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mc:AlternateContent xmlns:mc="http://schemas.openxmlformats.org/markup-compatibility/2006">
    <mc:Choice Requires="x15">
      <x15ac:absPath xmlns:x15ac="http://schemas.microsoft.com/office/spreadsheetml/2010/11/ac" url="D:\1_Backup Cintia 29JAN2024\CLG\COPAN\Trabalho remoto\Site PANs\Corais\"/>
    </mc:Choice>
  </mc:AlternateContent>
  <xr:revisionPtr revIDLastSave="0" documentId="13_ncr:1_{0EDF140E-24EA-44AD-AB24-AE0CB6C96329}" xr6:coauthVersionLast="47" xr6:coauthVersionMax="47" xr10:uidLastSave="{00000000-0000-0000-0000-000000000000}"/>
  <bookViews>
    <workbookView xWindow="-24120" yWindow="-105" windowWidth="24240" windowHeight="13140" tabRatio="693" firstSheet="2" activeTab="8" xr2:uid="{00000000-000D-0000-FFFF-FFFF00000000}"/>
  </bookViews>
  <sheets>
    <sheet name="Monitoria Anual - 1" sheetId="1" r:id="rId1"/>
    <sheet name="Painel de Gestão - 1" sheetId="2" r:id="rId2"/>
    <sheet name="Monitoria Anual - 2" sheetId="3" r:id="rId3"/>
    <sheet name="Painel de Gestão - 2" sheetId="4" r:id="rId4"/>
    <sheet name="Monitoria Anual - 3" sheetId="5" r:id="rId5"/>
    <sheet name="Painel de Gestão - 3" sheetId="6" r:id="rId6"/>
    <sheet name="Monitoria Anual - 4" sheetId="7" state="hidden" r:id="rId7"/>
    <sheet name="Painel de Gestão - 4" sheetId="8" state="hidden" r:id="rId8"/>
    <sheet name="Monitoria Final" sheetId="9" r:id="rId9"/>
    <sheet name="Painel de Gestão Final" sheetId="10" r:id="rId10"/>
  </sheets>
  <definedNames>
    <definedName name="_xlnm._FilterDatabase" localSheetId="2" hidden="1">'Monitoria Anual - 2'!$A$6:$AM$160</definedName>
    <definedName name="_xlnm._FilterDatabase" localSheetId="8" hidden="1">'Monitoria Final'!$A$6:$Z$6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10" l="1"/>
  <c r="C169" i="5"/>
  <c r="F20" i="6" s="1"/>
  <c r="F14" i="6"/>
  <c r="B4" i="5" l="1"/>
  <c r="G24" i="10"/>
  <c r="F24" i="10"/>
  <c r="E24" i="10"/>
  <c r="F32" i="6" l="1"/>
  <c r="J40" i="6"/>
  <c r="J39" i="6"/>
  <c r="J38" i="6"/>
  <c r="J37" i="6"/>
  <c r="J36" i="6"/>
  <c r="J35" i="6"/>
  <c r="J34" i="6"/>
  <c r="J33" i="6"/>
  <c r="J32" i="6"/>
  <c r="J31" i="6"/>
  <c r="I40" i="6"/>
  <c r="I39" i="6"/>
  <c r="I38" i="6"/>
  <c r="I37" i="6"/>
  <c r="I36" i="6"/>
  <c r="I35" i="6"/>
  <c r="I34" i="6"/>
  <c r="I33" i="6"/>
  <c r="I32" i="6"/>
  <c r="I31" i="6"/>
  <c r="H40" i="6"/>
  <c r="H39" i="6"/>
  <c r="H38" i="6"/>
  <c r="H37" i="6"/>
  <c r="H36" i="6"/>
  <c r="H35" i="6"/>
  <c r="H34" i="6"/>
  <c r="H33" i="6"/>
  <c r="H32" i="6"/>
  <c r="H31" i="6"/>
  <c r="G40" i="6"/>
  <c r="G39" i="6"/>
  <c r="G38" i="6"/>
  <c r="G37" i="6"/>
  <c r="G36" i="6"/>
  <c r="G35" i="6"/>
  <c r="G34" i="6"/>
  <c r="G33" i="6"/>
  <c r="G32" i="6"/>
  <c r="G31" i="6"/>
  <c r="F40" i="6"/>
  <c r="F39" i="6"/>
  <c r="F38" i="6"/>
  <c r="F37" i="6"/>
  <c r="F36" i="6"/>
  <c r="F35" i="6"/>
  <c r="F34" i="6"/>
  <c r="F33" i="6"/>
  <c r="F31" i="6"/>
  <c r="E40" i="6"/>
  <c r="E39" i="6"/>
  <c r="E38" i="6"/>
  <c r="E37" i="6"/>
  <c r="E36" i="6"/>
  <c r="E35" i="6"/>
  <c r="E34" i="6"/>
  <c r="E33" i="6"/>
  <c r="E32" i="6"/>
  <c r="E31" i="6"/>
  <c r="G31" i="4" l="1"/>
  <c r="H31" i="4"/>
  <c r="I31" i="4"/>
  <c r="J31" i="4"/>
  <c r="G32" i="4"/>
  <c r="H32" i="4"/>
  <c r="I32" i="4"/>
  <c r="J32" i="4"/>
  <c r="G33" i="4"/>
  <c r="H33" i="4"/>
  <c r="I33" i="4"/>
  <c r="J33" i="4"/>
  <c r="G34" i="4"/>
  <c r="H34" i="4"/>
  <c r="I34" i="4"/>
  <c r="J34" i="4"/>
  <c r="G35" i="4"/>
  <c r="H35" i="4"/>
  <c r="I35" i="4"/>
  <c r="J35" i="4"/>
  <c r="G36" i="4"/>
  <c r="H36" i="4"/>
  <c r="I36" i="4"/>
  <c r="J36" i="4"/>
  <c r="G37" i="4"/>
  <c r="H37" i="4"/>
  <c r="I37" i="4"/>
  <c r="J37" i="4"/>
  <c r="G38" i="4"/>
  <c r="H38" i="4"/>
  <c r="I38" i="4"/>
  <c r="J38" i="4"/>
  <c r="G39" i="4"/>
  <c r="H39" i="4"/>
  <c r="I39" i="4"/>
  <c r="J39" i="4"/>
  <c r="G40" i="4"/>
  <c r="H40" i="4"/>
  <c r="I40" i="4"/>
  <c r="J40" i="4"/>
  <c r="F40" i="4"/>
  <c r="F39" i="4"/>
  <c r="F38" i="4"/>
  <c r="F37" i="4"/>
  <c r="F36" i="4"/>
  <c r="F35" i="4"/>
  <c r="E40" i="4"/>
  <c r="E39" i="4"/>
  <c r="E38" i="4"/>
  <c r="E37" i="4"/>
  <c r="E36" i="4"/>
  <c r="E35" i="4"/>
  <c r="F34" i="4"/>
  <c r="E34" i="4"/>
  <c r="F33" i="4"/>
  <c r="E33" i="4"/>
  <c r="F32" i="4"/>
  <c r="E32" i="4"/>
  <c r="E31" i="4"/>
  <c r="F31" i="4"/>
  <c r="D31" i="4" l="1"/>
  <c r="G33" i="10" l="1"/>
  <c r="F33" i="10"/>
  <c r="E33" i="10"/>
  <c r="G32" i="10"/>
  <c r="F32" i="10"/>
  <c r="E32" i="10"/>
  <c r="G31" i="10"/>
  <c r="F31" i="10"/>
  <c r="E31" i="10"/>
  <c r="G30" i="10"/>
  <c r="F30" i="10"/>
  <c r="E30" i="10"/>
  <c r="G29" i="10"/>
  <c r="F29" i="10"/>
  <c r="E29" i="10"/>
  <c r="G28" i="10"/>
  <c r="F28" i="10"/>
  <c r="E28" i="10"/>
  <c r="G27" i="10"/>
  <c r="F27" i="10"/>
  <c r="E27" i="10"/>
  <c r="G26" i="10"/>
  <c r="F26" i="10"/>
  <c r="E26" i="10"/>
  <c r="G25" i="10"/>
  <c r="F25" i="10"/>
  <c r="E25" i="10"/>
  <c r="D21" i="10"/>
  <c r="D16" i="10"/>
  <c r="D15" i="10"/>
  <c r="D14" i="10"/>
  <c r="D4" i="10"/>
  <c r="B3" i="10"/>
  <c r="B3" i="9"/>
  <c r="J40" i="8"/>
  <c r="I40" i="8"/>
  <c r="H40" i="8"/>
  <c r="G40" i="8"/>
  <c r="F40" i="8"/>
  <c r="E40" i="8"/>
  <c r="J39" i="8"/>
  <c r="I39" i="8"/>
  <c r="H39" i="8"/>
  <c r="G39" i="8"/>
  <c r="F39" i="8"/>
  <c r="E39" i="8"/>
  <c r="J38" i="8"/>
  <c r="I38" i="8"/>
  <c r="H38" i="8"/>
  <c r="G38" i="8"/>
  <c r="F38" i="8"/>
  <c r="E38" i="8"/>
  <c r="J37" i="8"/>
  <c r="I37" i="8"/>
  <c r="H37" i="8"/>
  <c r="G37" i="8"/>
  <c r="F37" i="8"/>
  <c r="E37" i="8"/>
  <c r="J36" i="8"/>
  <c r="I36" i="8"/>
  <c r="H36" i="8"/>
  <c r="G36" i="8"/>
  <c r="F36" i="8"/>
  <c r="E36" i="8"/>
  <c r="J35" i="8"/>
  <c r="I35" i="8"/>
  <c r="H35" i="8"/>
  <c r="G35" i="8"/>
  <c r="F35" i="8"/>
  <c r="E35" i="8"/>
  <c r="J34" i="8"/>
  <c r="I34" i="8"/>
  <c r="H34" i="8"/>
  <c r="G34" i="8"/>
  <c r="F34" i="8"/>
  <c r="E34" i="8"/>
  <c r="J33" i="8"/>
  <c r="I33" i="8"/>
  <c r="H33" i="8"/>
  <c r="G33" i="8"/>
  <c r="F33" i="8"/>
  <c r="E33" i="8"/>
  <c r="J32" i="8"/>
  <c r="I32" i="8"/>
  <c r="H32" i="8"/>
  <c r="G32" i="8"/>
  <c r="F32" i="8"/>
  <c r="E32" i="8"/>
  <c r="J31" i="8"/>
  <c r="I31" i="8"/>
  <c r="H31" i="8"/>
  <c r="G31" i="8"/>
  <c r="F31" i="8"/>
  <c r="E31" i="8"/>
  <c r="D28" i="8"/>
  <c r="D23" i="8"/>
  <c r="D22" i="8"/>
  <c r="AA19" i="8" a="1"/>
  <c r="AA19" i="8" s="1"/>
  <c r="Z19" i="8" a="1"/>
  <c r="Z19" i="8" s="1"/>
  <c r="D19" i="8"/>
  <c r="AA18" i="8" a="1"/>
  <c r="AA18" i="8" s="1"/>
  <c r="Z18" i="8" a="1"/>
  <c r="Z18" i="8" s="1"/>
  <c r="D18" i="8"/>
  <c r="AA17" i="8" a="1"/>
  <c r="AA17" i="8" s="1"/>
  <c r="Z17" i="8" a="1"/>
  <c r="Z17" i="8" s="1"/>
  <c r="D17" i="8"/>
  <c r="AA16" i="8" a="1"/>
  <c r="AA16" i="8" s="1"/>
  <c r="Z16" i="8" a="1"/>
  <c r="Z16" i="8" s="1"/>
  <c r="D16" i="8"/>
  <c r="AA15" i="8"/>
  <c r="Z15" i="8"/>
  <c r="D15" i="8"/>
  <c r="F14" i="8"/>
  <c r="D6" i="8"/>
  <c r="D4" i="8"/>
  <c r="B3" i="8"/>
  <c r="C163" i="7"/>
  <c r="F20" i="8" s="1"/>
  <c r="D28" i="6"/>
  <c r="D23" i="6"/>
  <c r="D22" i="6"/>
  <c r="AA19" i="6" a="1"/>
  <c r="AA19" i="6" s="1"/>
  <c r="Z19" i="6" a="1"/>
  <c r="Z19" i="6" s="1"/>
  <c r="D19" i="6"/>
  <c r="AA18" i="6" a="1"/>
  <c r="AA18" i="6" s="1"/>
  <c r="Z18" i="6" a="1"/>
  <c r="Z18" i="6" s="1"/>
  <c r="D18" i="6"/>
  <c r="AA17" i="6" a="1"/>
  <c r="AA17" i="6" s="1"/>
  <c r="Z17" i="6" a="1"/>
  <c r="Z17" i="6" s="1"/>
  <c r="D17" i="6"/>
  <c r="AA16" i="6" a="1"/>
  <c r="AA16" i="6" s="1"/>
  <c r="Z16" i="6" a="1"/>
  <c r="Z16" i="6" s="1"/>
  <c r="D16" i="6"/>
  <c r="AA15" i="6"/>
  <c r="Z15" i="6"/>
  <c r="D15" i="6"/>
  <c r="D6" i="6"/>
  <c r="D4" i="6"/>
  <c r="B3" i="6"/>
  <c r="D28" i="4"/>
  <c r="D23" i="4"/>
  <c r="D22" i="4"/>
  <c r="AA19" i="4" a="1"/>
  <c r="AA19" i="4" s="1"/>
  <c r="Z19" i="4" a="1"/>
  <c r="Z19" i="4" s="1"/>
  <c r="D19" i="4"/>
  <c r="AA18" i="4" a="1"/>
  <c r="AA18" i="4" s="1"/>
  <c r="Z18" i="4" a="1"/>
  <c r="Z18" i="4" s="1"/>
  <c r="D18" i="4"/>
  <c r="AA17" i="4" a="1"/>
  <c r="AA17" i="4" s="1"/>
  <c r="Z17" i="4" a="1"/>
  <c r="Z17" i="4" s="1"/>
  <c r="D17" i="4"/>
  <c r="AA16" i="4" a="1"/>
  <c r="AA16" i="4" s="1"/>
  <c r="Z16" i="4" a="1"/>
  <c r="Z16" i="4" s="1"/>
  <c r="D16" i="4"/>
  <c r="AA15" i="4"/>
  <c r="Z15" i="4"/>
  <c r="D15" i="4"/>
  <c r="F14" i="4"/>
  <c r="D6" i="4"/>
  <c r="D4" i="4"/>
  <c r="B3" i="4"/>
  <c r="C166" i="3"/>
  <c r="F20" i="4" s="1"/>
  <c r="J38" i="2"/>
  <c r="I38" i="2"/>
  <c r="H38" i="2"/>
  <c r="G38" i="2"/>
  <c r="F38" i="2"/>
  <c r="E38" i="2"/>
  <c r="J37" i="2"/>
  <c r="I37" i="2"/>
  <c r="H37" i="2"/>
  <c r="G37" i="2"/>
  <c r="F37" i="2"/>
  <c r="E37" i="2"/>
  <c r="J36" i="2"/>
  <c r="I36" i="2"/>
  <c r="H36" i="2"/>
  <c r="G36" i="2"/>
  <c r="F36" i="2"/>
  <c r="E36" i="2"/>
  <c r="J35" i="2"/>
  <c r="I35" i="2"/>
  <c r="H35" i="2"/>
  <c r="G35" i="2"/>
  <c r="F35" i="2"/>
  <c r="E35" i="2"/>
  <c r="J34" i="2"/>
  <c r="I34" i="2"/>
  <c r="H34" i="2"/>
  <c r="G34" i="2"/>
  <c r="F34" i="2"/>
  <c r="E34" i="2"/>
  <c r="J33" i="2"/>
  <c r="I33" i="2"/>
  <c r="H33" i="2"/>
  <c r="G33" i="2"/>
  <c r="F33" i="2"/>
  <c r="E33" i="2"/>
  <c r="J32" i="2"/>
  <c r="I32" i="2"/>
  <c r="H32" i="2"/>
  <c r="G32" i="2"/>
  <c r="F32" i="2"/>
  <c r="E32" i="2"/>
  <c r="J31" i="2"/>
  <c r="I31" i="2"/>
  <c r="H31" i="2"/>
  <c r="G31" i="2"/>
  <c r="F31" i="2"/>
  <c r="E31" i="2"/>
  <c r="J30" i="2"/>
  <c r="I30" i="2"/>
  <c r="H30" i="2"/>
  <c r="G30" i="2"/>
  <c r="F30" i="2"/>
  <c r="E30" i="2"/>
  <c r="J29" i="2"/>
  <c r="I29" i="2"/>
  <c r="H29" i="2"/>
  <c r="G29" i="2"/>
  <c r="F29" i="2"/>
  <c r="E29" i="2"/>
  <c r="D26" i="2"/>
  <c r="D21" i="2"/>
  <c r="D20" i="2"/>
  <c r="AA17" i="2" a="1"/>
  <c r="AA17" i="2" s="1"/>
  <c r="Z17" i="2" a="1"/>
  <c r="Z17" i="2" s="1"/>
  <c r="D17" i="2"/>
  <c r="AA16" i="2" a="1"/>
  <c r="AA16" i="2" s="1"/>
  <c r="Z16" i="2" a="1"/>
  <c r="Z16" i="2" s="1"/>
  <c r="D16" i="2"/>
  <c r="AA15" i="2" a="1"/>
  <c r="AA15" i="2" s="1"/>
  <c r="Z15" i="2" a="1"/>
  <c r="Z15" i="2" s="1"/>
  <c r="D15" i="2"/>
  <c r="AA14" i="2" a="1"/>
  <c r="AA14" i="2" s="1"/>
  <c r="Z14" i="2" a="1"/>
  <c r="Z14" i="2" s="1"/>
  <c r="D14" i="2"/>
  <c r="AA13" i="2"/>
  <c r="Z13" i="2"/>
  <c r="D13" i="2"/>
  <c r="F12" i="2"/>
  <c r="D5" i="2"/>
  <c r="D4" i="2"/>
  <c r="B3" i="2"/>
  <c r="C159" i="1"/>
  <c r="F18" i="2" s="1"/>
  <c r="D31" i="6" l="1"/>
  <c r="AB17" i="2"/>
  <c r="F17" i="2" s="1"/>
  <c r="D36" i="8"/>
  <c r="D17" i="10"/>
  <c r="E14" i="10" s="1"/>
  <c r="AB17" i="6"/>
  <c r="F17" i="6" s="1"/>
  <c r="AB17" i="8"/>
  <c r="AB19" i="8"/>
  <c r="F19" i="8" s="1"/>
  <c r="D34" i="6"/>
  <c r="D36" i="6"/>
  <c r="D40" i="8"/>
  <c r="D24" i="10"/>
  <c r="D28" i="10"/>
  <c r="D31" i="8"/>
  <c r="D29" i="2"/>
  <c r="D31" i="2"/>
  <c r="D33" i="2"/>
  <c r="AB13" i="2"/>
  <c r="F13" i="2" s="1"/>
  <c r="AB15" i="8"/>
  <c r="F15" i="8" s="1"/>
  <c r="D26" i="10"/>
  <c r="D30" i="10"/>
  <c r="D37" i="2"/>
  <c r="D32" i="8"/>
  <c r="D38" i="8"/>
  <c r="D38" i="6"/>
  <c r="F17" i="8"/>
  <c r="D32" i="10"/>
  <c r="D37" i="6"/>
  <c r="D37" i="8"/>
  <c r="AB16" i="8"/>
  <c r="F16" i="8" s="1"/>
  <c r="AB18" i="8"/>
  <c r="F18" i="8" s="1"/>
  <c r="AB16" i="6"/>
  <c r="F16" i="6" s="1"/>
  <c r="D39" i="6"/>
  <c r="D33" i="8"/>
  <c r="AB16" i="2"/>
  <c r="F16" i="2" s="1"/>
  <c r="D19" i="2"/>
  <c r="E16" i="2" s="1"/>
  <c r="AB14" i="2"/>
  <c r="F14" i="2" s="1"/>
  <c r="D36" i="2"/>
  <c r="D38" i="2"/>
  <c r="AB15" i="6"/>
  <c r="F15" i="6" s="1"/>
  <c r="D32" i="6"/>
  <c r="D33" i="6"/>
  <c r="D35" i="6"/>
  <c r="D40" i="6"/>
  <c r="D34" i="8"/>
  <c r="D35" i="8"/>
  <c r="D39" i="8"/>
  <c r="D25" i="10"/>
  <c r="D27" i="10"/>
  <c r="D29" i="10"/>
  <c r="D31" i="10"/>
  <c r="D33" i="10"/>
  <c r="AB18" i="4"/>
  <c r="F18" i="4" s="1"/>
  <c r="D38" i="4"/>
  <c r="D40" i="4"/>
  <c r="D34" i="4"/>
  <c r="D35" i="4"/>
  <c r="D33" i="4"/>
  <c r="AB15" i="4"/>
  <c r="F15" i="4" s="1"/>
  <c r="D37" i="4"/>
  <c r="D39" i="4"/>
  <c r="D32" i="4"/>
  <c r="D36" i="4"/>
  <c r="AB17" i="4"/>
  <c r="F17" i="4" s="1"/>
  <c r="D32" i="2"/>
  <c r="D34" i="2"/>
  <c r="D35" i="2"/>
  <c r="D30" i="2"/>
  <c r="AB15" i="2"/>
  <c r="F15" i="2" s="1"/>
  <c r="AB19" i="4"/>
  <c r="F19" i="4" s="1"/>
  <c r="AB16" i="4"/>
  <c r="F16" i="4" s="1"/>
  <c r="AB18" i="6"/>
  <c r="F18" i="6" s="1"/>
  <c r="AB19" i="6"/>
  <c r="F19" i="6" s="1"/>
  <c r="D21" i="4"/>
  <c r="D21" i="6"/>
  <c r="E18" i="6" s="1"/>
  <c r="D21" i="8"/>
  <c r="F21" i="6" l="1"/>
  <c r="G15" i="6" s="1"/>
  <c r="E15" i="2"/>
  <c r="E16" i="10"/>
  <c r="E17" i="2"/>
  <c r="E13" i="2"/>
  <c r="E15" i="10"/>
  <c r="E14" i="2"/>
  <c r="F21" i="4"/>
  <c r="G20" i="4" s="1"/>
  <c r="E16" i="4"/>
  <c r="E19" i="4"/>
  <c r="E17" i="4"/>
  <c r="F19" i="2"/>
  <c r="G16" i="2" s="1"/>
  <c r="E15" i="4"/>
  <c r="F21" i="8"/>
  <c r="G15" i="8" s="1"/>
  <c r="E17" i="8"/>
  <c r="E15" i="8"/>
  <c r="E19" i="8"/>
  <c r="E18" i="8"/>
  <c r="E17" i="6"/>
  <c r="E15" i="6"/>
  <c r="E16" i="6"/>
  <c r="E19" i="6"/>
  <c r="E18" i="4"/>
  <c r="E16" i="8"/>
  <c r="E19" i="2" l="1"/>
  <c r="E17" i="10"/>
  <c r="G18" i="8"/>
  <c r="G14" i="6"/>
  <c r="G16" i="6"/>
  <c r="G20" i="6"/>
  <c r="G17" i="6"/>
  <c r="G18" i="6"/>
  <c r="G19" i="6"/>
  <c r="G13" i="2"/>
  <c r="G19" i="4"/>
  <c r="G15" i="4"/>
  <c r="G16" i="4"/>
  <c r="G18" i="4"/>
  <c r="G17" i="4"/>
  <c r="G14" i="4"/>
  <c r="E21" i="4"/>
  <c r="E21" i="6"/>
  <c r="G17" i="8"/>
  <c r="G16" i="8"/>
  <c r="G20" i="8"/>
  <c r="G14" i="8"/>
  <c r="G19" i="8"/>
  <c r="E21" i="8"/>
  <c r="G12" i="2"/>
  <c r="G14" i="2"/>
  <c r="G18" i="2"/>
  <c r="G17" i="2"/>
  <c r="G15" i="2"/>
  <c r="G21" i="6" l="1"/>
  <c r="G21" i="8"/>
  <c r="G21" i="4"/>
  <c r="G1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T16" authorId="0" shapeId="0" xr:uid="{00000000-0006-0000-0000-000001000000}">
      <text>
        <r>
          <rPr>
            <sz val="11"/>
            <color rgb="FF000000"/>
            <rFont val="Calibri"/>
            <family val="2"/>
          </rPr>
          <t>Aqui tá dizendo que a ação não está sendo implementada, mas ela está marcada como concluída!!
	-Anna Carolina Lins
Aqui foi o mau entendimento do articulador quanto ao produto. O produto era a proposta de UC, que foi elaborada, como ele mesmo escreveu na coluna a seguir. Certo? Acho que ela volta como nova ação. vou ver.
	-CEPSUL ICMBio
Isto mesmo. Ela voltou como nova ação.
	-CEPSUL ICMBio
Mas não é uma nova ação, é a mesma ação! Isso é muito estranho... ela foi concluída ou não? Não faz sentido criar uma ação igualzinha... teria que apenas prolongar o prazo, e não marcar como concluída, ou teria que fazer uma ação diferente, uma continuação ou algo assim, não?
	-Anna Carolina Lins
Concordo Carol. O que foi discutido aqui, foi principalmente a questão das abordagens participativas. O produto foi alcançado, proposta de criação, mas sem participação dos diferentes segmentos da sociedade, ou ampla participação. Talvez o melhor aqui, seja reprogramar a ação e estender o prazo, já que o Sforza continuou como articulador mesmo. E a gente coloca ela em verde? confere?
	-CEPSUL ICMBio
Só que não seria verde por causa do prazo, né? Ela seria vermelha (infelizmente) e aí estenderia o prazo... Ou então considera ela concluída (porque de fato foram feitas propostas com estudos e tudo mais) e faria uma nova ação no sentido de incluir a sociedade nessas propostas e acompanhar junto ao MMA, algo assim... Teria que modificar o texto da nova ação.
	-Anna Carolina Lins
Pois é. Não pode ser verde. marcamos vermelha. E o melhor seria reprograma-la certo? E não nova ação, já que ficou muito similar.
	-CEPSUL ICMBio</t>
        </r>
      </text>
    </comment>
    <comment ref="AI27" authorId="0" shapeId="0" xr:uid="{00000000-0006-0000-0000-000002000000}">
      <text>
        <r>
          <rPr>
            <sz val="11"/>
            <color rgb="FF000000"/>
            <rFont val="Calibri"/>
            <family val="2"/>
          </rPr>
          <t>Essa recomendação de excluir a ação se os articuladores propostos não aceitarem ficou mesmo? Temos que dar uma limpada nessa parte e manter só o que ficou como decisão final
	-Anna Carolina Lins
_Marcada como resolvida_
	-CEPSUL ICMBio
_Reaberta_
	-CEPSUL ICMBio
Pelo que entendo não foi excluída no final. Esta parte pode ser retirada sim. Porém a Patrícia foi convidada e não respondeu ainda. Roberta também não entrou em contato com ninguém da CGPRO.
	-CEPSUL ICMBio</t>
        </r>
      </text>
    </comment>
  </commentList>
</comments>
</file>

<file path=xl/sharedStrings.xml><?xml version="1.0" encoding="utf-8"?>
<sst xmlns="http://schemas.openxmlformats.org/spreadsheetml/2006/main" count="7712" uniqueCount="3561">
  <si>
    <t>PLANO DE AÇÃO NACIONAL DE CONSERVAÇÃO DE ESPÉCIES AMEAÇADAS DE EXTINÇÃO - PAN</t>
  </si>
  <si>
    <t>Plano de Ação Nacional para a Conservação dos Ambientes Coralíneos - PAN Corais</t>
  </si>
  <si>
    <t>Objetivo geral do PAN</t>
  </si>
  <si>
    <t>Melhorar o estado de conservação dos ambientes coralíneos por meio da redução dos impactos antrópicos, ampliação da proteção e do conhecimento, com a promoção do uso sustentável e da justiça socioambiental.</t>
  </si>
  <si>
    <t>Data da monitoria</t>
  </si>
  <si>
    <t>02/10/2017 - 06/10/2017</t>
  </si>
  <si>
    <t>Agrupada</t>
  </si>
  <si>
    <t>PLANEJAMENTO DO PAN</t>
  </si>
  <si>
    <t xml:space="preserve">SITUAÇÃO ATUAL </t>
  </si>
  <si>
    <t>REPROGRAMAÇÃO DO PAN</t>
  </si>
  <si>
    <t>Excluída</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</si>
  <si>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</si>
  <si>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</si>
  <si>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</si>
  <si>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</si>
  <si>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</si>
  <si>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</si>
  <si>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</si>
  <si>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</si>
  <si>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</si>
  <si>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</si>
  <si>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</si>
  <si>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</si>
  <si>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Ações ainda não iniciadas conforme o planejado ou não concluídas no prazo previsto</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</si>
  <si>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</si>
  <si>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</si>
  <si>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</si>
  <si>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</si>
  <si>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</si>
  <si>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</si>
  <si>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</si>
  <si>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</si>
  <si>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</si>
  <si>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</si>
  <si>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</si>
  <si>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</si>
  <si>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</si>
  <si>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</si>
  <si>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</si>
  <si>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</si>
  <si>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</si>
  <si>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</si>
  <si>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</si>
  <si>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</si>
  <si>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</si>
  <si>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</si>
  <si>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</si>
  <si>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</si>
  <si>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1. Promover a integridade e manutenção dos habitats, dos serviços ecossistêmicos e de populações das espécies foco e beneficiadas.</t>
  </si>
  <si>
    <t>1.1</t>
  </si>
  <si>
    <t>Propor normatizações visando banir a pesca de arrasto de fundo sobre ambientes coralíneos de mar profundo e áreas adjacentes, bancos oceânicos e montes submarinos.</t>
  </si>
  <si>
    <t>Reunião realizada, Documento técnico e Minuta de norma;  Relatório de acompanhamento para o GAT (Grupo de Assessoramento Técnico do PAN)</t>
  </si>
  <si>
    <t>Gabriel Rebouças (MMA)</t>
  </si>
  <si>
    <t>Roberta Aguiar (CEPSUL/ICMBio), Fabiano Pimentel (CEPENE), Eduardo Macedo (ICMBio), Alberto Lindner (UFSC), Angel Perez, Débora Pires (Coral Vivo), Paulo Costa (UNIRIO), Agnaldo Martins (UFES), Jean Joyeux (UFES), Beatrice Padovani (UFPE), Ronaldo Francini Filho, Mônica Peres</t>
  </si>
  <si>
    <t>Dentre as atividades estará a realização de reunião técnica para propor as medidas que serão incorporadas às normatizações/norma</t>
  </si>
  <si>
    <t>x</t>
  </si>
  <si>
    <t>Não houve andamento da ação. Em águas internacionais existe um movimento a favor, mas internamente não.</t>
  </si>
  <si>
    <t>Ana Paula Prates (ICMBio/COPAN)</t>
  </si>
  <si>
    <t>Sem previsão. Um grupo pequeno de pessoas restou na Secretaria de Pesca. Deve ser mantida no MMA.</t>
  </si>
  <si>
    <t>Minuta de norma encaminhada para os órgãos competentes</t>
  </si>
  <si>
    <t>Norma publicada</t>
  </si>
  <si>
    <t>Carlos Targino (MMA)</t>
  </si>
  <si>
    <t>Áreas Focos 3, 10, 17 e 18</t>
  </si>
  <si>
    <t>GAT deve ter mais comunicação com o articulador e apoiá-lo mais.</t>
  </si>
  <si>
    <t>1.2</t>
  </si>
  <si>
    <r>
      <t>Definir medidas de manejo da pesca e áreas prioritárias de restrição de pescarias para conservação dos ambientes coralíneos profundos e áreas adjacentes</t>
    </r>
    <r>
      <rPr>
        <sz val="12"/>
        <rFont val="Calibri"/>
        <family val="2"/>
      </rPr>
      <t>, visando subsidiar a ação 1.5.</t>
    </r>
  </si>
  <si>
    <t>Documento técnico com as áreas e outras medidas de manejo  definidas</t>
  </si>
  <si>
    <t>Roberta Aguiar (CEPSUL/ICMBio), Fabiano Pimentel (CEPENE), Eduardo Macedo (ICMBio), Alberto Lindner (UFSC), Angel Perez, Débora Pires, Paulo Costa (UNIRIO), Agnaldo Martins (UFES), Mônica Peres, George Olavo</t>
  </si>
  <si>
    <t>Realização de pelo menos 3 oficinas com especialistas.</t>
  </si>
  <si>
    <t>Não acontecerem medidas, mas foram abertos editais para contratar consultores para definir áreas de exclusão de pesca. 
No Departamento de Conservação de Ecossistemas (DECO/MMA) estão atualizando áreas prioritárias com financiamento da Conservation International (CI) e WWF. O CEPSUL já foi contatado. Em reunião de áreas prioritárias utilizaram áreas apontadas pelos PAN Tubarões e Corais.</t>
  </si>
  <si>
    <t>Ana Paula Prates (ICMBio/COPAN) e Roberta Aguiar Santos (ICMBio/CEPSUL)</t>
  </si>
  <si>
    <t>Áreas prioritárias e as medidas de manejo implementadas</t>
  </si>
  <si>
    <t>Área foco 17</t>
  </si>
  <si>
    <t>1.3</t>
  </si>
  <si>
    <r>
      <t>Definir áreas prioritárias de restrição de pescarias e medidas de manejo de pesca para conservação dos ambientes coralíneos em ilhas oceânicas, bancos e montes submarinos nas áreas-foco 3 e 10</t>
    </r>
    <r>
      <rPr>
        <sz val="12"/>
        <rFont val="Calibri"/>
        <family val="2"/>
      </rPr>
      <t>, visando subsidiar a ação 1.5.</t>
    </r>
  </si>
  <si>
    <t>Roberta Aguiar (CEPSUL/ICMBio), Fabiano Pimentel (CEPENE), Eduardo Macedo (ICMBio), Alberto Lindner (UFSC), Débora Pires, Paulo Costa (UNIRIO), Agnaldo Martins (UFES), Beatrice Padovani (UFPE), Ronaldo Francini Filho, Mônica Peres, George Olavo</t>
  </si>
  <si>
    <r>
      <t xml:space="preserve">Estou propondo a criação de um sistema de áreas de exclusão de pesca em forma de rodízio na região dos Abrolhos e sul do Espírito Santo onde 25% das áreas ficariam excluídas para a pesca em períodos de 5 anos.
</t>
    </r>
    <r>
      <rPr>
        <sz val="12"/>
        <rFont val="Calibri"/>
        <family val="2"/>
      </rPr>
      <t>Foi criado um grupo para discussão ICMBio, SECIRM, MMA especificamente para São Pedro e São Paulo.</t>
    </r>
  </si>
  <si>
    <t>(i) A proposta está colocada no comitê e foi deliberado na última reunião do COMPESCA que seria feito uma nota técnica dos órgãos gestores para enviar a Brasília para discussão em instâncias superiores.
(ii) No plano de manejo da APA Fernando de Noronha foi proposta uma área de "pesca sustentável" a ser conversada com a Marinha.</t>
  </si>
  <si>
    <t>(i) A implementação da ação depende do convencimento de várias instâncias superiores de gestão e depende de um esforço para sua implementação que envolve a expansão da frota monitorada pelo sistema de rastreamento (PREPS), além do convencimento de vários setores produtivos envolvidos com a atividade.</t>
  </si>
  <si>
    <r>
      <rPr>
        <sz val="12"/>
        <rFont val="Calibri"/>
        <family val="2"/>
      </rPr>
      <t xml:space="preserve">(i) </t>
    </r>
    <r>
      <rPr>
        <sz val="12"/>
        <color rgb="FF000000"/>
        <rFont val="Calibri"/>
        <family val="2"/>
      </rPr>
      <t>Agnaldo Silva Martins (UFES)
(ii) Ana Paula Prates (COPAN/ICMBio)</t>
    </r>
  </si>
  <si>
    <t>(i) Espera-se que a proposta seja discutida mais profundamente em diversos fóruns de gestão e que seja analisada em profundidade para uma possível implementação. No Compesca há uma grande simpatia pela medida. A qual, se implementada, poderá proteger permanentemente uma área 40 vezes superior ao Parque Marinho dos Abrolhos, com evidente melhoria na condição de recuperação dos ambientes coralíneos na região.</t>
  </si>
  <si>
    <t>Quebra de plataforma da Área 2 e das áreas 4 a 6</t>
  </si>
  <si>
    <t>Nordeste</t>
  </si>
  <si>
    <t>1.4</t>
  </si>
  <si>
    <r>
      <t>Definir áreas prioritárias ou períodos de restrição de pescarias, bem como medidas de manejo da pesca para conservação dos ambientes coralíneos na borda de plataforma do NE (zona conceitual 18)</t>
    </r>
    <r>
      <rPr>
        <sz val="12"/>
        <rFont val="Calibri"/>
        <family val="2"/>
      </rPr>
      <t>, visando subsidiar a ação 1.5.</t>
    </r>
  </si>
  <si>
    <t>George Olavo  (UEFS)</t>
  </si>
  <si>
    <t xml:space="preserve">Roberta Aguiar (CEPSUL/ICMBio), Fabiano Pimentel (CEPENE), Eduardo Macedo (ICMBio), Débora Pires, Paulo Costa (UNIRIO), Agnaldo Martins (UFES), Beatrice Padovani (UFPE), Ronaldo Francini Filho, Mônica Peres, Thierry Fredou (UFRPE), Sérgio Rezende (UFPE), Rodrigo Moura (UFRJ), Matheus Freitas (UFPR) </t>
  </si>
  <si>
    <r>
      <t xml:space="preserve">(i) 1. Articulação ao Projeto REPENSAPESCA - "Avaliação Ecossistêmica dos Recursos Pesqueiros Demersais e Pelágicos das Costas Norte e Nordeste: subsídios para um ordenamento pesqueiro sustentável" (Edital MCTI/MPA/CNPq Nº 22/2015), visando a sistematização, analise e consolidação da informação disponível, necessária para a definição áreas ou períodos de restrição de pescarias e medidas de ordenamento da pesca para a conservação dos ambientes coralíneos da borda de plataforma do NE.
2. Articulação ao Projeto INCT AmbTropic - "Ambientes Marinhos Tropicais: Heterogeneidade Espaço-Temporal e Respostas à Mudanças Climáticas" (Edital MCT/CNPq/FNDCT Nº 71/2010).
3. Participação nas oficinas para definição de áreas prioritárias, alvos e metas para a conservação promovidas pela Superintendência de Estudos e Pesquisas Ambientais (SEP)da Secretaria de Meio Ambiente do Estado da Bahia (SEMA), 
realizadas em 2015 e 2016. Indicação de áreas de agregações reprodutiva de peixes recifais na plataforma externa e quebra do talude continental.
</t>
    </r>
    <r>
      <rPr>
        <sz val="12"/>
        <rFont val="Calibri"/>
        <family val="2"/>
      </rPr>
      <t>(ii) Plano de Recuperação dos Budiões podem contribuir com essa ação.</t>
    </r>
  </si>
  <si>
    <t xml:space="preserve">(i) Dissertações de Mestrado, Comunicações Científicas visando ampliar o conhecimento sobre agregações reprodutivas de peixes recifais e habitats essenciais  para o ciclo de vida de recursos pesqueiros, na zona de borda da plataforma continental.
</t>
  </si>
  <si>
    <t xml:space="preserve">(i) Bloqueio de recursos materiais para execução dos projetos referidos acima (REPENSAPESCA e INCT-AmbTrop).
Desgaste e falta de motivação geral dos pesquisadores envolvidos.
</t>
  </si>
  <si>
    <t>(i) George Olavo Mattos e Silva
(ii) GAT</t>
  </si>
  <si>
    <t>A continuidade da ação depende da articulação às ações do Projeto GEF Mar.</t>
  </si>
  <si>
    <t xml:space="preserve">Nilamon Leite Junior (TAMAR/ICMBio)
Roberta Aguiar (CEPSUL/ICMBio), Fabiano Pimentel (CEPENE), Eduardo Macedo (ICMBio), Débora Pires, Paulo Costa (UNIRIO), Agnaldo Martins (UFES), Beatrice Padovani (UFPE), Ronaldo Francini Filho, Mônica Peres (OCEANA), Thierry Fredou (UFRPE), Sérgio Rezende (UFPE), Rodrigo Moura (UFRJ), Matheus Freitas (UFPR) </t>
  </si>
  <si>
    <t>Pedir as dissertações e verificar se contemplam o produto da ação. Se sim, as informações precisam ser compiladas para produção de nota técnica. Após a compilação, os dados podem ser enviados à Coordenação do PAN que encaminha para os Centros que abrangem estas áreas e ao GAT para elaborarem a nota técnica.</t>
  </si>
  <si>
    <t>1.5</t>
  </si>
  <si>
    <t>Propor normas para áreas ou períodos de restrição de pescarias e medidas de manejo da pesca para conservação dos: (1) ambientes coralíneos profundos; (2) ambientes da borda de plataforma do NE; (3) ilhas oceânicas, bancos e montes submarinos (áreas-foco 3, 10 e 18).</t>
  </si>
  <si>
    <t>Abertura de processo, minutas de norma e encaminhamento</t>
  </si>
  <si>
    <t>Roberta Aguiar (CEPSUL/ICMBio), Jean Joyeux (UFES), Paulo Costa, Agnaldo Martins, Débora Pires, Alberto Lindner (UFSC), Angel Perez, Fabiano Pimentel (CEPENE)</t>
  </si>
  <si>
    <t xml:space="preserve">Esta ação deve considerar os fóruns criados a partir da execução das ações propostas no Objetivo 9. O principal custo está relacionado com a implementação dos Fóruns previstos nas ações 9.16 e 9.17. </t>
  </si>
  <si>
    <r>
      <t xml:space="preserve">(i) Estou propondo a criação de um sistema de áreas de exclusão de pesca em forma de rodízio na região dos Abrolhos e sul do Espírito Santo onde 25% das áreas ficariam excluídas para a pesca em períodos de 5 anos.
</t>
    </r>
    <r>
      <rPr>
        <sz val="12"/>
        <rFont val="Calibri"/>
        <family val="2"/>
      </rPr>
      <t>(ii) Tem as informaçãoes do plano de manejo da APA de Fernando de Noronha.</t>
    </r>
  </si>
  <si>
    <t>(i) A proposta está colocada no comitê e foi deliberado na última reunião do COMPESCA que seria feito uma nota técnica dos órgãos gestores para enviar a Brasília para discussão em instâncias superiores.</t>
  </si>
  <si>
    <t>(i) A implementação da ação depende do convencimento de várias instâncias superiores de gestão e depende de um esforço para sua implementação que envolve a expansão da frota monitorada pelo sistema de rastreamento (PREPS) além do convencimento de vários setores produtivos envolvidos com a atividade.</t>
  </si>
  <si>
    <t>(i) Agnaldo Silva Martins
(ii) GAT</t>
  </si>
  <si>
    <t>(i) Espera-se que a proposta seja discutida mais profundamente em diversos fóruns de gestão e que seja analisada em profundidade para uma possível implementação. No Compesca há uma grande simpatia pela medida a qual, se implementada poderá proteger permanentemente uma área 40 vezes superior ao Parque Marinho dos Abrolhos, com evidente melhoria na condição de recuperação dos ambientes coralinos na região.</t>
  </si>
  <si>
    <t>1.6</t>
  </si>
  <si>
    <t>Indicar as áreas para criação e ampliação de Unidades de Conservação em ilhas oceânicas, bancos e montes submarinos.</t>
  </si>
  <si>
    <t>Relatório técnico elaborado.</t>
  </si>
  <si>
    <t xml:space="preserve">Alberto Lindner (UFSC) </t>
  </si>
  <si>
    <t>Indicação de criação de Unidade de Conservação de proteção integral em São Pedro e São Paulo e Ilhas da Trindade e Martin Vaz e entorno.</t>
  </si>
  <si>
    <r>
      <t xml:space="preserve">Como integrante do projeto PELD Ilhas Oceânicas, tenho participado e acompanhado as discussões com os colegas pesquisadores que executam projetos nas ilhas oceânicas, como Carlos Eduardo Leite Ferreira, Ronaldo Francini-Filho e Sergio Ricardo Floeter, dentre outros. As discussões versam principalmente sobre São Pedro e São Paulo e Ilhas da Trindade e Martin Vaz e entorno e começam a atingir outros atores, como a Marinha. 
</t>
    </r>
    <r>
      <rPr>
        <sz val="12"/>
        <rFont val="Calibri"/>
        <family val="2"/>
      </rPr>
      <t>(ii) Consultoria do MMA para a criação de cinco áreas: Foz do Rio Amazonas, Banco de Abrolhos, Foz do Rio Doce, Cadeia Vitória-Trindade e Albardão.</t>
    </r>
  </si>
  <si>
    <r>
      <t xml:space="preserve">(i) Um produto em elaboração (ainda não finalizado) é uma proposta que visa uma melhor organização das atividades no entorno do Arquipélago de São Pedro e São Paulo (visto que faz parte do Plano de Manejo do PNM de Fernando de Noronha que está sendo elaborado). Outro produto é a elaboração de uma prancheta educativa de mergulho para uso da Marinha do Brasil na Ilha da Trindade.  
</t>
    </r>
    <r>
      <rPr>
        <sz val="12"/>
        <rFont val="Calibri"/>
        <family val="2"/>
      </rPr>
      <t>(ii) Documento do GEF-Mar com a definição das áreas prioritárias.</t>
    </r>
  </si>
  <si>
    <t>(i) Acredito que o maior problema enfrentado seja a falta, até o momento, de um fórum ou canal de comunicação para que as pesquisas e propostas da Academia, relativas à conservação da biodiversidade em Ilhas Oceânicas sejam compartilhadas e melhor traduzidas para outros atores, como o ICMBio e a Marinha do Brasil.</t>
  </si>
  <si>
    <t>(i) Alberto Lindner (UFSC)
Obs.: também contribuíram na edição dessas respostas os colegas Carlos Eduardo Leite Ferreira e Sergio R. Floeter.
(ii) Ana Paula Prates (ICMBio/COPAN)</t>
  </si>
  <si>
    <t xml:space="preserve">(i) Há um grupo interessado e engajado dentro do projeto PELD, assim como edital para contratação de bolsista GEF-Mar sobre unidades de conservação na Cadeia Vitória-Trindade, incluindo a Ilha da Trindade. </t>
  </si>
  <si>
    <t>Unidades de Conservação criadas</t>
  </si>
  <si>
    <t>Áreas Focos 3 e 10</t>
  </si>
  <si>
    <t>1.7</t>
  </si>
  <si>
    <t>Criar um grupo de articulação para elaboração da proposta da rede de áreas marinhas protegidas da região dos Abrolhos (áreas-foco 8 e 9)</t>
  </si>
  <si>
    <t>Grupo criado</t>
  </si>
  <si>
    <t>Gustavo Duarte (Coral Vivo)</t>
  </si>
  <si>
    <t>Guiherme Dutra (CI), Clovis Castro (MNRJ), Ronaldo Francini Filho (UFPB), Ronaldo Oliveira (ICMBio-Resex Corumbau)</t>
  </si>
  <si>
    <r>
      <t xml:space="preserve">(i) A ação de formar um amplo consenso entre os atores sociais e instituições para um planejamento sistêmico de um conjunto de áreas marinhas protegidas nas áreas-foco 8 e 9 foi iniciada, centrada em 3 articuladores principais: Apoena Figueiroa (CR7/ICMBio), Cristina Nascimento de Melo (MPF Teixeira de Freitas), e Gustavo Duarte (Coral Vivo). Entretanto, com o afastamento desses 3 articuladores da região a iniciativa perdeu força e encontra-se praticamente parada.
(ii) O grupo já estava formado mesmo antes da reunião do PAN-Corais em Arraial d'Ajuda. Estava composto pelo MPF de Teixeira de Freitas, CR-7 ICMBio, chefes de unidades do ICMBio, como RESEX de Corumbau e Cassurubá, CONFREM, MPP, representantes da academia como UFES, UFRJ como também do terceiro setor (Coral Vivo, Conservação Internacional, Tamar, Baleia Jubarte) e representantes do setor público com algumas participações de representantes de prefeituras (como a de Porto Seguro). 
</t>
    </r>
    <r>
      <rPr>
        <sz val="12"/>
        <rFont val="Calibri"/>
        <family val="2"/>
      </rPr>
      <t>(iii) As conversas estão sendo retomadas. Começarão (ICMBio, MMA) a se reunir pra conversar sobre as três áreas: Abrolhos, Rio Doce e Trindade. Contudo, este não era o objetivo da ação. A ideia era começar uma discussão pela base.</t>
    </r>
    <r>
      <rPr>
        <sz val="12"/>
        <color rgb="FF1F497D"/>
        <rFont val="Calibri"/>
        <family val="2"/>
      </rPr>
      <t xml:space="preserve">
</t>
    </r>
  </si>
  <si>
    <r>
      <t xml:space="preserve">(i) Não foram gerados acordos ou documentos substanciais. Houve a elaboração da minuta de uma proposta de projeto de articulação, elaborada por Guilherme Dutra (CI Brasil) e Clovis Castro (Coral Vivo), mas não foi implantada.
(ii) O produto foi a criação do grupo propriamente dito. Foram 5 reuniões em diversas localidades como Teixeira de Freitas, Caravelas, São Matheus, Porto Seguro e Brasília. Porém, desde a crise política o grupo não tem se reunido.
</t>
    </r>
    <r>
      <rPr>
        <sz val="12"/>
        <rFont val="Calibri"/>
        <family val="2"/>
      </rPr>
      <t xml:space="preserve">
(iii) Houveram reuniões pequenas, muito pontuais.  </t>
    </r>
  </si>
  <si>
    <t xml:space="preserve">(i) Descontinuidade da presença de articuladores motivados na região.
(ii) Os dois principais problemas enfrentados são: a crise política de 2016 e o financiamento para mobilização dos atores envolvidos. </t>
  </si>
  <si>
    <t>Clovis Castro (Coral Vivo)
Gustavo Adolpho Santos Duarte
 GAT</t>
  </si>
  <si>
    <t>(i) Aparentemente, o ICMBio e/ou MMA estão tratando de possíveis ampliações de UCs/criação de novas UCs de forma isolada.
(ii) A ação continua muito necessária e promissora. No entanto faz-se necessário mais recursos para a retomada das reuniões e para a mobilização do grupo. Já há um diálogo franco entre os participantes, e mesmo o hiato de reuniões causado pela crise política, favorecerá enormemente a conservação da região dos Abrolhos. Não sugiro adequação para esta ação mas sim uma articulação do ICMBio para que recursos do GEF-Mar possam contribuir para a retomada das negociações.</t>
  </si>
  <si>
    <t>Grupo mobilizado e atuante</t>
  </si>
  <si>
    <t>Área Foco 8 e 9</t>
  </si>
  <si>
    <t>Bahia e Espírito Santo</t>
  </si>
  <si>
    <t xml:space="preserve">Há uma preocupação porque a criação do PARNA de Abrolhos foi feita verticalmente e até hoje os pescadores não aceitam muito. É essencial que a nova proposta seja conversada com as bases.
A ação foi extinta, antes de começar o PAN pela saída dos três articuladores principais. </t>
  </si>
  <si>
    <t>1.8</t>
  </si>
  <si>
    <t xml:space="preserve">Elaborar proposta de atualização da rede de áreas marinhas protegidas da região dos Abrolhos (áreas-foco 8 e 9), construída a partir de abordagens participativas, com ampliação e criação de áreas marinhas protegidas tanto de Proteção Integral quanto de uso sustentável em um contexto de formação de mosaico, visando a manutenção da conectividade,  conservação da biodiversidade e sustentabilidade da pesca. </t>
  </si>
  <si>
    <t>Proposta de ampliação e criação de áreas marinhas com participação de diferentes segmentos da sociedade</t>
  </si>
  <si>
    <t>Guilherme Dutra (CI)</t>
  </si>
  <si>
    <t xml:space="preserve">Uma proposta para avançar nesta agenda foi discutida no âmbito do GT PAN-Corais e encaminhada ao ICMBio/MMA.
Consultorias do ICMBio via Gef Mar - ampliação do parque de Abrolhos, Cadeia Vitória-Trindade.
</t>
  </si>
  <si>
    <t>Avanço no processo formal de ampliação da rede de AMPs.</t>
  </si>
  <si>
    <t>A proposta de um processo participativo para pactuar os usos marinhos na região dos Abrolhos, não recebeu a respectiva prioridade do governo.</t>
  </si>
  <si>
    <t>Guilherme Fraga Dutra</t>
  </si>
  <si>
    <t>Um grupo de ONGs segue persistindo na busca da implementação e ampliação da rede de AMPs em Abrolhos. Há novas perspectivas desta agenda avançar no início de 2018. Esta ação se integra diretamente ao processo de Atualização das Áreas Prioritárias para Conservação nas Zonas Costeiras e Marinhas, coordenado por MMA/ICMBio/Funbio/CI-Brasil e WWF.</t>
  </si>
  <si>
    <t>Áreas criadas</t>
  </si>
  <si>
    <t>Verônica Silva (ICMBio/COCUC)</t>
  </si>
  <si>
    <r>
      <t xml:space="preserve">Guilherme Fraga Dutra (CI) (convidado/ sem resposta)
</t>
    </r>
    <r>
      <rPr>
        <sz val="11"/>
        <color rgb="FF000000"/>
        <rFont val="Calibri"/>
        <family val="2"/>
      </rPr>
      <t>Ana Paula Prates (MMA)</t>
    </r>
    <r>
      <rPr>
        <sz val="11"/>
        <color rgb="FF000000"/>
        <rFont val="Calibri"/>
        <family val="2"/>
      </rPr>
      <t xml:space="preserve">
</t>
    </r>
  </si>
  <si>
    <t>Observar que audiência pública não significa participação dos diferentes segmentos da sociedade.</t>
  </si>
  <si>
    <t>1.9</t>
  </si>
  <si>
    <t xml:space="preserve">Elaborar proposta de criação de áreas marinhas federais protegidas da região  do Sul de Espírito Santo (área-foco 11), construída a partir de abordagens participativas, incluindo Proteção integral e de uso sustentável em um contexto de formação de rede de áreas marinhas protegidas,visando a manutenção da conectividade,  conservação da biodiversidade e sustentabilidade da pesca. </t>
  </si>
  <si>
    <t>Proposta de criação de áreas marinhas com participação de diferentes segmentos da sociedade</t>
  </si>
  <si>
    <t>Roberto Sforza
 (TAMAR - ICMBio)</t>
  </si>
  <si>
    <t xml:space="preserve">Lieze Bolivar (APA Costa das Algas - ICMBio), Nilamon Leite Júnior (TAMAR-ICMBio), Eric Mazzei (Voz da Natureza), Aldísio (COCUC/DIMAM/ICMBio), Sandra Ribeiro (IEMA). </t>
  </si>
  <si>
    <t>A ação não está sendo implementada, tendo em vista que as propostas de criação de UCs na região não constam na lista de prioridades do MMA para ampliação de áreas marinhas protegidas.</t>
  </si>
  <si>
    <t>Estudos técnicos sobre os meios biótico, físico e socioeconômico já foram elaborados e foram incorporados ao processo ICMBio nº 02009.003372/2003-94, o qual está sem tramitação junto ao ICMBio. Já existe uma proposta de limites e categorias para a criação das UCs, faltando a atualização dos estudos socioeconômicos e os procedimentos de consulta pública.</t>
  </si>
  <si>
    <t>Falta de prioridade do ICMBio e do MMA para a criação das UCs propostas para a região.</t>
  </si>
  <si>
    <t>Roberto Sforza</t>
  </si>
  <si>
    <t>A ação depende de vontade política para que as atualizações necessárias sejam efetuadas e, principalmente, para a realização da consulta pública e tramitação no ICMBio, MMA e Casa Civil da Presidência para a assinatura do Decreto de criação.</t>
  </si>
  <si>
    <t>Área  Foco 11</t>
  </si>
  <si>
    <t>Espírito Santo</t>
  </si>
  <si>
    <t>1.10</t>
  </si>
  <si>
    <t xml:space="preserve">Elaborar proposta de criação de área marinha estadual protegida na região de Guarapari (área-foco 11), construída a partir de abordagens participativas,visando a manutenção da conectividade,  conservação da biodiversidade e sustentabilidade da pesca </t>
  </si>
  <si>
    <t>Proposta de criação de área marinha estadual protegida com participação de diferentes segmentos da sociedade</t>
  </si>
  <si>
    <t xml:space="preserve">Nilamon Leite Júnior (TAMAR-ICMBio), Sandra Ribeiro (IEMA). </t>
  </si>
  <si>
    <r>
      <t xml:space="preserve">(i) Esta ação, de responsabilidade do IEMA/ES, não teve prosseguimento formal, apenas discussões com os atores sociais no âmbito do Conselho da APA de Setiba.
</t>
    </r>
    <r>
      <rPr>
        <sz val="12"/>
        <rFont val="Calibri"/>
        <family val="2"/>
      </rPr>
      <t>(ii) Deixou de ser prioridade por conta da Samarco.</t>
    </r>
  </si>
  <si>
    <t xml:space="preserve">(i) Mapas de áreas pretendidas para estudos de criação da UC e relatório com justificativas para a criação.
</t>
  </si>
  <si>
    <t>(i) Falta de estudos técnicos para permitir uma melhor delimitação da área e categoria desta proposta de UC; Falta de vontade política do Governo do ES para criar esta UC marinha.</t>
  </si>
  <si>
    <t>(i) Roberto Sforza
(ii) GAT</t>
  </si>
  <si>
    <t>A continuidade da ação depende de articulações políticas que gerem ambiente favorável no Governo do ES para o prosseguimento da proposta.</t>
  </si>
  <si>
    <t>Unidades de conservação criadas</t>
  </si>
  <si>
    <t>1.11</t>
  </si>
  <si>
    <t xml:space="preserve">Elaborar proposta de atualização da rede de áreas marinhas protegidas da região da área-foco 7, construída a partir de abordagens participativas, criação de áreas marinhas protegidas tanto de Proteção integral quanto de uso sustentável, visando a manutenção da conectividade,  conservação da biodiversidade e sustentabilidade da pesca. </t>
  </si>
  <si>
    <t>Proposta de  criação de áreas marinhas protegidas com participação de diferentes segmentos da sociedade</t>
  </si>
  <si>
    <t>Ruy Kikuchi (UFBA)</t>
  </si>
  <si>
    <t>Zelinda Leão, Marília D. M. Oliveira</t>
  </si>
  <si>
    <t>Estimativa incluindo trabalhos de campo por dois anos e as atividades de articulação institucional</t>
  </si>
  <si>
    <r>
      <rPr>
        <sz val="12"/>
        <rFont val="Calibri"/>
        <family val="2"/>
      </rPr>
      <t xml:space="preserve">(i) Há artigos sobre propostas de áreas marinhas protegidas. </t>
    </r>
    <r>
      <rPr>
        <sz val="12"/>
        <color rgb="FF1F497D"/>
        <rFont val="Calibri"/>
        <family val="2"/>
      </rPr>
      <t xml:space="preserve">
</t>
    </r>
    <r>
      <rPr>
        <sz val="12"/>
        <rFont val="Calibri"/>
        <family val="2"/>
      </rPr>
      <t>(ii) Área 7 apresenta três unidades de  conservação estaduais.</t>
    </r>
  </si>
  <si>
    <t>(i) Claudio Sampaio
(ii) GAT</t>
  </si>
  <si>
    <t>Proposta de atualização da rede de áreas marinhas protegidas com participação de diferentes segmentos da sociedade</t>
  </si>
  <si>
    <t>Convidar Marília Oliveira</t>
  </si>
  <si>
    <r>
      <rPr>
        <sz val="12"/>
        <color rgb="FFF79646"/>
        <rFont val="Calibri"/>
        <family val="2"/>
      </rPr>
      <t>Deixar o Ruy como colaborador</t>
    </r>
    <r>
      <rPr>
        <sz val="12"/>
        <color rgb="FF006600"/>
        <rFont val="Calibri"/>
        <family val="2"/>
      </rPr>
      <t xml:space="preserve"> (Clovis convidar)
</t>
    </r>
    <r>
      <rPr>
        <sz val="12"/>
        <rFont val="Calibri"/>
        <family val="2"/>
      </rPr>
      <t>Zelinda Leão</t>
    </r>
  </si>
  <si>
    <t>Área Foco 7</t>
  </si>
  <si>
    <t>Bahia</t>
  </si>
  <si>
    <t>Há necessidade de compilar as informações dos diferentes documentos e criar nota técnica. Assim, os dados podem ser enviados à Coordenação do PAN que encaminha para os Centros que abrangem estas áreas e ao GAT para elaborarem a nota técnica.  Proposta a ser enviada para a COCUC e para os estados.</t>
  </si>
  <si>
    <t>1.12</t>
  </si>
  <si>
    <r>
      <t xml:space="preserve">Articular a ampliação e adequação da rede de áreas protegidas  (área-foco 7) visando a manutenção da conectividade,  conservação da biodiversidade e sustentabilidade da pesca com foco nas unidades federais. </t>
    </r>
    <r>
      <rPr>
        <strike/>
        <sz val="12"/>
        <rFont val="Calibri"/>
        <family val="2"/>
      </rPr>
      <t xml:space="preserve"> </t>
    </r>
  </si>
  <si>
    <t xml:space="preserve">Relatório das ações de articulação </t>
  </si>
  <si>
    <t>1.13</t>
  </si>
  <si>
    <t>Articular a ampliação da rede de áreas marinhas protegidas da área-foco 8  visando a manutenção da conectividade,  conservação da biodiversidade e sustentabilidade da pesca com foco nas unidades federais.</t>
  </si>
  <si>
    <t>Manter a integração das áreas 8 e 9.</t>
  </si>
  <si>
    <t>(i) A ação de formar um amplo consenso entre os atores sociais e instituições para um planejamento sistêmico de um conjunto de áreas marinhas protegidas nas áreas-foco 8 e 9 foi iniciada, centrada em 3 articuladores principais: Apoena Figueiroa (CR7/ICMBio), Cristina Nascimento de Melo (MPF Teixeira de Freitas), e Gustavo Duarte (Coral Vivo). Entretanto, com o afastamento desses 3 articuladores da região a iniciativa perdeu força e encontra-se praticamente parada. Desconheço iniciativas no âmbito federal além das discussões da rede de UCs da região de Abrolhos (ver ações 1.7 e 1.8). Houve encontro com todas as associações de pescadores e colônia de pesca do Município de Santa Cruz Cabrália, promovido pelo Coral Vivo em parceria com a CONFREM, para discussões sobre possível iniciativa de criar uma Resex na região. Esta demanda havia sido verbalizada por pescadores da área em audiência pública realizada pelo ICMBio em Porto Seguro. Estiveram presentes todos os 6 presidentes dos coletivos de pesca do município. Apesar dessa iniciativa, nada ocorreu quando os coletivos presentes tinham que consultar suas bases e se manifestar sobre o assunto de forma mais formal.</t>
  </si>
  <si>
    <t>(i) Nada consta.</t>
  </si>
  <si>
    <t>(i) Falta de iniciativa dos pescadores. A iniciativa de QUERER a Resex deve partir dos pescadores. Não houve manifestação formal deles.</t>
  </si>
  <si>
    <t xml:space="preserve">(i) Clovis Castro (Coral Vivo) </t>
  </si>
  <si>
    <t>(i) O Coral Vivo irá trabalhar mais de perto com alguns coletivos de pescadores da área no triênio 2017-2020. Esse maior contato pode gerar novo momento de discussão do interesse na criação dessa Resex. Porém, é necessário aguardar que o movimento ocorra de forma aos pescadores realmente se interessarem pelo assunto.</t>
  </si>
  <si>
    <t>Áreas marinhas ampliadas e conectadas</t>
  </si>
  <si>
    <t>Teresa Gouveia (Coral Vivo)</t>
  </si>
  <si>
    <t>Diretor de Pesca de Cabrália - Cláudio Xepa. Carlinhos (Carlos Alberto Pinto) da CONFREM</t>
  </si>
  <si>
    <t>Área Foco 8</t>
  </si>
  <si>
    <t>1.14</t>
  </si>
  <si>
    <t>Articular a ampliação da rede de áreas marinhas protegidas da área-foco 9 norte visando a manutenção da conectividade,  conservação da biodiversidade e sustentabilidade da pesca com foco nas unidades federais.</t>
  </si>
  <si>
    <t>(i) O articulador está participando de várias reuniões para criação de unidades de conservação</t>
  </si>
  <si>
    <t>(i) GAT</t>
  </si>
  <si>
    <t>João Batista (voz da natureza)</t>
  </si>
  <si>
    <t>Área Foco 9</t>
  </si>
  <si>
    <t xml:space="preserve">Bahia </t>
  </si>
  <si>
    <t>1.15</t>
  </si>
  <si>
    <t>Articular a ampliação da rede de áreas marinhas protegidas das área-foco 9 sul visando a manutenção da conectividade,  conservação da biodiversidade e sustentabilidade da pesca com foco nas unidades federais.</t>
  </si>
  <si>
    <t>Mauricio Hostim (UFES)</t>
  </si>
  <si>
    <r>
      <t xml:space="preserve">(i) Reunião no CEUNES em 2015, com participação de parceiros da região norte do Espírito Santo. Desenvolvimento do Projeto Gerenciamento Costeiro do Espírito Santo, através de Edital FAPES/SEAMA 02/2016. 
</t>
    </r>
    <r>
      <rPr>
        <sz val="12"/>
        <rFont val="Calibri"/>
        <family val="2"/>
      </rPr>
      <t>(ii) Esta reunião foi coordenada pela Cristina Nascimento de Melo (MPF de Teixeira de Freitas) que fez o chamamento e Maurício Hostim (UFES) foi o anfitrião.</t>
    </r>
  </si>
  <si>
    <t>(i) Publicação: Newly discovered reefs in the southern Abrolhos Bank, Brazil: Anthropogenic impacts and urgent conservation needs - http://www.sciencedirect.com/science/article/pii/S0025326X16306907</t>
  </si>
  <si>
    <t>(i) Falta de recursos financeiros</t>
  </si>
  <si>
    <t>(i) Mauricio Hostim Silva
(ii) GAT</t>
  </si>
  <si>
    <t xml:space="preserve">(i) Através do Projeto de Gerenciamento Costeiro (FAPES/SEAMA), vamos continuar fornecendo dados importantes para fortalecer estas duas ações. Edital_FAPES-SEAMA_02-2016_ResultHabilitacao_Homologado_23set2016.pdf
</t>
  </si>
  <si>
    <t>João Carlos Thomé (ICMBio/Tamar)</t>
  </si>
  <si>
    <t>Incluir TAMAR e as articulações do ICMBio em virtude da Samarco</t>
  </si>
  <si>
    <t>Considerar a questão do Gef Mar e Samarco</t>
  </si>
  <si>
    <t>1.16</t>
  </si>
  <si>
    <t xml:space="preserve">Articular a ampliação da rede de áreas marinhas protegidas da área-foco 11 visando a manutenção da conectividade,  conservação da biodiversidade e sustentabilidade da pesca com foco nas unidades federais. </t>
  </si>
  <si>
    <t>Roberto Sforza
(TAMAR - ICMBio)</t>
  </si>
  <si>
    <t xml:space="preserve">Nilamon Leite Júnior (TAMAR-ICMBio), Eric Mazzei (Voz da Natureza), Jean Joyeux (UFES), Heloisa Dias (IA-RBMA). </t>
  </si>
  <si>
    <t>A ação não está sendo implementada. Como assumi a chefia de duas UCs marinhas situadas no litoral norte do ES, não tenho conseguido mais direcionar esforços para a atuação nestas frentes. Não tenho conhecimento de outras iniciativas para retomada da proposta, salvo manifestações do DOC-UFES e da Voz da Natureza para a retomada do processo de criação.</t>
  </si>
  <si>
    <t>Não foram gerados produtos.</t>
  </si>
  <si>
    <t>Falta de prioridade institucional para esta ação; Limitação de disponibilidade do ponto focal em função de mudança na atribuição/funções institucionais.</t>
  </si>
  <si>
    <t>A continuidade da ação depende de articulações políticas e sociais para aumentar a relevância e prioridade públicas desta ação.</t>
  </si>
  <si>
    <t>Área Foco 11</t>
  </si>
  <si>
    <t>1.17</t>
  </si>
  <si>
    <t xml:space="preserve">Implementar a rede de áreas marinhas protegidas das áreas-foco de 7 até 11,  visando a manutenção da conectividade,  conservação da biodiversidade e sustentabilidade da pesca. </t>
  </si>
  <si>
    <t>Normativas e/ou minutas de normativa para a regulamentação da pesca;
Plano de Manejo das áreas existentes;
Revisão de planos de manejo</t>
  </si>
  <si>
    <t>Coordenador ICMBio - CR7</t>
  </si>
  <si>
    <r>
      <t xml:space="preserve">(i) Plano de Manejo do Parque Municipal do Recife de Fora publicado no início de 2016 e em implantação; Plano de Manejo da Resex Corumbau em elaboração.
</t>
    </r>
    <r>
      <rPr>
        <sz val="12"/>
        <rFont val="Calibri"/>
        <family val="2"/>
      </rPr>
      <t>(ii) RESEX Canavieiras também está elaborando o Plano de Manejo.</t>
    </r>
  </si>
  <si>
    <t>(i) Plano de Manejo do Parque Natural Municipal do Recife de Fora.</t>
  </si>
  <si>
    <r>
      <t xml:space="preserve">(i) Clovis Castro (Coral Vivo) 
</t>
    </r>
    <r>
      <rPr>
        <sz val="12"/>
        <rFont val="Calibri"/>
        <family val="2"/>
      </rPr>
      <t>(ii) Anna Carolina Lins (COPAN/ ICMBio)</t>
    </r>
  </si>
  <si>
    <t>(i) O Plano de Manejo do Recife de Fora está em implantação e possui recursos próprios para sua realização. A realização do Plano de Manejo da Resex Corumbau conta com recursos do GEF-Mar</t>
  </si>
  <si>
    <r>
      <rPr>
        <sz val="12"/>
        <rFont val="Calibri"/>
        <family val="2"/>
      </rPr>
      <t xml:space="preserve">Implementar a rede de áreas marinhas protegidas das áreas-foco de 7 até 11,  com planos de manejo integrados, visando a manutenção da conectividade,  conservação da biodiversidade e sustentabilidade da pesca. </t>
    </r>
    <r>
      <rPr>
        <sz val="12"/>
        <color rgb="FFFF0000"/>
        <rFont val="Calibri"/>
        <family val="2"/>
      </rPr>
      <t xml:space="preserve">
</t>
    </r>
  </si>
  <si>
    <t>Planos de Manejo elaborados/ revisados
Normativa de implementação da rede de áreas marinhas protegidas implementada para as áreas foco 7 a 11.</t>
  </si>
  <si>
    <t>Planos de Manejo implementados</t>
  </si>
  <si>
    <t>Rodolfo Mafei (CR7)</t>
  </si>
  <si>
    <t>Convidar Chefes de UCs (Roberta envia convite)
Schiavetti (UESC)</t>
  </si>
  <si>
    <t>Áreas Foco 7 a 11</t>
  </si>
  <si>
    <t>1.18</t>
  </si>
  <si>
    <t xml:space="preserve">Avaliar a efetividade das áreas marinhas protegidas existentes nas áreas-foco 7, 8, 9 e 11. </t>
  </si>
  <si>
    <t>Relatórios de avaliação.</t>
  </si>
  <si>
    <t>Alexandre  Schiavetti (UESC)</t>
  </si>
  <si>
    <r>
      <t xml:space="preserve">(i) Ação realizada em duas fases, uma temporal, para as áreas que ja tinham dados pretéritos e uma espacial, para as áreas que não tinham dados pretéritos.
</t>
    </r>
    <r>
      <rPr>
        <sz val="12"/>
        <rFont val="Calibri"/>
        <family val="2"/>
      </rPr>
      <t>(ii) SAMGE/ICMBio</t>
    </r>
  </si>
  <si>
    <t>(i) Um artigo publicado (O&amp;C Management) e um enviado</t>
  </si>
  <si>
    <t>(i) Recuso de um gestor em responder - área prioritária.</t>
  </si>
  <si>
    <t>(i) Alexandre Schiavetti (UESC)</t>
  </si>
  <si>
    <t>(i) A ação está em processo de adequação. Será dado continuidade pelo ICMBio.</t>
  </si>
  <si>
    <t>ICMBio (cabe à coordenadora verificar quem deve ser convidado)</t>
  </si>
  <si>
    <t>Áreas Foco 7, 8, 9 e 11</t>
  </si>
  <si>
    <t>Como o GAT pode integrar os produtos e criar os relatórios.</t>
  </si>
  <si>
    <t>1.19</t>
  </si>
  <si>
    <t xml:space="preserve">Solicitar junto aos órgãos competentes que a Coordenação do PAN CORAIS receba periodicamente dados do andamento da elaboração e/ou revisão de Planos de Manejo de Unidades de Conservação já existentes nas áreas foco do PAN. </t>
  </si>
  <si>
    <t>Relatórios anuais do andamento da elaboração e/ou revisão dos Planos de Manejo</t>
  </si>
  <si>
    <t>fevereiro- 21
(Contínuo)</t>
  </si>
  <si>
    <t>Rosana Subirá, COGEF/ICMBio</t>
  </si>
  <si>
    <t>Adriana Gomes, Chico, Marília Marini, Adriana Trinta, Eloisa Pinto Vizuete (CEPSUL), Walter Steenbock (CEPSUL), José Edmilson (Fundação Florestal - PE Marinho Laje de Santos)</t>
  </si>
  <si>
    <t>Coordenação de Plano de Manejo do ICMBio . Sem custo mensurável.</t>
  </si>
  <si>
    <t>A Carina Abreu (COMAN/ICMBio) irá enviar anualmente o relatório com os dados do andamento da elaboração e/ou revisão de Planos de Manejo de UCs já existentes nas áreas foco do PAN. O primeiro foi enviado em setembro/2017.</t>
  </si>
  <si>
    <t>Primeiro relatório enviado em setembro/2017.</t>
  </si>
  <si>
    <t>Na época do planejamento do PAN, Rosana Subirá foi sugerida como articuladora porque iria assumir uma nova coordenação que estaria de acordo com o escopo da ação, porém, essa nova coordenação não se concretizou. Atualmente, a ação não está no escopo de trabalho da articuladora.</t>
  </si>
  <si>
    <t>Anna Carolina Lins e Rosana Subirá</t>
  </si>
  <si>
    <t xml:space="preserve">Trocar a articuladora para Carina Abreu (COMAN), que já aceitou assumir a ação. Rever os colaboradores. </t>
  </si>
  <si>
    <t xml:space="preserve">Encaminhar, periodicamente, à Coordenação do PAN CORAIS dados do andamento da elaboração e/ou revisão de Planos de Manejo de Unidades de Conservação já existentes nas áreas foco do PAN. </t>
  </si>
  <si>
    <t>O conhecimento da situação de 100% das UCs das áreas foco do PAN.</t>
  </si>
  <si>
    <t>Carina Abreu (COMAN)</t>
  </si>
  <si>
    <t>Chefes de Ucs (Roberta envia convite)</t>
  </si>
  <si>
    <t>Enviar lista de UCs estaduais e municipais dentro das áreas foco do PAN à Carina. Claudio Sampaio irá enviar de Alagoas e Bahia.</t>
  </si>
  <si>
    <t>1.20</t>
  </si>
  <si>
    <r>
      <t xml:space="preserve">Elaborar </t>
    </r>
    <r>
      <rPr>
        <sz val="12"/>
        <rFont val="Calibri"/>
        <family val="2"/>
      </rPr>
      <t>proposta de planos de fiscalização articulados entre as Unidades de Conservação já existentes nas áreas 12 a 16.</t>
    </r>
  </si>
  <si>
    <r>
      <t xml:space="preserve">Quatro oficinas realizadas e </t>
    </r>
    <r>
      <rPr>
        <sz val="12"/>
        <rFont val="Calibri"/>
        <family val="2"/>
      </rPr>
      <t>proposta de planos de fiscalização elaborados</t>
    </r>
  </si>
  <si>
    <t>Adriana Trinta (RESEXMAR de Arraial do Cabo - RJ)</t>
  </si>
  <si>
    <t>Chico, Ricardo Castelli - Adriana Carvalhal (ICMBio), José Edmilson (Fundação Florestal), Adriana Gomes (ICMBio), Thayná Mello (ICMBio)</t>
  </si>
  <si>
    <t>Realizar 4 oficinas para elaboração dos planos: Uma oficina para RJ, outra para SP, outra para SC e uma geral</t>
  </si>
  <si>
    <r>
      <t xml:space="preserve">(i) Não implementada.
</t>
    </r>
    <r>
      <rPr>
        <sz val="12"/>
        <rFont val="Calibri"/>
        <family val="2"/>
      </rPr>
      <t xml:space="preserve">
(ii) As UCs estaduais e federais de São Paulo têm planos de fiscalização conjuntos. Trabalharam até à Baía de Ilha Grande (RJ). Ações envolvem polícia militar, ambiental, IBAMA e marinha. Fazem fiscalização cruzada.
Talvez tenha em Parati e Angra (área 14)</t>
    </r>
  </si>
  <si>
    <r>
      <t xml:space="preserve">(i) Adriana Trinta.
</t>
    </r>
    <r>
      <rPr>
        <sz val="12"/>
        <rFont val="Calibri"/>
        <family val="2"/>
      </rPr>
      <t>(ii) Kellen Leite (Alcatrazes)</t>
    </r>
  </si>
  <si>
    <t>(i) A articuladora pediu para sair da articulação.</t>
  </si>
  <si>
    <t>Incentivar a elaboração de planos de fiscalização conjuntos (articulados) entre as Unidades de Conservação já existentes nas áreas 12 a 16.</t>
  </si>
  <si>
    <t>Divulgação dos planos de fiscalização articulados entre as UCs já existentes e realizados com sucesso.</t>
  </si>
  <si>
    <t xml:space="preserve">Convidar alguém da CGPRO Carlos Felipe e/ ou Patrícia Farina. </t>
  </si>
  <si>
    <r>
      <rPr>
        <sz val="12"/>
        <rFont val="Calibri"/>
        <family val="2"/>
      </rPr>
      <t xml:space="preserve">Adriana Trinta, </t>
    </r>
    <r>
      <rPr>
        <sz val="12"/>
        <color rgb="FF006600"/>
        <rFont val="Calibri"/>
        <family val="2"/>
      </rPr>
      <t xml:space="preserve">convidar todos os gestores das Ucs
</t>
    </r>
    <r>
      <rPr>
        <sz val="12"/>
        <rFont val="Calibri"/>
        <family val="2"/>
      </rPr>
      <t>Chico, Ricardo Castelli (REBio Arvoredo); Adriana Carvalhal (REBio Arvoredo), José Edmilson (Fundação Florestal), Adriana Gomes (ICMBio),</t>
    </r>
    <r>
      <rPr>
        <sz val="12"/>
        <color rgb="FF006600"/>
        <rFont val="Calibri"/>
        <family val="2"/>
      </rPr>
      <t xml:space="preserve"> Thayná Mello (ICMBio)</t>
    </r>
  </si>
  <si>
    <t>Áreas Foco 12 a 16</t>
  </si>
  <si>
    <t>Sudeste e Sul</t>
  </si>
  <si>
    <r>
      <rPr>
        <sz val="12"/>
        <color rgb="FF006600"/>
        <rFont val="Calibri"/>
        <family val="2"/>
      </rPr>
      <t>Se CGPRO ou CR 8 e 9 não aceitarem, a ação será excluída. Lembrar que em outubro é quando são feitos os planos de fiscalização do ano seguinte (PLANAF), Roberta conversará com a CGPRO com cópia às CRs e UCs na semana que vem.</t>
    </r>
    <r>
      <rPr>
        <sz val="12"/>
        <color rgb="FF1F497D"/>
        <rFont val="Calibri"/>
        <family val="2"/>
      </rPr>
      <t xml:space="preserve">
</t>
    </r>
    <r>
      <rPr>
        <sz val="12"/>
        <rFont val="Calibri"/>
        <family val="2"/>
      </rPr>
      <t>Seria ruim excluir uma ação que já ocorre com sucesso na área 15. O que deve se ter em mente é não ter uma ação conjunta em todas as áreas, mas observar locais que podem trabalhar em conjunto como a área 15 vem fazendo.</t>
    </r>
    <r>
      <rPr>
        <sz val="12"/>
        <color rgb="FFFF0000"/>
        <rFont val="Calibri"/>
        <family val="2"/>
      </rPr>
      <t xml:space="preserve">
</t>
    </r>
    <r>
      <rPr>
        <sz val="12"/>
        <color rgb="FF006600"/>
        <rFont val="Calibri"/>
        <family val="2"/>
      </rPr>
      <t>Pegar com a Kellen como são planejadas as ações e enviar para os outros chefes para estimular essa ação em outras área foco.</t>
    </r>
  </si>
  <si>
    <t>1.21</t>
  </si>
  <si>
    <t>Elaborar plano para priorização de áreas para criação e/ou ampliação de Unidades de Conservação visando o aumento da porcentagem da área marinha protegida nas áreas 12 a 16.</t>
  </si>
  <si>
    <t>Revisão das Áreas prioritárias para a Conservação, Uso Sustentável e Repartição de Benefícios da Biodiversidade Brasileira elaborado para a Zona Costeira e Marinha.</t>
  </si>
  <si>
    <t>Ivan Seixas Barbosa (MMA)</t>
  </si>
  <si>
    <t>Carlos Eduardo (UFF), Sérgio Floeter, Daniele Vila Nova e João Batista Teixeira (jboceano@gmail.com).</t>
  </si>
  <si>
    <t>Observar a porcentagem de Unidades de Conservação de proteção integral. Danielle a ser contactada para assumir articulação</t>
  </si>
  <si>
    <t xml:space="preserve">Elaborar proposta de criação e ou ampliação de unidades de conservação visando o aumento da área marinha protegida na área-foco 12 a 16. </t>
  </si>
  <si>
    <t>Proposta de criação e/ou ampliação de área marinha  protegida com participação de diferentes segmentos da sociedade</t>
  </si>
  <si>
    <t>Unidade de conservação e áreas marinhas protegidas implementadas</t>
  </si>
  <si>
    <t>Convidar Sérgio Floeter (UFSC), Carlos Eduardo (UFF) ou Bárbara Segal (UFSC)</t>
  </si>
  <si>
    <r>
      <t xml:space="preserve">Alberto Lindner (UFSC) e Bárbara Segal (UFSC); COCUC/ICMBio
</t>
    </r>
    <r>
      <rPr>
        <sz val="12"/>
        <rFont val="Calibri"/>
        <family val="2"/>
      </rPr>
      <t>Carlos Eduardo (UFF), Daniele Vila Nova e João Batista Teixeira (jboceano@gmail.com).</t>
    </r>
  </si>
  <si>
    <t>A ação 1.29 foi agrupada nesta ação.</t>
  </si>
  <si>
    <t>1.22</t>
  </si>
  <si>
    <t>Elaborar e executar projeto visando a mitigação da pesca fantasma das áreas 12 a 16 com base na metodologia do Projeto Petrecho de Pesca a Deriva, Perdido, Descartado (PPA-PD)</t>
  </si>
  <si>
    <t>Projeto elaborado e executado</t>
  </si>
  <si>
    <t>fevereiro-21
(Contínuo)</t>
  </si>
  <si>
    <t xml:space="preserve">Adriana Carvalhal </t>
  </si>
  <si>
    <t>Thayná Mello (Tupinambás), Adriana Trinta, Adriana Gomes, Luiz Miguel Casarini (IP/SAA)</t>
  </si>
  <si>
    <t xml:space="preserve">(i) Não está sendo implementada.
(ii) Houve ações do PPA-PD previamente ao PAN. E agora têm ações de recolhimento de resíduos sólidos (redes também) relacionados ao voluntariado. </t>
  </si>
  <si>
    <t>(i) Não há produtos.</t>
  </si>
  <si>
    <t xml:space="preserve">(i) Não houve tentativa de implementação. </t>
  </si>
  <si>
    <t>(i) Adriana Carvalhal Fonseca (REBio Arvoredo)
(ii) Kellen Leite (Alcatrazes)</t>
  </si>
  <si>
    <t>(i) Solicito indicação de outro articulador, possivelmente o Instituto de Pesca/SP, já que é quem conduz o Projeto  PPA-PD</t>
  </si>
  <si>
    <t xml:space="preserve">Solicitar aos chefes de UCs que prevejam a retirada de petrechos da pesca fantasma das áreas 12 a 16 </t>
  </si>
  <si>
    <t>UCs contempladas com ações de retirada de rede fantasma</t>
  </si>
  <si>
    <t>Luiz Miguel Casarini ( Instituto de Pesca /SP )</t>
  </si>
  <si>
    <t>Basear na metodologia do Projeto Petrecho de Pesca a Deriva, Perdido, Descartado (PPA-PD)
Verificar como solicitar ao ICMBio um olhar mais atento ao lixo no mar (incluindo redes fantasma). Sugestão de ter uma "brigada" para retirada de redes fantasma ao estilo do Prevfogo. A mesma estaria instalada em uma unidade e atenderia outras.</t>
  </si>
  <si>
    <t>1.23</t>
  </si>
  <si>
    <t>Identificar áreas  para  a criação de novas unidades de conservação em ambientes coralíneos e ecossistemas associados nas áreas-foco 2, 3, 4 e 5 do PAN.</t>
  </si>
  <si>
    <t>Relatório com a caracterização das áreas propostas</t>
  </si>
  <si>
    <t>Liana Mendes (UFRN)</t>
  </si>
  <si>
    <t>Liana Mendes (UFRN), Tito Lotufo (Labomar/UFC), Vicente Faria (UFC), Márcia Coura (Tramitty/SEMA-MA), Shirley Leão (SEMA-MA), Fabiano Pimentel (CEPENE/ICMBio), Beatrice Padovani (UFPE), Pedro Lins (ICMBio/APA Costa dos Corais)</t>
  </si>
  <si>
    <r>
      <t xml:space="preserve">(i) Área foco 4 - Estão sendo sistematizados estudos (pesquisas, relatórios técnicos, diagnósticos) realizados na região de Pirangi, para entrega ao ICMBio de relatório objetivo justificando a necessidade de criação de uma UC marinha nesta zona. Após o PAN Corais de 2014 a ONG Oceanica - Projeto Ponta de Pirangi,  realizou um workshop reunindo acadêmicos e orgãos publicos estaduais ambientais (MP, IDEMA, IBAMA) e federal (ICMBIO) para discutir a proposta de criação desta UC. Área foco 2 - está sendo realizado um mestrado pela UFRN (geologia em parceria com a biologia), visando a descrição mais aprofundada de zonas recifais na porção norte do estado do RN e tais estudos possivelmente  fornecerão embasamento teórico às justificativas de criação de uma UC na região. 
</t>
    </r>
    <r>
      <rPr>
        <sz val="12"/>
        <rFont val="Calibri"/>
        <family val="2"/>
      </rPr>
      <t>(ii) Na área 3 foi aprovado o Plano de Manejo na APA Fernando de Noronha, São Pedro e São Paulo e Rocas com área de exclusão de pesca.
(iii) Existe discussão para criação de área de conservação na Piscina dos Amores (Maceió - AL) - área 5.
(iv) Foi criada APA Estadual Recifes de Serrambi em PE, vizinha à APA Costa dos Corais - viizinha à área 5.</t>
    </r>
  </si>
  <si>
    <t xml:space="preserve">(i) Área foco 4 - Para a região de Pirangi foram produzidas pesquisas de mestrado e monografias (UFRN), relatórios técnicos diagnósticos e um TAC para ordenamento da visitação turística nos recifes de Pirangi.  </t>
  </si>
  <si>
    <t>(i)  ter tempo disponível para maior envolvimento na sistematização dos documentos (área 4).</t>
  </si>
  <si>
    <t>(i) Liana de Figueiredo Mendes
(ii, iii e iv) GAT</t>
  </si>
  <si>
    <t>(i) área foco 4 - em novembro o documento para provocação à criação da UC marinha em Pirangi será entregue ao ICMBio regional, Sra. Carla Marcon, a qual já se mostrou interessada na articulação interna junto ao ICMBio federal e criação desta UC.</t>
  </si>
  <si>
    <t>Novas unidades de conservação implementadas</t>
  </si>
  <si>
    <t>Áreas Foco 2, 3, 4, e 5</t>
  </si>
  <si>
    <t>Norte e Nordeste</t>
  </si>
  <si>
    <t>1.24</t>
  </si>
  <si>
    <t xml:space="preserve">Propor a ampliação da área de proteção do entorno do Parque Estadual Marinho do Parcel de Manuel  Luís - MA, da RESEX Acaú Goiana - PE/PB e da REBIO Santa Isabel- SE. </t>
  </si>
  <si>
    <t>Estudos técnicos e proposta de ampliação elaborada; proposta de alteração do decreto do Parque Est. Marinho do Parcel Manuel Luís</t>
  </si>
  <si>
    <t>Márcia Coura (Tramitty/SEMA-MA)</t>
  </si>
  <si>
    <t>Laurineide Santana (CPP), Shirley Leão (SEMA-MA), Pedro Lins (APA Costa dos Corais/ ICMBio), Cláudio Sampaio (UFAL)</t>
  </si>
  <si>
    <t>Já existem dados sobre a REBIO Santa Isabel e estudo iniciado Parque Estadual Marinho do Parcel Manuel Luís.
Custo: R$ 25 mil para finalização do estudo do PEM Parcel de Manuel Luís, R$ 40 mil para sistematização e consolidação do estudo da Rebio Santa Isabel e R$ 65 mil para Resex Acaú Goiana, totalizando R$ 130 mil nesta ação - valores sujeitos as revisão pelos responsáveis de cada UC. Os custos devem apoiar as etapas de levantamento e sistematização de informações que subsidiem a ampliação das UCs, a elaboração de material informativo/divulgação e a realização de consultas públicas.</t>
  </si>
  <si>
    <t>(i) Parque Est. Marinho do Parcel de Manuel Luís - MA (informações complementadas por Shirley Leão/Sema): Foi elaborado em out/2013 e revisado em nov/2014 o "Estudo para redefinição dos limites do Parque Estadual Marinho do Parcel de Manuel Luís", que resultava na ampliação do Parque com a proposta de um polígono único abrangendo as três formações - Banco do Parcel de Manuel Luís, Banco do Tarol e Banco do Álvaro -, na qual a área passaria de 45.237,90ha (Decreto 11.902/91) para ser de 530.946ha. No entanto, em dezembro de 2014 a Assembléia Legislativa do Maranhão - Alema criou duas UCs:
- Parque Estadual Marinho Banco do Tarol – Projeto de Lei nº 202 de 02/07/2014, convertido na Lei nº 10.171 de 12/12/2014.
- Parque Estadual Marinho Banco do Álvaro - Projeto de Lei nº 203 de 02/07/2014, convertido na Lei nº 10.172 de 12/12/2014.
RESEX Acaú Goiana - PE/PB - o contato Laurineide (laurineides@yahoo.com.br) não deu retorno
Rebio Santa Isabel (Pedro Augusto não é mais gestor dela, encaminhou contato de Pedro Faiad paulo.faiad@icmbio.gov.br - Cláudio Sampaio prestou informações que buscou junto ao Tamar): Não há proposta de ampliação da REBIO de Santa Isabel para a porção marinha, o que existe é o processo de criação de uma UC Refúgio da Vida silvestre da Foz do São Francisco. Processo já aberto e antigo, caracterizado como UC marinha prioritária para criação, mas sem novos andamentos. O número do processo é 02070.001186/2009-62 
(ii) O processo 02070.001186/2009-62 voltou a andar, mas está com problemas. É proposta de unidade em frente da Unidade de Santa Isabel - REVIS do São Francisco. Proposta parada.</t>
  </si>
  <si>
    <t>(i) Parque Est. Marinho do Parcel de Manuel Luís - MA: SEMA/Tramitty. Estudo para redefinição dos limites do Parque Estadual Marinho do Parcel de Manoel Luís. Relatório interno coordenado por Márcia Coura no período 2013-2014, desenvolvido no âmbito do "Projeto de apoio à Ceca/Sema/MA, Contrato Nº 15/2013/ASSJUR/SEMA via recursos do FEUC". São Luís/MA. 2014. 
Resex Acaú Goiana - PE/PB - sem resposta
Rebio Santa Isabel: Há um processo com várias informações, caracterização básica, diagnóstico ambiental elaborado, mapas e proposta de limites, filmagens nos recifes submarinos.</t>
  </si>
  <si>
    <t xml:space="preserve">(i) Parque Est. Marinho do Parcel de Manuel Luís - MA: Ao finalizar estudo (nov14) justificando as motivações para ampliação do Parque pela Sema/MA houve a criação dos Parques do Álvaro e do Tarol pela Alema/MA (dez14), o que resultou na paralisação da discussão do estudo de ampliação do Parque Estadual Marinho do Parcel de Manuel Luís conforme pretendia a Secretaria de Estado de Meio Ambiente e Recursos Naturais - Sema/MA. Destaca-se que a criação dos Parques em 2014 não contou com apresentação de estudos técnicos ou discussão conforme preconiza o Snuc e o Seuc. A ​não observância dos procedimentos legais das diretrizes do Snuc e do Seuc (conforme seu art. 25) quanto a realização de estudos e audiência pública no processo legislativo das Leis nº 10.171/2014 e 10.172/2014 possibilita questionamentos da validade destes instrumentos legais.
Rsex Acaú Goiana - PE/PB - sem resposta
Rebio Santa Isabel: A Rebio de Santa Isabel hoje tem um processo específico para correção de erros em seus limites, mas não há ampliação para área marinha. O principal problema é a sobreposição com um campo de exploração de petróleo e a presença de dois poços no interior da UC. Esse assunto tem travado várias coisas, inclusive o plano de manejo. Não tivemos novas informações sobre quais tratativas serão dadas para a questão da sobreposição com os campos de petróleo, se a área vai ser mantida ou excluída do desenho final da Rebio. </t>
  </si>
  <si>
    <t>(i) Márcia Fernandes Coura
(ii) Gilberto Sales (TAMAR)
(iii) Fabiano Pimentel (CEPENE) e Shirley Leão (SEMA/ MA)</t>
  </si>
  <si>
    <r>
      <t xml:space="preserve">(i) Parque Est. Marinho do Parcel de Manuel Luís - MA: Existe a necessidade de revisão das tratativas apresentadas pelo produto encomendado pela Sema-MA à empresa Tramity. Além disso, o produto precisa ser oficializado pelo Governo do Estado do Maranhão através de publicação pertinente, a qual deve ser antecedida por discussões e encaminhamentos junto à comunidade de pesquisadores da área de conservação marinha, bem como da sociedade em geral através de audiências públicas encaminhadas, ou no âmbito do Conselho Consultivo do Parque que esta por se formar. 
Ainda sobre Parque Est. Marinho do Parcel de Manuel Luís - MA: Uma influência que a ação tem promovido é o desenvolvimento de estudos por pesquisadores como a dissertação de mestrado: COURA, MF. Contribuição ao plano de manejo do Parque Estadual Marinho do Parcel de Manuel Luís/MA: atualização e avanços da unidade após 25 anos. Mestrado em Gestão e Auditorias Ambientais em Ciência e Tecnologia Marinha, pela Funiber/UniniMéxico. Novembro/2016. A Monografia de Conclusão do Curso de Especialização Lato sensu do Núcleo de Perícias e Sustentabilidade Ambiental da Universidade Federal de São Carlos- São Paulo- Departamento de Ciência Ambientais: LEÃO, S. A. S. Proposta de um Plano de ação para gestão do Parque Estadual Marinho do Parcel de Manuel Luís -MA -Brasil. 2015. Bem como a proposta de Elaboração de Plano Manejo do Parque Estadual Marinho do Parcel de Manuel Luís via GEF-MAR/MMA, considerando apenas os limites do Banco do Parcel de Manuel Luís enquanto resolvem a questão legal dos bancos do Álvaro e do Tarol. 
Rebio Santa Isabel: Ainda aguardamos informações sobre a questão do polígono da Rebio, mas o processo está ativo.
Sobre o Refúgio da Vida silvestre, embora tenha sido proposto como prioritário para criação, o processo está parado fazem vários anos. O diagnóstico foi elaborado em 2012.
</t>
    </r>
    <r>
      <rPr>
        <sz val="12"/>
        <rFont val="Calibri"/>
        <family val="2"/>
      </rPr>
      <t>(iii) Há aumento da pressão industrial ao redor da RESEX Acau-Goiana (FIAT, polo farmacoquímico), carcinocultura interna. Sem perspectiva de ampliação da UC</t>
    </r>
    <r>
      <rPr>
        <sz val="12"/>
        <color rgb="FFFF0000"/>
        <rFont val="Calibri"/>
        <family val="2"/>
      </rPr>
      <t>.</t>
    </r>
  </si>
  <si>
    <t xml:space="preserve">Propor a ampliação da área de proteção do entorno do Parque Estadual Marinho do Parcel de Manuel  Luís - MA, da APA Piaçabuçu (AL) e da REBIO Santa Isabel- SE. </t>
  </si>
  <si>
    <t>Unidades criadas</t>
  </si>
  <si>
    <t>Área Foco 1 e 6</t>
  </si>
  <si>
    <t>A Lei estadual do MA prevê uma área de entorno de 10 km ao redor das Unidades de Consevação enquanto não há plano de manejo e zoneamento proposto.</t>
  </si>
  <si>
    <t>1.25</t>
  </si>
  <si>
    <t>Promover a elaboração e início da implementação de planos de manejo no Parque Estadual Marinho do Parcel de Manoel Luís - MA, Parque Estadual Marinho da Pedra da Risca do Meio - CE, RESEX Acaú Goiana - PE, RESEX Jequiá da Praia e APA Piaçabuçu - AL, APA Estadual Recifes de Coral - RN.</t>
  </si>
  <si>
    <t xml:space="preserve">Planos de Manejo em elaboração e/ou implementação e relatórios de acompanhamento dos programas </t>
  </si>
  <si>
    <t>Shirley Leão (SEMA - MA)</t>
  </si>
  <si>
    <r>
      <t xml:space="preserve">(Parque Estadual Marinho do Parcel de Manoel Luís - MA)  Em setembro de 2016, a unidade foi contemplada com Edital do GEF-Mar, onde está pleiteando a captação de recursos financeiros para a elaboração do Plano de Manejo do PEMPML-MA.
No momento, a SEMA-MA está aguardando a oficialização do Acordo de Cooperação Técnica que garantirá o financiamento dos serviços especializados necessários execução da ação.
(Parque Estadual Marinho da Pedra da Risca do Meio - CE) Existe uma previsão para elaboração do Plano de Manejo do PEMPRM- CE no âmbito de recursos advindos do GEF Mar/MMA, onde a unidade foi uma das selecionadas em edital especifico para cumprir com algumas ações de gestão.
</t>
    </r>
    <r>
      <rPr>
        <sz val="12"/>
        <rFont val="Calibri"/>
        <family val="2"/>
      </rPr>
      <t>(ii) APA Piaçabuçu pressão da entrada de carcinicultura dentro da APA, querem revogar a IN que proíbe esta atividade em UCs federais. O Plano de Manejo desta unidade é de 2010.
(iii) Acordo de Gestão de Acaú Goiana - reolução nº 3 de 22 de abril de 2015 - tem pretensão de iniciar Plano de Manejo para 2018.</t>
    </r>
  </si>
  <si>
    <t>(i) (PEMPML-MA) No momento o órgão gestor aguarda a oficialização do Acordo de Cooperação Técnica que garantirá o financiamento do pleito. Neste sentido, a SEMA-MA  iniciou o trabalho do Diagnóstico Socioeconômico e Percepção Ambiental de comunidades de entorno da Unidade, que será um dos capítulos do Plano.
(PEMPRM- CE) Até o momento nenhum produto foi gerado, pois a Elaboração do Plano de Manejo está prevista para o primeiro semestre de 2018.</t>
  </si>
  <si>
    <t>(i) (PEMPML-MA) Deficiências quanto à celeridade no processo de oficialização do Acordo de Cooperação Técnica mencionado.
(PEMPRM- CE) Devido as condições oceanográficas existentes no Estado do Ceará no segundo semestre do ano, o acesso ao Parque dificulta o inicio de trabalhos imediatos.  Diante disso o planejamento para a elaboração do Plano de Manejo teve que ser programado para o primeiro semestre de 2018. É importante enfatizar que a ação ainda está dependendo  da celebração de um termo de cooperação entre SEMACE e MMA/GEFMar que  se encontra em andamento no momento.</t>
  </si>
  <si>
    <t>(i) Shirley Amélia da Silva Leão
(ii) GAT
(iii) Inês Serrano (RESEX - Acaú-Goiana</t>
  </si>
  <si>
    <t>(i) (PEMPML-MA) A SEMA-MA no momento está realizando oficinas de mobilização para formação do conselho consultivo da Unidade, que está prevista para o final do segundo semestre de 2017. 
Até o momento foram realizadas duas oficinas preparatórias de planejamento das ações e gestão de sistema informatizado junto ao MMA e FUNBio. Assim, existe uma perspectiva positiva para que a meta se concretize. Neste sentido, o órgão gestor está na expectativa para execução conjunta dos trabalhos de campo necessários, bem como para o desenvolvimento e execução dos programas ambientais que serão previstos.
(PEMPRM- CE) Após a elaboração do Plano de Manejo o órgão gestor através de outros incentivos que pretende buscar, deseja fazer o monitoramento da unidade com o intuito de dar continuidade às ações estabelecidas no plano mencionado.</t>
  </si>
  <si>
    <t>Promover a elaboração dos planos de manejo no Parque Estadual Marinho do Parcel de Manoel Luís - MA, Parque Estadual Marinho da Pedra da Risca do Meio - CE, RESEX Acaú Goiana - PE, RESEX Jequiá da Praia, APA Estadual Recifes de Coral - RN.</t>
  </si>
  <si>
    <t xml:space="preserve">Áreas Foco 1, 2 </t>
  </si>
  <si>
    <t>1.26</t>
  </si>
  <si>
    <t xml:space="preserve">Criar mecanismo de acompanhamento dos processos de criação de unidades de conservação para garantir a transparência das informações sobre o andamento dos mesmos no âmbito federal, estadual e municipal. </t>
  </si>
  <si>
    <t>Portal que permita a Inserção das informações sobre os processos de criação de Unidades de Conservação</t>
  </si>
  <si>
    <t>fevereiro-21 (Ação contínua)</t>
  </si>
  <si>
    <t>Rosana Subirá COABIO/ICMBIO</t>
  </si>
  <si>
    <t>ICMBio, órgãos ambientais estaduais e municipais,  Fabiano Pimentel (CEPENE/ICMBio), Márcia Coura (Tramitty/SEMA-MA), Shirley Leão (SEMA-MA), MMAClovis Castro e Roberta Aguiar</t>
  </si>
  <si>
    <t>Não houve andamento</t>
  </si>
  <si>
    <t>Nennhum</t>
  </si>
  <si>
    <t>Caso o GAT esteja de acordo, sugere-se a alteração do articulador para Verônica Silva (COCUC/DIMAN/ICMBio), que já se manifestou a favor. Sugere-se também a alteração do produto para relatórios periódicos ou similar.</t>
  </si>
  <si>
    <t>Informar periodicamente o andamento dos processos de criação de unidades de conservação federais previstas nas áreas focos para garantir a transparência das informações sobre o andamento dos mesmos.</t>
  </si>
  <si>
    <t>Relatórios periódicos ou similar para a coordenação do PAN.</t>
  </si>
  <si>
    <t>Verônica Silva (COCUC/ICMBio)</t>
  </si>
  <si>
    <t>Nacional</t>
  </si>
  <si>
    <t>1.27</t>
  </si>
  <si>
    <t>Propor o estabelecimento de zonas intangíveis: APA Costa dos Corais - PE/AL, RESEX Lagoa de Jequiá - AL, APA Recifes de Corais - RN, RESEX Prainha do Canto Verde - CE, APA das Reentrâncias Maranhenses, APA de Pequenos Lençóis/Foz do Rio Preguiça e APA Upaon-Açu - MA.</t>
  </si>
  <si>
    <t>Propostas de zonas intangíveis elaboradas e enviadas aos órgãos ambientais competentes</t>
  </si>
  <si>
    <t>Eduardo Almeida (APA Costa dos Corais)</t>
  </si>
  <si>
    <t>Liana Mendes (UFRN), Tito Lotufo (Labomar/UFC), Vicente Faria (UFC), Márcia Coura (Tramitty/SEMA-MA), Shirley Leão (SEMA-MA), Fabiano Pimentel (CEPENE/ICMBio), Beatrice Padovani (UFPE), Pedro Lins (ICMBio/APA Costa dos Corais), Paulo Roberto Júnior (APA Costa dos Corais/ ICMBio), Aline Simões (APA Piaçabuçu), Diana Alencar (RESEX Jequiá da Praia), Marissol Peçanha (RESEX Acaú Goiana), Renee Scharer (RESEX Praia do Canto Verde), Miriam Lucatelli (RESEX Prainha do Canto Verde)</t>
  </si>
  <si>
    <t>Custo não significativo</t>
  </si>
  <si>
    <t>(i) Apenas na APA Costa dos Corais (onde estou lotado) tive interação. Implementamos o que está definido no nosso Plano de Manejo Zona de Preservação da Vida Marinha (ZPVM), temos implementada em Tamandaré, Maragogi e Japaratinga. Estamos iniciando o processo de Revisão do Plano de Manejo onde deveremos discutir com os atores locais a criação de novas áreas (assim como outras zonas de manejo) e alteração (ampliação das já existentes) no processo pretendemos envolver os atores que fazem uso do ambiente pescadores e operadores de turismo, além das prefeituras municipais. O Plano de Manejo estabeleceu uma ZPVM em São José da Coroa Grande/PE, mas houve algum conflito com o setor pesqueiro local e não foi efetivado.</t>
  </si>
  <si>
    <t>(i) Criação da ZPVM em Maragogi e Japaratinga</t>
  </si>
  <si>
    <t>(i) O número de pescadores que fazem uso dos ambientes recifais costeiros tem aumentado sobremaneira e esse pessoal não tem articulação, não são ligados à colônia e são difíceis de serem envolvidos nas discussões.</t>
  </si>
  <si>
    <t>(i) Eduardo Machado de Almeida
(ii) GAT</t>
  </si>
  <si>
    <r>
      <t xml:space="preserve">(i) Através da revisão do Plano de Manejo da APA Costa dos Corais esperamos realizar estudos técnicos e discussão com a sociedade local para criação de novas áreas de exclusão.
</t>
    </r>
    <r>
      <rPr>
        <sz val="12"/>
        <rFont val="Calibri"/>
        <family val="2"/>
      </rPr>
      <t>(ii) Retirada de algumas áreas porque não tem previsão nem de zoneamento, nem de plano de manejo, além de algumas terem baixa conectividade com as áreas foco do PAN.</t>
    </r>
  </si>
  <si>
    <t xml:space="preserve">Propor o estabelecimento de zonas intangíveis: APA Costa dos Corais - PE/AL, RESEX Lagoa de Jequiá - AL, APA Recifes de Corais - RN, RESEX Prainha do Canto Verde - CE.
</t>
  </si>
  <si>
    <t>Zonas intangíveis implementadas</t>
  </si>
  <si>
    <t>O produto do plano de manejo foi entregue, mas não oficializado pelo órgão ambiental do estado do Maranhão e os territórios da APA de Pequenos Lençóis/Foz do Rio Preguiça e APA Upaon-Açu - MA estão relativamente longe da área-foco 1 do PAN.</t>
  </si>
  <si>
    <t>1.28</t>
  </si>
  <si>
    <r>
      <t>Ampliar o programa nacional de monitoramento de ambientes coralíneos (</t>
    </r>
    <r>
      <rPr>
        <i/>
        <sz val="12"/>
        <rFont val="Calibri"/>
        <family val="2"/>
      </rPr>
      <t>reef check</t>
    </r>
    <r>
      <rPr>
        <sz val="12"/>
        <rFont val="Calibri"/>
        <family val="2"/>
      </rPr>
      <t>), incluindo costões rochosos e agregando indicadores de mudanças climáticas e espécies invasoras.</t>
    </r>
  </si>
  <si>
    <t>Indicadores de mudanças climáticas e espécies invasoras incluídos no protocolo. Protocolo adaptado para costões rochosos.
Programa ampliado e viabilizado por meio de Editais junto à órgãos de fomento; Relatórios de monitoramento</t>
  </si>
  <si>
    <t xml:space="preserve">Beatrice Padovani </t>
  </si>
  <si>
    <t xml:space="preserve">Liana Mendes (UFRN), Tito Lotufo (Labomar/UFC), Vicente Faria (UFC), Márcia Coura (Tramitty/SEMA-MA), Shirley Leão (SEMA-MA), Fabiano Pimentel (CEPENE/ICMBio), Pedro Lins (ICMBio/APA Costa dos Corais), Clovis Castro (UFRJ), Zelinda Leão (UFBA), Eduardo Macedo (ICMBio), Ronaldo Francini (UFPB), Renata Pereira (CI), Dra Ana Lidia Bertoldi Gaspar (pos-doc UFPE) </t>
  </si>
  <si>
    <t>Observar a publicação do Protocolo Mínimo inctAmb Tropic</t>
  </si>
  <si>
    <r>
      <t xml:space="preserve">(i) No momento estamos apoiando iniciativas locais de implementação em costões rochosos com adaptação de indicadores (ex. Resex Tamoios). O método foi aplicado no Arvoredo pelo Maare. Em 2017 houve a contratação de uma bolsista pelo GEF-Mar para auxiliar na organização de expedições e atualização de banco de dados.
</t>
    </r>
    <r>
      <rPr>
        <sz val="12"/>
        <rFont val="Calibri"/>
        <family val="2"/>
      </rPr>
      <t>(ii) Protocolo Rebentos e Agraa (Tinharé-Boipeba (BA - Ruy Kikuchi))</t>
    </r>
  </si>
  <si>
    <t>(i) Publicações, apresentações em eventos, banco de dados disponibilizados online (reefcheck.org) até 2010, o restante será atualizado esse ano, pessoas capacitadas, livro e publicações em andamento.</t>
  </si>
  <si>
    <t>(i) Limitação de recursos e no caso de financiamento do GEF-Mar morosidade ou dificuldade burocrática para obtenção de insumos necessários, equipe reduzida para atender as expectativas (o programa conta com apenas uma bolsista, o restante da equipe trabalha de forma voluntária)</t>
  </si>
  <si>
    <r>
      <t xml:space="preserve">(i) Beatrice Padovani Ferreira 
</t>
    </r>
    <r>
      <rPr>
        <sz val="12"/>
        <rFont val="Calibri"/>
        <family val="2"/>
      </rPr>
      <t>(ii) Cláudio Sampaio</t>
    </r>
  </si>
  <si>
    <t>(i) As perspectivas são boas, pois a base é sólida e estamos tratando da estrutura independente para conferir mais agilidade.</t>
  </si>
  <si>
    <t>Indicadores de mudanças climáticas e espécies invasoras incluídos no protocolo. Protocolo adaptado para costões rochosos.
 Relatórios de monitoramento</t>
  </si>
  <si>
    <t>Monitoramento marinho implementado nas Unidades de Conservação das áreas foco.
Programa ampliado e viabilizado por meio de Editais junto à órgãos de fomento;</t>
  </si>
  <si>
    <r>
      <t xml:space="preserve">Thayná Mello e Kellen Leite (convidar)
</t>
    </r>
    <r>
      <rPr>
        <sz val="12"/>
        <rFont val="Calibri"/>
        <family val="2"/>
      </rPr>
      <t xml:space="preserve">Liana Mendes (UFRN), Tito Lotufo (Labomar/UFC), Vicente Faria (UFC), Márcia Coura (Tramitty/SEMA-MA), Shirley Leão (SEMA-MA), Fabiano Pimentel (CEPENE/ICMBio), Pedro Lins (ICMBio/APA Costa dos Corais), Clovis Castro (UFRJ), Zelinda Leão (UFBA), Eduardo Macedo (ICMBio), Ronaldo Francini (UFPB), Renata Pereira (CI), Ana Lidia Bertoldi Gaspar (pos-doc UFPE) </t>
    </r>
  </si>
  <si>
    <t>1.29</t>
  </si>
  <si>
    <t xml:space="preserve">Elaborar documento técnico sobre a ampliação ou criação de Unidades de Conservação nas áreas-foco 12 a 16. </t>
  </si>
  <si>
    <t>Documento elaborado e encaminhado à Coordenação de Criação de Unidade de Conservação do ICMBio</t>
  </si>
  <si>
    <t>Francisco Guimarães Neto (CONFREM)</t>
  </si>
  <si>
    <t>Gustavo Duarte (Coral Vivo), Walter Steenbock e Ana Maria Torres Rodrigues</t>
  </si>
  <si>
    <t>Agrupada com a 1.21</t>
  </si>
  <si>
    <t>1.30</t>
  </si>
  <si>
    <t>Elaborar estratégias de ação para a conservação de agregações reprodutivas de peixes de ambientes coralíneos</t>
  </si>
  <si>
    <t>Relatório de Grupo de Trabalho a ser disponibilizado; Reunião realizada
Novos projetos sobre agregações reprodutivas aprovados
Principais agregações reprodutivas identificadas</t>
  </si>
  <si>
    <t xml:space="preserve">Fabiano Pimentel (CEPENE/ICMBio), Tito Lotufo (UFC), Vicente Faria (UFC), Laurineide Santana (CPP), George Olavo (UEFS), Pedro Lins (APA Costa dos Corais/ICMBio), Cláudio Sampaio (UFAL), Dra Ana Lidia Bertoldi Gaspar (pos-doc UFPE) </t>
  </si>
  <si>
    <t>(i) As ações estão sendo discutidas no âmbito da Portaria 445 e seus GTs, a mercê de suas idas e vindas, e no momento atrelada as espécies listadas na portaria e sesu futuros planos de recuperação. Uma tentaiva já anterior ao plano que voltou a ser discutida no âmbito do GT foi em relação ao licenciamento de sísmica e a classificação de áreas EBSA numa categoria mais restritiva, porém não existem ações concretas neste sentido. alguns projetos foram aprovados tendo como objetivo a elaboração destas ações, como os projetos de ordenamento da Chamada MPA/CNPq/MCTI, porém os recursos ainda não foram repassados, tendo sido desviados pelo MPA para outros propósitos.
(ii) Plano de recuperação dos budiões sendo elaborado no âmbito do MMA.</t>
  </si>
  <si>
    <t>(i) Recomendação a CGPEG, EBSA NE BRAZIL
(ii) Relatório do Pró-Arribada.</t>
  </si>
  <si>
    <t>(i) Falta de financiamento</t>
  </si>
  <si>
    <t>(i) Beatrice P. Ferreira
(ii) GAT</t>
  </si>
  <si>
    <t>(i) Perspectivas de continuidade ou adequação da ação: Incerto</t>
  </si>
  <si>
    <t>Áreas de agregação protegidas</t>
  </si>
  <si>
    <t>fevereiro-21 (contínua)</t>
  </si>
  <si>
    <t>Áreas foco do PAN</t>
  </si>
  <si>
    <t>1.31</t>
  </si>
  <si>
    <t>Elaborar planejamento estratégico específico para conservação de Epinephelidae, Lutijanidae e Scarinae, incluindo áreas foco não representadas neste PAN.</t>
  </si>
  <si>
    <t>Organização e realização de oficinas de Planejamento</t>
  </si>
  <si>
    <t>Fabiano Pimentel (CEPENE/ ICMBio)</t>
  </si>
  <si>
    <t>UFPE, Meros do Brasil, CEPNOR (Bruno Iespa), CPP (Laurineide), (Shirley) SEMA-MA, UFC, UFAL (Cláudio),  UFPA (Bragança - Bianca Bentes), Beatrice Padovani (UFPE), George Olavo, Renata Pereira, Carlos Eduardo Ferreira, Matheus Freitas</t>
  </si>
  <si>
    <t>Diárias, passagens, transporte</t>
  </si>
  <si>
    <r>
      <t xml:space="preserve">(i) O Grupo de Trabalho sobre Espécies Ameaçadas no âmbito do Ministério do Meio Ambiente e da Área de Proteção Ambiental Costa dos Corais estão realizando discussões sobre Plano de Recuperação de espécies que estão no Anexo I da Portaria Nº 445, incluindo as famílias Epinephelidae, Lutjanidae e Scaridae.
</t>
    </r>
    <r>
      <rPr>
        <sz val="12"/>
        <rFont val="Calibri"/>
        <family val="2"/>
      </rPr>
      <t xml:space="preserve">
(ii) Já há plano de recuperação dos budiões (Scarinae).</t>
    </r>
  </si>
  <si>
    <t>(i) Notas de esclarecimento, ao usuários, acerca da lista de espécies ameaçadas, dos prazos limites para uso das espécies e da necessidade de se construir planos de recuperação para espécies ameaçadas que têm importância socioeconômica.</t>
  </si>
  <si>
    <t>(i) A maior dificuldade dessas ações é a instabilidade da vigência da Portaria Nº 445 do MMA, pois, muitas vezes inviabiliza o diálogo com usuários. Além disso, a compatibilização de agendas dos colaboradores.</t>
  </si>
  <si>
    <t>(i) Fabiano Pimentel Ribeiro (CEPENE/ICMBio)
(ii) Roberta Aguiar Santos (CEPSUL/ICMBio)</t>
  </si>
  <si>
    <t>(i) As discussões sobre essa ação estão articuladas com a ação 2.11, - Elaborar projeto de monitoramento da atividade pesqueira na área-foco,  do Pan Corais. UFPE, CPP, UFRPE, Confrem.</t>
  </si>
  <si>
    <t>Plano elaborado</t>
  </si>
  <si>
    <t>Espécies em recuperação</t>
  </si>
  <si>
    <r>
      <t xml:space="preserve">A ação 2.19 foi agrupada nesta ação. Lembrar de propor plano de recuperação das espécies </t>
    </r>
    <r>
      <rPr>
        <i/>
        <sz val="12"/>
        <color rgb="FF000000"/>
        <rFont val="Calibri"/>
        <family val="2"/>
      </rPr>
      <t xml:space="preserve">Scarus trispinosus, Scarus zelindae, Sparisoma frondosum, Sparisoma axillare </t>
    </r>
    <r>
      <rPr>
        <sz val="12"/>
        <color rgb="FF000000"/>
        <rFont val="Calibri"/>
        <family val="2"/>
      </rPr>
      <t>que estavam na ação 2.19.</t>
    </r>
  </si>
  <si>
    <t>2.  Contribuir para o controle e monitoramento da atividade pesqueira nos ambientes coralíneos.</t>
  </si>
  <si>
    <t>2.1</t>
  </si>
  <si>
    <t>Articular a implementação do PREPS em todas as embarcações pesqueiras autorizadas a operar na APA de Fernando de Noronha - Rocas - São Pedro e São Paulo.</t>
  </si>
  <si>
    <t>Embarcações pesqueiras com PREPS implementado</t>
  </si>
  <si>
    <t>obs</t>
  </si>
  <si>
    <t>Eduardo Macedo (PARNA Fernando de Noronha - ICMBio)</t>
  </si>
  <si>
    <t>Está previsto na revisão do PM. 
Deve haver um subsídio para o pescador de embarcações pequenas instalarem o PREPS. O período associa-se ao início da implentação do plano de manejo revisado, 6 meses após este. Sem custo mensurável.</t>
  </si>
  <si>
    <t xml:space="preserve">(i) Conseguimos inserir no novo Plano de Manejo da APA de Fernando de Noronha a previsão para a implementação da ação (pg 105): "Devem-se buscar meios de garantir que as embarcações que pescam na APA possuam sistema de rastreamento cujos dados e localização sejam enviados em tempo real ao ICMBio, a exemplo do programa Programa Nacional de Rastreamento de Embarcações Pesqueiras por Satélite (PREPS)". Também planejamos os recursos via GefMar para implantação dos rastreadores nas embarcações, contudo houve mudança do gestor da Unidade e o novo chefe da UC realocou os recursos previstos. 
</t>
  </si>
  <si>
    <t>(i) Inserção no novo Plano de Manejo da APA de Fernando de Noronha a previsão para a implementação da ação (pg 105)</t>
  </si>
  <si>
    <t>(i) Mudanças de prioridade da nova gestão da UC (realocação de recursos GefMar, previstas para as ações do PAN.</t>
  </si>
  <si>
    <t>(i) Eduardo Cavalcante de Macedo
(ii) Walter Steenbock (GAT/ CEPSUL)</t>
  </si>
  <si>
    <t>(i) A ação foi inserida no Plano de Manejo da UC, com isso há pespectiva de implementação futura.
(ii) Foi conversado com o Felipe (chefe da APA) para saber o por quê da realocação da verba e o mesmo desconhecia a ação do PAN Corais.</t>
  </si>
  <si>
    <t>Área Foco 3</t>
  </si>
  <si>
    <t>2.2</t>
  </si>
  <si>
    <t>Articular a viabilização da fiscalização marinha integrada e embarcada na REBIO Atol das Rocas, PARNA Marinho de Fernando de Noronha e APA de Fernando de Noronha - Rocas - São Pedro e São Paulo.</t>
  </si>
  <si>
    <t>Insumos, por exemplo embarcação oceânica e radar, para fiscalização</t>
  </si>
  <si>
    <t>Ana Paula Prates (ICMBio)</t>
  </si>
  <si>
    <t xml:space="preserve">Já tem previsão de recurso para aquisição de embarcação e radar no GEF Mar. Os demais custos são associados ao planejamento das operações de fiscalização. Sem custo mensurável. </t>
  </si>
  <si>
    <t>(i) Em 2016, houve solicitação de compra de uma embarcação para o PARNA Fernando de Noronha via GEF Mar (especificações: embarcação inflável 5m, com ecobatímetro e gps) - informação dada pela DPES/ICMBio. No entanto, o NGI ainda não recebeu a embarcação. Por enquanto, o PARNA possui apenas uma embarcação inflável, que foi doada pela WWF.</t>
  </si>
  <si>
    <t>(i) Nenhum</t>
  </si>
  <si>
    <t>(i) Ação não está no escopo de trabalho da articuladora atualmente.</t>
  </si>
  <si>
    <t>(i) Ana Paula Prates e Anna Carolina Lins</t>
  </si>
  <si>
    <t>(i) Sugere-se a troca do articulador para alguém da UC ou DIMAN. Além disso, é necessário incluir como colaboradores os gestores das REBIO Atol das Rocas e do NGI Fernando de Noronha.</t>
  </si>
  <si>
    <t>Planos de fiscalização integrados entre as unidades.
Termos de cooperação com a Marinha</t>
  </si>
  <si>
    <t>Fiscalização efetivada</t>
  </si>
  <si>
    <t>Thayná Mello (NGI Fernando de Noronha/ ICMBio)</t>
  </si>
  <si>
    <t>A ação 2.3 foi agrupada nesta ação.</t>
  </si>
  <si>
    <t>2.3</t>
  </si>
  <si>
    <t>Articular mecanismos de cooperação interinstitucional entre ICMBio, IBAMA e SECIRM para viabilizar a fiscalização do Arquipélago de São Pedro e São Paulo.</t>
  </si>
  <si>
    <t>Termo de Cooperação</t>
  </si>
  <si>
    <t>Marinha do Brasil</t>
  </si>
  <si>
    <t>Não iniciada</t>
  </si>
  <si>
    <t>Nenhum</t>
  </si>
  <si>
    <t>Ação não está no escopo de trabalho da articuladora atualmente. A logística para viabilizar a fiscalização no arquipélago é extremamente difícil e, mesmo que seja firmado um mecanismo de cooperação com a Marinha, é provável que as operações sejam muito esporádicas e que faltem recursos humanos para tal.</t>
  </si>
  <si>
    <t>Ana Paula Prates e Anna Carolina Lins</t>
  </si>
  <si>
    <t>Sugere-se a troca do articulador. Carina Abreu (COMAN/ICMBio) foi contactada, mas está aguardando resposta do NGI Fernando de Noronha para verificar se a articulação ficaria com a própria UC ou com a COMAN.</t>
  </si>
  <si>
    <t>Agrupada com a 2.2.</t>
  </si>
  <si>
    <t>2.4</t>
  </si>
  <si>
    <t>Estabelecer e manter um programa de monitoramento do impacto da pesca na biodiversidade marinha, no âmbito do ICMBIO, por meio de seus centros marinhos de pesquisa e conservação e suas Unidades de Conservação, que contemple as espécies foco e beneficiadas neste PAN, visando a estruturação de um banco de dados, integrado às outras iniciativas de monitoramento do ICMBio e instituições parceiras.</t>
  </si>
  <si>
    <t>Estruturação da proposta e implementação do Programa de monitoramento da biodiversidade marinha; Relatórios periódicos de monitoramento</t>
  </si>
  <si>
    <t>Roberta Aguiar (Cepsul)</t>
  </si>
  <si>
    <t>Alberto Lindner (UFSC); Roberto Warlich (UNIVALI); José Angel Alvarez Perez (UNIVALI); Ullisses Scofield (CEPENE Caravelas); CEPENE, CEPNOR, TAMAR; Eduardo Macedo (PARNA Fernando de Noronha); Guilherme Dutra (CI)</t>
  </si>
  <si>
    <t>Incluir os dados dos programas de observadores científicos e desembarques pesqueiros no banco de dados do programa de monitoramento do ICMBio
Integrar os programas de monitoramento propostos no PAN Corais</t>
  </si>
  <si>
    <r>
      <t xml:space="preserve">(i) Como principal foco de implementação está sendo estruturado o programa de monitoramento marinho do ICMBio,  no qual o CEPSUL é o coordenador de uma ação diretamente ligada a este programa com bolsistas do CNPq envolvidos, visando a integração de ações de monitoramento marinho no ICMBio, o que inclui as áreas foco do PAN Corais. Também estão inseridas áreas dentro e fora de UCs.
</t>
    </r>
    <r>
      <rPr>
        <sz val="12"/>
        <rFont val="Calibri"/>
        <family val="2"/>
      </rPr>
      <t>(ii) No Norte o monitoramento está ocorrendo.</t>
    </r>
  </si>
  <si>
    <t>(i) Além de alguns artigos, estão sendo estruturados no ICMBio banco de dados (ainda não integrados) com os dados e informações provenientes dos monitoramentos em andamento.</t>
  </si>
  <si>
    <t>(i) Dificuldade de integração, falta de recursos humanos e orçamentários, dificuldade na articulação.</t>
  </si>
  <si>
    <t>(i) Roberta Aguiar dos Santos (CEPSUL)
(ii) Bruno Iespa (CEPNOR)</t>
  </si>
  <si>
    <t>(i) A atividade deve ser continuada, aumentar a institucionalidade e sustentabilidade da ação (ação dispendiosa). Aumentar a participação social.</t>
  </si>
  <si>
    <t>Programa de monitoramento estabelecido.</t>
  </si>
  <si>
    <t>2.5</t>
  </si>
  <si>
    <t>Propor a priorização de ações de fiscalização nas áreas-foco do PAN CORAIS no Plano de Fiscalização do IBAMA para a conservação das espécies foco e beneficiadas deste PAN.</t>
  </si>
  <si>
    <t>Proposta encaminhada à DIPRO no IBAMA; ações de fiscalização realizadas; Equipamentos adquiridos e mantidos; relatório de diagnóstico de quantidade de pessoal necessária para fiscalização ambiental; Relatório de acompanhamento para o GAT (Grupo de Assessoramento Técnico do PAN) adicionar produtos das ações operacionais</t>
  </si>
  <si>
    <t>Olavo Galvão (IBAMA)</t>
  </si>
  <si>
    <t xml:space="preserve">Fiscalizar o cumprimento das medidas de ordenamento estabelecidas para proteção das espécies foco e beneficiadas do PAN; Utilizar as ferramentas de identificação por sequenciamento genético das espécies foco e beneficiadas na fiscalização. Sem custo mensurável.
</t>
  </si>
  <si>
    <t>Proposta encaminhada à DIPRO no IBAMA; Relatório de acompanhamento para o GAT (Grupo de Assessoramento Técnico do PAN) adicionar produtos das ações operacionais</t>
  </si>
  <si>
    <t>Ações de fiscalização realizadas</t>
  </si>
  <si>
    <t>Roberto Cabral ou Alexandre Marques (IBAMA)(Roberta entrará em contato)</t>
  </si>
  <si>
    <t>A ação 2.6 foi agrupada nesta ação.</t>
  </si>
  <si>
    <t>2.6</t>
  </si>
  <si>
    <t>Elaborar proposta de plano de fiscalização para as áreas foco 7, 8, 9 e 11 do PAN.</t>
  </si>
  <si>
    <t>Plano elaborado para cada área e encaminhado à DIPRO/IBAMA.</t>
  </si>
  <si>
    <t>Ronaldo Oliveira (ICMBIO/ RESEX Corumbau)</t>
  </si>
  <si>
    <t>IBAMA e outras instituições envolvidas em fiscalização e regulação nas áreas citadas; Olavo Galvão (IBAMA)</t>
  </si>
  <si>
    <t>Deve ser encaminhado ao IBAMA até novembro. Integrar com a nova ação 2.5 de fiscalização. Sem custo mensurável.</t>
  </si>
  <si>
    <t>Agrupar com a ação 2.5. Pois já faz parte das áreas prorizadas para a fiscalização da ação 2.5</t>
  </si>
  <si>
    <t>2.7</t>
  </si>
  <si>
    <t xml:space="preserve">Propor alteração na legislação para viabilizar a contratação de mão de obra local para proteção dos ambientes aos moldes de guardas parque e afins. </t>
  </si>
  <si>
    <t>Proposta de alteração na legislação para viabilizar a referida contratação</t>
  </si>
  <si>
    <t>Apoena Figueiroa (ICMBio/ESEC Carijós)</t>
  </si>
  <si>
    <t>Sem custo mensurável</t>
  </si>
  <si>
    <t>Já houve mudança na legislação trabalhista. O articulador não atua mais nessa região.</t>
  </si>
  <si>
    <t>2.8</t>
  </si>
  <si>
    <t>Definir metodologia e implementar um programa piloto de monitoramento de estoques pesqueiros de espécies associadas a ambientes coralíneos, com coleta de dados para estudos de estrutura populacional.</t>
  </si>
  <si>
    <t>Metodologia definida e testada
Programa piloto implementado</t>
  </si>
  <si>
    <t>Walter Steenbock e Roberta Aguiar (CEPSUL)</t>
  </si>
  <si>
    <t>Estrutura metodologia da ação 2.4.</t>
  </si>
  <si>
    <t xml:space="preserve">Kátia Torres (ICMBio) </t>
  </si>
  <si>
    <t>2.9</t>
  </si>
  <si>
    <t>Solicitar prioridade na  implementação de um Programa Nacional de Monitoramento Pesqueiro tecnicamente adequado para a realização da estatística pesqueira e dos mapas de bordo, garantindo a inclusão de pontos de monitoramento em todas as áreas focais do PAN CORAIS.</t>
  </si>
  <si>
    <t>Nota técnica elaborada e solicitação encaminhada aos órgãos competentes via ofício; Relatório de acompanhamento entregues ao GAT (Grupo de Assessoramento Técnico do PAN)</t>
  </si>
  <si>
    <t>Marcelo Vianna (UFRJ)</t>
  </si>
  <si>
    <t xml:space="preserve"> Celso Fernandes Lin (CEPSUL), José Dias Neto (IBAMA), Antônio Olinto (Instituto de Pesca), Adriana Trinta (Resex Marinha de Arraial do Cabo) , Paulo Pezutto (UNIVALI); José Angel Perez (UNIVALI), Roberta Aguiar Santos (CEPSUL); Estevão Souza (ICMBio) consultar- Claudia Zagaglia , Antonieta de Alencastro (IBAMA) (estes vieram do articulador da ação 2.4), Liana Mendes (UFRN), Tito Lotufo (Labomar/UFC), Vicente Faria (UFC), Márcia Coura (Tramitty/SEMA-MA), Shirley Leão (SEMA-MA), Fabiano Pimentel (CEPENE/ICMBio), Beatrice Padovani (UFPE), Pedro Lins (ICMBio/APA Costa dos Corais)</t>
  </si>
  <si>
    <t>(i) A incerteza politica nacional não está permitindo uma escolha adequada de qual interlocutor esse tema deve ser tratado.</t>
  </si>
  <si>
    <t>(i) Marcelo Vianna</t>
  </si>
  <si>
    <t>(i) A ação depende do cenário politico nacional e da disponibilidade de recursos.</t>
  </si>
  <si>
    <t>Articular a  implementação de um Programa Nacional de Monitoramento Pesqueiro tecnicamente adequado para a realização da estatística pesqueira e dos mapas de bordo, garantindo a inclusão de pontos de monitoramento em todas as áreas focais do PAN CORAIS.</t>
  </si>
  <si>
    <t>Programa de monitoramento implementado</t>
  </si>
  <si>
    <t>Roberta Aguiar dos Santos (CEPSUL)</t>
  </si>
  <si>
    <r>
      <t>Marcelo Vianna (UFRJ)</t>
    </r>
    <r>
      <rPr>
        <sz val="10"/>
        <color rgb="FF006600"/>
        <rFont val="Calibri"/>
        <family val="2"/>
      </rPr>
      <t xml:space="preserve">, consultar- Claudia Zagaglia, </t>
    </r>
    <r>
      <rPr>
        <sz val="10"/>
        <rFont val="Calibri"/>
        <family val="2"/>
      </rPr>
      <t>José Dias Neto (IBAMA), Antônio Olinto (Instituto de Pesca), Adriana Trinta (Resex Marinha de Arraial do Cabo) , Paulo Pezutto (UNIVALI); José Angel Perez (UNIVALI), Estevão Souza (ICMBio),  Antonieta de Alencastro (IBAMA), Liana Mendes (UFRN), Tito Lotufo (Labomar/UFC), Vicente Faria (UFC), Márcia Coura (Tramitty/SEMA-MA), Shirley Leão (SEMA-MA), Fabiano Pimentel (CEPENE/ICMBio), Beatrice Padovani (UFPE), Pedro Lins (ICMBio/APA Costa dos Corais)</t>
    </r>
  </si>
  <si>
    <t>2.10</t>
  </si>
  <si>
    <t>Capacitar e priorizar filhos de pescadores para atuação como agentes locais em projetos relacionados à pesca em ambientes coralíneos</t>
  </si>
  <si>
    <t>Projeto elaborado, capacitação  e agentes locais de campo atuando</t>
  </si>
  <si>
    <t>Carlinhos (RESEX Canavieiras - BA), Mocinha (MA)</t>
  </si>
  <si>
    <t>(i) Há ações de jovens protagonistas
Capacitação no âmbito do GEF Mar (componente 1.4), coordenação da DISAT, mas não se sabe se é para filho de pescador (ver com a Karina Soares). Além da capacitação ser realizada pelo CNPT, várias unidades de conservação estão realizando capacitação.
(ii) Projeto Campanha de Orgulho da Rare.</t>
  </si>
  <si>
    <t>(i e ii) GAT</t>
  </si>
  <si>
    <t>Leonardo Pacheco (DISAT)</t>
  </si>
  <si>
    <t>2.11</t>
  </si>
  <si>
    <t>Elaborar projeto de monitoramento da atividade pesqueira na área-foco 5.</t>
  </si>
  <si>
    <t>Oficinas realizadas e Projeto piloto de monitoramento elaborado.</t>
  </si>
  <si>
    <t>Fabiano Pimentel (CEPENE/ICMBio)</t>
  </si>
  <si>
    <t>UFPE, CPP, Cláudio Sampaio (UFAL), APA Costa dos Corais, IBAMA, CEPENE/ICMBio, outros centros de Pesca, Bruno Iespa (CEPNOR), Vicente Faria (Labomar/UFC)</t>
  </si>
  <si>
    <t>Enviar projeto a agências de fomento estaduais e federais.
Ação integrada com a 2.4.</t>
  </si>
  <si>
    <t>(i) A ação está em andamento. Foi aprovado um projeto pelo componente 1.4 do Gef-Mar com objetivo de realizar um Censo Estrutural da Pesca na Apa Costa dos Corais. Este projeto consistirá no primeiro passo para o desenho de monitoramento da atividade pesqueira na área-foco 5.</t>
  </si>
  <si>
    <t>(i) Relatório de Oficina de planejamento participativo do Censo Estrutural da Pesca na Apa Costa dos Corais</t>
  </si>
  <si>
    <t>(i) A demora para aprovação do projeto pelo Funbio. Há um ano estamos aguardando a contratação de coletores de dados. Outra dificuldade é a compatibilização de agendas dos colaboradores.</t>
  </si>
  <si>
    <t>(i) Fabiano Pimentel Ribeiro</t>
  </si>
  <si>
    <t>(i) Essa ação está relacionada com a ação 1.31, pois, poderá subsidiar os planos de recuperação das espécies ameaçadas de extinção.</t>
  </si>
  <si>
    <t>Monitoramento implementado na área foco 5</t>
  </si>
  <si>
    <t>Área Foco 5</t>
  </si>
  <si>
    <t>Pernambuco e Alagoas</t>
  </si>
  <si>
    <t>2.12</t>
  </si>
  <si>
    <t>Monitoramento de captura de espécies-foco e beneficiadas pelas distintas artes de pesca empregadas na costa norte (Área 1).</t>
  </si>
  <si>
    <t>Planilhas com dados tabulados a serem disponibilizadas posteriormente</t>
  </si>
  <si>
    <t>Bruno Iespa (CEPNOR/ICMBio)</t>
  </si>
  <si>
    <t xml:space="preserve">CEPNOR, Shirley Leão (SEMA-MA), Márcia Coura (Tramitty/SEMA-MA), UFRA, UFPA, IFPA (Bragança). </t>
  </si>
  <si>
    <t>Ação integrada com a 2.4.</t>
  </si>
  <si>
    <t>(i) Atualmente está sendo montado o banco de dados do CEPNOR, considerando a Costa Norte Toda.</t>
  </si>
  <si>
    <t>(i) Banco de dados sendo alimentado e constando alguns dados de interesse da ação 2.12 do PAN Corais.</t>
  </si>
  <si>
    <t>(i) Monitoramento de pesca especificamente na área 1 estabelecida no PAN.</t>
  </si>
  <si>
    <t>(i) Bruno Barbosa Iespa</t>
  </si>
  <si>
    <t>(i) Acredito que a inclusão de nova área (recente descoberta de recifes na foz do Rio Amazonas) trará maior sobreposição de áreas mais monitoradas pelo CEPNOR em relação as espécies foco e beneficiadas do PAN. Há monitoramento no Pará e não no Maranhão ainda.</t>
  </si>
  <si>
    <t>Área Foco 1</t>
  </si>
  <si>
    <t>Norte</t>
  </si>
  <si>
    <t>Sugestão de incluir os recifes da Foz do Amazonas nesta ação.</t>
  </si>
  <si>
    <t>2.13</t>
  </si>
  <si>
    <t>Solicitar  junto aos órgãos competentes  a retomada do programa de observadores de bordo (PROBORDO); e o aprimoramento e ampliação do PREPS.</t>
  </si>
  <si>
    <t>Notas técnicas específicas de cada programa elaboradas; e solicitação encaminhada aos órgãos competentes via ofício; Relatório de acompanhamento entregues ao GAT (Grupo de Assessoramento Técnico do PAN)</t>
  </si>
  <si>
    <t>Roberto Warlich e José Angel Perez (UNIVALI); Roberta Aguiar Santos, Celso Fernandes Lin e Antônio Alberto da Silveira Menezes (CEPSUL); Antônio Olinto, Gustavo Duarte</t>
  </si>
  <si>
    <t>Ampliação do PREPS para embarcações menores. Sem custo mensurável.</t>
  </si>
  <si>
    <r>
      <t xml:space="preserve">(i) Não implementada.
</t>
    </r>
    <r>
      <rPr>
        <sz val="12"/>
        <rFont val="Calibri"/>
        <family val="2"/>
      </rPr>
      <t>(ii) Dentro do GT da 445 está sendo discutida a volta do PROBORDO. IBAMA e ICMBio têm usado o PREPS para fazer autos de infração (único problema é que não pega barco menor que 15 AB). Não estão implementando, está parada a atualização e ampliação do PREPS.</t>
    </r>
  </si>
  <si>
    <r>
      <t xml:space="preserve">(i) Nenhum
</t>
    </r>
    <r>
      <rPr>
        <sz val="12"/>
        <rFont val="Calibri"/>
        <family val="2"/>
      </rPr>
      <t xml:space="preserve">
(ii) Memórias das reuniões dos GTs da 445.</t>
    </r>
  </si>
  <si>
    <t>(i) Não existe no momento uma definição clara de quais são os órgãos competentes para implementar essa demanda.</t>
  </si>
  <si>
    <t>(i) Marcelo Vianna
(ii) GAT</t>
  </si>
  <si>
    <t>(i) Espero que em breve tenhamos uma definição clara de quais são os órgãos competentes para implementar essa demanda.</t>
  </si>
  <si>
    <t>Solicitação de retomada do PROBORDO e aprimoramento e ampliação do PREPS para embarcações de pequeno porte encaminhada aos órgãos competentes via ofício; Relatório de acompanhamento entregues ao GAT (Grupo de Assessoramento Técnico do PAN)</t>
  </si>
  <si>
    <t>PROBORDO e PREPS em bom funcinamento e ampliação do PREPS para resultados esperados</t>
  </si>
  <si>
    <t>Roberta Aguiar dos Santos(CEPSUL)</t>
  </si>
  <si>
    <t>Marcelo Vianna (UFRJ)
José Angel Perez e Roberto Warlich (UNIVALI); Antônio Alberto da Silveira Menezes (CEPSUL); Antônio Olinto, Gustavo Duarte</t>
  </si>
  <si>
    <t>2.14</t>
  </si>
  <si>
    <t xml:space="preserve">Desenvolver diretrizes e critérios de ordenamento da pesca em Unidades de Conservação federais de uso sustentável.  </t>
  </si>
  <si>
    <t>Minuta de norma com critérios e diretrizes.</t>
  </si>
  <si>
    <t xml:space="preserve">Gabriel Rebouças (MMA) </t>
  </si>
  <si>
    <t>Organizações de Pescadores, Laurineide Santana (CPP), Labomar/UFC, Shirley Leão (SEMA-MA), Eduardo Almeida (ICMBio/APA Costa dos Corais), Fabiano Pimentel (ICMBio/CEPENE),  Antônio Mello (IBAMA - Belém), Guilherme Dutra (CI).</t>
  </si>
  <si>
    <t>Custo não significativo.</t>
  </si>
  <si>
    <t>(i) Foi formado um grupo de trabalho, está no âmbito do Ministério - Secretaria de Desenvolvimento Rural Sustentável (SCDR) junto com ICMBio (DISAT) e CONFREM. Este grupo está começando a conversar sobre este tema.
(ii) Várias unidades usando planos de utilização.
(iii) Está para sair um decreto sobre gestão pesqueira em UCs - regulamentando o papel do ICMBio neste tema.</t>
  </si>
  <si>
    <t>(i) Ana Paula Prates
(ii) Bruno Iespa
(iii) Walter Steenbock</t>
  </si>
  <si>
    <t xml:space="preserve">Desenvolver diretrizes e critérios de ordenamento da pesca (incluindo Acordos de Gestão) em Unidades de Conservação federais de uso sustentável.  </t>
  </si>
  <si>
    <t>Norma com critérios e diretrizes publicadas</t>
  </si>
  <si>
    <t>Leonardo Messias (CEPENE)</t>
  </si>
  <si>
    <r>
      <t xml:space="preserve">Walter Steenbock, Bruno Iespa (CEPNOR) e Andrey Tiego - RESEX Soure; Leonardo Pacheco (SCDR/MMA)
</t>
    </r>
    <r>
      <rPr>
        <sz val="12"/>
        <rFont val="Calibri"/>
        <family val="2"/>
      </rPr>
      <t>Organizações de Pescadores, Laurineide Santana (CPP), Labomar/UFC, Shirley Leão (SEMA-MA), Eduardo Almeida (ICMBio/APA Costa dos Corais), Fabiano Pimentel (ICMBio/CEPENE),  Antônio Mello (IBAMA - Belém), Guilherme Dutra (CI).</t>
    </r>
  </si>
  <si>
    <t>A ação 2.23 foi agrupada nesta ação.</t>
  </si>
  <si>
    <t>2.15</t>
  </si>
  <si>
    <t>Subsidiar e propor normas para a proibição de pesca/coleta das espécies endêmicas das ilhas oceânicas, beneficiadas pelo PAN.</t>
  </si>
  <si>
    <t>Documento técnico fundamentando a normativa e Minuta de normativa elaborada</t>
  </si>
  <si>
    <t>Jean Joyeux  (UFES)</t>
  </si>
  <si>
    <t>Tem uma legislação que proíbe a coleta de peixes ornamentais em ilhas oceânicas, mas é anterior ao PAN Corais (IN IBAMA 56 de 2004)</t>
  </si>
  <si>
    <t>GAT</t>
  </si>
  <si>
    <t>TAMAR (convidar alguém Nilamon e Gilberto Sales); Sérgio Floeter (UFSC); Alberto Lindner (UFSC); Hudson Pinheiro (consultor GEFMAR - Trindade); Cláudio Sampaio (UFAL); Ronaldo Francini (UFPB); Beatrice Padovani Ferreira(UFPE)</t>
  </si>
  <si>
    <t>São necessários estudos que indiquem para os Centros quais são as espécies endêmicas.</t>
  </si>
  <si>
    <t>2.16</t>
  </si>
  <si>
    <t>Elaborar proposta de normativa para a proibição da pesca de elasmobrânquios e escarídeos no polígono da APA de Fernando de Noronha - Rocas - São Pedro e São Paulo, de acordo com o Plano de Manejo da APA.</t>
  </si>
  <si>
    <t>Regra inserida no PM da UC</t>
  </si>
  <si>
    <t>Eduardo Macedo (ICMBio)</t>
  </si>
  <si>
    <t>Jean Joyeux, Otto Gadig, Jorge Kotas, Ricardo Rosa, Rosângela Lessa, Fábio Hazin, Mônica Peres, João Luís Gasparini</t>
  </si>
  <si>
    <t>Ação implementada com a inserção da proibição no novo Plano de Manejo da APA de Fernando de Noronha-Rocas e São Pedro São Paulo</t>
  </si>
  <si>
    <t>Inserção da proibição no novo Plano de Manejo da APA de Fernandode Noronha-Rocas e São Pedro São Paulo (pg 36)</t>
  </si>
  <si>
    <t>Não houve maiores problemas</t>
  </si>
  <si>
    <t>Eduardo Cavalcante de Macedo</t>
  </si>
  <si>
    <t>A ação está consolidada.</t>
  </si>
  <si>
    <t>2.17</t>
  </si>
  <si>
    <t>Propor a proibição da pesca de escarídeos beneficiados pelo PAN e elasmobrânquios  nas ilhas oceânicas da Cadeia Vitória-Trindade, nos bancos oceânicos e nos montes submarinos.</t>
  </si>
  <si>
    <t xml:space="preserve"> O custo se refere à realização de uma oficina com especialistas.</t>
  </si>
  <si>
    <t>Norma publicada e elasmobrânquios e Scarinae protegidos na Cadeia Vitória-Trindade</t>
  </si>
  <si>
    <t>Hudson Pinheiro</t>
  </si>
  <si>
    <r>
      <rPr>
        <sz val="12"/>
        <rFont val="Calibri"/>
        <family val="2"/>
      </rPr>
      <t>Alberto Lindner (UFSC); Rodrigo Barreto (CEPSUL)</t>
    </r>
    <r>
      <rPr>
        <sz val="12"/>
        <rFont val="Calibri"/>
        <family val="2"/>
      </rPr>
      <t xml:space="preserve">
</t>
    </r>
    <r>
      <rPr>
        <sz val="12"/>
        <rFont val="Calibri"/>
        <family val="2"/>
      </rPr>
      <t>Jean Joyeux, Otto Gadig, Jorge Kotas, Ricardo Rosa, Rosângela Lessa, Fábio Hazin, Mônica Peres, João Luís Gasparini</t>
    </r>
  </si>
  <si>
    <t>Área Foco 10</t>
  </si>
  <si>
    <t>2.18</t>
  </si>
  <si>
    <t>Elaborar proposta de normativa para a proibição da pesca industrial e de espinhel na APA de Fernando de Noronha - Rocas - São Pedro e São Paulo, de acordo com o Plano de Manejo da APA.</t>
  </si>
  <si>
    <t>PM publicado com a proibição da pesca</t>
  </si>
  <si>
    <t>Está previsto na revisão do PM. O período de início está condicionado à implementação do PM, 6 meses a partir deste. Sem custo mensurável.</t>
  </si>
  <si>
    <t>Ação implementada com a inserção da proibição da pesca industrial e de espinhel na APA de Fernando de Noronha - Rocas - São Pedro e São Paulo, de acordo com o novo Plano de Manejo da APA</t>
  </si>
  <si>
    <t>Inserção do previsto na ação no novo Plano de Manejo da APA de Fernando de Noronha - Rocas - São Pedro e São Paulo</t>
  </si>
  <si>
    <t>Não houve problemas significativos</t>
  </si>
  <si>
    <t>2.19</t>
  </si>
  <si>
    <r>
      <t xml:space="preserve">Propor moratória das espécies </t>
    </r>
    <r>
      <rPr>
        <i/>
        <sz val="12"/>
        <rFont val="Calibri"/>
        <family val="2"/>
      </rPr>
      <t>Scarus trispinosus,</t>
    </r>
    <r>
      <rPr>
        <sz val="12"/>
        <rFont val="Calibri"/>
        <family val="2"/>
      </rPr>
      <t xml:space="preserve"> </t>
    </r>
    <r>
      <rPr>
        <i/>
        <sz val="12"/>
        <rFont val="Calibri"/>
        <family val="2"/>
      </rPr>
      <t>Scarus zelindae, Sparisoma frondosum, Sparisoma axillare.</t>
    </r>
  </si>
  <si>
    <t>Moratória proposta</t>
  </si>
  <si>
    <t>Matheus Freitas (CI)</t>
  </si>
  <si>
    <t>Sérgio R. Floeter (UFSC), Ronaldo Francicni Filho (UFPB), Beatrice Padovane (UFPE), João Luiz Gasparini (UFES), Guilherme Dutra (CI)</t>
  </si>
  <si>
    <t>Espécies funcionalmente importantes nos ecossistemas coralíneos e sabidamente em declínio</t>
  </si>
  <si>
    <r>
      <t xml:space="preserve">(i) Um Plano Nacional de recuperação para os peixes papagaio foi elaborado pelo MMA e este plano esta em fase de tentativa de implementação em algumas RESEX da costa brasileira, principalmente nas de Corumbau e Cassurubá. A publicação da portaria MMA 445/2014 proibiu a captura de algumas destas espécies.
</t>
    </r>
    <r>
      <rPr>
        <sz val="12"/>
        <rFont val="Calibri"/>
        <family val="2"/>
      </rPr>
      <t>(ii) Em Petrópolis houve uma reunião em 2014 em que se pensou um plano de manejo dos budiões em RESEX. Matheus foi o consultor contratado.</t>
    </r>
  </si>
  <si>
    <r>
      <t xml:space="preserve">(i) O documento do plano de recuperação dos Scarideos, elaborado pelo MMA. Algumas espécies foram categorizadas na 445 e tiveram sua pesca suspensa.
(iii) </t>
    </r>
    <r>
      <rPr>
        <sz val="12"/>
        <rFont val="Calibri"/>
        <family val="2"/>
      </rPr>
      <t>Todas as espécies estão na 445, três VU e uma EN.</t>
    </r>
  </si>
  <si>
    <t xml:space="preserve">(i) A problemática relacionada aos desdobramentos da portaria 445, onde uma briga politica fragilizou a portaria e gerou conflitos, pois em alguns momentos uma discussão das medidas de gestão junto as comunidades não puderam acontecer devido ao fechamento da pesca. </t>
  </si>
  <si>
    <r>
      <t xml:space="preserve">(i) </t>
    </r>
    <r>
      <rPr>
        <sz val="12"/>
        <rFont val="Calibri"/>
        <family val="2"/>
      </rPr>
      <t>Matheus Oliveira Freitas
(ii) Walter Steenbock
(iii) GAT</t>
    </r>
  </si>
  <si>
    <t>(i) A continuidade desta ação depende da implementação das ações previstas no Plano de Recuperação e consequentemente dos desdobramentos da 445.</t>
  </si>
  <si>
    <t>Agrupada com 1.31 e incluir estas espécies naquela ação.</t>
  </si>
  <si>
    <t>2.20</t>
  </si>
  <si>
    <t>Propor e articular juntos aos gestores e conselhos de Unidades de Conservação de uso sustentável das áreas 12 a 16 a proibição da pesca subaquática amadora e profissional ou outras medidas de manejo pertinentes.</t>
  </si>
  <si>
    <t>Medidas de manejo da pesca subaquática amadora e profissional inseridas nos planos de manejo; Documentos técnicos encaminhados aos órgãos competentes</t>
  </si>
  <si>
    <t>Adriana Gomes (Tamoios - ICMBio)</t>
  </si>
  <si>
    <t>Adriana Gomes (ESEC Tamoios - ICMBio) Adriana Trinta (RESEX Arraial do Cabo - ICMBio), Francisco Guimarães (COMPREM), Marcelo Vianna (UFRJ), Carlos Eduardo Ferreira Leite (UFF)</t>
  </si>
  <si>
    <t xml:space="preserve">(i) Implementação não iniciada. </t>
  </si>
  <si>
    <t>(i) Sem tempo disponível devido às demandas de gestão na UC em que estou lotada.</t>
  </si>
  <si>
    <t>(i) Adriana Nascimento Gomes</t>
  </si>
  <si>
    <t>Propor e articular juntos aos gestores e conselhos de Unidades de Conservação de uso sustentável das áreas 12 a 16 a proibição da pesca subaquática amadora e profissional ou outras medidas de manejo pertinentes, dentro das unidades de conservação.</t>
  </si>
  <si>
    <t>Convidar ICMBio Alcatrazes como articulador Edineia</t>
  </si>
  <si>
    <t>As APAs de SP já proíbem a pesca subaquática profissional. Serviria para a RESEX de Arraial do Cabo, APA Cananeia-Iguape-Peruíbe.</t>
  </si>
  <si>
    <t>2.21</t>
  </si>
  <si>
    <t>Propor ao MPA e MMA a proibição da pesca de arrasto nas áreas 12 a 16.</t>
  </si>
  <si>
    <t>Documento técnico e envio de ofício aos ministérios</t>
  </si>
  <si>
    <t>Paulo Pezutto (UNIVALI),  Alberto Lindner (UFSC)</t>
  </si>
  <si>
    <r>
      <t xml:space="preserve">(i) Com o fim do MPA e mudanças no MMA nenhuma ação foi implementada. 
</t>
    </r>
    <r>
      <rPr>
        <sz val="12"/>
        <rFont val="Calibri"/>
        <family val="2"/>
      </rPr>
      <t>(ii) Está sendo feito um grupo de trabalho (dentro do GEFMAR) que deve elaborar um documento técnico, propondo novas áreas de exclusão de pesca.</t>
    </r>
  </si>
  <si>
    <t>(i) Indefinição de atribuições dos órgãos governamentais.</t>
  </si>
  <si>
    <t>(i) Marcelo Vianna (UFRJ)
(ii) Roberta Aguiar dos Santos (CEPSUL)</t>
  </si>
  <si>
    <t xml:space="preserve">(i) Estou esperando ser definida a nova politica de pesca e a implantação dos comitês de gestão pesqueira e sub comitês científicos para iniciar as negociações. </t>
  </si>
  <si>
    <t>Propor às unidades de conservação, a proibição da pesca de arrasto industrial, de acordo com os instrumentos de gestão de cada unidade, das áreas 12 a 16.</t>
  </si>
  <si>
    <r>
      <rPr>
        <sz val="12"/>
        <color rgb="FF006600"/>
        <rFont val="Calibri"/>
        <family val="2"/>
      </rPr>
      <t xml:space="preserve">José Maria do Médio Purus (convidar); </t>
    </r>
    <r>
      <rPr>
        <sz val="12"/>
        <rFont val="Calibri"/>
        <family val="2"/>
      </rPr>
      <t>Roberta Aguiar dos Santos</t>
    </r>
    <r>
      <rPr>
        <sz val="12"/>
        <color rgb="FF006600"/>
        <rFont val="Calibri"/>
        <family val="2"/>
      </rPr>
      <t xml:space="preserve">, Alguém de Alcatrazes (Edineia, talvez); Instituto de Pesca - SP; </t>
    </r>
    <r>
      <rPr>
        <sz val="12"/>
        <rFont val="Calibri"/>
        <family val="2"/>
      </rPr>
      <t>Derien Vernetti (CEPSUL)</t>
    </r>
    <r>
      <rPr>
        <sz val="12"/>
        <color rgb="FF1F497D"/>
        <rFont val="Calibri"/>
        <family val="2"/>
      </rPr>
      <t xml:space="preserve">
</t>
    </r>
    <r>
      <rPr>
        <sz val="12"/>
        <rFont val="Calibri"/>
        <family val="2"/>
      </rPr>
      <t>Paulo Pezutto (UNIVALI),  Alberto Lindner (UFSC)</t>
    </r>
  </si>
  <si>
    <t>Observar a potência das embarcações de arrasto que estão no PAN Manguezais</t>
  </si>
  <si>
    <t>2.22</t>
  </si>
  <si>
    <r>
      <t xml:space="preserve">Desenvolver projeto piloto para geração de metodologias de monitoramento social, econômico e biológico da pesca em ambientes coralíneos (programa SOCMON - </t>
    </r>
    <r>
      <rPr>
        <i/>
        <sz val="12"/>
        <rFont val="Calibri"/>
        <family val="2"/>
      </rPr>
      <t>Global Socioeconomic Monitoring Initiative for Coastal Management</t>
    </r>
    <r>
      <rPr>
        <sz val="12"/>
        <rFont val="Calibri"/>
        <family val="2"/>
      </rPr>
      <t>).</t>
    </r>
  </si>
  <si>
    <t>Projeto em andamento</t>
  </si>
  <si>
    <t>Walter Steenbock (CEPSUL - ICMBio)</t>
  </si>
  <si>
    <t>Fabiano Pimentel, Guilherme Dutra e Gustavo Duarte</t>
  </si>
  <si>
    <t>Integrar as ações de monitoramento do ICMBio (centros como pontos focais)</t>
  </si>
  <si>
    <t>(i) Até o momento, o Protocolo SOCMON foi implantado em UCs com manguezais, a partir de articulação conjunta em parceria com o CEPSUL/ICMBio, o CEM/UFPR, o Projeto Manguezais do Brasil, a APA Anhatomirim e a ESEC Guaraqueçaba. Entretanto, a geração e uso de metodologias de monitoramento social, econômico e biológico da pesca em ambientes coralíneos tem acontecido na APA Costa dos Corais, a partir de um projeto conjunto entre a APA e o CEPENE, no qual um dos colaboradores da ação 2.22 é protagonista (Fabiano Pimentel)
(ii) Foi feito censo estrutural - ainda não aplicou a metodologia SOCMON. O censo dará possibilidade de uso do SOCMON.
(iii) Carlos Henrique Lacerda desenvolverá um projeto para fazer avaliação de desembarque e do ciclo produtivo da pesca (tem previsão de contratar nove pescadores da cidade por um ano para monitorar - coletores). Tem uma aluna de doutorado.</t>
  </si>
  <si>
    <t>(i) Verificar com Fabiano Pimentel</t>
  </si>
  <si>
    <t>(i) Walter Steenbock (CEPSUL)
(ii) Fabiano Pimentel (CEPENE)
(iii) Clovis Castro (Coral Vivo/ UFRJ)</t>
  </si>
  <si>
    <r>
      <t>Desenvolver projeto piloto para geração de metodologias de monitoramento social, econômico e biológico, participativo da pesca em ambientes coralíneos</t>
    </r>
    <r>
      <rPr>
        <sz val="12"/>
        <rFont val="Calibri"/>
        <family val="2"/>
      </rPr>
      <t>.</t>
    </r>
  </si>
  <si>
    <t>Projeto implementado na área piloto</t>
  </si>
  <si>
    <t>Monitoramento participativo acontecendo nas áreas foco.</t>
  </si>
  <si>
    <t>Fabiano Pimentel (CEPENE)</t>
  </si>
  <si>
    <r>
      <rPr>
        <sz val="12"/>
        <rFont val="Calibri"/>
        <family val="2"/>
      </rPr>
      <t>Walter Steenbock (CEPSUL)</t>
    </r>
    <r>
      <rPr>
        <sz val="12"/>
        <color rgb="FF006600"/>
        <rFont val="Calibri"/>
        <family val="2"/>
      </rPr>
      <t xml:space="preserve">
Carlos Henrique Lacerda (Coral Vivo)</t>
    </r>
    <r>
      <rPr>
        <sz val="12"/>
        <color rgb="FFFF0000"/>
        <rFont val="Calibri"/>
        <family val="2"/>
      </rPr>
      <t xml:space="preserve">
</t>
    </r>
    <r>
      <rPr>
        <sz val="12"/>
        <rFont val="Calibri"/>
        <family val="2"/>
      </rPr>
      <t>Guilherme Dutra</t>
    </r>
  </si>
  <si>
    <t>O foco é o monitoramento participativo, a metodologia a ser utilizada pode ser o SOCMON.</t>
  </si>
  <si>
    <t>2.23</t>
  </si>
  <si>
    <t>Atualizar as diretrizes para  elaboração de acordos de pesca em ambientes coralíneos.</t>
  </si>
  <si>
    <t>Minuta de Portaria</t>
  </si>
  <si>
    <t>Leonardo Pacheco/DISAT ICMBio</t>
  </si>
  <si>
    <t>Sem custo mensurável.</t>
  </si>
  <si>
    <t>Agrupada com a 2.14</t>
  </si>
  <si>
    <t>3. Promover a exploração sustentável dos estoques, adotando abordagem ecossistêmica.</t>
  </si>
  <si>
    <t>3.1</t>
  </si>
  <si>
    <t>Propor medidas de mitigação para as pescarias que impactam as espécies foco e beneficiadas do PAN.</t>
  </si>
  <si>
    <t>Documentos técnicos com as medidas propostas por pescaria ou por região; Relatório de acompanhamento para o GAT (Grupo de Assessoramento Técnico do PAN)</t>
  </si>
  <si>
    <t>Roberto Sforza (Tamar - ICMBio)</t>
  </si>
  <si>
    <t>Gilberto Sales (Tamar - ICMBio), Nilamon Leite Júnior (TAMAR-ICMBio), Tatiana Neves (Instituto Albatroz).</t>
  </si>
  <si>
    <r>
      <t xml:space="preserve">(i) A ação não está sendo implementada e desconheço medidas em andamento para tal.
</t>
    </r>
    <r>
      <rPr>
        <sz val="12"/>
        <rFont val="Calibri"/>
        <family val="2"/>
      </rPr>
      <t>(ii) Existem planos de recuperação em andamento; GT de capturas incidentais; GT da 445.</t>
    </r>
  </si>
  <si>
    <t>(i) Não foram gerados produtos.</t>
  </si>
  <si>
    <t>(i) Desorganização do setor e da estrutura de governança que trata do ordenamento pesqueiro.</t>
  </si>
  <si>
    <r>
      <t>(i) Robe</t>
    </r>
    <r>
      <rPr>
        <sz val="12"/>
        <rFont val="Calibri"/>
        <family val="2"/>
      </rPr>
      <t>rto Sforza
(ii) Roberta Aguiar Santos (CEPSUL)</t>
    </r>
  </si>
  <si>
    <t>(i) Sem perspectivas de continuidade imediata</t>
  </si>
  <si>
    <t>Medidas de mitigação implementadas para as espécies foco do PAN.</t>
  </si>
  <si>
    <t>Gilberto Sales (TAMAR)</t>
  </si>
  <si>
    <r>
      <rPr>
        <sz val="12"/>
        <color rgb="FF006600"/>
        <rFont val="Calibri"/>
        <family val="2"/>
      </rPr>
      <t xml:space="preserve">Patrícia Serafini (CEMAVE); Alex Klautau (CEPNOR); </t>
    </r>
    <r>
      <rPr>
        <sz val="12"/>
        <rFont val="Calibri"/>
        <family val="2"/>
      </rPr>
      <t>Roberta Aguiar (CEPSUL)</t>
    </r>
    <r>
      <rPr>
        <b/>
        <sz val="12"/>
        <color rgb="FF006600"/>
        <rFont val="Calibri"/>
        <family val="2"/>
      </rPr>
      <t>;</t>
    </r>
    <r>
      <rPr>
        <sz val="12"/>
        <color rgb="FF006600"/>
        <rFont val="Calibri"/>
        <family val="2"/>
      </rPr>
      <t xml:space="preserve"> GT Pesca Incidental</t>
    </r>
    <r>
      <rPr>
        <sz val="12"/>
        <color rgb="FF1F497D"/>
        <rFont val="Calibri"/>
        <family val="2"/>
      </rPr>
      <t xml:space="preserve">
</t>
    </r>
    <r>
      <rPr>
        <sz val="12"/>
        <rFont val="Calibri"/>
        <family val="2"/>
      </rPr>
      <t xml:space="preserve"> Nilamon Leite Júnior (TAMAR-ICMBio), Tatiana Neves (Instituto Albatroz).</t>
    </r>
  </si>
  <si>
    <t>3.2</t>
  </si>
  <si>
    <t>Desenvolver metodologia de certificação de origem e rastreamento para pescarias de Unidade de Conservação de Uso Sustentável.</t>
  </si>
  <si>
    <t>Metodologia desenvolvida e publicada</t>
  </si>
  <si>
    <t>Guilherme Dutra (CI Brasil)</t>
  </si>
  <si>
    <t>CONFREM, Walter Steenbock (ponto focal dos centros)</t>
  </si>
  <si>
    <t>Ver rastreamento proposto pelo IBAMA (DOP - Documento de Origem do Pescado)</t>
  </si>
  <si>
    <t>(i) Há projeto com orçamento aprovado para isso.
Pesca + sustentavel (CI) , projeto piloto em andamento em 5 Ucs  (resex são da ponta, mao grande do curuça, resex canaviesiras, resex cassurubá (não concluída)).</t>
  </si>
  <si>
    <t>(i) Ana Paula Prates (COPAN)</t>
  </si>
  <si>
    <t>3.3</t>
  </si>
  <si>
    <t xml:space="preserve">Elaborar diagnóstico identificando cadeias produtivas dos principais recursos pesqueiros das espécies beneficiadas do PAN.  </t>
  </si>
  <si>
    <t>Relatório de cada cadeia produtiva</t>
  </si>
  <si>
    <t>(i) Será realizado levantamento da cadeia produtiva da pesca do material produzido em 3 comunidades de pescadores tradicionais da Costa do Descobrimento, BA. A ação será liderada pelo Dr. Carlos Henrique Figueiredo Lacerda (Instituto Coral Vivo) e tema da tese de doutorado de Aline Fioravanso no Programa de Pós-graduação em Zoologia do Museu Nacional/UFRJ.
(ii) No GEF-MAr já há previsão de orçamento para contratação de consultorias visando a elaboração de planos de negócios para a cadeia produtiva de pescado - recursos pesqueiros (Corumbau) e não pesqueiros (Canavieiras).</t>
  </si>
  <si>
    <t>(i) Foi obtido financiamento, através de patrocínio da Petrobras ao Projeto Coral Vivo.</t>
  </si>
  <si>
    <t>(i) Clovis Castro (Coral Vivo/UFRJ)
(ii) Ana Karina Soares (CNPT)</t>
  </si>
  <si>
    <t>(i) É necessário o aumento no número e na distribuição geográfica das localidades caracterizadas</t>
  </si>
  <si>
    <t>Rever com a CONFREM (Carlinhos) quem pode ficar na articulação desta ação.</t>
  </si>
  <si>
    <t>3.4</t>
  </si>
  <si>
    <t>Realizar ações de sensibilização para o consumo responsável de pescados.</t>
  </si>
  <si>
    <t>Guia de consumo responsável publicado e distribuído                       Campanhas de divulgação  realizada</t>
  </si>
  <si>
    <t xml:space="preserve">Cinthia Myahi et al, Eloisa Pinto Vizuete (CEPSUL), Carrie Lima (FIPERJ), Daniele Vila Nova, Alcides Dutra (Instituto Larus) </t>
  </si>
  <si>
    <t>Prever o desistímulo ao consumo de espécies ameaçadas de extinção. Material de divulgação com material impresso e  vídeos na mídia, mais os eventos de sensibilização presenciais .</t>
  </si>
  <si>
    <t>(i) Será produzido um "Guia de Consumo do Pescado", voltado especialmente para a Costa do Descobrimento (área foco 8). O Guia será divulgado junto à imprensa por meio de assessoria de imprensa e através de impulsionamento em redes sociais.
(ii) Criamos a Aliança Brasileira pela Pesca Sustentável que tem entre os seus objetivos a sensibilização para o consumo responsável de pescados.
(iii) Tem ações da WWF - Programa Marinho - fez um guia e rastreamento do pescado, trabalho com restaurantes - para Rio e São Paulo (área foco 15 e 13)
(iv) Ver os trabalhos da Universidade Monte Serrat (UNIMONTE) de SP.</t>
  </si>
  <si>
    <t>(i) Foi obtido financiamento, através de patrocínio da Petrobras ao Projeto Coral Vivo.
(ii) Em breve teremos uma reunião nacional da Aliança onde medidas mais objetivas devem ser discutidas para implementação.
(iii e iv) GAT</t>
  </si>
  <si>
    <t>(ii) Falta de recursos.</t>
  </si>
  <si>
    <t>(i) Clovis Castro
(i) Marcelo Vianna</t>
  </si>
  <si>
    <t>(ii) A continuidade vai depender dos recursos disponíveis.</t>
  </si>
  <si>
    <t>O consumo sustentável amplamente divulgado e mudança de comportamento alimentar.</t>
  </si>
  <si>
    <t>3.5</t>
  </si>
  <si>
    <t>Elaborar proposta de plano de gestão para espécies com interesse ornamental.</t>
  </si>
  <si>
    <t>Proposta  de Plano elaborada</t>
  </si>
  <si>
    <t>Claudio Sampaio (UFAL)</t>
  </si>
  <si>
    <t>80.000.00</t>
  </si>
  <si>
    <r>
      <t xml:space="preserve">(i) Devido à não atualização da IN 56/2004, que trata das espécies, cotas para exportação e petrechos de pesca permitidos, bem como da redução do comercio nacional de organismos ornamentais marinhos, que muitos comerciantes e pescadores associam com a não atualização da legislação, além do reduzido número de pesquisadores envolvidos atualmente.
</t>
    </r>
    <r>
      <rPr>
        <sz val="12"/>
        <rFont val="Calibri"/>
        <family val="2"/>
      </rPr>
      <t>(ii) IN 56/2004 foi alterada pela IN 140 de 2006, mas nada significativo.</t>
    </r>
  </si>
  <si>
    <t>(i) Nenhum, apenas alguns contatos positivos com comerciantes e pescadores.</t>
  </si>
  <si>
    <t xml:space="preserve">(i) Ausência de articulação e descrédito institucional </t>
  </si>
  <si>
    <t>(i) Cláudio L S Sampaio (UFAL)
(ii) Silvia Godoy (Alcatrazes)</t>
  </si>
  <si>
    <t>(i) É necessário melhorar a articulação, bem como pressionar o governo para atualização da legislação voltada à pesca e comércio de organismos ornamentais.</t>
  </si>
  <si>
    <t>Proposta de plano elaborada e encaminhada aos Centros de Pesquisa do ICMBio.</t>
  </si>
  <si>
    <t>Atualização das normativas relacionadas às espécies ornamentais.</t>
  </si>
  <si>
    <t>Depende da retomada do GT de Ornamentais</t>
  </si>
  <si>
    <t>3.6</t>
  </si>
  <si>
    <t>Definir áreas estratégicas de reserva de produção (locais mantidos para crescimento dos estoques, no qual não ocorre atividade pesqueira) nas áreas 12 a 16.</t>
  </si>
  <si>
    <t>Quatro oficinas realizadas e delimitação das áreas</t>
  </si>
  <si>
    <t>Carlos Eduardo Ferreira (UFES), Adriana Trinta (Arraial do Cabo)</t>
  </si>
  <si>
    <r>
      <t>Entende-se por áreas de produção os locais mantidos para crescimento dos estoques, no qual não ocorre atividade pesqueira.</t>
    </r>
    <r>
      <rPr>
        <strike/>
        <sz val="12"/>
        <rFont val="Calibri"/>
        <family val="2"/>
      </rPr>
      <t xml:space="preserve">
</t>
    </r>
    <r>
      <rPr>
        <sz val="12"/>
        <rFont val="Calibri"/>
        <family val="2"/>
      </rPr>
      <t>Realização de 4 oficinas regionais  com os atores relacionados com a atividade pesqueira Objetivo 1</t>
    </r>
  </si>
  <si>
    <t>Áreas de exclusão implementadas e pescadores respeitando a norma</t>
  </si>
  <si>
    <t>Ver com a CONFREM (Carlinhos) quem será articulador</t>
  </si>
  <si>
    <t>Está relacionada à 2.21.
A Rare tem feito ações para ASP (áreas sem pesca). Ver metodologia, áreas e espécies.</t>
  </si>
  <si>
    <t>3.7</t>
  </si>
  <si>
    <t>Viabilizar junto às agências de fomento a publicação de editais de pesquisa voltados a estudos populacionais, dinâmica das frotas  e avaliação de recursos pesqueiros de ambientes coralíneos.</t>
  </si>
  <si>
    <t>Demandas encaminhadas às agências de fomento.
Pesquisas em andamento</t>
  </si>
  <si>
    <t>Beatrice Padovani (UFPE/ Instituto Recifes Costeiros)</t>
  </si>
  <si>
    <t>George Olavo Mattos Silva, Carlos Eduardo Ferreira, Adriana Carvalhal</t>
  </si>
  <si>
    <t>Articulação com ICMBio para obtenção de fomento a partir da compensação ambiental. 
Interface com as novas ações 6.10  e 4.9. Sugestão de otimizar esforços nas articulações. Incluir nos editais: tamanho de frota, petrechos de pesca, avaliação de estoque, biomassa disponível, esforço de pesca e dinâmica populacional de espécies em ambientes coralíneos visando à exploração sustentável dos recursos pesqueiros. Sem custo mensurável.</t>
  </si>
  <si>
    <r>
      <t xml:space="preserve">(i) Foi escrito o projeto REPENSA PESCA e aprovado, porém o recurso não foi repassado ao CNPq pelo MPA. O presidente do CNPq enviou carta ao Secretário do MAPA que não deu resposta até onde fomos informados. Permanece o impasse.
</t>
    </r>
    <r>
      <rPr>
        <sz val="12"/>
        <rFont val="Calibri"/>
        <family val="2"/>
      </rPr>
      <t>(ii) Edital saiu, chama MCTI/MPA/CNPq 22/2015 - Ordenamento da Pesca Marinha Brasileira. A extinção do MPA, impediu a continuidade.</t>
    </r>
    <r>
      <rPr>
        <sz val="12"/>
        <color rgb="FF000000"/>
        <rFont val="Calibri"/>
        <family val="2"/>
      </rPr>
      <t xml:space="preserve">
</t>
    </r>
  </si>
  <si>
    <t>(i) Projeto escrito e aprovado com diversos parceiros, porém sem liberação dos recursos.</t>
  </si>
  <si>
    <t>(i) Recursos financeiros e falta de compromisso do governo</t>
  </si>
  <si>
    <t xml:space="preserve">(i) Beatrice P. Ferreira
(ii) Clovis Castro (Coral Vivo/ UFRJ)
</t>
  </si>
  <si>
    <t xml:space="preserve">(i) A gestão pesqueira no Brasil corre sérias ameaças. 
</t>
  </si>
  <si>
    <t>Pesquisas em andamento</t>
  </si>
  <si>
    <t xml:space="preserve">A ação foi inserida com outras ações de editais (4.9 e 6.10) dentro da ação nova 9.17.
</t>
  </si>
  <si>
    <t>3.8</t>
  </si>
  <si>
    <t>Promover projeto piloto para o uso do Programa de Aquisição de Alimentos (PAA) e do Programa Nacional de Alimentação Escolar (PNAE) associado à certificação participativa em Unidades de Conservação de uso sustentável.</t>
  </si>
  <si>
    <t>PAA e/ou PNAE e certificação participativa com sucesso em, ao menos, três Unidades de Conservação</t>
  </si>
  <si>
    <t>(i) Foi realizada uma prospecção inicial da possibilidade de implementação da ação a partir de UCs do sul da Bahia, pois as RESEXs da região já estavam iniciando a articulação deste mercado institucional.</t>
  </si>
  <si>
    <t>(i) Verificar junto ás instituições citadas (RESEX Corumbau, a RESEX Canavieiras e a RESEX Cassurubá, bem como a Conservation International)</t>
  </si>
  <si>
    <t>(i) Houveram grandes cortes orçamentários dos Programas citados, o que provavelmente influenciou negativamente consecução da ação. Entretanto, é fundamental verificar junto ás instituições citadas.</t>
  </si>
  <si>
    <t>(i) Walter Steenbock (CEPSUL)</t>
  </si>
  <si>
    <t>Aline (Jequiá da Praia); Guilherme Dutra (CI); CONFREM</t>
  </si>
  <si>
    <t>Entrar em contato com Aline da RESEX Jequiá da Praia (mestrado sobre isso). Ver com a CONFREM se eles tem algum trabalho com certificação. Se não houver como fazer a certificação participativa ou outra forma de certificação, essa ação deve ser excluída.</t>
  </si>
  <si>
    <t>3.9</t>
  </si>
  <si>
    <t>Propor a alteração ou complementação das medidas de regulamentação de tamanho mínimo e máximo de captura de recursos pesqueiros de ambientes coralíneos a partir de dados secundários.</t>
  </si>
  <si>
    <t>Documento técnico elaborado e proposta de normatização encaminhada ao MMA e MPA</t>
  </si>
  <si>
    <t>Claúdio Sampaio (UFAL)</t>
  </si>
  <si>
    <t>Marcelo Vianna (UFRJ), George Olavo (Universidade Estadual de Feira de Santana), Beatrice Padovane (UFPE), Carlos Eduardo Ferreira (UFF)</t>
  </si>
  <si>
    <t>Um levantamento bibliográfico vem sendo realizado, buscando trabalhos publicados que abordem a reprodução de espécies recifais. Trabalhando apenas como tamanho mínimo.</t>
  </si>
  <si>
    <t>Tentativa de organização de um banco de referencias sobre a reprodução de espécies recifais</t>
  </si>
  <si>
    <t>Ausência de articulação decorrente da comunicação ineficiente.</t>
  </si>
  <si>
    <t>Cláudio LS Sampaio (UFAL)</t>
  </si>
  <si>
    <t>Melhorar a comunicação, articulando com  os pesquisadores.</t>
  </si>
  <si>
    <t>Documento técnico elaborado e encaminhado aos órgãos competentes</t>
  </si>
  <si>
    <t>Normas publicadas e pescadores pescando de acordo com as normas</t>
  </si>
  <si>
    <r>
      <t xml:space="preserve">Matheus Freitas (Projeto Meros)
</t>
    </r>
    <r>
      <rPr>
        <sz val="12"/>
        <rFont val="Calibri"/>
        <family val="2"/>
      </rPr>
      <t>Marcelo Vianna (UFRJ), George Olavo (Universidade Estadual de Feira de Santana), Beatrice Padovane (UFPE), Carlos Eduardo Ferreira (UFF)</t>
    </r>
  </si>
  <si>
    <t>3.10</t>
  </si>
  <si>
    <t>Sistematizar informações sobre a relação da pesca em ambientes coralíneos e a dependência econômica de populações pesqueiras tradicionais.</t>
  </si>
  <si>
    <t>Dados sistematizados e material de divulgação editados e publicados</t>
  </si>
  <si>
    <t>Fabiano Pimentel (CEPENE), Guilherme Dutra (CI); Gustavo Duarte (Projeto Coral Vivo)</t>
  </si>
  <si>
    <r>
      <t xml:space="preserve">(i) Será realizado levantamento da cadeia produtiva da pesca e do desembarque pesqueiro em 3 comunidades de pescadores tradicionais da Costa do Descobrimento. A ação será liderada pelo Dr. Carlos Henrique Figueiredo Lacerda (Instituto Coral Vivo) e tema da tese de doutorado de Aline Fioravanso no Programa de Pós-graduação em Zoologia do Museu Nacional/UFRJ .
(ii) A ação foi incluída como parte do Produto 1 do Edital "Consultoria de Pessoa Física para auxiliar o Ministério do Meio Ambiente na elaboração de Relatório Nacional sobre a conservação e uso racional/sustentável dos recifes de coral no Brasil" (http://www.mma.gov.br/images/editais_e_chamadas/SBF/2017/termo_ref_rel_%20recifes2017rev_maio1505.pdf),  no qual o consultor deve caracterizar, entre outros aspectos, a relação da pesca em ambientes coralíneos e dependência econômica de populações pesqueiras tradicionais, a partir de pesquisas, artigos publicados, teses, monografias e relatórios. a ser finalizado em 12/8/2017
</t>
    </r>
    <r>
      <rPr>
        <sz val="12"/>
        <rFont val="Calibri"/>
        <family val="2"/>
      </rPr>
      <t>(iii) Tem uma pessoa contratada pelo DESP/MMA para fazer levantamento da pesca artesanal.</t>
    </r>
  </si>
  <si>
    <t>(i) Foi obtido financiamento, através de patrocínio da Petrobras ao Projeto Coral Vivo.
(ii) Previsão de entrega do Produto em agosto/2017 - Ana Lídia</t>
  </si>
  <si>
    <t>(ii) Será possível mensurar após a entrega do Produto pelo consultor.</t>
  </si>
  <si>
    <t>(i) Clovis Castro (Coral Vivo/UFRJ)
(ii) Walter Steenbock (CEPSUL)
(iii) Ana Paula Prates (COPAN/ICMBio)</t>
  </si>
  <si>
    <r>
      <rPr>
        <sz val="12"/>
        <color rgb="FF006600"/>
        <rFont val="Calibri"/>
        <family val="2"/>
      </rPr>
      <t xml:space="preserve">Incluir Dr. Carlos Henrique Lacerda (Coral Vivo); </t>
    </r>
    <r>
      <rPr>
        <sz val="12"/>
        <rFont val="Calibri"/>
        <family val="2"/>
      </rPr>
      <t>Ana Lídia (GEFMAR)</t>
    </r>
    <r>
      <rPr>
        <sz val="12"/>
        <color rgb="FF006600"/>
        <rFont val="Calibri"/>
        <family val="2"/>
      </rPr>
      <t>; consultor do MMA como colaborador; 
incluir Clovis Castro (coral Vivo)</t>
    </r>
    <r>
      <rPr>
        <sz val="12"/>
        <color rgb="FFFF0000"/>
        <rFont val="Calibri"/>
        <family val="2"/>
      </rPr>
      <t xml:space="preserve">
</t>
    </r>
    <r>
      <rPr>
        <sz val="12"/>
        <rFont val="Calibri"/>
        <family val="2"/>
      </rPr>
      <t>Fabiano Pimentel (CEPENE), Guilherme Dutra (CI)</t>
    </r>
  </si>
  <si>
    <t>4. Aumentar o conhecimento sobre ambientes coralíneos ainda pouco investigados.</t>
  </si>
  <si>
    <t>4.1</t>
  </si>
  <si>
    <t>Localizar e mapear ambientes coralíneos profundos, a partir da borda de plataforma, em zonas de talude, ilhas oceânicas, bancos e montes submarinos.</t>
  </si>
  <si>
    <t>Mapas elaborados</t>
  </si>
  <si>
    <t>Ronaldo Francini  (UFPB)</t>
  </si>
  <si>
    <t>Alberto Lindner
(UFSC)</t>
  </si>
  <si>
    <r>
      <rPr>
        <sz val="11"/>
        <rFont val="Calibri"/>
        <family val="2"/>
      </rPr>
      <t xml:space="preserve">(i) UFES - Gasparini  - montes submarinos e Cadeia Vitória-Trindade - março de 2015; Pinheiro </t>
    </r>
    <r>
      <rPr>
        <i/>
        <sz val="11"/>
        <rFont val="Calibri"/>
        <family val="2"/>
      </rPr>
      <t>et all</t>
    </r>
    <r>
      <rPr>
        <sz val="11"/>
        <rFont val="Calibri"/>
        <family val="2"/>
      </rPr>
      <t xml:space="preserve">, 2015 - Plus One.
Recifes da Foz do Amazonas. </t>
    </r>
    <r>
      <rPr>
        <sz val="11"/>
        <color rgb="FF1F497D"/>
        <rFont val="Calibri"/>
        <family val="2"/>
      </rPr>
      <t xml:space="preserve">
</t>
    </r>
    <r>
      <rPr>
        <sz val="11"/>
        <color rgb="FF006600"/>
        <rFont val="Calibri"/>
        <family val="2"/>
      </rPr>
      <t>(ii) Ronaldo diz que tem muita coisa pronta e envia até o fim de semana os dados.</t>
    </r>
  </si>
  <si>
    <t>(i) Clovis Castro (Coral Vivo/UFRJ)
(ii) Kellen Leite (Alcatrazes)</t>
  </si>
  <si>
    <r>
      <t xml:space="preserve">Gasparini e Hudson Pinheiro (enviar convite).  Jean Joyeux; Liana Mendes (UFRN)
</t>
    </r>
    <r>
      <rPr>
        <sz val="12"/>
        <rFont val="Calibri"/>
        <family val="2"/>
      </rPr>
      <t>Alberto Lindner (UFSC)</t>
    </r>
  </si>
  <si>
    <t>Perguntar para o Alberto Lindner sobre produtos da ação.</t>
  </si>
  <si>
    <t>4.2</t>
  </si>
  <si>
    <t>Inventariar a biodiversidade e distribuição das espécies formadoras e associadas e realizar estudos sobre crescimento e reprodução das espécies formadoras dos ambientes coralíneos mesofóticos e profundos, em zonas de talude, ilhas oceânicas, bancos e montes submarinos.</t>
  </si>
  <si>
    <t>Listas de ocorrência de espécies e dados biológicos disponibilizados</t>
  </si>
  <si>
    <t>Paulo Sumida (IOUSP)</t>
  </si>
  <si>
    <t>Débora Pires (MNRJ - Projeto Coral Vivo)</t>
  </si>
  <si>
    <r>
      <t xml:space="preserve">(i) Estou negociando o acesso à base de dados videográficos de corais de águas profundas da Petrobras. Esse acesso será feito através de um laboratório de análise de imagens a ser instalado na USP através de um projeto de P&amp;D. As imagens serão disponibilizadas posteriormente à comunidade científica. Também será instalado um observatório submarino visando o monitoramento de corais de águas profundas.
</t>
    </r>
    <r>
      <rPr>
        <sz val="12"/>
        <rFont val="Calibri"/>
        <family val="2"/>
      </rPr>
      <t xml:space="preserve">
</t>
    </r>
    <r>
      <rPr>
        <sz val="12"/>
        <color rgb="FF006600"/>
        <rFont val="Calibri"/>
        <family val="2"/>
      </rPr>
      <t xml:space="preserve">(ii) 2015 trabalho da Debora Pires, </t>
    </r>
    <r>
      <rPr>
        <i/>
        <sz val="12"/>
        <color rgb="FF006600"/>
        <rFont val="Calibri"/>
        <family val="2"/>
      </rPr>
      <t>et al -</t>
    </r>
    <r>
      <rPr>
        <sz val="12"/>
        <color rgb="FF006600"/>
        <rFont val="Calibri"/>
        <family val="2"/>
      </rPr>
      <t xml:space="preserve"> Recifes de coral de profundidade : corais construtores e sua distribuição no Brasil. Brazilian Journal Aquatic of Science and Tec. 19 (3). 2015
Pires </t>
    </r>
    <r>
      <rPr>
        <i/>
        <sz val="12"/>
        <color rgb="FF006600"/>
        <rFont val="Calibri"/>
        <family val="2"/>
      </rPr>
      <t>et al</t>
    </r>
    <r>
      <rPr>
        <sz val="12"/>
        <color rgb="FF006600"/>
        <rFont val="Calibri"/>
        <family val="2"/>
      </rPr>
      <t>, 2014v Reproduction of deep-sea reef.....</t>
    </r>
    <r>
      <rPr>
        <sz val="12"/>
        <rFont val="Calibri"/>
        <family val="2"/>
      </rPr>
      <t xml:space="preserve">
</t>
    </r>
  </si>
  <si>
    <t>(i) Ainda não foram gerados produtos.</t>
  </si>
  <si>
    <t>(i) Na verdade, como não participei das reuniões anteriores, ainda estou no escuro com relação às outras ações e como vêm sendo implementadas.</t>
  </si>
  <si>
    <t>(i) Paulo Yukio Gomes Sumida
(ii) Clovis Castro (Coral Vivo/UFRJ)</t>
  </si>
  <si>
    <t>(i) gostaria que houvesse um melhor direcionamento sobre como proceder.</t>
  </si>
  <si>
    <t>Colocar o Paulo em contato com a Débora e GAT enviar documento para solicitar dados com a Petrobras.</t>
  </si>
  <si>
    <t>4.3</t>
  </si>
  <si>
    <t>Realizar estudos populacionais e estabelecer padrões de conectividade e isolamento genético entre populações das espécies foco, beneficiadas e formadoras de ambientes coralíneos mesofóticos e profundos, em zonas de talude, ilhas oceânicas, bancos e montes submarinos.</t>
  </si>
  <si>
    <t>Relatório técnico.
Dados biológicos disponibilzados, com mapas genéticos e populacionais</t>
  </si>
  <si>
    <t>Jean Joyeux (UFES)</t>
  </si>
  <si>
    <t>George Olavo (UEFS), Ronaldo Francini Filho (UFPB), Eric Freitas (Voz da Natureza), Tito Lotufo (IO-USP), Raphael R. Macieira (UFES), Luana B. Stocco (UFES), Rodrigo Leão de Moura (UFRJ), Calos Eduardo Leite Ferreira (UFF), Sergio R. Floeter (UFSC), Hudson T. Pinheiro (Univ California), Thiony Simon (UFES)</t>
  </si>
  <si>
    <t>R$700.000,00 por ano + R$100.000,00 por espécie</t>
  </si>
  <si>
    <r>
      <t xml:space="preserve">Convidar Gasparini (UFES)
</t>
    </r>
    <r>
      <rPr>
        <sz val="12"/>
        <rFont val="Calibri"/>
        <family val="2"/>
      </rPr>
      <t>George Olavo (UEFS), Ronaldo Francini Filho (UFPB), Eric Freitas (Voz da Natureza), Tito Lotufo (IO-USP), Raphael R. Macieira (UFES), Luana B. Stocco (UFES), Rodrigo Leão de Moura (UFRJ), Calos Eduardo Leite Ferreira (UFF), Sergio R. Floeter (UFSC), Hudson T. Pinheiro (Consultor GEF-Mar)</t>
    </r>
  </si>
  <si>
    <t>Veiricar com o Jean Joueux (UFES) sobreo andamento da ação</t>
  </si>
  <si>
    <t>4.4</t>
  </si>
  <si>
    <t>Criar mecanismos de disponibilização das informações relativas aos ambientes coralíneos que constam nos procedimentos de licenciamento ambiental.</t>
  </si>
  <si>
    <t>Relatórios disponibilizados no site do Ibama</t>
  </si>
  <si>
    <t>Guilherme Carvalho - CGPEG/Ibama</t>
  </si>
  <si>
    <t>Sem necessidade de previsão de custos</t>
  </si>
  <si>
    <t>(i) Os relatórios apresentados no licenciamento ambiental de petróleo conduzido pelo IBAMA foram disponibilizados no site do IBAMA (Licenciamento Ambiental &gt; Serviços &gt; Consulta Estudos Ambientais &gt; Petróleo &gt; Temas Técnicos:  http://licenciamento.ibama.gov.br/Petroleo/Temas%20Especiais/Corais%20de%20Aguas%20Profundas%20na%20CGPEG/</t>
  </si>
  <si>
    <t>(i) relatórios disponibilizados</t>
  </si>
  <si>
    <t>(i) A disponibilização dos relatórios não enfrentou problemas, mas a interface possibilitada pela página do IBAMA poderia ser melhorada.</t>
  </si>
  <si>
    <t>(i) Guilherme Augusto dos Santos Carvalho</t>
  </si>
  <si>
    <t>(i) Procurar dar maior visibilidade às informações disponibilizadas e garantir sua institucionalização</t>
  </si>
  <si>
    <t>Divulgar esses dados, começando pelo GAT e para articuladores.</t>
  </si>
  <si>
    <t>4.5</t>
  </si>
  <si>
    <t>Mapeamento e caracterização de ambientes coralíneos do banco Royal Charlotte.</t>
  </si>
  <si>
    <t>Mapa elaborado</t>
  </si>
  <si>
    <t>Emiliano Nicolas Calderon (UFRJ/Coral Vivo)</t>
  </si>
  <si>
    <t>(i) Será realizado mapeamento biológico preliminar do banco Royal Charlotte. A ação será liderada pelo Dr. Paulo Sumida (IO-USP) e constará de levantamento de grid de pontos por meio de imagens obtidas por ROV. 
(ii) A ação tem previsão para ser implementada (realizada) entre o final de 2019 e o início de 2020 através de parcerias multi-institucionais já acertadas.</t>
  </si>
  <si>
    <t>(i) Foi obtido financiamento, através de patrocínio da Petrobras ao Projeto Coral Vivo.
(ii) Nenhum</t>
  </si>
  <si>
    <t xml:space="preserve">(ii) Demora na obtenção dos recursos necessários para realização da ação </t>
  </si>
  <si>
    <t>(i) Clovis Castro
(ii) Emiliano Nicolas Calderon</t>
  </si>
  <si>
    <t>(ii) Em princípio, esta ação não tem continuidade prevista ou adequação necessária, estando concluída após sua realização</t>
  </si>
  <si>
    <t>4.6</t>
  </si>
  <si>
    <t>Mapeamento e caracterização de ambientes coralíneos do norte do Espírito Santo (sul do banco de Abrolhos) e área-foco 11.</t>
  </si>
  <si>
    <t>Eric Mazzei (Voz da Natureza)/ Maurício Hostim (UFES)</t>
  </si>
  <si>
    <t>Thiago Costa(Voz da Natureza)/João Batista Teixeira (UESC)/Athila Bertoncini(UNIRIO)/Maurício Hostim(UFES)/George Olavo (UEFS), Ronaldo Francini Filho (UFPB), Tito Lotufo (IO-USP), Raphael R. Macieira (UFES), Luana B. Stocco (UFES), Rodrigo Leão de Moura (UFRJ), Calos Eduardo Leite Ferreira (UFF), Sergio R. Floeter (UFSC), Hudson T. Pinheiro (Univ California), Thiony Simon (UFES)</t>
  </si>
  <si>
    <t xml:space="preserve">(i) A ação vem sendo realizada através dos esforços da Associação Ambiental Voz da Natureza em conjunto com sua rede de parceiros, como a fundação grupo Boticário de conservação da natureza. Todavia, com o apoio de recursos bastante restritos, principalmente, disponibilizados mediante participação em editais de conservação. Neste ínterim, o grupo vem ampliando  o conhecimento científico acerca da área com a evolução do mapeamento e caracterização dos ambientes coralíneos ao norte do Espírito Santo. 
(ii) Desenvolvimento de projeto de pesquisa  sobre peixes e crustáceos do Parque Estadual de Itaúna, financiado com recursos do IEMA
(iii) Publicada dissertação de Mestrado do Lucas, orientado por Alex Bastos (UFES) </t>
  </si>
  <si>
    <t>(i) 1 artigo publicado em janeiro 2017: Newly discovered reefs in the southern Abrolhos Bank, Brazil: Anthropogenic impacts and urgent conservation needs. Mais um artigo no prelo: Mazzei et al., 2017
(ii) Artigo: Newly discovered reefs in the southern Abrolhos Bank, Brazil: Anthropogenic impacts and urgent conservation needs - http://www.sciencedirect.com/science/article/pii/S0025326X16306907</t>
  </si>
  <si>
    <t xml:space="preserve">(i) Falta de recursos e apoiadores. 
(ii) Falta de recursos financeiros
</t>
  </si>
  <si>
    <t>(i) Eric Freitas Mazzei
(ii) Mauricio Hostim Silva
(iii) GAT</t>
  </si>
  <si>
    <t>(i) Perspectivas de ampliação da caracterização e manutenção do monitoramento da área do complexo de recifes de corais ao norte do Espírito Santo, recentemente atingida pelo aporte dos rejeitos de mineração.
(ii) Através do Projeto de Gerenciamento Costeiro (FAPES/SEAMA), vamos continuar fornecendo dados importantes para fortalecer estas duas ações. Edital_FAPES-SEAMA_02-2016_ResultHabilitacao_Homologado_23set2016.pdf</t>
  </si>
  <si>
    <t>4.7</t>
  </si>
  <si>
    <t>Mapeamento e caracterização de ambientes coralíneos da plataforma média/externa das áreas-foco 4 até 7.</t>
  </si>
  <si>
    <t>George Olavo (UEFS)</t>
  </si>
  <si>
    <t>Ronaldo disse que conhece os grupos  e os avanços na área.
Trabalho de Mauro Maida sobre : Camargo et all, 2015. Regional Studies in Marine Science.</t>
  </si>
  <si>
    <t>Mapeamento e caracterização de ambientes coralíneos da plataforma média/externa das áreas-foco 4 até 7 e área 15.</t>
  </si>
  <si>
    <r>
      <rPr>
        <sz val="12"/>
        <rFont val="Calibri"/>
        <family val="2"/>
      </rPr>
      <t>Kellen Leite (Alcatrazes)</t>
    </r>
    <r>
      <rPr>
        <sz val="12"/>
        <color rgb="FF006600"/>
        <rFont val="Calibri"/>
        <family val="2"/>
      </rPr>
      <t xml:space="preserve">
</t>
    </r>
    <r>
      <rPr>
        <sz val="12"/>
        <rFont val="Calibri"/>
        <family val="2"/>
      </rPr>
      <t>George Olavo (UEFS)</t>
    </r>
  </si>
  <si>
    <t>Ver na rodada virtual se pode mudar de cor. Consultar George Olavo</t>
  </si>
  <si>
    <t>4.8</t>
  </si>
  <si>
    <t>Mapeamento e caracterização de ambientes coralíneos da Baía de todos os Santos até a Baía de Camamu.</t>
  </si>
  <si>
    <t>100000,00</t>
  </si>
  <si>
    <t>Zelinda Leão</t>
  </si>
  <si>
    <t>Estimativa de custos de campo como locação de embarcações, alimentação e hospedagem da equipe</t>
  </si>
  <si>
    <r>
      <t xml:space="preserve">Recentemente publicados trabalhos na Baía de Todos os Santos e Tinharé-Boipeba. Loyola </t>
    </r>
    <r>
      <rPr>
        <i/>
        <sz val="12"/>
        <rFont val="Calibri"/>
        <family val="2"/>
      </rPr>
      <t>et al</t>
    </r>
    <r>
      <rPr>
        <sz val="12"/>
        <rFont val="Calibri"/>
        <family val="2"/>
      </rPr>
      <t>, 2014 (Definition of priority areas for the conservation of
a coastal reef complex in the eastern Brazilian coast)</t>
    </r>
  </si>
  <si>
    <t xml:space="preserve">
Verificar a viabilidade de manter essa ação, afinal já há trabalhos nessas áreas, muito anteriores ao PAN.</t>
  </si>
  <si>
    <t>4.9</t>
  </si>
  <si>
    <t>Propor ao MCTI e agências de fomento o lançamento de editais para pesquisas voltados para ambientes coralíneos pouco conhecidos, processos de conectividade ecossistêmica, mapeamentos, mudanças climáticas, agregações, migrações, branqueamento, entre outros fenômenos significativos.</t>
  </si>
  <si>
    <t>Demanda encaminhada ao MCTI e outras agências de fomento</t>
  </si>
  <si>
    <t>Márcia Coura (Tramitty/SEMA-MA), Shirley Leão (SEMA-MA), GAP, ICMBio, Maurício Hostim (UFES), Patrícia Baião (CI)</t>
  </si>
  <si>
    <t>Considerar as ações de mapeamento de áreas profundas e distantes da costa desse objetivo 4 na negociação de editais. 
Interface com as novas ações 3.7 e 6.10, sugestão de otimizar esforços nas articulações</t>
  </si>
  <si>
    <t>Não foi implementada</t>
  </si>
  <si>
    <t xml:space="preserve">Proposta de integrar as duas ações (4.9 e 6.10) e contactar possíveis articuladores para sua implementação. </t>
  </si>
  <si>
    <t xml:space="preserve">A ação foi inserida com outras ações de editais (3.7 6.10) dentro da ação nova 9.17.
</t>
  </si>
  <si>
    <t>4.10</t>
  </si>
  <si>
    <t>Mapeamento e caracterização de área piloto dentro das áreas-foco 1, 2 e 6 do PAN.</t>
  </si>
  <si>
    <t>Tito Lotufo (UFC)</t>
  </si>
  <si>
    <t>Márcia Coura (Tramitty/SEMA-MA), Shirley Leão (SEMA-MA), Vicente Faria (Labomar/UFC)</t>
  </si>
  <si>
    <t>(i) A ação envolve basicamente a compilação de informações a partir de projetos de pesquisa.
(ii) Renato - aluno do Floeter tem trabalho sobre o Parcel Manoel Luís.
(iii) Parcel receberá recurso do GEF-Mar para o plano de manejo. Para a realização do mesmo, será necessário mapeamento.</t>
  </si>
  <si>
    <t>(i) Como produto há apenas uma tese de doutoramento</t>
  </si>
  <si>
    <t>(i) A principal dificuldade é operacional, pois pesquisadores e dados estão dispersos, e fica mais difícil viabilizar ações sem recursos financeiros. Nesse sentido, o cenário de crise do país também tem sido um complicador.</t>
  </si>
  <si>
    <t>(i) Tito Monteiro da Cruz Lotufo
(ii e iii) GAT</t>
  </si>
  <si>
    <t>(i) Os estudos tem reforçado a necessidade de enquadramento de algumas áreas dentro na legislação (SNUC). Esta ação será continuada, pois o mapeamento adequado ainda vai levar muitos anos em virtude da capacidade instalada para executar tal ação.</t>
  </si>
  <si>
    <r>
      <rPr>
        <sz val="12"/>
        <rFont val="Calibri"/>
        <family val="2"/>
      </rPr>
      <t>Cláudio Sampaio (UFAL),</t>
    </r>
    <r>
      <rPr>
        <sz val="12"/>
        <color rgb="FF006600"/>
        <rFont val="Calibri"/>
        <family val="2"/>
      </rPr>
      <t xml:space="preserve"> Mauro Maida (UFPE)</t>
    </r>
    <r>
      <rPr>
        <sz val="12"/>
        <color rgb="FF1F497D"/>
        <rFont val="Calibri"/>
        <family val="2"/>
      </rPr>
      <t xml:space="preserve">
</t>
    </r>
    <r>
      <rPr>
        <sz val="12"/>
        <rFont val="Calibri"/>
        <family val="2"/>
      </rPr>
      <t>Márcia Coura (Tramitty/SEMA-MA), Shirley Leão (SEMA-MA), Vicente Faria (Labomar/UFC)</t>
    </r>
  </si>
  <si>
    <t>5. Minimizar os conflitos de uso e impactos negativos no espaço marinho-costeiro provocados por atividades e empreendimentos que afetem direta ou indiretamente ambientes coralíneos.</t>
  </si>
  <si>
    <t>5.1</t>
  </si>
  <si>
    <t xml:space="preserve">Incluir a conservação de ambientes coralíneos  no Planejamento Espacial Marinho  com ênfase no estabelecimento de zonas de exclusão de empreendimentos  de óleo, gás e mineração, incluindo infraestrutura de apoio
</t>
  </si>
  <si>
    <t xml:space="preserve">Diagnóstico de lacunas, problemas e possíveis atividades prioritárias no Planejamento Espacial Marinho;
Parecer fundamentado protocolado junto ao representante do MMA na SECIRM para inclusão da conservção de ambientes coralíneos;
Mapa e proposta de normativa (leis, etc) com as zonas de exclusão; 
</t>
  </si>
  <si>
    <t>Ugo Vercillo (ICMBIO), Luciane Lourença (MMA), Kelly Borges (IBAMA)</t>
  </si>
  <si>
    <t>Recomendar à SECIRM (GT Uso compartilhado do mar) . Sem custo mensurável</t>
  </si>
  <si>
    <t>Sugestão de troca da articuladora para Luciane Lourenço (MMA).</t>
  </si>
  <si>
    <t>Diagnóstico de lacunas, problemas e possíveis atividades prioritárias no Planejamento Espacial Marinho;
Parecer fundamentado protocolado junto ao representante do MMA na SECIRM para inclusão da conservção de ambientes coralíneos;
Mapa e proposta de normativa (leis, etc) com as zonas de exclusão; Levantamento da base legal para a implementação dessa ação. Estabelecimento de Base legal para que essa ação possa ser executada.</t>
  </si>
  <si>
    <t xml:space="preserve">As áreas de exclusão dentro do PEM, considerando os ambientes coralineos. </t>
  </si>
  <si>
    <t xml:space="preserve"> Luciane Lourenço (MMA)</t>
  </si>
  <si>
    <t>Mario Mantovani e Leandra SOS (consultar)</t>
  </si>
  <si>
    <t>Áreas foco do PAN Corais</t>
  </si>
  <si>
    <r>
      <t xml:space="preserve">Primeira etapa: revisar e fazer um levantamento das bases legais para a realização do PEM e desta ação. Pensar na transversalidade nos dispositivos do gerenciamento costeiro - lei do mar. </t>
    </r>
    <r>
      <rPr>
        <sz val="12"/>
        <rFont val="Calibri"/>
        <family val="2"/>
      </rPr>
      <t>Qual seria o instrumento legal para atingir esse objetivo?  Fora da zona costeira tem uma serie de restrições. Sugestão: Uma discussão mais aprofundada sobre o instrumento legal. Falar aqui da importancia da lei do mar, mas não temos como saber se vai sair ate 2021.  duas grandes linhas estrategicas: 1 - instrumento mais proximos - zonas de exclusão nas Ucs de uso sustentavel e pode propor para as zonas de amortecimento das Proteção Integral - ICMBio; 2- articulação para além do ICMBio,  lei do mar (consultar a lei, pois pode nao ter espaço para isso) e talvez tenha outros instrumentos.  SUBSTITUTIVO DA LEI 6969/2013 - LER PARA VER SE ENCAIXA AQUI. Outra etapa dessa ação: definir essas zonas (os objetivos de 1 a 4 talvez ja propoem essas áreas (verificar os resultados pertinentes) . Recomendação: usar o mapa das areas prioritarias como base para proposta das zonas de exclusao.Revisão em 1 ano e meio na reunião de 2018.</t>
    </r>
  </si>
  <si>
    <t>5.2</t>
  </si>
  <si>
    <t xml:space="preserve">Propor adoção de conjunto de  medidas obrigatórias, não excluindo outras necessárias, nos termos de referência padrão para diagnóstico, monitoramento, avaliação de impacto, definição de áreas de influência e programas ambientais, com fins de licenciamento ambiental de empreendimentos que possam afetar os ambientes coralíneos .
</t>
  </si>
  <si>
    <t>Normas técnicas elaboradas e propostas incluindo critérios  e metódos específicos a serem abordados nos estudos ambientais; documentos para apresentação da proposta para CONAMA</t>
  </si>
  <si>
    <t>Rodrigo Nogueira (Biota Aquática)</t>
  </si>
  <si>
    <t>Ruth Viotti Saldanha(Coral Vivo), Guilherme Carvalho (CGPEG/IBAMA)</t>
  </si>
  <si>
    <t xml:space="preserve">Oficina de elaboração com todas as partes interessadas  + Elaborar protocolo de modelagem do transporte de partículas e poluentes que potencialmente impactarão ambientes coralíneos </t>
  </si>
  <si>
    <t>Considerando o cenário político atual, qualquer negociação no que diz respeito ao licenciamento ambiental está parada desde o primeiro trimestre de 2014, uma vez que toda a legislação pertinente aos estudos para avaliação de impacto ambiental e demais processos para o licenciamento ambiental, que servem de base para as proposições desta ação se encontram em constante mudança, não se torna possivel. Tem propostas de emenda constitucional sendo discutidas, portarias cuja validade não se define ...
Neste cenário, enquanto não houver uma definição se torna inviável qualquer negociação, em especial com novas exigências para a obtenção das licenças iniciais e de implantação principalmente.</t>
  </si>
  <si>
    <t>Nenhum produto foi gerado</t>
  </si>
  <si>
    <t>A indeifnição da situação dos processos de licenciamento ambiental.</t>
  </si>
  <si>
    <t>Rodrigo Maia Nogueira</t>
  </si>
  <si>
    <t>Propõe-se que o prazo de execução desta ação seja ampliado a fim de poder se tronar efetiva quando da definição da situação.</t>
  </si>
  <si>
    <t xml:space="preserve">Guilherme Carvalho (CGPEG) </t>
  </si>
  <si>
    <t>Emerson (CGPEG) - confirmar</t>
  </si>
  <si>
    <r>
      <t xml:space="preserve">Como colocar (avaliação, monitoramento, impactos e área de influencia e programas ambientais) nos TRs? Como estão os monitoramentos que foram construídos nessa esfera? Como fazer essa ponte com os empreendimentos?  </t>
    </r>
    <r>
      <rPr>
        <sz val="12"/>
        <rFont val="Calibri"/>
        <family val="2"/>
      </rPr>
      <t>Articulação direta com CGPEG/IBAMA (que é quem consegue propor TR). Para esse objetivo o articulador deve ser alguém de dentro da CGPEG, por isso houve a proposta de mudança de articulador.  Necessidade de articulação também com a COPAH/IBAMA (coordenação de portos e hidrovias - conferir sigla). Tentar inserir o diálogo (como um criterio da metodologia) entre as instancias federais e estaduais nos processos de licenciamento em que esses ajustes de TR vão acontecer (ex.: Parcel Manuel Luis e Banco do Alvaro e Banco do Tarol)</t>
    </r>
  </si>
  <si>
    <t>5.3</t>
  </si>
  <si>
    <t xml:space="preserve"> Acompanhar e tentar assegurar a implementação de normas que estabeleçam aptidão de áreas para principais tipologias de empreendimentos (energias como petróleo e gás, portos e mineração)</t>
  </si>
  <si>
    <t xml:space="preserve">Relatório anual ao GAT das providências e resultados alcançados
</t>
  </si>
  <si>
    <t xml:space="preserve">
Resposta das instituições (MMA, MME GI-GERCO) responsáveis sobre implementação das normas.
Já existe portaria interministerial para definição de aptidão de áreas para exploração de óleo e gás (identificar a norma).  Guilherme Carvalho sugeriu alguém do MMA e ICMBio.</t>
  </si>
  <si>
    <t>No planejamento do PAN, Rosana Subirá foi sugerida como articuladora porque iria assumir uma nova coordenação que poderia ter o perfil da ação, mas isso não se concretizou, e a articuladora não teve ciência que estava como responsável por esta ação. Atualmente, a ação não está em seu escopo de trabalho.</t>
  </si>
  <si>
    <r>
      <t xml:space="preserve">Daniel Raices (COESP/DIBIO/ICMBio) foi contactado e aceitou articular a ação, mas fará sugestões de modificações para serem analisadas pelo GAT na monitoria. 
</t>
    </r>
    <r>
      <rPr>
        <sz val="12"/>
        <rFont val="Calibri"/>
        <family val="2"/>
      </rPr>
      <t>Ana Paula Prates: vão fazer um diagnóstico para redução de imapctos de Petroleo e Gas,  já estão trabalhando nisso.</t>
    </r>
  </si>
  <si>
    <t>Elaborar um diagnóstico para redução de impactos de petróleo e gás e acompanhar sua utilização nos processos de licenciamentos dentro das áreas foco do PAN Corais.</t>
  </si>
  <si>
    <r>
      <t>Relatórios de áreas sensiveis elaborados</t>
    </r>
    <r>
      <rPr>
        <sz val="12"/>
        <rFont val="Calibri"/>
        <family val="2"/>
      </rPr>
      <t xml:space="preserve"> que sirva de base para o MMA nas negociações dos licenciamentos dos blocos de petróleo.</t>
    </r>
  </si>
  <si>
    <t>Daniel Raices (COESP/DIBIO/ICMBio)</t>
  </si>
  <si>
    <t>Ana Paula Prates (GI-GERCO)</t>
  </si>
  <si>
    <r>
      <t xml:space="preserve">Se tiver um representante no ICMBio na CI-GERCO (Ana Paula Prates) e na CECIRM para levar essas demandas institucionais. Estabelecimento de diálogos entre as intituições e incluir as estaduais. </t>
    </r>
    <r>
      <rPr>
        <sz val="12"/>
        <rFont val="Calibri"/>
        <family val="2"/>
      </rPr>
      <t xml:space="preserve">Obs do Daniel Raices que futuramente poderá ser feito para outras tipologias de empreendimentos (como portos e mineração). </t>
    </r>
  </si>
  <si>
    <t>5.4</t>
  </si>
  <si>
    <t xml:space="preserve"> Acompanhar a elaboração junto ao órgão ambiental da Bahia  realização do Zoneamento Ecológico Econômico (ZEE)  da área marinha nas áreas-foco do PAN. </t>
  </si>
  <si>
    <t xml:space="preserve">Relatório de avaliação das ações  </t>
  </si>
  <si>
    <t>Renata Pereira (CI Brasil)</t>
  </si>
  <si>
    <t>sem custo mensurável</t>
  </si>
  <si>
    <t>A elaboração do Zoneamento Ecológico Econômico para Marinha ainda não começou</t>
  </si>
  <si>
    <t>Nenhum.</t>
  </si>
  <si>
    <t>A ação ainda não está acontecendo.</t>
  </si>
  <si>
    <t>Renata Pereira</t>
  </si>
  <si>
    <t>Seguiremos acompanhando.</t>
  </si>
  <si>
    <t xml:space="preserve">Acompanhar a elaboração junto aos órgãos ambientais competentes da realização do Zoneamento Ecológico Econômico (ZEE) da área marinha, para que as ações previstas para as áreas foco do PAN Corais sejam consideradas. </t>
  </si>
  <si>
    <r>
      <t xml:space="preserve">Relatorio de avaliação das ações e solicitação formal do PAN Corais aos grupos de coordenação dos processos de elaboração de gerenciamento costeiros </t>
    </r>
    <r>
      <rPr>
        <sz val="12"/>
        <rFont val="Calibri"/>
        <family val="2"/>
      </rPr>
      <t xml:space="preserve">para que as ações  das áreas foco do PAN sejam consideradas no processo. </t>
    </r>
  </si>
  <si>
    <t>Consultar Regis Lima (MMA)</t>
  </si>
  <si>
    <r>
      <rPr>
        <sz val="12"/>
        <color rgb="FF9BBB59"/>
        <rFont val="Calibri"/>
        <family val="2"/>
      </rPr>
      <t>Convidar Renata Pereira  (CI)</t>
    </r>
    <r>
      <rPr>
        <sz val="12"/>
        <color rgb="FF000000"/>
        <rFont val="Calibri"/>
        <family val="2"/>
      </rPr>
      <t xml:space="preserve"> e </t>
    </r>
    <r>
      <rPr>
        <sz val="12"/>
        <rFont val="Calibri"/>
        <family val="2"/>
      </rPr>
      <t>Eric Mazzei (voz da Natureza)</t>
    </r>
  </si>
  <si>
    <r>
      <t xml:space="preserve">Considerar </t>
    </r>
    <r>
      <rPr>
        <sz val="12"/>
        <rFont val="Calibri"/>
        <family val="2"/>
      </rPr>
      <t xml:space="preserve">as ações das áreas foco no elaboração do zoneamento. Consultar os articuladores sobre a necessidade dos relatórios.  </t>
    </r>
  </si>
  <si>
    <t>5.5</t>
  </si>
  <si>
    <t xml:space="preserve"> Acompanhar a elaboração junto ao orgão ambiental do Espírito Santo da realização do Zoneamento Ecológico Econômico (ZEE) da área marinha  nas áreas-foco do PAN. </t>
  </si>
  <si>
    <t>Eric Mazzei (Voz da Natureza)</t>
  </si>
  <si>
    <t>Thiago Costa(Voz da Natureza)/João Batista Teixeira (UESC)/Heloísa Dias (RBMA)/ Roberto Sforza (ICMbio) João Carlos Thomé (ICMbio)  Hudson T. Pinheiro (UnivCalifornia), Thiony Simon (UFES), Sandra Pires (IEMA), Daniela Soares (IEMA)</t>
  </si>
  <si>
    <t>(i) A ação esta paralisada devido ao envolvimento de diversos órgãos ambientais, principalmente o ICMBio, no atual panorama de crise do rio Doce e criação de uma área de conservação na foz do rio Doce. Foram feitas tentativas e comunicados por email para o apoio na participação e subsídio técnico da proposta, contudo, sem evolução do panorama. Atualmente, não sabemos como esta o andamento desta proposta que vem sendo efetivada pela fundação RENOVA e ICMBio. Simultaneamente, a Voz da Natureza em parceria com a RBMA e UNESCO produziu a proposta para criação da primeira reserva da biosfera marinha do Brasil na região de Abrolhos Trindade: http://www.rbma.org.br/rbma/pdf/bancodosabrolhos_cadeiavitoriatrindade.pdf
https://www.youtube.com/watch?v=y0PTeDZ2itY</t>
  </si>
  <si>
    <t xml:space="preserve">(i) Falha na comunicação entre os participantes. </t>
  </si>
  <si>
    <t xml:space="preserve">(i) Eric Freitas Mazzei </t>
  </si>
  <si>
    <t xml:space="preserve">(i) Permanecemos a disposição para subsidiar com modelos e informações técnicas para a realização dos mais adequados limites e categorias para a criação de unidades de conservação na área focal 11. Em contrapartida, a Fundação O Boticário acaba de aprovar recente proposta para subsídios finais de elaboração da proposta de criação de um mosaico de áreas protegidas na região da Cadeia Vitória- Trindade. Projeto liderado pela Associação Ambiental Voz da Natureza. </t>
  </si>
  <si>
    <t>Considerar as áreas foco na elaboração do zoneamento. Consultar os articuladores sobre a necessidade dos relatórios. Como fazer com que esse relatório seja utilizado para o processo de zoneamento. Avaliação das estratégias de articulação. No contexto, melhor gastar esforços  nas estratégias mais macro (ex. plano nacional de gerenciamento costeiro), do que ficar separando em várias ações e tentar propor novos instrumentos aqui. Dentro do grupo ter uma articulação mais estratégica é fundamental. Conversar com o Regis para ser o articulador das duas ações agrupadas (5.4 e 5.5 e não só essas áreas, mas ampliar), pq ele é o responsável pelo gerenciamento costeiro no MMA (Ana Paula) . Colocar na rodada virtual.</t>
  </si>
  <si>
    <t>5.6</t>
  </si>
  <si>
    <t>Propor a Marinha do Brasil atualização das cartas náuticas em torno das áreas-foco do PAN (ambientes coralíneos), auxiliando na sinalização marítima das Unidades de Conservação.</t>
  </si>
  <si>
    <t xml:space="preserve">Proposta formulada e encaminhada 
</t>
  </si>
  <si>
    <t xml:space="preserve">Roberta Aguiar dos Santos (CEPSUL)  </t>
  </si>
  <si>
    <t>Adalberto Gerco (MMA), Márcia Coura (Tramitty/SEMA-MA)</t>
  </si>
  <si>
    <t>Incorporar ambientes rasos e profundos, em função da sensibilidade dos ambientes coralíneos (água de lastro é uma ameaça)</t>
  </si>
  <si>
    <t>Esta ação estava sendo desenvolvida por analista ambiental do CEPSUL, Elizabethe Lobão, antes de sua aposentadoria em 2016, tendo sido feito contatos com a Marinha sobre esta questão burocrática e do interesse desta instituição nesta ação, desde a elaboração do PAN Corais .
Recentemente, foi contatada a DCOL/CGTER/DISAT do ICMBio que informou que já está se fazendo um trabalho com a Marinha para regularizar esta situação, sendo que algumas UCs já foram inseridas. Com o GEFMar foi prevista sua revitalização para outras UCs a partir de 2018. Foi solicitado à DCOL que nos enviasse as informações atualizadas das UCs já inseridas.</t>
  </si>
  <si>
    <t>Algumas UCs das áreas-foco do PAN inseridas e pelo projeto GEFMar inserção de outras a partir de 2018.</t>
  </si>
  <si>
    <t>A ação em si, que é propor, pode ter sido inclusive concluída, considerando o andamento apresentado, portanto os problemas são inerentes de quem faria a proposição que estaria em na lista elencada de demandas próprias, em especial da articulação da ação. Entretanto, considerando o Resultado Esperado que seria as áreas inseridas nas cartas náuticas, podemos dizer que depende de processos nos dois órgãos, ICMBio e Marinha e os aspectos administrativos decorrentes disto. A boa notícia é que esta discussão já foi feita e a Marinha entendeu como pertinente e já estava inserindo algumas das Unidades, que também depende do tempo de atualização feita por aquele órgão das cartas.</t>
  </si>
  <si>
    <t>Roberta Aguiar dos Santos</t>
  </si>
  <si>
    <t>Como existe a realização em termos de inserção de parte do que se esperaria da ação, entende-se que as perspectivas é que exista esta continuidade até a inserção de todas as UCs Federais marinhas nas áreas foco do PAN Corais.</t>
  </si>
  <si>
    <t>Aguardar a resposta sobre as Ucs estaduais e municipais</t>
  </si>
  <si>
    <t>6. Contribuir para o ordenamento da atividade turística nos ambientes coralíneos de maneira a minimizar seu impacto, considerando a socioeconomia local.</t>
  </si>
  <si>
    <t>6.1</t>
  </si>
  <si>
    <t>Gerar conhecimento sobre o impacto do turismo nos ambientes coralíneos em Fernando de Noronha</t>
  </si>
  <si>
    <t>Relatório técnico e proposta de manejo</t>
  </si>
  <si>
    <t>Eduardo Macedo (PARNA Fernando de noronha - ICMBio)</t>
  </si>
  <si>
    <t>Ação foi implementada, com a efetivação do Programa de Monitoramento das atividades de Mergulho em Fernando de Noronha</t>
  </si>
  <si>
    <t>Implementação e continuidade do Programa de Monitoramento das Atividades de Mergulho em Fernando de Noronha. Realização do Monitoramento, Análise dos dados e devolutiva aos operadores de mergulho de F. de Noronha resultando na diminuição dos impactos nas operações.</t>
  </si>
  <si>
    <t>Não houveram problemas significativos.</t>
  </si>
  <si>
    <t>A continuidade desta ação depende da continuidade do programa de monitoramento implementado.</t>
  </si>
  <si>
    <t>A coordenação do PAN tem que pegar todas as ações de FN e enviar para a nova gestão. Conferir se a continuidade dessa ação está no plano de manejo.</t>
  </si>
  <si>
    <t>6.2</t>
  </si>
  <si>
    <t>Padronizar a coleta de dados para diagnóstico da visitação em ambientes coralíneos das áreas 7, 8, 9 e 11, em relação à atividade em si e às variáveis ambientais.</t>
  </si>
  <si>
    <t xml:space="preserve">Formulário e indicadores estabelecidos
</t>
  </si>
  <si>
    <t>Alexandre Schiavetti (UESC)</t>
  </si>
  <si>
    <r>
      <t xml:space="preserve">(i) Questionário piloto montado, porém devido ao custo para monitoramento ainda não testado em campo. 
</t>
    </r>
    <r>
      <rPr>
        <sz val="12"/>
        <rFont val="Calibri"/>
        <family val="2"/>
      </rPr>
      <t>Consultar Protocolos APA Costa dos Corais e Refúgio de Alcatrazes (Vinícius Giglio)</t>
    </r>
  </si>
  <si>
    <t>(i) Somente o formulário</t>
  </si>
  <si>
    <t xml:space="preserve">(i) Falta de recursos </t>
  </si>
  <si>
    <t>(i) Alexandre Schiavetti</t>
  </si>
  <si>
    <t>(i) Caso haja reestabelecimento dos recursos ja aprovados ou solicitados a ação será realizada ainda esse ano.</t>
  </si>
  <si>
    <t>Padronizar a coleta de dados para diagnóstico da visitação em ambientes coralíneos das áreas foco do PAN, em relação à atividade em si e às variáveis ambientais.</t>
  </si>
  <si>
    <r>
      <t xml:space="preserve">Kelen Leite  (ICMBio Alcatrazes), Clóvis Castro (Coral Vivo), Emiliano Calderon (UFRJ/Coral Vivo), Ana Lídia (UFPE), Eduardo Almeida (5) (APACC), Thayna Melo ICMBio), Eduardo Macedo (ICMBio), </t>
    </r>
    <r>
      <rPr>
        <sz val="12"/>
        <rFont val="Calibri"/>
        <family val="2"/>
      </rPr>
      <t>Vinícius Giglio (?), Fernando Repinaldo (PARNAM Abrolhos), Liana Mendes (UFRN)</t>
    </r>
  </si>
  <si>
    <t xml:space="preserve">Áreas Foco 2, 3, 4, 5, 6, 7, 8, 9 e 11 e 15
</t>
  </si>
  <si>
    <t>Nordeste e Sudeste</t>
  </si>
  <si>
    <r>
      <t>Avaliar o formulario, adaptar e deixar compatível (um protocolo minimo) para ficar comparável. Posterior, institucionalização de protocolo (ICMBio - DIBIO). Escrever projeto de captação de recursos do GEF-Mar para elaborar e implementar o protocolo. Proposta de reunião em Tamandaré (grupo de trabalho sugerido pelo Clovis).</t>
    </r>
    <r>
      <rPr>
        <sz val="12"/>
        <rFont val="Calibri"/>
        <family val="2"/>
      </rPr>
      <t xml:space="preserve"> Tem um protocolo em Alcatrazes (solicitar a Kelen), Fábio já fez uma minuta de protocolo para orientar o Vinicius lá em Alcatrazes. </t>
    </r>
  </si>
  <si>
    <t>6.3</t>
  </si>
  <si>
    <t xml:space="preserve">Qualificar e quantificar a oferta e demanda turística atual das áreas 8 e 9. </t>
  </si>
  <si>
    <t>Relatórios e publicações
Banco de dados estruturado e disponível</t>
  </si>
  <si>
    <t>Banco de dados envolve o cadastramento das atividades e equipamentos utilizados
Buscar integração com o Ministério do Turismo (Programa Passaporte Verde)</t>
  </si>
  <si>
    <r>
      <t>(i) Não houve tentativa</t>
    </r>
    <r>
      <rPr>
        <sz val="12"/>
        <color rgb="FFFF0000"/>
        <rFont val="Calibri"/>
        <family val="2"/>
      </rPr>
      <t xml:space="preserve"> 
</t>
    </r>
    <r>
      <rPr>
        <sz val="12"/>
        <rFont val="Calibri"/>
        <family val="2"/>
      </rPr>
      <t xml:space="preserve">(ii) Abrolhos e Recife de Fora coletam sobre o turismo. Recife de Fora/ Porto Seguro: informações coletadas pela secretaria municipal de meio ambiente: numero de visitantes por dia, avaliação do turista sobre a visitação, faixa etaria dos truistas e procedencia, tipo de orientação que foi dada pro turista. Abrolhos: Articulador conversar com Fernando Repinaldo para saber quais dados são coletados. </t>
    </r>
  </si>
  <si>
    <t>(i) Depende da ação 6,2 ainda não implantada.</t>
  </si>
  <si>
    <r>
      <t>(i) Alexandre Schiavetti</t>
    </r>
    <r>
      <rPr>
        <sz val="12"/>
        <rFont val="Calibri"/>
        <family val="2"/>
      </rPr>
      <t xml:space="preserve"> </t>
    </r>
    <r>
      <rPr>
        <sz val="12"/>
        <rFont val="Calibri"/>
        <family val="2"/>
      </rPr>
      <t>(ii) Clóvis Castro</t>
    </r>
  </si>
  <si>
    <t>(i) Caso haja recurso o monitoramento poderá ser realizado.</t>
  </si>
  <si>
    <t>Fernando Repinaldo (PARNA Abrolhos), Marcelo Lopes (Cassurubá); Benedito Gouveia (Secretaria Mun. de Meio Ambiente de Porto Seguro), CI.</t>
  </si>
  <si>
    <t xml:space="preserve">Atraves dos dados e relatórios podemos mostrar a importância dos recifes para o turismo, até para conseguir recursos para conservação e regulamentação local do turismo. Tem que ter o responsável para elaborar o banco de dados. Uma agregação de colaboradores para as áreas 8 e 9. Verificar com o articulador </t>
  </si>
  <si>
    <t>6.4</t>
  </si>
  <si>
    <t xml:space="preserve">Determinar o limite aceitável de mudança (impacto) no ambiente das áreas 8 e 9, frente às atividades turísticas. </t>
  </si>
  <si>
    <t>Limite estabelecido para cada área</t>
  </si>
  <si>
    <t>Há certa dificuldade em se determinar o limite aceitável de mudança no ambiente. A ausência de dados pretéritos sobre os ambientes recifais onde é realizada a atividade turística dificulta a detecção, caracterização e quantificação das alterações já sofridas pelo ambiente. Adicionalmente há dificuldade no estabelecimento do limite tolerável em si.
Ao longo dos últimos anos, o Projeto Coral Vivo em parceria com pesquisadores de instituições de ensino e pesquisa tem realizados estudos sobre o tema. Utilizando a área liberada para atividade turística no Parque Natural Municipal do  Recife de Fora como modelo de estudo, nestes estudos tem se buscando detectar as alterações sofridas pelo ambiente devido à atividade turística. Até o momento foram realizados estudos baseados na caracterização das comunidades recifais das áreas. Devido a ausência de dados pretéritos não foi possível até o momento apontar indicadores seguros para o calculo do limite aceitável de mudança. Espera-se que estudos manipulativos, previstos para o próximo ano, possam fornecer indicadores relevantes na definição do limite de alteração aceitável do ambiente recifal modelo de estudo.</t>
  </si>
  <si>
    <t>Até o momento foram geradas dissertações, tese e artigo relacionadas com a ação.
De Paula, Y.C. (2016) Estrutura da comunidade de peixes recifais e os efeitos do turismo em uma Área Marinha Protegida no Nordeste do Brasil, Universidade Estadual de Santa Cruz, UESC, Brasil. Mestrado em Sistemas Aquáticos Tropicais.
Pereira, C.M. (2015) Recrutamento de corais recifais (Cnidaria: Scleractinia) nas piscinas naturais do Parque Natural Marinho do Recife de Fora, Porto Seguro (BA), Universidade Estadual de Santa Cruz, UESC, Brasil. Mestrado em Zoologia.
Tedesco, E.C. (2017) Valiosos e vulneráveis: caracterização da comunidade coralínea do Parque Natural Municipal Recife de Fora, Porto Seguro, Bahia. Universidade Estadual de Santa Cruz, UESC, Brasil. Doutorado em Ecologia e Conservação da Biodiversidade.
GIGLIO, VINICIUS J. ; LUIZ, OSMAR J. ; Schiavetti, Alexandre . Recreational Diver Behavior and Contacts with Benthic Organisms in the Abrolhos National Marine Park, Brazil. Environmental Management (New York), v. 57, p. 637-648, 2016.</t>
  </si>
  <si>
    <t>Disponibilidade restrita de recursos financeiros e a falta de dados pretéritos sobre os ambientes que permitam a distinção das alterações causadas pela atividade turística.</t>
  </si>
  <si>
    <t>Emiliano Nicolas Calderon</t>
  </si>
  <si>
    <t>Como parceiros da ação em andamento, além do Projeto Coral Vivo se destaca a Universidade Estadual de Santa Cruz.
Para os próximos anos espera-se a continuidade dos estudos no modelo do PNMRF com foco em estudos manipulativos sobre o efeito da atividade turística no ambiente recifal. Estes estudos poderão servir de subsídio para o calculo do limite de alteração aceitável do ambiente.</t>
  </si>
  <si>
    <t>6.5</t>
  </si>
  <si>
    <r>
      <t>Capacitar os atores da cadeia produtiva (</t>
    </r>
    <r>
      <rPr>
        <i/>
        <sz val="12"/>
        <rFont val="Calibri"/>
        <family val="2"/>
      </rPr>
      <t>trade</t>
    </r>
    <r>
      <rPr>
        <sz val="12"/>
        <rFont val="Calibri"/>
        <family val="2"/>
      </rPr>
      <t>) para realizar atividades turísticas em ambientes coralíneos nas áreas 8 e 9.</t>
    </r>
  </si>
  <si>
    <t>Manual;
Atores capacitados</t>
  </si>
  <si>
    <t>Fábio Negrão (Prefeitura Caravelas)</t>
  </si>
  <si>
    <t>(i) Será realizado curso gratuito sobre melhores práticas de turismo no ambiente costeiro-marinho para pessoal do trade de turismo do Extremo Sul da Bahia.
(ii) Há duas diferentes ações em andamento:
(1) Foram contratadas empresas especializadas na formação de profissionais de mergulho recreativo, pelo GEF-Mar, para atuarem o PNM dos Abrolhos, e região, incluindo a Resex do Cassurubá e sua zona de amortecimento, APA Estadual Ponta da Baleia/ Abrolhos e REXES Corumbau . (2) E também foi criado um grupo de trabalho para formatar um novo curso de mergulho voltada à PADI Guia de Parque Marinho.</t>
  </si>
  <si>
    <t>(i) Foi obtido financiamento, através de patrocínio da Petrobras ao Projeto Coral Vivo.
(ii) Manuais e protocolos de capacitação. O programa de capacitação deverá ser concluído em 2018.</t>
  </si>
  <si>
    <t>(ii) Burocracia do FUNBIO para a contratação dos serviços, muitas vezes desmotivando em alguns casos, empresários experientes e com propostas interessantes a participarem dos processos licitatórios. Outro problema encontrado foi a exorbitante alíquota dos impostos federais para a classificação de serviços de ensino de mergulho, que passa dos 6% normalmente praticados pelas empresas de ecoturismo, para 19,5% para o enquadramento especifico para formação de mergulhadores. Também a falta de um protocolo nacional para reconhecimento do programa de treinamento pelos órgãos competentes como ferramenta de suporte complementar a ações pré-existentes.</t>
  </si>
  <si>
    <t>(i) Clovis Castro
(ii) Fábio Negrão Ribeiro de Souza</t>
  </si>
  <si>
    <r>
      <rPr>
        <sz val="12"/>
        <rFont val="Calibri"/>
        <family val="2"/>
      </rPr>
      <t>(i) Há contribuição da ação 6.14 (info i)</t>
    </r>
    <r>
      <rPr>
        <sz val="12"/>
        <color rgb="FFFF0000"/>
        <rFont val="Calibri"/>
        <family val="2"/>
      </rPr>
      <t xml:space="preserve">
</t>
    </r>
    <r>
      <rPr>
        <sz val="12"/>
        <rFont val="Calibri"/>
        <family val="2"/>
      </rPr>
      <t>(ii) Espera-se o reconhecimento da nova Especialidade Distinta PADI Guia de Parque Marinho (PADI Marine Park Guide Distinctive Specialty),  junto a gestão das áreas marinhas protegidas brasileiras, para incrementar e facilitar a capacitação e credenciamento de condutores de visitantes nestas localidades.</t>
    </r>
  </si>
  <si>
    <t xml:space="preserve">Sistematização das ações de capacitação realizadas, agregando Lista de presença, materiais utilizados, apostilas etc. </t>
  </si>
  <si>
    <t xml:space="preserve">Flavia Guebert (Coral Vivo) </t>
  </si>
  <si>
    <r>
      <rPr>
        <sz val="12"/>
        <rFont val="Calibri"/>
        <family val="2"/>
      </rPr>
      <t xml:space="preserve">O produto não pode ser um manual. Tem que ter um articulador que continue estimulando. </t>
    </r>
    <r>
      <rPr>
        <sz val="12"/>
        <rFont val="Calibri"/>
        <family val="2"/>
      </rPr>
      <t>Informar o articulador sobre a revisão do produto. Capacitação vai ser realizada ainda esse ano em Alcatrazes (Silvia) pode ter colaboração e exemplo. Se relaciona com a 6.16</t>
    </r>
  </si>
  <si>
    <t>6.6</t>
  </si>
  <si>
    <t xml:space="preserve">Monitorar atividades de turismo utilizando os indicadores ambientais padronizados (ação 6.2) na área 8. </t>
  </si>
  <si>
    <t>Relatórios de monitoramento</t>
  </si>
  <si>
    <t xml:space="preserve">Esta ação depende da realização da ação 6.2 (Padronizar a coleta de dados para diagnóstico da visitação em ambientes coralíneos das áreas 7, 8, 9 e 11, em relação à atividade em si e às variáveis ambientais), que ainda não foi realizada. </t>
  </si>
  <si>
    <t>Sem produtos gerados até o momento.</t>
  </si>
  <si>
    <t>Há contribuição da ação 6.14 (info i)
Temos como parceiros efetivos o Coral Vivo e UESC</t>
  </si>
  <si>
    <t>Gerar conhecimento e monitorar atividades de turismo utilizando os indicadores ambientais padronizados (ação 6.2) nas áreas foco do PAN</t>
  </si>
  <si>
    <t xml:space="preserve">Relatórios de monitoramento e Trabalhos científicos </t>
  </si>
  <si>
    <t>Fernando Repinaldo (ICMBio/Abrolhos)</t>
  </si>
  <si>
    <t>Áreas Foco 2, 3, 4, 5, 6, 7, 8, 9 e 11 e 15</t>
  </si>
  <si>
    <t>Protocolo mínimo também relacionado a 6.2.</t>
  </si>
  <si>
    <t>6.7</t>
  </si>
  <si>
    <t xml:space="preserve">Monitorar atividades de turismo utilizando os indicadores ambientais padronizados (ação 6.2) no PARNA Marinho dos Abrolhos. </t>
  </si>
  <si>
    <t>Ricardo Jerozolimsky (PARNA Abrolhos - ICMBIO)</t>
  </si>
  <si>
    <t xml:space="preserve">(i) Eu não estou mais vinculado ao PARNAM Abrolhos há mais de 1 ano. Portanto sugiro consultar ao Chefe atual da UC. 
Até o momento em que eu estava como chefe do PARNAM Abrolhos não havíamos recebido a metodologia para a realização desta ação, conforme seria definido na Ação 6.2. Todavia considero esta ação parcialmente concluída pois o tema da ação gerou a publicação de dois artigos científicos do Vinicius Giglio. Caso tenham necessidade posso enviar os artigos.
(ii) Realização do Projeto “Monitoramento dos Recifes de Coral do Brasil”, em que foi adotada a metodologia Reef check para o monitoramento (última em março/2016).  
Monitorando da atividade de mergulho autônomo dentro do PARNA (iniciando em janeiro/2017).Coleta de dados com as empresas de turismo credenciadas que atuam no PNMA, sobre as atividades de mergulhos no local (pontos de mergulhos utilizados, número de mergulhos por ponto e nível de certificação dos mergulhadores). 
Pesquisa de mestrado (2016-2017) que visa avaliar o impacto da atividade de mergulho na saúde dos corais e distribuição da assembleia de peixes recifais, e sua relação com o manejo da Unidade. Já foram realizadas 4 expedições em diferentes pontos com diferentes intensidades de uso no PARNA. 
Pesquisa de mestrado (2012 -2013) sobre o comportamento de mergulhadores recreativos e contatos com organismos bentônicos no PNMA. Os resultados apresentados são de extrema relevância para a Unidade avaliar impacto da atividade de mergulho. Somando-se as demais iniciativas contribui para monitorar a atividade de turismo dentro do PNMA.
</t>
  </si>
  <si>
    <t>(i) Dois artigos científicos publicados pelo Vinicius Giglio na revista Tourism Management em 2015. (até a data que me encontrava vinculado ao PARNAM Abrolhos).
(ii) Foram publicados nos anos de 2015 e 2016 dois artigos em revistas científicas. Há relatórios interno sobre o monitoramento do mergulho autônomo que contribuem para o entendimento do uso das áreas do PNMA. Além disso, algumas dissertações de mestrado e teses de doutorados foram produzidas com base nas pesquisas realizadas dentro da UC.</t>
  </si>
  <si>
    <t>(i) Falta de padronização de metodologia (até a data que me encontrava vinculado ao PARNAM Abrolhos).
(ii)  Uma das dificuldades é a definição e estruturação de um programa de monitoramento específico para tal finalidade, com definição de áreas de amostragem, frequência de coleta de dados e estimativa de equipe necessária. Considera-se esse um desafio frente ao baixo número e perfil de servidorespara a análise, interpretação e publicação dos dados. A falta de um programa de monitoramento integrado entre as UCs marinhas em que se possa utilizar uma única metodologia e os dados possam ser compartilhados. Além de recurso financeiro específico para se desenvolver as ações que contribuem para o monitoramento.</t>
  </si>
  <si>
    <t>(i) Ricardo Jerozolimski
(ii) Lucas Cabral Lage Ferreira</t>
  </si>
  <si>
    <t xml:space="preserve">(i) Para maiores informações deve ser consultado o gestor atual do PARNA Abrolhos.
(ii) As perspectivas é que os monitoramentos da atividade de mergulho sejam continuados e tornem-se um programa de monitoramento de longo prazo. O PNMA está contando com um bolsista via GefMar que tem previsto no seu plano de trabalho  desenvolver programas de monitoramento da biodiversidade. Ressalta-se que tais ações estão previstas de serem planejadas de forma integrada no âmbito do Projeto GEF Mar, envolvendo a COMOB/ ICMBio, CEPSUL – coordenador executivo do PAN Corais e UC`s relacionadas com a temática.
</t>
  </si>
  <si>
    <r>
      <t xml:space="preserve">Ação agrupada com a 6.6, juntamente com a 6.14. Protocolo minimo também relacionado a 6.2 </t>
    </r>
    <r>
      <rPr>
        <sz val="12"/>
        <rFont val="Calibri"/>
        <family val="2"/>
      </rPr>
      <t xml:space="preserve">Enviar para eles a padronização que será gerada pelo GT . </t>
    </r>
  </si>
  <si>
    <t>6.8</t>
  </si>
  <si>
    <t xml:space="preserve">Realizar uma análise integrada dos produtos ecoturísticos  e   instituir um programa de incentivo à inclusão e capacitação das comunidades locais para implantação de turismo de baixo impacto, nas áreas 8 e 9. 
</t>
  </si>
  <si>
    <t>Programa elaborado e implantado</t>
  </si>
  <si>
    <t>(i) Parque pra prosperar (terrestre e marinha), olhar integrado para o ecoturismo na região do sul da Bahia. Usar as UCs como estímulo para o tursimo sustentável (Parque Pau Brasil e Monte Pascoal - abertura para visitação, restruturação e trilhas). No Parna de Abrolhos as atividades começaram recentemente. Existência de um fundo para investir em uso publico dentro das UCs da CR7.</t>
  </si>
  <si>
    <t>(i) Guilherme Dutra (jan/2018)</t>
  </si>
  <si>
    <t>Convidar Gestores das Ucs (Ronaldo (Corumbau), Fernando (Abrolhos)) etc</t>
  </si>
  <si>
    <t>Áreas Foco 8 e 9</t>
  </si>
  <si>
    <t>Talvez seja necessario reestruturar a ação. Talvez seja uma tarefa das Ucs, se for por UC. Se for integrado (areas 8 e 9) teria que envolver Ministério do Turismo. Pode ser inserido nos planos de manejo ou instrumentos infra plano de manejo. Isso está no nível de ações dos gestores. Necessidade de interação com os gestores. Passar pela coordenação CGEUP que talvez já possua uma diretriz como orientadora do trabalho (documento do MMA, 2006 diretrizes para turismo em UCs - pop. local cap 9, cap. 4 tb).</t>
  </si>
  <si>
    <t>6.9</t>
  </si>
  <si>
    <r>
      <t xml:space="preserve">Promover um plano de </t>
    </r>
    <r>
      <rPr>
        <i/>
        <sz val="12"/>
        <rFont val="Calibri"/>
        <family val="2"/>
      </rPr>
      <t>marketing</t>
    </r>
    <r>
      <rPr>
        <sz val="12"/>
        <rFont val="Calibri"/>
        <family val="2"/>
      </rPr>
      <t xml:space="preserve"> para incentivar e agregar valor ao turismo de baixo impacto nos ambientes coralíneos nas áreas 7, 8 e 9.</t>
    </r>
  </si>
  <si>
    <t>Plano de Marketing promovido</t>
  </si>
  <si>
    <r>
      <t xml:space="preserve">(i) Como ação que pode ajudar a promover o turismo sustentável, será realizada edição do Campeonato Brasileiro de Fotografia Submarina em recifes da Costa do Descobrimento. Haverá assessoria de imprensa que ressaltará o uso dos recifes com impacto mínimo. Espera-se que a ação atraia usuários de serviços turísticos de recifes de coral e os sensibilize para seu uso sustentável. </t>
    </r>
    <r>
      <rPr>
        <sz val="12"/>
        <rFont val="Calibri"/>
        <family val="2"/>
      </rPr>
      <t>Essa é uma ação de marketing que ajuda na área 8, mas não é um plano (Clovis, coment. pess.) (nesse caso seria um produto).</t>
    </r>
  </si>
  <si>
    <t>(i) Clovis Castro</t>
  </si>
  <si>
    <t>Incentivar planos e/ou ações locais de comunicação para agregar valor ao turismo de baixo impacto dos ambientes coralíneos nas áreas 7, 8 e 9.</t>
  </si>
  <si>
    <t>Sistematização das ações e/ou planos</t>
  </si>
  <si>
    <r>
      <t>Planos e</t>
    </r>
    <r>
      <rPr>
        <sz val="12"/>
        <rFont val="Calibri"/>
        <family val="2"/>
      </rPr>
      <t>/ou ações de comunicação para turismo promovidos</t>
    </r>
  </si>
  <si>
    <t>Clóvis Castro (UFRJ/Coral Vivo), gestores Recife de Fora, Corumbau e Abrolhos</t>
  </si>
  <si>
    <t>Áreas Foco 7, 8 e 9</t>
  </si>
  <si>
    <t>6.10</t>
  </si>
  <si>
    <t>Articular junto às agências de fomento a publicação de editais de pesquisa voltados à capacidade de carga  em Unidades de Conservação com ambientes coralíneos.</t>
  </si>
  <si>
    <t xml:space="preserve">Demanda encaminhada às agências de fomento
</t>
  </si>
  <si>
    <t>fevereiro-21 
(2 anos para Edital publicado; Contínuo para pesquisa)</t>
  </si>
  <si>
    <t>Marília Marini, Rômulo Mello, Carlos Eduardo Ferreira, Adriana Trinta, Luiz Gasparini</t>
  </si>
  <si>
    <t>Recurso de compensação ambiental
sugestão de otimizar esforços nas articulações. Sem custo mensurável.</t>
  </si>
  <si>
    <t>Ação excluida pois prefere-se fazer uma ação geral no objetivo 9 - políticas públicas para buscar editais específicos para o PAN Corais. Nova Ação 9.17. A ação nova 9.17 também  refere-se as ações 3.7 e 4.9.</t>
  </si>
  <si>
    <t>6.11</t>
  </si>
  <si>
    <t>Elaborar projeto de capacitação em turismo de baixo impacto para inclusão de  filhos de pescadores como guias turísticos nos ambientes coralíneos nas áreas foco 12 a 16</t>
  </si>
  <si>
    <t>Projeto elaborado, capacitação  e guias turísticos atuando</t>
  </si>
  <si>
    <t>Carlinhos Canavieira, Célia Pereirav(PA), Maria Aparecida (SC)</t>
  </si>
  <si>
    <t xml:space="preserve">incluir CNPT </t>
  </si>
  <si>
    <t>Área Foco 12 a 16</t>
  </si>
  <si>
    <r>
      <t xml:space="preserve">Tem um programa de capacitação de pescadores em andamento da CONFREM e propoe a integração desta ação com o que já vem acontecendo lá. </t>
    </r>
    <r>
      <rPr>
        <b/>
        <sz val="12"/>
        <rFont val="Calibri"/>
        <family val="2"/>
      </rPr>
      <t>ENCAMINHAMENTO:</t>
    </r>
    <r>
      <rPr>
        <sz val="12"/>
        <rFont val="Calibri"/>
        <family val="2"/>
      </rPr>
      <t xml:space="preserve"> REUNIÃO NA PRÓXIMA SEMANA, COLOCAR ESSA PERGUNTA PARA O FRANCISCO (Ana Karina). Aguardar a resposta do articulador.</t>
    </r>
  </si>
  <si>
    <t>6.12</t>
  </si>
  <si>
    <t xml:space="preserve">Realizar cursos de capacitação com certificação de instrutores de mergulho quanto ao turismo e mergulho responsável em Unidades de Conservação nas áreas foco 12 a 16. </t>
  </si>
  <si>
    <t>Instrutores e dive masters capacitados;
Manual de capacitação disponibilizado online</t>
  </si>
  <si>
    <t>Kelen Leite (ESEC Tupinambás/ICMBio)</t>
  </si>
  <si>
    <t>José Edmilson, Adriana Gomes, Adriana Trinta, Eduardo Macdedo, Thayná Mello</t>
  </si>
  <si>
    <t>Projeto de conduta consciente em ambientes recifais já em andamento</t>
  </si>
  <si>
    <t>Kelen Leite já está com um curso montado que envolve mergulho responsável e poderia levar essa porposta para as outras Ucs como um piloto.</t>
  </si>
  <si>
    <r>
      <t xml:space="preserve">Realizar cursos de capacitação com certificação de instrutores de mergulho </t>
    </r>
    <r>
      <rPr>
        <sz val="12"/>
        <rFont val="Calibri"/>
        <family val="2"/>
      </rPr>
      <t xml:space="preserve">e operadoras de turismo náutico quanto ao turismo e mergulho responsável em Unidades de Conservação nas áreas foco 12 a 16. </t>
    </r>
  </si>
  <si>
    <t>Articulação com as outras Ucs. Já existe uma articulação com a Laje de Santos.</t>
  </si>
  <si>
    <t>6.13</t>
  </si>
  <si>
    <t xml:space="preserve">Realizar cursos de capacitação com certificação para operadores de turismo náutico quanto ao turismo responsável em Unidades de Conservação na área 12. </t>
  </si>
  <si>
    <t>Operadores de turismo capacitados</t>
  </si>
  <si>
    <t>Adriana Trinta (RESEXMAR de Arraial do Cabo/RJ)</t>
  </si>
  <si>
    <t>Eduardo Godoy (APA Cairuçu), Joel Creed, Eduardo Macedo</t>
  </si>
  <si>
    <t>Incluindo poluição por resíduos sólidos                                                 ABETA
Avaliar a possivilidade de colocar o Manual de capacitação disponibilizado online como produto da ação</t>
  </si>
  <si>
    <t>Kelen já está com um curso montado que envolve mergulho responsável e poderia levar essa porposta para as outras Ucs como um piloto.</t>
  </si>
  <si>
    <r>
      <t xml:space="preserve">Ação agrupada com a 6.12. Articulação com as outras Ucs. Já existe uma articulação com </t>
    </r>
    <r>
      <rPr>
        <sz val="12"/>
        <rFont val="Calibri"/>
        <family val="2"/>
      </rPr>
      <t>a Laje de Santos. Houve a revisão do texto da 6.12 e inserimos " operadores de turismo náutico".</t>
    </r>
  </si>
  <si>
    <t>6.14</t>
  </si>
  <si>
    <t>Caracterizar, monitorar e avaliar os impactos das atividades turísticas nas áreas foco 1, 2, 4, 5 e 6 do PAN e regiões de influência.</t>
  </si>
  <si>
    <t xml:space="preserve">Relatórios de avaliação </t>
  </si>
  <si>
    <t>Liana Mendes (UFRN/Oceânica)</t>
  </si>
  <si>
    <t>Tito Lotufo (Labomar/UFC), Vicente Faria (UFC), Márcia Coura (Tramitty/SEMA-MA), Shirley Leão (SEMA-MA), Fabiano Pimentel (CEPENE/ICMBio), Beatrice Padovani (UFPE), Pedro Lins (ICMBio/APA Costa dos Corais)</t>
  </si>
  <si>
    <t>1 bolsa de doutorado por área + custos de campo; Elaboração de um protocolo mínimo de avaliação de impactos turísticos sobre recifes de corais.</t>
  </si>
  <si>
    <r>
      <t xml:space="preserve">(i) Após a realização do Pan corais foi iniciada uma tese de doutorado nos recifes de Maracajaú (área  4) com foco nos impactos da visitação turística em áreas recifais. Esta pesquisa (conclusão em março de 2018) faz uma revisão e metanálise de trabalhos em área recifais do Brasil, os quais mencionam impactos do turismo e suas causas; traz uma análise comportamental do perfil dos mergulhadores turísticos (scuba e snorkell), propondo diretrizes para minimizá-los;  e finalmente traz  indicadores ambientais para mensurar os impactos causados pela atividade turística nos recifes do NE do Brasil. Além disso, também na área 4, região de Pirangi foi elaborado um TAC para ordenamento da visitação turística nestes recifes, os quais não estão inseridos em nenhuma área protegida. A ONG Oceânica trabalhou com a comunidade local de pescadores, afim de inserí-los também neste tipo de atividade. 
</t>
    </r>
    <r>
      <rPr>
        <sz val="12"/>
        <rFont val="Calibri"/>
        <family val="2"/>
      </rPr>
      <t>(ii) APA Costa dos Corais está realizando a revisão do Plano de Manejo e estão trabalhando no zoneamento de áreas, incluindo áreas exclusivas para turismo e monitoramento dessa atividade - responsavel do uso público Eduardo Almeida</t>
    </r>
  </si>
  <si>
    <t>(i) Documento da qualificação da mencionada  tese de doutorado enfocando impacto turístico em ambientes recifais (Maracajaú). TAC para ordenamento do turismo nos recifes de Pirangi e inserção da comunidade nas atividades de turismo.</t>
  </si>
  <si>
    <t>(i) Tempo disponível.</t>
  </si>
  <si>
    <r>
      <t>(i) Liana de Figueiredo Mendes</t>
    </r>
    <r>
      <rPr>
        <sz val="11"/>
        <rFont val="Calibri"/>
        <family val="2"/>
      </rPr>
      <t xml:space="preserve"> </t>
    </r>
    <r>
      <rPr>
        <sz val="11"/>
        <rFont val="Calibri"/>
        <family val="2"/>
      </rPr>
      <t>(ii) Fabiano Pimentel</t>
    </r>
  </si>
  <si>
    <t xml:space="preserve">(i) A idéia é divulgar, discutir e então implementar a análise e monitoramento dos indicadores ambientais padronizados para zonas recifais, estabelecendo normas e critérios para uso turístico destes ecossistemas.  </t>
  </si>
  <si>
    <r>
      <t xml:space="preserve">Ação agrupada com a 6.6 e 6.7, pois mesmo se só uma parte das UCs conseguir colocar em ação em breve já seria possível gerar modelos para ver se o padrão se repete ou não nas UCs no Brasil. A elaboração de protocolo mínimo também é necessária aqui (6.2). Planejamento, adaptação e Implementação do protocolo minimo em algumas áreas (6 inicialmente) (piloto). Avaliação comparativa entre as areas "piloto". </t>
    </r>
    <r>
      <rPr>
        <sz val="12"/>
        <rFont val="Calibri"/>
        <family val="2"/>
      </rPr>
      <t>Aí quem seria o articulador da ação "agrupada"? Kelen? Liana (sugestão Roberta)? Colocar todos como colaboradores, e colocar as áreas que as ações já estão em andamento. Agrupar somente as localidades do Nordeste.</t>
    </r>
  </si>
  <si>
    <t>6.15</t>
  </si>
  <si>
    <t>Estudo piloto de valoração dos ambientes coralíneos, com ênfase na atividade turística na área foco 2</t>
  </si>
  <si>
    <t>Relatório contendo diretrizes para o estabelecer procedimentos em outras áreas foco do PAN</t>
  </si>
  <si>
    <t>Vicente Faria (UFC)</t>
  </si>
  <si>
    <t>APA Costa dos Corais, Cláudio Sampaio (UFAL), Beatrice Padovani (UFPE)</t>
  </si>
  <si>
    <t>1 bolsa de mestrado</t>
  </si>
  <si>
    <t xml:space="preserve">Algumas iniciativas de pesquisa consonantes com a Ação foram realizadas de maneira independente por colegas da Universidade Federal do Ceará - UFC. Como articulador da Ação, estou  compilando informações sobre os produtos destas pesquisas e iniciando reuniões com os autores das mesmas. </t>
  </si>
  <si>
    <t>(1) artigo científico sobre a valoração ambiental do Parque Estadual Marinho da Pedra da Risca do Meio, localizado ao largo de Fortaleza-CE (Carneiro et al., 2017); (2) Tese de doutorado que teve como título: MERGULHO RECREATIVO NA REGIÃO METROPOLITANA DE FORTALEZA (NE, BRASIL): SUBSÍDIOS PARA O DESENVOLVIMENTO SUSTENTÁVEL  (Pantalena A. F., 2017). Pesquisas de mestrado e doutorado em andamento serão concluídas em 2018 e abordam aspectos da pesca de peixes incluídos na lista de ameaçados (e alvo do Pan-Corais), em regiões da quebra da plataforma ao largo da Áreas foco do PAN Corais 2.</t>
  </si>
  <si>
    <t>Ausência de recursos financeiros via financiamento de projectos.</t>
  </si>
  <si>
    <t>Vicente Vieira Faria</t>
  </si>
  <si>
    <t xml:space="preserve">Como perspectiva de continuidade a pesquisa sobre valorização do Parque Estadual Marinho da Pedra da Risca do Meio será ampliada, tomando como base o estudo de Carneiro et al. 2017).
As atividades desta ação, atualmente em andamento, tem relação com o  'Objetivo específico 2: Controlar e monitorar a atividade pesqueira nos ambientes coralíneos'. </t>
  </si>
  <si>
    <t>Relatório contendo diretrizes para o estabelecimento de procedimentos em outras áreas foco do PAN e trabalhos científicos</t>
  </si>
  <si>
    <t>Área Foco 2</t>
  </si>
  <si>
    <t>Ceará e Rio Grande do Norte</t>
  </si>
  <si>
    <t>6.16</t>
  </si>
  <si>
    <t>Elaborar e implementar estratégia de fortalecimento do "Programa de Conduta Consciente em Ambientes Recifais" do MMA.</t>
  </si>
  <si>
    <t xml:space="preserve">
Estratégia elaborada e implementada, em articulação com ICMBIO e SAIC</t>
  </si>
  <si>
    <t xml:space="preserve">
Luciane Lourenço (MMA)</t>
  </si>
  <si>
    <t>Liana Mendes, Tito Lotufo (Labomar/UFC), Vicente Faria (UFC), Márcia Coura (Tramitty/SEMA-MA), Shirley Leão (SEMA-MA), Fabiano Pimentel (CEPENE/ICMBio), Beatrice Padovani (UFPE), Pedro Lins (ICMBio/APA Costa dos Corais),  Cláudio Sampaio (UFAL), Paula Moraes (MMA)</t>
  </si>
  <si>
    <t xml:space="preserve">O custo foi pensado levando em consideração a realização de um evento no primeiro ano para definição da estratégia (R$ 60.000), a realização de 2 cursos de capacitação por ano (do ano 2 ao 4), cada curso no valor de R$ 50.000, além de R$ 10.000 por ano (do ano 2 ao 4) para produção de materiais de comunicação.  </t>
  </si>
  <si>
    <t xml:space="preserve">(i) Essa campanha foi elaborada em 2001,  por enquanto, ainda temos todo o material disponibilizado no site ou entrando em contato com o Departamento de Conservação de Ecossistemas (DECO/Sbio).  Estamos com uma consultoria a ser contrata para elaborar uma estratégia de ação para 2018, que foi eleito pelo ICRI (International Coral Reef Initiative) como o Ano Internacional dos Recifes de Coral. Queremos que essa consultoria nos ajude a propor a estratégia para fortalecer a Campanha de Conduta Consciente e nos auxilie a encontrar recursos e parceiros para a produção dos materiais. </t>
  </si>
  <si>
    <t>(i) Os documentos produzidos até o momento podem ser acessados em http://www.mma.gov.br/biodiversidade/biodiversidade-aquatica/zona-costeira-e-marinha/campanhas-de-conservacao-da-biodiversidade-marinha
Há o Livro do Multiplicador, o adesivo e o cartaz da Campanha.</t>
  </si>
  <si>
    <t>(i) Hoje nosso maior problema é a falta de recursos financeiros para a elaboração dos materiais.</t>
  </si>
  <si>
    <t>(i) Luciane Rodrigues Lourenço Paixão</t>
  </si>
  <si>
    <t>(i) O MMA tem buscado fontes de recursos adicionais para a produção de novos materiais e sua posterior distribuição aos atores de interesse, porém atualmente, não temos ainda um recurso para tal.</t>
  </si>
  <si>
    <t>Paula Moraes (MMA)</t>
  </si>
  <si>
    <r>
      <t>Convidar Fábio Negrão,</t>
    </r>
    <r>
      <rPr>
        <sz val="12"/>
        <rFont val="Calibri"/>
        <family val="2"/>
      </rPr>
      <t xml:space="preserve"> Ana Lídia Bertoldi (UFPE)</t>
    </r>
    <r>
      <rPr>
        <sz val="12"/>
        <color rgb="FF006600"/>
        <rFont val="Calibri"/>
        <family val="2"/>
      </rPr>
      <t>, Clóvis Castro (UFRJ/Coral Vivo), gestores Recife de Fora, Corumbau e Abrolhos</t>
    </r>
  </si>
  <si>
    <t xml:space="preserve">Proposta: facebook Coral Vivo, comunicação - articular uma campanha com MMA. Designer pode ajudar a reformular alguma coisa. Coral vivo também tem um curso previsto para turismo que poderia incluir um módulo. Consultar Débora Pires.
A ação esta relacionada com a 6.9 que o Fábio Negrão é o articulador. Perguntar pra Luciane se ela gostaria de ficar como articuladora, caso negativo, convidar Fábio Negrão. </t>
  </si>
  <si>
    <t>7. Prevenir a introdução e a disseminação de espécies exóticas e invasoras nos ambientes coralíneos e avaliar e mitigar os impactos nos ambientes já afetados.</t>
  </si>
  <si>
    <t>7.1</t>
  </si>
  <si>
    <r>
      <t>Implementar medidas que evitem a introdução de espécies exóticas e invasoras nas ilhas oceânicas</t>
    </r>
    <r>
      <rPr>
        <sz val="12"/>
        <rFont val="Calibri"/>
        <family val="2"/>
      </rPr>
      <t>, tendo como piloto a APA e PN Marinho de Fernando de Noronha.</t>
    </r>
  </si>
  <si>
    <t>Medidas implementadas</t>
  </si>
  <si>
    <t>Eduardo Macedo
(ICMBio)</t>
  </si>
  <si>
    <t>Estevão Carino de Souza (ICMBio)</t>
  </si>
  <si>
    <t>Incorporar na APA e PN Marinho de Fernando de Noronha (como piloto) e da REBIO Atol das Rocas</t>
  </si>
  <si>
    <t xml:space="preserve">(i) Realização de Monitoramento ecossistêmico dos recifes
</t>
  </si>
  <si>
    <t xml:space="preserve">(i) Implementação do Programa de Monitoramento dos ecossistemas recifais de Fernando de Noronha.
</t>
  </si>
  <si>
    <t>(i) Não houve problemas significativos</t>
  </si>
  <si>
    <t xml:space="preserve">(i) Eduardo Cavalcante de Macedo
</t>
  </si>
  <si>
    <t>A continuidade dedsta ação depende da continuidade do programa nas novas gestões da UC</t>
  </si>
  <si>
    <t>Thayná Melo (NGI Noronha/ ICMBio)</t>
  </si>
  <si>
    <r>
      <t xml:space="preserve">Incluir Joel Creed (UERJ), </t>
    </r>
    <r>
      <rPr>
        <sz val="12"/>
        <color rgb="FF006600"/>
        <rFont val="Calibri"/>
        <family val="2"/>
      </rPr>
      <t>Tainah Guimarães (CBC/ICMBio Brasília - consultar)</t>
    </r>
  </si>
  <si>
    <t>APA e PN marinho de Fernando de Noronha</t>
  </si>
  <si>
    <t>Esclarecer essa ação em FN com Eduardo ou Thayná, o que eles estão considerando como "medidas que evitem a introdução". Ou alterar texto para "medidas que permitam a detecção precoce".</t>
  </si>
  <si>
    <t>7.2</t>
  </si>
  <si>
    <t>Monitorar as embarcações, estruturas e os ecossistemas coralíneos para detecção precoce de espécies exóticas invasoras nas ilhas oceânicas</t>
  </si>
  <si>
    <t>Monitoramento deespécies exóticas integrado ao Programa de Monitoramento do ICMBio</t>
  </si>
  <si>
    <t>PN Fernando Noronha como piloto. Sem custo menurável.</t>
  </si>
  <si>
    <t>Ação ainda não implementada</t>
  </si>
  <si>
    <t>Mudança na equipe de gestão da UC antes do inicio da implementação</t>
  </si>
  <si>
    <t>Continuidade da ação indeterminada</t>
  </si>
  <si>
    <t>Agrupa com 7.1, sendo restrita a FN.</t>
  </si>
  <si>
    <t>7.3</t>
  </si>
  <si>
    <t xml:space="preserve">Propor normativas aos órgãos competentes para regular as atividades marítimas potencialmente geradoras de invasão por bioincrustação </t>
  </si>
  <si>
    <t>Normas propostas</t>
  </si>
  <si>
    <t>Adriana Trinta, Adriana Carvalhal, Thayná Mello, Joel Creed</t>
  </si>
  <si>
    <t xml:space="preserve"> semelhante ao que existe para água de lastro</t>
  </si>
  <si>
    <t>(i) Colaboração com o GT que discute elaboração de plano de controle e monitoramento para espécies marinhas invasoras, em especial, o coral Tubastraea sp.</t>
  </si>
  <si>
    <t xml:space="preserve">(i) Articulação com a Marinha é complicada. </t>
  </si>
  <si>
    <t>(i) Está buscando articulação com a Marinha.</t>
  </si>
  <si>
    <r>
      <t xml:space="preserve">Kelen Leite (ESEC Tupinambás/ICMBio), </t>
    </r>
    <r>
      <rPr>
        <sz val="12"/>
        <color rgb="FF006600"/>
        <rFont val="Calibri"/>
        <family val="2"/>
      </rPr>
      <t>Tatiani Elisa Chapla (MMA - consultar)</t>
    </r>
    <r>
      <rPr>
        <sz val="12"/>
        <rFont val="Calibri"/>
        <family val="2"/>
      </rPr>
      <t xml:space="preserve">, </t>
    </r>
  </si>
  <si>
    <r>
      <t xml:space="preserve">Propostas estão linkadas ao Plano Nacional de ação de controle e erradicação do coral sol, consultor selecionado e em processo de contratação para elaboração do plano.  </t>
    </r>
    <r>
      <rPr>
        <sz val="12"/>
        <rFont val="Calibri"/>
        <family val="2"/>
      </rPr>
      <t xml:space="preserve">As poucas ações que andaram foram apenas para coral-sol, mas essa ação deve ser considerada também para as outras espécies invasoras, além do coral-sol. </t>
    </r>
  </si>
  <si>
    <t>7.4</t>
  </si>
  <si>
    <t>Elaborar e encaminhar ao MMA proposta de plano nacional de contingência para as espécies de peixes invasores</t>
  </si>
  <si>
    <t>Proposta/Programa elaborado e encaminhada</t>
  </si>
  <si>
    <t>Carlos Eduardo Ferreira (UFF)</t>
  </si>
  <si>
    <r>
      <t xml:space="preserve">Joel Creed, </t>
    </r>
    <r>
      <rPr>
        <sz val="12"/>
        <color rgb="FFFF0000"/>
        <rFont val="Calibri"/>
        <family val="2"/>
      </rPr>
      <t>Carlos Eduardo Ferreira</t>
    </r>
    <r>
      <rPr>
        <sz val="12"/>
        <rFont val="Calibri"/>
        <family val="2"/>
      </rPr>
      <t>, Thayná Mello, Marcelo Vianna, Adriana Trinta, Felipe Diniz (MMA), José Renato Legracie (MMA), Sergio Floeter</t>
    </r>
  </si>
  <si>
    <t>Nada foi encaminhado ainda. No caso da RESEX de Arraial do Cabo, um plano emergencial foi elaborado especificamente para o Peixe Leão, Pterois volitans.</t>
  </si>
  <si>
    <t>Somente uma lista das especies exoticas de peixes marinhos hj relatadas para o Brasil.</t>
  </si>
  <si>
    <t>Ainda sem medidas para indicar problemas</t>
  </si>
  <si>
    <t>Carlos Eduardo Leite Ferreira</t>
  </si>
  <si>
    <t>Próximo passo será compilar dados de onde as possiveis especies de peixes exóticos estão distribuidas ao longo da costa brasileira, áreas de ocorrencia, bem como mapear áreas mais sensiveis a novas invasões.</t>
  </si>
  <si>
    <t>Apresentar ao MMA a demanda da necessidade de um plano nacional de contingência para as espécies de peixes invasores</t>
  </si>
  <si>
    <r>
      <t xml:space="preserve">Recomendação ao MMA </t>
    </r>
    <r>
      <rPr>
        <sz val="12"/>
        <rFont val="Calibri"/>
        <family val="2"/>
      </rPr>
      <t>com documento técnico embasando</t>
    </r>
  </si>
  <si>
    <t>Coordenação do PAN Corais com articuladore e colaboradores recomendariam isso ao MMA</t>
  </si>
  <si>
    <t>7.5</t>
  </si>
  <si>
    <t>Elaborar e encaminhar ao MMA e Marinha proposta de um plano nacional de prevenção e contenção de bioinvasão por bioincrustação no ambiente marinho.</t>
  </si>
  <si>
    <t>Plano elaborado e encaminhado ao MMA</t>
  </si>
  <si>
    <t>Joel Christopher Creed (UERJ)</t>
  </si>
  <si>
    <t>Adriana Trinta, Adriana Carvalhal, Thayná Mello, Guilherme (CGPEG), Adriana Gomes, Felipe Diniz (MMA), José Renato Legracie (MMA)</t>
  </si>
  <si>
    <t>Não esquecer de abordar a disseminação de sp invasoras ao longo da costa; Continuidade das ações de monitoramento e controle de coral-sol e outras espécies invasoras, avaliando a sua efetividade.</t>
  </si>
  <si>
    <t xml:space="preserve">Devido ao problema do coral-sol o assunto de bioinvasão por bioincrustação vem sendo debatido em nível nacional pelo MMA, MCTIC, CIRM, Ministério Público, Judiciário, CNI, Industrias naval e de Petróleo e Gas, IBAMA e ICMBio. Entendo que estes entes estão tomando por si a iniciativa (ora por inciativa própria ora por força de justiça. </t>
  </si>
  <si>
    <t>Não há</t>
  </si>
  <si>
    <r>
      <t>Falta de recursos financeiros e humanos</t>
    </r>
    <r>
      <rPr>
        <sz val="12"/>
        <rFont val="Calibri"/>
        <family val="2"/>
      </rPr>
      <t xml:space="preserve"> </t>
    </r>
    <r>
      <rPr>
        <sz val="12"/>
        <rFont val="Calibri"/>
        <family val="2"/>
      </rPr>
      <t>(ii) problema político</t>
    </r>
  </si>
  <si>
    <r>
      <t xml:space="preserve">Joel Christopher Creed 
</t>
    </r>
    <r>
      <rPr>
        <sz val="12"/>
        <rFont val="Calibri"/>
        <family val="2"/>
      </rPr>
      <t>(ii) Kelen Leite</t>
    </r>
  </si>
  <si>
    <t>Não entendo porque é especificadamente diz respeito a Marinha; uma vez é autoridade marítima e teria papel apenas em implementar normas marítimas provenientes de um eventual plano nacional.
Difícil de avaliar a continuidade da ação, uma vez que há forte pressão de setor produtivo em fazer nada, que vem gerando ações cíveis públicas de MPF e decisões judiciais diversas.</t>
  </si>
  <si>
    <r>
      <t xml:space="preserve">Ação agrupada com a 7.3. Propostas estão linkadas ao Plano Nacional de ação de controle e erradicação do coral sol, consultor selecionado em processo de contratação para elaboração do plano que vem via GT do Coral Sol. </t>
    </r>
    <r>
      <rPr>
        <sz val="12"/>
        <rFont val="Calibri"/>
        <family val="2"/>
      </rPr>
      <t>Agrupar com a ação 7.3 mantendo geral para bioinvasores, e deixar a ação nova para o coral-sol (7.13).</t>
    </r>
  </si>
  <si>
    <t>7.6</t>
  </si>
  <si>
    <t>Elaborar protocolo de monitoramento para detecção de bioinvasores em portos e afins a ser encaminhado ao CONAMA para publicação de normativa</t>
  </si>
  <si>
    <t>Protocolo elaborado e encaminhado ao CONAMA</t>
  </si>
  <si>
    <t>Adriana Carvalhal (REBIO Arvoredo)</t>
  </si>
  <si>
    <t>Joel Creed, Tito Lotufo (UFC), Adriana Trinta, Thayná Mello, Guilherme (CGPEG), Felipe Diniz (MMA), José Renato Legracie (MMA), Beatriz Castelar (FIPERJ)</t>
  </si>
  <si>
    <t xml:space="preserve">(i) Pode-se dizer que no contexto do Plano de Controle do Coral Sol, que está sendo elaborado sob coordenação do MMA esta ação possivelmente será contemplada. </t>
  </si>
  <si>
    <t>(i) Efetivamente ainda não há produtos.</t>
  </si>
  <si>
    <t>(i) Como não houveram tentativas diretas para implementação da ação não é possível apontar problemas. No entanto, podemos dizer que o atraso na elaboração do Plano de Controle do Coral Sol, indiretamente afeta a execução da ação.</t>
  </si>
  <si>
    <t>(i) Adriana Carvalhal Fonseca</t>
  </si>
  <si>
    <t>(i) Acredito que com a conclusão do Plano de Ação do Coral Sol essa ação deva estar contemplada.</t>
  </si>
  <si>
    <t>Recomendar a elaboração de um protocolo de monitoramento para a detecção de bioinvasores em portos e afins junto à equipe de construção do Plano Nacional do Coral Sol.</t>
  </si>
  <si>
    <t>Proposta para que essa ação seja contemplada no plano de ação</t>
  </si>
  <si>
    <r>
      <t xml:space="preserve">Sugerir a execução desta ação no Plano Nacional de Prevenção de controle do coral sol. </t>
    </r>
    <r>
      <rPr>
        <sz val="12"/>
        <rFont val="Calibri"/>
        <family val="2"/>
      </rPr>
      <t>RECOMENDAÇÃO PARA SEXTA FEIRA INFORMAR O GT O MAIS BREVE POSSIVEL E CONSULTOR EM FASE DE CONTRATAÇÃO. Recomendação do GAT do PAN Corais para que esse plano seja elaborado o mais rápido possivel.</t>
    </r>
  </si>
  <si>
    <t>7.7</t>
  </si>
  <si>
    <t>Articular junto ao IBAMA a inclusão de condicionante de licença em empreendimentos de petróleo e gás para execução de ações visando a prevenção da introdução e disseminação de espécies exóticas e invasoras</t>
  </si>
  <si>
    <t>Condicionante incluída</t>
  </si>
  <si>
    <t>Joel Creed, Tito Lotufo (UFC), Adriana Trinta, Thayná Mello, Guilherme (CGPEG), Rodrigo Maia Nogueira</t>
  </si>
  <si>
    <t xml:space="preserve">(i) Da mesma forma que a ação 7.6, esta ação tb poderá ser contemplada no contexto do Plano de Controle do Coral Sol, que está sendo elaborado sob coordenação do MMA. </t>
  </si>
  <si>
    <t xml:space="preserve">(i) Não há produtos </t>
  </si>
  <si>
    <r>
      <t xml:space="preserve">Conversa com os representantes mostrando as demandas do PAN Corais para o GT e Plano do coral sol - ações 7.3, 7.5, 7.6, 7.7, 7.8 e 7.11. </t>
    </r>
    <r>
      <rPr>
        <sz val="12"/>
        <rFont val="Calibri"/>
        <family val="2"/>
      </rPr>
      <t xml:space="preserve">Essa ação não é contemplada totalmente pelo plano do coral sol, pq tb não contempla agua de lastro. Conversar com a Adriana para ela fazer uma articulação independente do coral sol, pois a ação é mais abrangente. </t>
    </r>
  </si>
  <si>
    <t>7.8</t>
  </si>
  <si>
    <t>Estabelecer programas de monitoramento frequente e continuado para detecção de espécies invasoras nos pontos de entrada (portos, marinas e adjacências) próximos das áreas foco 1, 2, 4, 5 e 6 do PAN, utilizando o protoloco da ação 7.6.</t>
  </si>
  <si>
    <t>Relatório do monitoramento da situação dessas áreas</t>
  </si>
  <si>
    <t>IBAMA, Felipe Diniz (MMA), José Renato Legracie (MMA), Beatriz Castelar (FIPERJ)</t>
  </si>
  <si>
    <t xml:space="preserve">Usar protocolo desenvolvido na ação 7.7. Necessita alocação de 1 bolsa de mestrado.
</t>
  </si>
  <si>
    <t>(i) Não foi implementada na forma de monitoramento. Há ações pontuais.</t>
  </si>
  <si>
    <t>(i) 1 artigo científico: DE OLIVEIRA SOARES, MARCELO; DAVIS, MARCUS ; DE MACÊDO CARNEIRO, PEDRO BASTOS . Northward range expansion of the invasive coral (Tubastraea tagusensis) in the southwestern Atlantic. Marine Biodiversity: international journal of marine science, v. 1, p. 1-4, 2016.</t>
  </si>
  <si>
    <t>(i) Um dos fatores complicadores é a falta de recursos, pois ações de monitoramento exigem a formação de equipes e custeio contínuo de atividades.</t>
  </si>
  <si>
    <t>(i) Tito Monteiro da Cruz Lotufo</t>
  </si>
  <si>
    <t>(i) A atividade deve ser continuada por necessidade imperiosa. Nesse sentido, parcerias com os órgãos ligados à gestão portuária são importantes e serão buscadas.</t>
  </si>
  <si>
    <t>Estabelecer programas de monitoramento frequente e continuado para detecção de espécies invasoras nos pontos de entrada (portos, marinas e adjacências) próximos das áreas foco 1, 2, 4, 5 e 6 do PAN.</t>
  </si>
  <si>
    <t>Helena Cascon (UFC)</t>
  </si>
  <si>
    <t>Área Foco 1, 2, 4, 5 e 6</t>
  </si>
  <si>
    <t>Fazer uma ação geral. Exemplo de Alcatrazes. Alguem do GAT  indica alguem para ser articulador ou na rodada virtual. Mantem até ver se vai ter articulador, se não tiver articulador, a ação deve ser agrupada em uma outra ação mais abrangente para as outras invasoras, além de Tubastraea.</t>
  </si>
  <si>
    <t>7.9</t>
  </si>
  <si>
    <t xml:space="preserve">Monitorar as áreas do Parque Estadual Marinho do Parcel de Manuel Luís e do Parque Estadual Marinho da Pedra da Risca do Meio  quanto à presença do peixe-leão e outras espécies exóticas. </t>
  </si>
  <si>
    <t xml:space="preserve">Relatório de monitoramento elaborado </t>
  </si>
  <si>
    <t xml:space="preserve">Ronaldo Bastos Francini Filho (Rede Abrolhos) </t>
  </si>
  <si>
    <t>Tito Lotufo (Labomar/UFC), Márcia Coura (Tramitty/SEMA-MA), Shirley Leão (SEMA-MA), Fabiano Pimentel (CEPENE/ICMBio), Beatrice Padovani (UFPE), Cláudio Sampaio (UFAL)</t>
  </si>
  <si>
    <t>R$ 30.000,00/ano para o Parcel Manuel Luís e R$ 10.000,00/ano para o Parque Pedra da Risca do Meio</t>
  </si>
  <si>
    <t xml:space="preserve">Nas área de 4 a 7 foram realizadas campanhas de alerta sobre o peixe Leão do Projeto Conservação Recifal. </t>
  </si>
  <si>
    <t>Material de divulgação e palestras 2016/2017 - solicitar ao Buia</t>
  </si>
  <si>
    <t>Claudio Sampaio</t>
  </si>
  <si>
    <r>
      <rPr>
        <sz val="12"/>
        <rFont val="Calibri"/>
        <family val="2"/>
      </rPr>
      <t>Entrar em contato com PADI - para ver se é possível inserir no programa da PADI (Clovis) - Colaborador: Fabio Negrão e outros instrutores PADI. Buia já fez isso com a NAUI</t>
    </r>
  </si>
  <si>
    <t xml:space="preserve">Divulgar a questão das espécies exóticas nas áreas do Parque Estadual Marinho do Parcel de Manuel Luís e do Parque Estadual Marinho da Pedra da Risca do Meio, e áreas 5, 6 e 7, quanto à presença do peixe-leão e outras espécies exóticas. </t>
  </si>
  <si>
    <t>Detecção das espécies</t>
  </si>
  <si>
    <r>
      <t>Inserir nas obs que o texto está para Ucs federais, mas poderá ser utilizado por outras Ucs (talvez exista um relatorio da SEMA - informação da Shirlei)</t>
    </r>
    <r>
      <rPr>
        <sz val="12"/>
        <rFont val="Calibri"/>
        <family val="2"/>
      </rPr>
      <t xml:space="preserve">  Está em vermelho, pois considerando a área da ação ainda não começou.</t>
    </r>
  </si>
  <si>
    <t>7.10</t>
  </si>
  <si>
    <r>
      <t xml:space="preserve">Avaliar  o impacto das spp que constam na lista oficial de spp invasoras no MMA, incluindo </t>
    </r>
    <r>
      <rPr>
        <i/>
        <sz val="12"/>
        <rFont val="Calibri"/>
        <family val="2"/>
      </rPr>
      <t>Ophiotella mirabillis</t>
    </r>
    <r>
      <rPr>
        <sz val="12"/>
        <rFont val="Calibri"/>
        <family val="2"/>
      </rPr>
      <t xml:space="preserve"> e </t>
    </r>
    <r>
      <rPr>
        <i/>
        <sz val="12"/>
        <rFont val="Calibri"/>
        <family val="2"/>
      </rPr>
      <t>Butis koilomatodon</t>
    </r>
    <r>
      <rPr>
        <sz val="12"/>
        <rFont val="Calibri"/>
        <family val="2"/>
      </rPr>
      <t xml:space="preserve"> nos ambientes coralíneos.</t>
    </r>
  </si>
  <si>
    <t>Termo de reciprocidade estabelecido para a realização de pesquisa e pesquisas iniciadas</t>
  </si>
  <si>
    <t>Renato Ventura (MNRJ), Marcos Tavares (MZUSP),  Claudio Sampaio (UFAL), Liana Mendes (UFRN), Tito Lotufo (Labomar/UFC), Fabiano Pimentel (CEPENE/ICMBio), Beatrice Padovani (UFPE), Vicente Faria (Labomar/UFC), Beatriz Castelar (FIPERJ)</t>
  </si>
  <si>
    <t>Estabelecer parcerias para realizar ação. 
O impacto dos gêneros Omobranchus e Butis aos ambientes coralíneos será  avaliado por Claudio Sampaio (UFAL). Custo: 2 bolsas de mestrado para avaliações do impacto das espécies invasoras</t>
  </si>
  <si>
    <t>Já foram feitas avaliações da Ophiotella</t>
  </si>
  <si>
    <t>publicação de dois artigos e uma dissertação de mestrado</t>
  </si>
  <si>
    <t>Carlos Renato Ventura</t>
  </si>
  <si>
    <t>Janaína Bumbeer</t>
  </si>
  <si>
    <t>7.11</t>
  </si>
  <si>
    <r>
      <t xml:space="preserve">Realizar diagnóstico da bioinvasão de coral-sol e coral-mole </t>
    </r>
    <r>
      <rPr>
        <i/>
        <sz val="12"/>
        <rFont val="Calibri"/>
        <family val="2"/>
      </rPr>
      <t>Chromonephthea brazilienzis</t>
    </r>
    <r>
      <rPr>
        <sz val="12"/>
        <rFont val="Calibri"/>
        <family val="2"/>
      </rPr>
      <t xml:space="preserve"> e elaborar e executar plano nacional  para seu controle e/ou erradicação, nas diferentes áreas coralíneas já afetadas.</t>
    </r>
  </si>
  <si>
    <t>Informe nacional anual publicado;
Plano elaborado e ações de controle e erradicação do coral sol já iniciadas;
Limite estabelecido e divulgado.</t>
  </si>
  <si>
    <t>Carlos Eduardo Leite Ferreira (UFF), Adriana Trinta, Adriana Gomes, Thayná Mello, Marcelo Vianna - nova ação</t>
  </si>
  <si>
    <t>Incluir no plano limite máximo tolerável de bioinvasão por coral -sol em ambientes coralíneos.</t>
  </si>
  <si>
    <t>(i) Elaboração e implementação do Projeto Eclipse: Projeto para Manejo do Bioinvasor Tubastraea spp.(Coral-Sol) na Estação Ecológica de Tamoios/ICMBIO, que tem tem como objetivo fazer o manejo (remoção) das colônias de coral-sol nas ilhas da ESEC Tamoios, monitorar estas áreas a fim de prevenir novos aparecimentos e também alertar a sociedade em geral para o impacto deste bioinvasor no ecossistema da Baía da Ilha Grande, RJ.
(ii) Com mobilização (3 oficinas) houve reconhecimento nacional do problema do coral-sol e o MMA selecionou a bioinvasão do coral-sol como espécie modelo para desenvolver um plano nacional, contratou consultor duas vezes, primeiro para realizar um diagnostico do coral-sol, e posteriormente para elaborar um plano nacional, que esta em andamento. O CIRM criou um grupo de estudo sobre o coral-sol que realizou outro diagnóstico, em andamento. Para Chromonephthea brazilienzis não houve tentativas/negociações já realizadas ou em andamento para implementá-la.</t>
  </si>
  <si>
    <t>(i) Controle com sucesso da invasão em cinco ilhas da UC, com remoção de mais de 40 mil colônias. Produção de guias de identificação de bioinvasores marinhos da Baía da Ilha Grande (em PVC). Realização de dois eventos de grande proporção (Operações Eclipse) com repercussão na midia. Ações de manejo frequentes. Realização de experimentos.
(ii) Um treinamento no IBAMA; 4 reuniões/oficinas e dois diagnósticos.</t>
  </si>
  <si>
    <t>(i) Falta de recursos;
(ii) Agenda considerada negativa; setor produtivo (principalmente petróleo e gás) tem postura de prevaricação em vez de ação.</t>
  </si>
  <si>
    <t>(i) Adriana Nascimento Gomes
(ii) Joel Christopher Creed</t>
  </si>
  <si>
    <t>(i) Em articulação com REVIS Alcatrazes e REBIO Tupinambás, que também realizam monitoramento e manejo.
(ii) A continuidade da ação têm boas perspectivas uma vez que MMA assumiu a responsabilidade legal, financeiro e institucional de gerar um plano para coral-sol.</t>
  </si>
  <si>
    <t>Agrupar na do coral sol  mais geral (7.13) e na outra geral das invasoras devido a outra espécie (7.3)</t>
  </si>
  <si>
    <t>8. Avaliar e minimizar poluição química, física, orgânica e biológica nos ambientes coralíneos.</t>
  </si>
  <si>
    <t>8.1</t>
  </si>
  <si>
    <t>Intensificar a fiscalização do tratamento de água e da rede de esgoto em Fernando de Noronha</t>
  </si>
  <si>
    <t>Relatórios das Ações de fiscalização
Laboratório de  análise da qualidade da águas estruturado no arquipélago de Fernando de Noronha</t>
  </si>
  <si>
    <t xml:space="preserve">Articular com a Marinha e IBAMA </t>
  </si>
  <si>
    <t xml:space="preserve">(i) Implementada, aumento de fiscalização e aplicação de autos de infração sempre que havia irregularidades  no período.
</t>
  </si>
  <si>
    <t xml:space="preserve">(i) 05 autos de infração a COMPESA por irregularidades no tratamento de efluentes em Fernando de Noronha
</t>
  </si>
  <si>
    <t xml:space="preserve">(i) Enfrentamento político.
</t>
  </si>
  <si>
    <t xml:space="preserve">(i0 Eduardo Cavalcante de Macedo
</t>
  </si>
  <si>
    <t xml:space="preserve">(i) A continuidade desta ação depende das prioridades das novas equipes gestoras da UC.
</t>
  </si>
  <si>
    <t>Thayná Melo (ICMBio/ Noronha)</t>
  </si>
  <si>
    <t>Fernando de Noronha</t>
  </si>
  <si>
    <r>
      <t>Entrar em contato com a nova gestão sobre esta ação.</t>
    </r>
    <r>
      <rPr>
        <sz val="12"/>
        <rFont val="Calibri"/>
        <family val="2"/>
      </rPr>
      <t xml:space="preserve"> Coordenação do PAN encaminhar oficio para a nova gestão </t>
    </r>
  </si>
  <si>
    <t>8.2</t>
  </si>
  <si>
    <t>Elaborar planos de alerta, resposta e contingência de emergências ambientais  em ilhas oceânicas</t>
  </si>
  <si>
    <t>Plano de contingência elaborado</t>
  </si>
  <si>
    <t>Carlos Philipp (Instituto Reciclar)
Robson Calixto (MMA), Guilherme CGPEG (IBAMA), Leila Swerts (GERCO/MMA)</t>
  </si>
  <si>
    <t xml:space="preserve">Verificar a relação com o Plano nacional de resíduos sólidos </t>
  </si>
  <si>
    <t xml:space="preserve">A ação não foi implementada. </t>
  </si>
  <si>
    <t xml:space="preserve">Contactar possíveis articuladores. </t>
  </si>
  <si>
    <t>Carla Marcon (CR6)</t>
  </si>
  <si>
    <t>Áreas Foco 3 e 10</t>
  </si>
  <si>
    <t>Antes de mudar a ação (ou texto da ação), entrar em contato com a CR6, pois é responsável pelas 3 Ilhas (Noronha, Rocas e ASPSP), contactar a Carla Marcon. Consultar plano de manejo da APA Noronha - Rocas - ASPSP, pois deve ter alguma coisa em relação a resíduo. Ilha de Trindade é Marinha do Brasil.</t>
  </si>
  <si>
    <t>8.3</t>
  </si>
  <si>
    <t xml:space="preserve">Protocolo elaborado </t>
  </si>
  <si>
    <t>Carlos Philipp (Instituto Reciclar), Robson Calixto (MMA)</t>
  </si>
  <si>
    <r>
      <t xml:space="preserve">(i) A ação não foi implementada. 
</t>
    </r>
    <r>
      <rPr>
        <sz val="12"/>
        <rFont val="Calibri"/>
        <family val="2"/>
      </rPr>
      <t xml:space="preserve">(ii) Dentro do Plano de Manejo existe um Programa de Manejo e Proteção para a APA de FN item 18 e 19 (pg 141), que cita  a elaboração de estudo de alternativas locacionais, incluindo
a localidade atual, para orientar a área mais adequada para implantação do posto de
distribuição de combustível, levando em consideração os possíveis impactos ambientais, sociais,
econômicos e paisagísticos. O estudo deverá abranger a análise de risco da atividade nos locais
avaliados.Além disto fala para se "Avaliar a autorização para o licenciamento ambiental da instalação e operação do posto de combustíveis, bem como monitorar as condicionantes.", etc. </t>
    </r>
  </si>
  <si>
    <r>
      <t xml:space="preserve">(i) Anna Carolina Lins e Rosana Subirá
</t>
    </r>
    <r>
      <rPr>
        <sz val="12"/>
        <rFont val="Calibri"/>
        <family val="2"/>
      </rPr>
      <t xml:space="preserve"> (ii) Paula Salge</t>
    </r>
  </si>
  <si>
    <t>Buscar outro articulador para a ação - sugestão: Marinha do Brasil?</t>
  </si>
  <si>
    <t>NGI Noronha</t>
  </si>
  <si>
    <r>
      <t xml:space="preserve">Verificar o plano de Manejo da APA FN-Rocas-ASPSP. Verificar se existe um protocolo, já que a ação indica "melhoria".  </t>
    </r>
    <r>
      <rPr>
        <sz val="12"/>
        <rFont val="Calibri"/>
        <family val="2"/>
      </rPr>
      <t xml:space="preserve">Coordenação do PAN enviar oficio para Marinha (Rio de Janeiro, Natal, Trindade, Fernando de Noronha). Claudio pode fazer uma consulta ao chefe do Posto fluvial de Penedo para saber, Roberta tb aqui em Itajaí com Felipe. </t>
    </r>
  </si>
  <si>
    <t>8.4</t>
  </si>
  <si>
    <t>Identificar e divulgar as principais fontes e pontos de poluição que afetam os ambientes coralíneos da Baía de Todos os Santos até a Baía de Camamu (área foco 7)</t>
  </si>
  <si>
    <t>Lista de  estabelecimentos, atividades, municípios e estados que necessitam adequar aos parâmetros permitidos de efluentes; Divulgação da lista</t>
  </si>
  <si>
    <t>Zelinda Leão (UFBA)</t>
  </si>
  <si>
    <t>Ruy Kikuchi</t>
  </si>
  <si>
    <t xml:space="preserve">Plano nacional de resíduos sólidos </t>
  </si>
  <si>
    <t>Foi feito apenas um levantamento a partir da literatura publicada dos poluentes nas duas baías</t>
  </si>
  <si>
    <t>Tabela com poluentes, fontes e pontos poluídos (enviada pela Zelinda).</t>
  </si>
  <si>
    <t>Não houve problema apenas consultei a literatura específica</t>
  </si>
  <si>
    <t>Zelinda Margarida Andrade Nery leão</t>
  </si>
  <si>
    <t>O levantamento da literatura será continuado</t>
  </si>
  <si>
    <t>8.5</t>
  </si>
  <si>
    <t>Identificar e divulgar as principais fontes e pontos de poluição que afetam os ambientes coralíneos da área foco 11</t>
  </si>
  <si>
    <t xml:space="preserve">(i) A observação dos principais fontes de poluentes que afetam os ambientes coralíneos permanece relacionada aos grandes centros urbanos, industriais e a foz do rio Doce, devido ao atual aporte dos rejeitos de mineração. </t>
  </si>
  <si>
    <t xml:space="preserve">(i) Falta de recursos, subsídios e apoio dos parceiros e co-articuladores. </t>
  </si>
  <si>
    <t>(i) Eric Freitas Mazzei</t>
  </si>
  <si>
    <t xml:space="preserve">(i) O aporte de recursos permitirá a efetivação desta ação com eficâcia. </t>
  </si>
  <si>
    <t>Convidar Heloísa Dias (Reserva da Biosfera)</t>
  </si>
  <si>
    <t xml:space="preserve">Entrar em contato com o articulador para saber se ele realmente quer continuar na ação e se não convidar Heloísa Dias. Eric Aceitou. </t>
  </si>
  <si>
    <t>8.6</t>
  </si>
  <si>
    <t>Delinear um Programa de Monitoramento de qualidade da água próximo aos ambientes coralíneos</t>
  </si>
  <si>
    <t>Programa de monitoramento elaborado</t>
  </si>
  <si>
    <t>Ronaldo Francini (UFPB)</t>
  </si>
  <si>
    <t>Carlos Philipp (Instituto Reciclar)</t>
  </si>
  <si>
    <r>
      <t>(i) Em ação correlata, o Projeto Coral Vivo realizou uma avaliação da influência do rio Buranhém sobre o Recife de Fora (ver ação 8.8). Os resultados desse estudo geraram ação que dará início a monitoramento da qualida</t>
    </r>
    <r>
      <rPr>
        <sz val="12"/>
        <rFont val="Calibri"/>
        <family val="2"/>
      </rPr>
      <t xml:space="preserve">de da água em alguns pontos da Costa do Descobrimento (inclusive o Recife de Fora). O monitoramento será liderado pelo Dr. Carlos Henrique Figueiredo Lacerda (Instituto Coral Vivo) 
</t>
    </r>
    <r>
      <rPr>
        <sz val="12"/>
        <rFont val="Calibri"/>
        <family val="2"/>
      </rPr>
      <t>(ii) Análise metagenômica em Abrolhos (Ronaldo vai complementar a resposta)</t>
    </r>
  </si>
  <si>
    <t>(i) Foi obtido financiamento, através do patrocínio da Petrobras ao Projeto Coral Vivo</t>
  </si>
  <si>
    <t xml:space="preserve"> Adalto Bianchini(FURG)</t>
  </si>
  <si>
    <r>
      <t xml:space="preserve">Coral Vivo tem um programa piloto, que pode expandir para outras áreas. Ronaldo vai dar a resposta, pois fez em outras áreas também. </t>
    </r>
    <r>
      <rPr>
        <sz val="12"/>
        <rFont val="Calibri"/>
        <family val="2"/>
      </rPr>
      <t xml:space="preserve">Pegar o termo de referencia do Rio Doce para aplicar aqui, onde o Adalto também está junto. Fazer um protocolo minimo. Reorganizar essas ações, convidar o Adalto para ser articulador deste programa, pq ele já está envolvido, e as outras ações 8.8, 8.9 </t>
    </r>
    <r>
      <rPr>
        <sz val="12"/>
        <rFont val="Calibri"/>
        <family val="2"/>
      </rPr>
      <t>seriam agrupadas em uma ação e estaria ligada aqui nesta ação (nao agrupada)  (como estudos de caso). Lembrar da experiência da SOS Mata Atlantica Programa Observando os rios (Claudio Sampaio)</t>
    </r>
  </si>
  <si>
    <t>8.7</t>
  </si>
  <si>
    <t xml:space="preserve">Delinear proposta de programas de contingência  e de situação de risco que envolvem ambientes coralíneos na região dos Abrolhos (áreas-foco 8 e 9) </t>
  </si>
  <si>
    <t>Proposta elaborada</t>
  </si>
  <si>
    <t>Ronaldo Oliveira (ICMBio)</t>
  </si>
  <si>
    <t>Carlos Philipp (Instituto Reciclar), Robson Calixto (MMA), Guilherme (CGPEG/IBAMA)</t>
  </si>
  <si>
    <t>Aristides Neto (Abrolhos)</t>
  </si>
  <si>
    <t>Pesquisar se tem um plano nacional de contigência pelo IBAMA. Para Petroleo houve uma ação em Camamu, relatada pelo Clóvis, realizada pela BP que pode ser que tenha uma proposta, era um bloco da BP: BM-CAL-13 Bacia de Camamu Almada (houveram treinamentos na área 8 e 9 em 2013 - pré PAN).</t>
  </si>
  <si>
    <t>8.8</t>
  </si>
  <si>
    <t>Avaliar a influência da qualidade das águas dos rios Jequitinhonha, Caravelas, Buranhém e sobre os ambientes recifais do sul da Bahia</t>
  </si>
  <si>
    <t>Diagóstico da qualidade das águas</t>
  </si>
  <si>
    <t>Ver com Emiliano Calderon se poderão ser incluídos outros rios importantes na região. 
Buscar integração com os Comitês de Bacia Hidrográficas</t>
  </si>
  <si>
    <t xml:space="preserve">(i) Há em desenvolvimento um projeto de pesquisa (financiado pela CAPES) com objetivo de avaliar a influencia continental, mais especificamente do Rio Buranhém, nos recifes costeiros de Porto Seguro, utilizando múltiplos descritores. Outra iniciativa que esta em andamento é o estudo da qualidade da água do Rio Buranhém que esta sendo desenvolvida pela Universidade Federal do Sul da Bahia (UFSB) em parceria com o Instituto Federal da Bahia (IFBA), contemplando coletas sazonais em diferentes pontos do Rio Buranhém.
</t>
  </si>
  <si>
    <t xml:space="preserve">(i)  Até o presente momento foram elaborados duas dissertações de mestrado e uma tese de doutorado com resultados do projeto, e pelo menos mais uma tese de doutorado esta em elaboração. Além disto, encontram-se em elaboração diversos artigos científicos para divulgação dos resultados encontrados.
</t>
  </si>
  <si>
    <t>Redução no aporte de recursos destinados á execução das atividades previstas nos projetos desenvolvidos.</t>
  </si>
  <si>
    <t>Espera-se que os resultados deste projeto, além de caracterizar a influência do Rio Buranhém nos recifes costeiros de Porto Seguro, também sirva de modelo para o desenvolvimento de estudos complementares aos conhecimentos já existentes para os rios Jequitinhonha e Caravelas.</t>
  </si>
  <si>
    <t>Avaliar a influência da qualidade das águas de rios como Jequitinhonha, Caravelas, Buranhém, Jucu, Guarapari, Benevente e Itapemirim, Cricaré e Doce sobre os ambientes recifais do sul da Bahia e do Espírito Santo (sul do banco de Abrolhos e área foco 11)</t>
  </si>
  <si>
    <r>
      <t xml:space="preserve">Diagnóstico da qualidade das águas </t>
    </r>
    <r>
      <rPr>
        <sz val="12"/>
        <rFont val="Calibri"/>
        <family val="2"/>
      </rPr>
      <t>dos rios monitorados e sua influência na biota</t>
    </r>
  </si>
  <si>
    <t>Leandro Chagas (ICMBio) não aceitou - fica Emiliano?</t>
  </si>
  <si>
    <t>Convidar: Rede de pesquisas Coral Vivo; Grupo de monitoramento do Rio Doce (ICMBio, Estado do ES, UFES, FURG e UERJ), Eric Mazzei (Voz da Natureza)</t>
  </si>
  <si>
    <r>
      <t xml:space="preserve">No triênio 2018-2020 o Coral Vivo vai começar a fazer o monitoramento sazonal da qualidade da água no rio Buranhém. </t>
    </r>
    <r>
      <rPr>
        <sz val="12"/>
        <rFont val="Calibri"/>
        <family val="2"/>
      </rPr>
      <t>Seria criada uma nova ação: implementação de programa piloto englobando as ações 8.8 e 8.9.</t>
    </r>
  </si>
  <si>
    <t>8.9</t>
  </si>
  <si>
    <t>Avaliar a influência da qualidade das águas dos rios Jucu, Guarapari, Benevente e Itapemirim, Cricaré e Doce sobre os ambientes recifais do Espírito Santo (sul do banco de Abrolhos e área foco 11)</t>
  </si>
  <si>
    <t>Buscar integração com os Comitês de Bacia Hidrográficas</t>
  </si>
  <si>
    <t xml:space="preserve">(i) Não existe programa de monitoramento da qualidade das águas dos principais rios do Espírito Santo, contudo, eventuais sinais de mortandade de organismos aquáticos vem identificando a crescente queda da qualidade ambiental destes rios e seus afluentes que desembocam adjacentemente em grandes áreas de ambientes coralíneos no Espírito Santo. </t>
  </si>
  <si>
    <r>
      <t xml:space="preserve">(i) Nenhum
 </t>
    </r>
    <r>
      <rPr>
        <sz val="12"/>
        <rFont val="Calibri"/>
        <family val="2"/>
      </rPr>
      <t xml:space="preserve">(ii) Relatórios de monitoramento da qualidade da água do Rio Doce - ICMBio. Água doce (rio mesmo) está a cargo do Estado de Minas Gerais, enquanto o ICMBIo e Espírito Santo faz o monitoramento com univerisdades. O ICMBio faz com parceria com a UFES, FURG e UERJ. A lama da Samarco chegou recentemente no Arquipélago de Abrolhos (análises Heitor Evangelista - UERJ). </t>
    </r>
  </si>
  <si>
    <t xml:space="preserve">(i) Falta de interesse do órgão público estadual para o gerenciamento efetivo dos recursos hídricos que aportam no oceano.  </t>
  </si>
  <si>
    <r>
      <t xml:space="preserve">(i) Eric Freitas Mazzei
</t>
    </r>
    <r>
      <rPr>
        <sz val="12"/>
        <rFont val="Calibri"/>
        <family val="2"/>
      </rPr>
      <t xml:space="preserve">(ii) Ana Paula Prates </t>
    </r>
  </si>
  <si>
    <r>
      <t xml:space="preserve">(i) Não há perspectivas da manutenção desta ação até o presente momento 
</t>
    </r>
    <r>
      <rPr>
        <sz val="12"/>
        <rFont val="Calibri"/>
        <family val="2"/>
      </rPr>
      <t>(ii) fora das imediações do Rio Doce. (ii) tendo em vista o desastre de Mariana esta ação será concentrada na região do Rio doce</t>
    </r>
  </si>
  <si>
    <r>
      <t xml:space="preserve">Buscar informações do monitoramento de qualidade de água do Rio Doce. </t>
    </r>
    <r>
      <rPr>
        <sz val="12"/>
        <rFont val="Calibri"/>
        <family val="2"/>
      </rPr>
      <t>Agrupar 8.8 e 8.9</t>
    </r>
  </si>
  <si>
    <t>8.10</t>
  </si>
  <si>
    <t>Elaborar manual de divulgação dos resultados dos relatórios de monitoramento e avaliações propostos nas ações 8.8 e 8.9.</t>
  </si>
  <si>
    <t>Manual de procedimentos para Divulgação</t>
  </si>
  <si>
    <t>Roberto Sforza (TAMAR ICMBio)</t>
  </si>
  <si>
    <t>A ação não está sendo implementada.</t>
  </si>
  <si>
    <t>Em função das investigações para avaliar os impactos do desastre ambiental da Samarco sobre a região do Parque Nacional Marinho dos Abrolhos, estão sendo estudadas as contribuições sedimentares do rio Caravelas sobre a região marinha, para confrontar aos eventuais aportes advindos do rio Doce.</t>
  </si>
  <si>
    <t>Falta de articulação com instituições de pesquisa, com os Comitês de Bacias e falta de recursos para custear a compilação das iniciativas</t>
  </si>
  <si>
    <t>A ação está sem perspectivas de continuidade em função da falta de iniciativas específicas para viabilizar a implementação da ação do PAN.</t>
  </si>
  <si>
    <r>
      <t xml:space="preserve">O articulador manifestou que não foi possivel, há uma dificuldade em agregar os diferentes resultados de várias ações em um único manual e além disso, uma dificuldade potencial em aceitação de um manual único. </t>
    </r>
    <r>
      <rPr>
        <sz val="12"/>
        <rFont val="Calibri"/>
        <family val="2"/>
      </rPr>
      <t>Grupo azul de acordo com a exclusão.</t>
    </r>
  </si>
  <si>
    <t>8.11</t>
  </si>
  <si>
    <t>Avaliar adequação dos  Zoneamentos Econômicos Ecológicos Marinhos com a conservação dos ambientes coralíneos nas áreas 12 a 16.</t>
  </si>
  <si>
    <t>Relatório do grau de implementação e documento solicitando a implementação enviado</t>
  </si>
  <si>
    <t>fevereiro-21 (Contínuo)</t>
  </si>
  <si>
    <t xml:space="preserve">Vivian Uhlig (RAN - ICMBio) </t>
  </si>
  <si>
    <t>José Edmilson, Antônio Alberto Menezes da Silveira (CEPSUL), Carlos Augusto</t>
  </si>
  <si>
    <t>Considerar como uma atividade desta ação: solicitar relatórios da implementação dos mesmos. Sem custo mensurável.</t>
  </si>
  <si>
    <t>(i) Não iniciei a implementação da ação, por falta de priorização diante de outras demandas.</t>
  </si>
  <si>
    <t>(i) Por falta de priorização diante de outras demandas não iniciou. Também não entrou em contato com os colaboradores.</t>
  </si>
  <si>
    <t>(i) Vivian Mara Uhlig</t>
  </si>
  <si>
    <t>(i) Não acho necessária adequação, somente um planejamento meu de minhas demais atividades no Centro de Pesquisa para fazer a análise dos zoneamentos.</t>
  </si>
  <si>
    <r>
      <t xml:space="preserve">Se ela não conseguir, a ação poderá ser excluída. </t>
    </r>
    <r>
      <rPr>
        <sz val="12"/>
        <rFont val="Calibri"/>
        <family val="2"/>
      </rPr>
      <t>Dar o prazo até o final do plano para manter essa ação .</t>
    </r>
  </si>
  <si>
    <t>8.12</t>
  </si>
  <si>
    <t xml:space="preserve">Compilar informações sobre poluição, visando mapear e quantificar as principais fontes de impacto sobre ambientes coralíneos </t>
  </si>
  <si>
    <t>Quatro oficinas realizadas, dados compilados e mapas elaborados</t>
  </si>
  <si>
    <t xml:space="preserve">Paulo Horta (UFSC) </t>
  </si>
  <si>
    <t>Alexandre Rosado (UFRJ), Sérgio Floeter</t>
  </si>
  <si>
    <t xml:space="preserve">Compilar informações sobre poluição, solicitando aos órgãos competentes e visando mapear e quantificar as principais fontes de impacto sobre ambientes coralíneos </t>
  </si>
  <si>
    <r>
      <t xml:space="preserve">Dependeria um pouco das ações 8.4 e 8.5, deixando como diretriz que o ideal seria o monitoramento das fontes de poluição, mas no momento só daria para fazer numa area piloto que seria a Baía de Todos os Santos.  </t>
    </r>
    <r>
      <rPr>
        <sz val="12"/>
        <rFont val="Calibri"/>
        <family val="2"/>
      </rPr>
      <t>Claudio Sampaio: mencionou 2 artigos sobre poluição com petroleo. Colocar essa oficina em algum evento como CBO etc.</t>
    </r>
  </si>
  <si>
    <t>8.13</t>
  </si>
  <si>
    <t>Estabelecer parcerias com Universidades locais para implementação do programa de monitoramento da qualidade da água (previsto na ação 8.6) e sedimento em UCs e adjascências das áreas 12 a 16.</t>
  </si>
  <si>
    <t>Parcerias estabelecidas e programas implementados</t>
  </si>
  <si>
    <t xml:space="preserve">Thayná Mello, Rodolfo Paranhos, Carlos Geovani (Rebio Perobas/ Projeto Proaqua) </t>
  </si>
  <si>
    <r>
      <t xml:space="preserve">(i) Em novembro de 2015, o Workshop "Monitoramento para apoio à gestão de Unidades de Conservação Marinhas do Brasil", ocorrido em Florianópolis, no contexto do Projeto MAArE, indicou a adoção de protocolos para monitoramento ambiental de UCs insulares, incluindo parâmetros de qualidade de água e sedimento.
 </t>
    </r>
    <r>
      <rPr>
        <sz val="12"/>
        <rFont val="Calibri"/>
        <family val="2"/>
      </rPr>
      <t>(ii) ICMBIO Alcatrazes estabeleceu parceria com IO USP, está em fase de elaboração de plano de trabalho, e está em fase de estabelecimento de duas novas parcerias com CEBIMAR e UNIFESP, e a ação é uma estratégia dentro do Plano de MAnejo Integrado das UCs.</t>
    </r>
  </si>
  <si>
    <t xml:space="preserve">(i) Relatório do Workshop "Monitoramento para apoio à gestão de Unidades de Conservação Marinhas do Brasil".
</t>
  </si>
  <si>
    <t>(i) Há a necessidade de validação do protocolo estabelecido pelo workshop, no contexto desta ação do PAN Corais.</t>
  </si>
  <si>
    <r>
      <t xml:space="preserve">(i) Adriana Carvalhal Fonseca 
</t>
    </r>
    <r>
      <rPr>
        <sz val="12"/>
        <rFont val="Calibri"/>
        <family val="2"/>
      </rPr>
      <t>(ii) Kelen Leite</t>
    </r>
  </si>
  <si>
    <t>(i) Acredito a ação possa ser concluída após institucionalização e validação do protocolo. Talvez isso possa ser feito durante o processo de monitoria do Plano.</t>
  </si>
  <si>
    <t>Kelen Leite (ICMBio Alcatrazes)</t>
  </si>
  <si>
    <t>Validação do protocolo deve ser em campo e com pessoas que trabalham com isso.</t>
  </si>
  <si>
    <t>8.14</t>
  </si>
  <si>
    <t xml:space="preserve">Solicitar aos Comitês de Bacias Hidrográficas a elaboração e/ou a implementação dos planos municipais de saneamento das áreas 12 a 16.  </t>
  </si>
  <si>
    <t xml:space="preserve">Relatório de acompanhamento anual </t>
  </si>
  <si>
    <t>Adriana Saad (Secretaria de Meio Ambiente de São Pedro da Aldeia)</t>
  </si>
  <si>
    <r>
      <t xml:space="preserve">Ação excluída. Isso é obrigação de governo. </t>
    </r>
    <r>
      <rPr>
        <sz val="12"/>
        <rFont val="Calibri"/>
        <family val="2"/>
      </rPr>
      <t xml:space="preserve">Sugestão Ana Paula: excluir essa ação, mas conversar com Terra Mar, como já dito em outra ação aqui no obj. 8. para uma reformulação e Incluir uma ação terra mar e comites de bacias hidrográficas. </t>
    </r>
  </si>
  <si>
    <t>8.15</t>
  </si>
  <si>
    <r>
      <t>Solicitar aos órgãos competentes que os planos de contingência de empreendimentos da área de petróleo e gás possuam procedimentos e recursos de implementação específicos para Unidades de Conservação de ambientes coralíneos.</t>
    </r>
    <r>
      <rPr>
        <strike/>
        <sz val="12"/>
        <rFont val="Calibri"/>
        <family val="2"/>
      </rPr>
      <t xml:space="preserve">
</t>
    </r>
  </si>
  <si>
    <t>Kelen Leite (ESEC Tupinambás - ICMBio)</t>
  </si>
  <si>
    <t>Guilherme (CGPEG), Robson Calixto (MMA), Thayná Mello</t>
  </si>
  <si>
    <t xml:space="preserve">A medida que as Unidades de Conservação forem consultadas envolvam os atores locais na construção no plano de contingência. Sem custo mensurável. </t>
  </si>
  <si>
    <t>Grupo de acompanhamento de condicionante na CR8 que faz parte de todas as Unidades pelo menos da CR8, o grupo conseguiu inserir as UCs nos organogramas de acionamento para casos de acidentes, e também inseriu as UCs como áreas prioritárias para contingência, nos empreendimentos da Petrobras (Bacia de Santos e Pré Sal). Também tem um plano de resgate de fauna específico para Alcatrazes.</t>
  </si>
  <si>
    <t>Relatório do GT que pode ser disponibilizado</t>
  </si>
  <si>
    <t>Kelen Leite</t>
  </si>
  <si>
    <t>Verificar se foi adotado o mesmo procedimento para outras regiões</t>
  </si>
  <si>
    <t>Mapas, organogramas de acionamento e plano de resgate de fauna (verificar nome) atualizados</t>
  </si>
  <si>
    <t xml:space="preserve"> Foi considerada parcialmente porque ela só foi realizada para Bacia de Santos e Pre Sal. Clóvis vai encontrar com Guilherme (CGPEG) e ver a possibilidade de expansão nacional dessa ação.</t>
  </si>
  <si>
    <t>8.16</t>
  </si>
  <si>
    <t>Solicitar à Companhia Estadual de Água e Esgoto do Rio de Janeiro (CEDAE) e à Secretaria Estadual do Ambiente (SEA) que apresentem avaliação circunstanciada dos efluentes lançados do emissário submarino de Ipanema (EESI) e dos efluentes químicos, físicos, biológicos e orgânicos lançados na Baía de Guanabara</t>
  </si>
  <si>
    <t>Carlos Augusto Rangel ( Projeto Ilhas do Rio)</t>
  </si>
  <si>
    <t>Chico, Fabiana Bicudo, Rodolfo Paranhos (UFRJ), Margareta Van Wellert (UFRJ), Fábio Araújo (UERJ), Henrique Zaluar (Chefe do MoNa Cagarras - henrique.zaluar@icmbio.gov.br).</t>
  </si>
  <si>
    <t xml:space="preserve">Uma vez o relatório pronto, ter um relato das providências serão tomadas pelos órgaos. Sem custo mensurável. </t>
  </si>
  <si>
    <t xml:space="preserve">(i) Ainda nada realizado. </t>
  </si>
  <si>
    <t xml:space="preserve">(i) Nenhum. </t>
  </si>
  <si>
    <t>(i) Esse foi o 1º contato que recebi do PAN Corais depois de muito tempo. O contato pós PAN poderia ser mais trabalhado.</t>
  </si>
  <si>
    <t>(i) Carlos Augusto Rangel Gonçalves</t>
  </si>
  <si>
    <t>(i) No momento estou fora do Rio de Janeiro e trabalhando com outros assuntos e acho melhor me recolocar como Colaborador e não Articulador da ação. Indico a pesquisadora Dra. Liliane Lodi como articuladora da ação. Ela já vem trabalhando com os cetáceos da região há mais de 15 anos e tem interesse direto na ação. Segue contatos da pesquisadora: lilianelodi@gmail.com / (21) 99145-5858. 
Outro pesquisador interessado na ação é o Dr. Rodolfo Paranhos, especialista em qualidade de água (contatos: rodolforpparanhos@gmail.com / (21) 99996-1481 ou (21) 3938-6303.</t>
  </si>
  <si>
    <r>
      <t xml:space="preserve">Ação excluída da matriz. Avaliando a 8.17, optou-se por excluir essa ação, pois quem precisar desse tipo de dado deve ir atrás especificamente, tendo um objetivo de utilização desses dados. 
Senão, o PAN ficaria com isso na mão, sem saber o motivo e como utilizaria. Mas antes disso, discutimos: Perguntar ao Rodolfo se ele tem esses dados. Ilhas do Rio pode ter feito alguma coisa. Se o Ilhas do Rio for reativado eles terão capacidade para tocar essa ação, Clovis vai falar com a Maíra Borgonha. Segundo Clovis, solicitar ao Rodolfo que ele faça, podendo modificar  a ação como ele achar necessário. </t>
    </r>
    <r>
      <rPr>
        <sz val="12"/>
        <rFont val="Calibri"/>
        <family val="2"/>
      </rPr>
      <t>Tanto a 8.16 e 8.17 deve ser agrupado na 8.12 (sugestão Roberta) . Mas, mesmo assim Clovis entrará em contato com as pessoas citadas acima - OBS: informações acima somente para memória e não precisará ir para a matriz consolidada.</t>
    </r>
  </si>
  <si>
    <t>8.17</t>
  </si>
  <si>
    <t xml:space="preserve">Solicitar à CASAN e FATMA que apresentem avaliação circunstanciada dos efluentes químicos, físicos, biológicos e orgânicos lançados na Grande Florianópolis. </t>
  </si>
  <si>
    <t>Relatório de acompanhamento anual</t>
  </si>
  <si>
    <t>Sergio R. Floeter (UFSC), Paulo Horta (UFSC), Andrea Freire (UFSC)</t>
  </si>
  <si>
    <t>(i) Não está sendo implementada.</t>
  </si>
  <si>
    <t>(i) Acho improvável que a CASAN e a FATMA atendam a essa solicitação, sem que haja uma demanda superior: por exemplo, MP.</t>
  </si>
  <si>
    <t>(i) A Coordenação do PAN Corais deverá encaminhar ofício a CASAN e FATMA solicitando a referida avaliação</t>
  </si>
  <si>
    <r>
      <t xml:space="preserve">Se alguém precisar dessa informação, corre atrás. Se houver necessidade dessa ação em uma outra ação, aí seria uma atividade desta outra ação. </t>
    </r>
    <r>
      <rPr>
        <sz val="12"/>
        <rFont val="Calibri"/>
        <family val="2"/>
      </rPr>
      <t xml:space="preserve">Ver obs. Da 8.16. </t>
    </r>
  </si>
  <si>
    <t>8.18</t>
  </si>
  <si>
    <t>Inserir a temática do PAN Corais nos Comitês de Bacias Hidrográficas e no Conselho Nacional de Recursos Hídricos</t>
  </si>
  <si>
    <t>Resolução específica nos Conselhos</t>
  </si>
  <si>
    <t>Comitê assessor, Leila Swerts (GERCO/MMA)</t>
  </si>
  <si>
    <t>Buscar articulção DRH/SRHU (Câmara Técnica Costeira)</t>
  </si>
  <si>
    <t>No planejamento do PAN, Rosana Subirá foi sugerida como articuladora porque iria assumir uma nova coordenação que poderia ter o perfil da ação, mas isso não se concretizou, e a articuladora não teve ciência que estava como responsável por esta ação. Atualmente, a ação não está no escopo de trabalho da articuladora.</t>
  </si>
  <si>
    <t>Sugestão de troca de articulador para Régis Pinto (MMA)</t>
  </si>
  <si>
    <t>Articular com o Projeto Terra Mar a Inserção da temática do PAN Corais nos Comitês de Bacias Hidrográficas e no Conselho Nacional de Recursos Hídricos, etc nos suas respectivas áreas focais (APACC e Abrolhos)</t>
  </si>
  <si>
    <t xml:space="preserve">Atividades do Terra Mar relacionadas a temática da ação </t>
  </si>
  <si>
    <t>Comites de bacias hidrograficas discutindo a tematica do PAN Corais</t>
  </si>
  <si>
    <t>?</t>
  </si>
  <si>
    <t xml:space="preserve"> Larissa Godoy (Terra Mar- MMA)</t>
  </si>
  <si>
    <t>Convidar Projeto Terra Mar MMA</t>
  </si>
  <si>
    <r>
      <t xml:space="preserve">Falar com Régis. </t>
    </r>
    <r>
      <rPr>
        <sz val="12"/>
        <rFont val="Calibri"/>
        <family val="2"/>
      </rPr>
      <t>Ver ação 8.14 .</t>
    </r>
  </si>
  <si>
    <t>9. Promover a revisão, integração, inovação e efetividade de políticas públicas considerando a perspectiva da sustentabilidade dos ambientes coralíneos, nos  contextos social, ambiental e econômico, ampliando e fortalecendo os mecanismos de participação e controle social na gestão de territórios.</t>
  </si>
  <si>
    <t>9.1</t>
  </si>
  <si>
    <t xml:space="preserve">
Definir princípios e processos de qualificação, monitoramento e avaliação da participação social no PAN, utilizando indicadores definidos.</t>
  </si>
  <si>
    <t>Princípios, processos e indicadores definidos e discutidos no Grupo de Assessoramento Técnico e divulgados</t>
  </si>
  <si>
    <t>Ronaldo Oliveira (ICMBio - resex Corumbau</t>
  </si>
  <si>
    <t>Membros do GAT</t>
  </si>
  <si>
    <t xml:space="preserve">Criar planilha de avaliação de desempenho das ações de forma participativa. Sem custo mensurável. </t>
  </si>
  <si>
    <t>Exclui a ação por conta de já existir um mecanismo de avaliação das metas do PAN (COPAN).</t>
  </si>
  <si>
    <t>9.2</t>
  </si>
  <si>
    <t xml:space="preserve">Promover ações de educação para gestão socioambiental para membros de comunidades que vivenciam ambientes coralíneos promovendo ferramentas para participação qualificada, nas áreas foco do PAN.  </t>
  </si>
  <si>
    <t xml:space="preserve">
Comunidades atendidas</t>
  </si>
  <si>
    <t xml:space="preserve">Fabiano Pimentel (CEPENE/ICMBio), Tereza Gouveia, CEPSUL,  Rede Manguemar/PE, TAMAR, CPP, CNPT. </t>
  </si>
  <si>
    <r>
      <t xml:space="preserve">(i)APACC: programa jovens protagonistas da APA Costa dos Corais, Fórum de gestão socioambiental (voltado para sociedade geral). 
(ii) Coral Vivo: enviou uma proposta para edital ICRI 2017, objetivo 5.2. da ICRI áreas protegidas com ação educacional, usar a MPA para que os jovens se envolvam na gestão de UC . 
</t>
    </r>
    <r>
      <rPr>
        <sz val="12"/>
        <rFont val="Calibri"/>
        <family val="2"/>
      </rPr>
      <t>(iii) Projeto Tubarões e Raias na APA Costa dos Corais</t>
    </r>
  </si>
  <si>
    <t>Nenhum relatado</t>
  </si>
  <si>
    <r>
      <t xml:space="preserve">(i) Fabiano Pimentel (ii) Clovis Castro 
</t>
    </r>
    <r>
      <rPr>
        <sz val="12"/>
        <rFont val="Calibri"/>
        <family val="2"/>
      </rPr>
      <t>(iii) Claudio Sampaio</t>
    </r>
  </si>
  <si>
    <t>(ii) O Projeto Terra Mar/MMA se encaixaria nessa ação? O programa da Rare se encaixa nessa ação?</t>
  </si>
  <si>
    <t>Comunidades atendidas por oportunidade</t>
  </si>
  <si>
    <t xml:space="preserve">Convidar Fabiano Pimentel (CEPENE) ou Ana Karina . </t>
  </si>
  <si>
    <r>
      <t xml:space="preserve">Convidar : Instituo Yandê (Fabiano vai entrar em contato), UNESCO (Programa Jovens Multiplicadores, sugestão Ana Karina). </t>
    </r>
    <r>
      <rPr>
        <sz val="12"/>
        <color rgb="FF006600"/>
        <rFont val="Calibri"/>
        <family val="2"/>
      </rPr>
      <t>Claudio Sampaio. Ulisses (APACC - consultar)</t>
    </r>
  </si>
  <si>
    <r>
      <t>Programas da Rare talvez seria uma alternativa aqui. Ver quais são áreas do Pan Corais que eles estão com campanha de orgulho.  Se sim, convidar alguém da Rare na colaboração. UNESCO poderia ser fonte de recurso e iniciar alguma atividade dentro de alguma área foco do PAN.</t>
    </r>
    <r>
      <rPr>
        <sz val="12"/>
        <rFont val="Calibri"/>
        <family val="2"/>
      </rPr>
      <t xml:space="preserve"> Falar com Ronaldo antes de trocar articulador.</t>
    </r>
  </si>
  <si>
    <t>9.3</t>
  </si>
  <si>
    <t xml:space="preserve">Articular as propostas do PAN com as Campanhas dos Territórios Pesqueiros </t>
  </si>
  <si>
    <t>Participação de representantes nas reuniões</t>
  </si>
  <si>
    <t>Laurineide Santana (CPP)</t>
  </si>
  <si>
    <t>Fabiano Pimentel (CEPENE/ICMBio), Beatrice Padovani (UFPE), George Olavo (UEFS) , Cláudio, Bruno Iespa (CEPNOR/ICMBio)</t>
  </si>
  <si>
    <r>
      <t xml:space="preserve">Consultar Omezita (Presidente CPP Nacional) (85) 997215956. A proposta não andou. Já existe um projeto de lei sobre os territórios pesqueiros e não dá para saber como o PAN entraria nisso. Fabiano é colaborador  e não sabe como articular as propostas. Clóvis acha incompatível. </t>
    </r>
    <r>
      <rPr>
        <sz val="12"/>
        <rFont val="Calibri"/>
        <family val="2"/>
      </rPr>
      <t>Excluir, pois não tem relação ao PAN Corais. Excluir, pois essa ação de articulação, já está diluída nas outras ações que a CPP é articuladora/colaborador e o documento deles já está fechado. Fabiano vai fazer esse contato.</t>
    </r>
  </si>
  <si>
    <t>9.4</t>
  </si>
  <si>
    <t xml:space="preserve">Identificar convergências e divergências entre o PAN Corais e o GEFMAR, buscando sinergia das ações. </t>
  </si>
  <si>
    <t xml:space="preserve">Relatório de diagnóstico </t>
  </si>
  <si>
    <t>Ronaldo Oliveira (ICMBio - RESEX Corumbau)</t>
  </si>
  <si>
    <t xml:space="preserve">Sem custo mensurável. </t>
  </si>
  <si>
    <r>
      <t xml:space="preserve">Parte do grupo acho que deveria ser excluída essa ação e outra não. Justificativa para exclusão: os propósitos  são diferentes. </t>
    </r>
    <r>
      <rPr>
        <sz val="12"/>
        <rFont val="Calibri"/>
        <family val="2"/>
      </rPr>
      <t>Justificativa: O GEF-Mar não foi feito para o PAN Corais.</t>
    </r>
  </si>
  <si>
    <t>9.5</t>
  </si>
  <si>
    <t xml:space="preserve">Elaborar e implementar um plano de comunicação do PAN CORAIS, envolvendo várias ações de divulgação/comunicação já indicadas na planilha. </t>
  </si>
  <si>
    <t>Plano Elaborado</t>
  </si>
  <si>
    <t>Débora Pires Museu Nacional/ UFRJ -Coral Vivo</t>
  </si>
  <si>
    <t>Carlos Augusto Rangel (Projeto Ilhas do Rio), Eloisa Pinto Vizuete (CEPSUL), Joel Creed, Adriana Gomes, Thayná Mello, Adriana Trinta, Robson Carlixto (MMA), Adriana Gomes (ESEC Tamoios)</t>
  </si>
  <si>
    <t>Divulgação de informações dos ambientes coralíneos e das espécies foco e beneficiadas.
Realizar campanhas de divulgação da problemática associada às espécies invasoras em ambientes coralíneos.</t>
  </si>
  <si>
    <t>(i) Não sei responder
(ii) A ação por enquanto está sendo basicamente implementada através da coordenação de comunicação do Projeto Coral Vivo, que tem muitos objetivos em comum com o PAN Corais</t>
  </si>
  <si>
    <t>(i) Não sei responder
(ii) Desde a Oficina de Elaboração do PAN Corais, realizada em abril 2014, já foram publicados na página do FB do Coral Vivo aproximadamente 500 publicações relacionadas ao PAN. Foram informadas as etapas e transmitidas informações sobre as espécies foco e beneficiadas, assim como as áreas foco. Foram também divulgados trabalhos realizados por diversos pesquisadores, que incluíram  espécies ou áreas desse PAN. Cabe destacar que a página do Projeto Coral Vivo tem atualmente mais de 240 mil curtidores [www.fb.com/CoralVivo] conquistados de forma orgânica. São publicados em média, três conteúdos diários na linguagem adequada à plataforma de entretenimento e informação.
O PAN Corais foi tema de um capítulo do livro "Conhecendo os Recifes Brasileiros: Rede de Pesquisas Coral Vivo". Além da versão impressa, o livro está disponível na seção Publicações do site do Projeto Coral na íntegra e em capítulos [http://coralvivo.org.br/publicacoes/capitulo-25-plano-de-acao-nacional-para-a-conservacao-dos-ambientes-coralineos-pan-corais/]. Ele foi lançado em transmissão ao vivo no Facebook dia 24 de maio de 2016, alcançando 7.280 visualizações. O livro completo até 29 de agosto de 2017 foi baixado 4.794 vezes. Ele está disponível pelo link: http://coralvivo.org.br/publicacoes/conhecendo-os-recifes-brasileiros-rede-de-pesquisas-coral-vivo/
Na imprensa, o Projeto Coral Vivo conquistou uma série de matérias espontâneas em âmbito nacional, especialmente em veículos especializadas em meio ambiente. Na Oficina de Elaboração do PAN Corais, por exemplo, a TV Santa Cruz (afiliada da Rede Globo) veiculou cobertura sobre a proposta desse documento de pactuação.</t>
  </si>
  <si>
    <t xml:space="preserve">(i) Não sei responder
(ii) Não há pessoal e recursos exclusivos para a execução da ação. Dessa forma as ações foram sendo encaixadas junto às ações de comunicação do Coral Vivo. Nesse período, por um pouco mais de um ano, houve também uma diminuição das ações do próprio Coral Vivo, devido à lacuna de obtenção de recursos financeiros e dispensa de pessoal.
</t>
  </si>
  <si>
    <t>(i) Carlos Augusto Rangel Gonçalves
(ii) Débora de Oliveira Pires</t>
  </si>
  <si>
    <t>(ii) Um novo período de três anos de patrocínio ao Projeto Coral Vivo acaba de ser aprovado e assim temos a garantia de continuidade das ações de comunicação até 2020. Ressalta-se que ações do Coral Vivo se misturam a ações e objetivos do PAN Corais e que foram previstas para esse novo período várias ações relacionadas diretamente ao PAN Corais. Dentre elas destacam-se: 1) Ações contidas ou relacionadas ao PAN em que serão feitos, releases, matérias para o Jornal Coral Vivo Notícias e postagens redes sociais, inclusive com alguns impulsionamentos no Facebook: a) Mapeamento biológico preliminardo banco Royal Charlotte (Bacia de Jequitinhonha); b) Monitoramento (Reef Check); c) Criação do banco de dados padronizado das condições ambientais da Costa do Descobrimento; d) Monitoramento da atividade pesqueira tradicional da Costa do Descobrimento; e) Realização dos encontros regionais do PAN Corais em Natal, Ilhéus, Arraialdo Cabo e Itajaí, f) Tradução e lançamento do livro de Jacques Laborel, que descreve os recifes e ambientes coralíneos brasileiros na virada das décadas 1950-1960; 2) O tema de todos os brindes que serão produzidos pelo Coral Vivo será relacionado ao PAN Corais; 3) Pretendemos fazer contato com todos os articuladores de ações do PAN buscando notícias e estudos/atividades realizadas para divulgação nas redes sociais; 4) Exposição de grande impacto sobre as áreas e espécies prioritárias do Plano Nacional para a Conservação dos Ambientes Coralíneos – PAN Corais, no Museu Nacional/UFRJ, Rio de Janeiro, a ser inaugurada em 06 de junho de 2018.  O Museu Nacional é o museu de exposições permanentes, de maior visitação do país, com mais de 200 mil visitantes/por ano. Em 2018, o Museu completará 200 anos, e assim será comemorado o bicentenário da existência de museus no Brasil. A instituição se prepara para uma comemoração de grande visibilidade na mídia. A inauguração da exposição proposta será realizada no dia do aniversário do bicentenário do Museu Nacional. Esta ação produzirá impacto direto na população, será um grande atrativo para o turismo e uma excelente ferramenta de divulgação do PAN Corais e para a sensibilização sobre conservação marinha em ambientes recifais</t>
  </si>
  <si>
    <r>
      <t xml:space="preserve">Elaborar e implementar ações de comunicação do PAN CORAIS, envolvendo divulgação/comunicação já indicadas na </t>
    </r>
    <r>
      <rPr>
        <sz val="12"/>
        <rFont val="Calibri"/>
        <family val="2"/>
      </rPr>
      <t xml:space="preserve">matriz de ações. </t>
    </r>
  </si>
  <si>
    <r>
      <t xml:space="preserve">Criar um mecanismo de recebimento/encaminhar essas ações de comunicação/divulgação para a coordenação do PAN Corais, com periodicidade. Mecanismo de comunicação interno e externo. Articular colaboradores etc. Estimular coordenadores, GAT e colaboradores. </t>
    </r>
    <r>
      <rPr>
        <sz val="12"/>
        <rFont val="Calibri"/>
        <family val="2"/>
      </rPr>
      <t>O Coral Vivo faz um relatório de ações de divulgação a cada 4 meses, isso seria uma boa alternativa/estratégia como lembrete - Coral Vivo enviaria para o grupo e aí surgiria a pergunta de quais articuladores/colaboradores teriam ações para divulgar tb.</t>
    </r>
  </si>
  <si>
    <t>9.6</t>
  </si>
  <si>
    <t>Buscar a regularização das Unidades de Conservação marinhas municipais e estaduais, instando o SPU (Secretaria do Patrimônio da União) a estabelecer condicionantes nos termos de cessão de uso de implantação e funcionamento,  ouvidos o MMA e ICMBio</t>
  </si>
  <si>
    <t>Acordo firmado com SPU para estabelecer condicionantes</t>
  </si>
  <si>
    <t>Ruth Viotti Saldanha (Coral Vivo)</t>
  </si>
  <si>
    <t>(i) Contato Preliminar com SPU 
(ii) Até onde eu saiba não houve avanços</t>
  </si>
  <si>
    <t>(i) nenhum</t>
  </si>
  <si>
    <t>Interlocução próxima e interrupção de interlocução, muitas trocas no governo federal</t>
  </si>
  <si>
    <t>(i) Ruth Viotti Saldanha
(ii) Clovis Castro</t>
  </si>
  <si>
    <t xml:space="preserve">A ação está em andamento. Como parceiros temos Reinaldo Magalhães Redorat, Coordenação-Geral de Apoio ao Desenvolvimento Local- CGADL, Departamento de Destinação Patrimonial-DEDES, Secretaria do Patrimônio da União-SPU, Ministério do Planejamento, Orçamento e Gestão-MP </t>
  </si>
  <si>
    <t>UC regularizada</t>
  </si>
  <si>
    <t xml:space="preserve">Convidar Reinaldo Magalhães Redorat, Coordenação-Geral de Apoio ao Desenvolvimento Local- CGADL, Departamento de Destinação Patrimonial-DEDES, Secretaria do Patrimônio da União-SPU, Ministério do Planejamento, Orçamento e Gestão-MP </t>
  </si>
  <si>
    <t>9.7</t>
  </si>
  <si>
    <t>Analisar os materiais educativos da educação formal voltados à conservação de espécies em ambientes coralíneos considerando o contexto social, ambiental e econômico para proposição de adequação de conteúdo</t>
  </si>
  <si>
    <t xml:space="preserve">Diagnóstico com proposição de conteúdos base
 </t>
  </si>
  <si>
    <t>Teresa Gouveia (JBRJ - Coral Vivo)</t>
  </si>
  <si>
    <t>Ronaldo Oliveira (ICMBio-RESEX Corumbau)</t>
  </si>
  <si>
    <t xml:space="preserve">Possibilidade de agregar essa ação em uma articulação maior caso essa necessidade seja constatada na monitoria do PAN (MEC). Sem custo mensurável. </t>
  </si>
  <si>
    <t>(i) Em fase de coleta de materiais educativos de diversas origens, não específicos para educação formal.</t>
  </si>
  <si>
    <t>(i) Materiais coletados: Projeto Coral Vivo, TAMAR,  Projeto Baleia Jubarte, REDE BIOMAR, RESEX Cassurubá, LabMóvel/Universidade Federal do Paraná, voltados a educação ambiental formal e não formal.</t>
  </si>
  <si>
    <t>(i) Tempo para estabelecer estratégia de ação junto com os colaboradores.</t>
  </si>
  <si>
    <t>(i) Maria Teresa de Jesus Gouveia</t>
  </si>
  <si>
    <t>(i) A previsão é de que se relacione, após a análise do universo de materiais obtidos,  com diversas ações do PAN, em especial aquelas de conservação com sustentabilidade socioeconômica. As perspectivas serão identificadas após o estabelecimento de entendimento com os colaboradores.</t>
  </si>
  <si>
    <t>Oferecer o conteúdo para a educação formal, uma outra ação seria "vender" a ideia para que adotem essa proposta de inserção desse tema municipal a federal.</t>
  </si>
  <si>
    <t>9.8</t>
  </si>
  <si>
    <t xml:space="preserve">Elaborar estudo para promoção de serviços básicos (educação, saúde, habitação, saneamento) no interior e nas áreas de entorno de unidades de conservação  marinhas, inclusive a serem previstos nos planos de manejo. </t>
  </si>
  <si>
    <t>Estudo para subsidiar projeto de lei</t>
  </si>
  <si>
    <t>Até onde eu saiba não houve avanços</t>
  </si>
  <si>
    <t>Clovis Castro</t>
  </si>
  <si>
    <r>
      <t xml:space="preserve">Se conseguirmos trabalhar com programas sociais já existentes seria bom. Ação para ser agregada " nas recomendações para os Plano de Manejo". Sugerir que as UCs priorizem essas ações. </t>
    </r>
    <r>
      <rPr>
        <sz val="12"/>
        <rFont val="Calibri"/>
        <family val="2"/>
      </rPr>
      <t>Fora da alçada do PAN Corais.  EXCLUIDA EM PLENÁRIA</t>
    </r>
  </si>
  <si>
    <t>9.9</t>
  </si>
  <si>
    <t xml:space="preserve">Promover o intercâmbio de lideranças comunitárias de Unidades de Conservação com foco na troca de experiências sobre o papel das áreas de reserva de produção pesqueira.  </t>
  </si>
  <si>
    <t>Oficinas de intercâmbio realizadas</t>
  </si>
  <si>
    <t>Walter Steenbock (CEPSUL), Carlos Eduardo Ferreira (UFF), Ronaldo Francini Filho (UFPB)</t>
  </si>
  <si>
    <t>Entende-se por área de reserva de produção o local ,antido para crescimento dos estoques, no qual não ocorre atividade pesqueira.</t>
  </si>
  <si>
    <t>(i) APACC enviou 4 representantes para Abrolhos para troca de experiências</t>
  </si>
  <si>
    <t>(i) Claudio Sampaio</t>
  </si>
  <si>
    <t xml:space="preserve">Promover o intercâmbio de lideranças comunitárias de Unidades de Conservação com foco na troca de experiências sobre o papel das áreas de reserva de produção pesqueira/área de exclusão de pesca.  </t>
  </si>
  <si>
    <t>Convidar Carlinhos (CONFREM) ou Ana Karina (CNPT)</t>
  </si>
  <si>
    <r>
      <t xml:space="preserve">Mandar para Chico e email geral CONFREM </t>
    </r>
    <r>
      <rPr>
        <sz val="12"/>
        <rFont val="Calibri"/>
        <family val="2"/>
      </rPr>
      <t>e Carlinhos. Vai ser lançada para monitoria virtual. Tem muita ligação com o objetivo 1.4. do GEF-Mar</t>
    </r>
  </si>
  <si>
    <t>9.10</t>
  </si>
  <si>
    <t>Analisar a Proposta de Emenda à Constituição (PEC) em andamento sobre a criação da Guarda Costeira Nacional Ambiental e/ou solicitar estruturas e recursos humanos necessários para fortalecimento de órgãos de fiscalização já existentes.</t>
  </si>
  <si>
    <t>Grupo de trabalho instaurado, PEC analisada e solicitações encaminhadas</t>
  </si>
  <si>
    <t>Maurício Mercadante, Olavo (IBAMA/ES)</t>
  </si>
  <si>
    <t>(i) Guarda Nacional Ambiental foi criada em 2016, mas não foi implementada. Guarda costeira não foi criada</t>
  </si>
  <si>
    <t>(i) Gil</t>
  </si>
  <si>
    <t>Mandar para Carlinhos, Francisco e CONFREM. Vai ser lançada para monitoria virtual. Excluir a ação porque seria competência da Marinha. EXCLUÍDA EM PLENARIA</t>
  </si>
  <si>
    <t>9.11</t>
  </si>
  <si>
    <t xml:space="preserve">Subsidiar a comprovação de cumprimento dos compromissos acordados em áreas de reconhecimento internacional como sítios Ramsar (Convenção sobre Zonas Úmidas de Importância Internacional) e EBSA (Áreas Biológicas e Ecologicamente Sensíveis) que abrangem ambientes coralíneos. </t>
  </si>
  <si>
    <t>Relatório anual</t>
  </si>
  <si>
    <t>MMA, ICMBio, GAT</t>
  </si>
  <si>
    <t>custo anual de R$ 30 mil, para visitas técnicas e promoção de reuniões/oficinas com envolvidos, bem como elaboração de material de divulgação; totalizando  R$ 150mil para os 5 anos.</t>
  </si>
  <si>
    <r>
      <t>CONVENÇÃO RAMSAR
• Parque Estadual Marinho do Parcel do Manuel Luiz, MA, reconhecido em 29/02/2000
• Parque Nacional Marinho de Abrolhos, BA, reconhecido em 02/02/2010
• Reserva Biológica Atol das Rocas, no RN, reconhecido em 11/12/2015
• Parque Nacional Marinho /APA Fernando de Noronha, reconhecido em 05/06/2017
Compromissos (simplificados):
• prioridade na implementação de políticas governamentais e reconhecimento público, tanto por parte da sociedade nacional como por parte da comunidade internacional, o que contribui para fortalecer sua proteção
• características ecológicas devem ser mantidas obrigatoriamente, de modo a garantir suas funções e serviços ambientais
• estímulo ao turismo sustentável</t>
    </r>
    <r>
      <rPr>
        <sz val="12"/>
        <color rgb="FF000000"/>
        <rFont val="Calibri"/>
        <family val="2"/>
      </rPr>
      <t xml:space="preserve">
Áreas EBSA no Brasil (UNEP/CBD/COP/DEC/XI/17 e site - não tenho certeza da presença de ambientes coralíneos em todas, ou sua influência neles peço sua colaboração
17. Parcel do Manuel Luiz e Banco do Álvaro 
18. Banks chain of northern Brazil and Fernando de Noronha - Fernando de Noronha and Rocas Atoll 
19. Northeastern Brazil Shelf-Edge Zone 
20. Atlantic Equatorial Fracture Zone and high productivity system 
21. Abrolhos Bank and Vitória-Trindade Chain 
22. Southern Brazilian Sea 
</t>
    </r>
  </si>
  <si>
    <t>Ampliação de Sítios Ramsar reconhecidos com inclusão da Reserva Biológica Atol das Rocas, no RN em 11/12/2015 e do Parque Nacional Marinho /APA Fernando de Noronha em 05/06/2017.</t>
  </si>
  <si>
    <t>Não obtive retorno dos gestores em tempo.</t>
  </si>
  <si>
    <t>Márcia Fernandes Coura</t>
  </si>
  <si>
    <t>Não obtive retorno dos gestores em tempo. Mas sei que o MMA, ICMBio e meio acadêmico tem mantido ações e pesquisas nas áreas.</t>
  </si>
  <si>
    <r>
      <t xml:space="preserve">Ver com a articuladora qual é o objetivo da ação, quala finalidade? Revisar posteriormente de acordo com o que pode ser o obejtivo dessa ação. Pois, subsidiar a comprovação de cumprimento dos compromissos acordados não parece possível.  Neste caso seria necessário alterar o texto da ação? </t>
    </r>
    <r>
      <rPr>
        <sz val="12"/>
        <rFont val="Calibri"/>
        <family val="2"/>
      </rPr>
      <t>Sugestão de exclusão pois parece que não tem um objetivo claro dentro do PAN Corais dentro do prazo. Ok Excluir</t>
    </r>
  </si>
  <si>
    <t>9.12</t>
  </si>
  <si>
    <t xml:space="preserve">Elaborar programa de ecoturismo e geração de renda nas UCs Federais, com ênfase nas áreas foco do PAN. </t>
  </si>
  <si>
    <t>Programa específico elaborado</t>
  </si>
  <si>
    <t xml:space="preserve">
Paulo Faria (ICMBIO)</t>
  </si>
  <si>
    <t>Liana Mendes, Tito Lotufo (Labomar/UFC), Vicente Faria (UFC), Fabiano Pimentel (CEPENE/ICMBio), Beatrice Padovani (UFPE), Pedro Lins (ICMBio/APA Costa dos Corais), Cláudio Sampaio (UFAL)</t>
  </si>
  <si>
    <t>Buscar informações com o articulador, pois ele pode estar fazendo alguma coisa. Parece que ele não sabia da articulação da ação. Ana Paula vai entrar em contato - lembra-la para fazer isso.</t>
  </si>
  <si>
    <t>9.13</t>
  </si>
  <si>
    <t>Fortalecer a participação ativa da socidade civil, incluindo organizações dos pescadores na elaboração dos acordos de gestão dos recursos pesqueiros.</t>
  </si>
  <si>
    <t>Reuniões realizadas</t>
  </si>
  <si>
    <t>Laurineide Maria Santana (CPP)</t>
  </si>
  <si>
    <t>Se a ação for o "fortalecimento entre os pescadores": não sabemos como está o andamento, pois não temos a informação e temos que busca-la junto à CPP. SE a ação for "fortalecer os pescadores nos comites": seria "CONCLUIDA" Os pescadores artesanais estão em todos os comitês.  Em algumas áreas específicas como APACC os pescadores estão envolvidos nos processos de gestão.</t>
  </si>
  <si>
    <t>pescadores mais ativos nos foruns e em prol da conservação</t>
  </si>
  <si>
    <t xml:space="preserve">Mudar articulador a pedido da Laurineide - Fabiano entrará em contato. Paula falou com omezita. </t>
  </si>
  <si>
    <t>Convidar CONFREM, MPP, ETC</t>
  </si>
  <si>
    <r>
      <t xml:space="preserve">Fazer contato com a coordenação da CPP Nacional. Rever o texto da ação com o novo articulador. </t>
    </r>
    <r>
      <rPr>
        <sz val="11"/>
        <rFont val="Calibri"/>
        <family val="2"/>
      </rPr>
      <t>Fabiano entrará em contato</t>
    </r>
  </si>
  <si>
    <t>9.14</t>
  </si>
  <si>
    <t>Propor ao MMA e MPA a criação e/ou implementação de Comitês Permanentes de Gestão (CPGs) e inclusão de pesquisadores de ambientes coralíneos nos subcomitês científicos.</t>
  </si>
  <si>
    <t>Documento técnico elaborado e encaminhado</t>
  </si>
  <si>
    <t>José Angel Perez (UNIVALI), Roberta Aguiar Santos (CEPSUL)</t>
  </si>
  <si>
    <t>(i) A  implementação dos Comitês Permanentes de Gestão (CPGs)  já foi demandada e existe um compromisso de efetivar esses CPGs em breve. Somente com a implementação dos Comitês a inclusão de pesquisadores de ambientes coralíneos nos subcomitês científicos poderá ser solicitada.</t>
  </si>
  <si>
    <r>
      <t xml:space="preserve">(i) Até agora nenhum. </t>
    </r>
    <r>
      <rPr>
        <sz val="12"/>
        <color rgb="FFFF0000"/>
        <rFont val="Calibri"/>
        <family val="2"/>
      </rPr>
      <t xml:space="preserve">(ii) existe sim e com pesquisadores, </t>
    </r>
    <r>
      <rPr>
        <sz val="12"/>
        <color rgb="FF003366"/>
        <rFont val="Calibri"/>
        <family val="2"/>
      </rPr>
      <t>a questão é que desde o termino do ministerio da pesca, eles não tem se reunido</t>
    </r>
  </si>
  <si>
    <t>(i) A não implementação dos Comitês Permanentes de Gestão (CPGs).</t>
  </si>
  <si>
    <t>(i) Espero que em breve os CPGs estejam trabalhando a demanda solicitada.</t>
  </si>
  <si>
    <r>
      <t xml:space="preserve">Agora essa ação não faz mais sentido. Não cabe ao PAN realizar essa ação. Diante do novo cenário a ação não é mais necessária. </t>
    </r>
    <r>
      <rPr>
        <sz val="12"/>
        <rFont val="Calibri"/>
        <family val="2"/>
      </rPr>
      <t xml:space="preserve"> Faz sentido excluir, ok. </t>
    </r>
  </si>
  <si>
    <t>9.15</t>
  </si>
  <si>
    <t>Criar fórum de discussão das propostas de norma para estabelecimento de áreas ou períodos de restrição de pescarias e medidas de manejo da pesca em ambientes coralíneos profundos e áreas adjacentes (área 17).</t>
  </si>
  <si>
    <t>Fórum de discussão criado; Relatórios das discussões do fórum</t>
  </si>
  <si>
    <t>MPA; Roberta Aguiar dos Santos (CEPSUL)</t>
  </si>
  <si>
    <t>Esta ação é prévia a ações de proposição de normas definidas no Objetivo 1</t>
  </si>
  <si>
    <t>Sugere-se que o articulador seja trocado por alguém do DESP/MMA (Anatole ou Gallucci)</t>
  </si>
  <si>
    <r>
      <t xml:space="preserve">Encaminhar a CONFREM para eles ficarem cientes e tb alimentarem a matriz. Agrupar a 9.15 e 9.16. </t>
    </r>
    <r>
      <rPr>
        <sz val="12"/>
        <rFont val="Calibri"/>
        <family val="2"/>
      </rPr>
      <t>Se for agrupar não delimitar área, com articulador do MMA. Se não for agrupar seguir sugestão de revisao de texto, com articulação do Fabiano por ser UC/ICMBio. ok agrupar</t>
    </r>
  </si>
  <si>
    <t>9.16</t>
  </si>
  <si>
    <t>Criar fóruns de discussão das propostas de norma para estabelecimento de áreas ou períodos de restrição de pescarias e medidas de manejo da pesca em ambientes coralíneos de ilhas oceânicas, bancos  montes submarinos e na borda de plataforma do NE (áreas 3, 10 e 18)</t>
  </si>
  <si>
    <t>Fóruns de discussão criados; Relatórios das discussões dos fóruns</t>
  </si>
  <si>
    <t>MPA</t>
  </si>
  <si>
    <t>(i) Formação de um Grupo de Trabalho sobre Espécies Ameaçadas no MMA e na Apa Costa dos Corais.</t>
  </si>
  <si>
    <t>(i) Relatórios de reuniões realizadas pelo GT.</t>
  </si>
  <si>
    <t>(i) Compatibilização de agendas entre os colaboradores.</t>
  </si>
  <si>
    <t>(i) Os espaços de discussão criados tratam de ações 1.31 e 2.11 desse Pan.</t>
  </si>
  <si>
    <t>Propor a criação de um fórum de discussão de propostas de normas e ordenamentos da pesca em UCs de diferentes níveis governamentais em ambientes coralíneos</t>
  </si>
  <si>
    <t xml:space="preserve">Convidar Henrique Anatloe (MMA) . Cso não puder continuar Fabiano Pimentel (CEPENE- plano B Leonardo Messias) </t>
  </si>
  <si>
    <r>
      <t xml:space="preserve">Convidar </t>
    </r>
    <r>
      <rPr>
        <sz val="12"/>
        <color rgb="FF000000"/>
        <rFont val="Calibri"/>
        <family val="2"/>
      </rPr>
      <t>Walter Steembock</t>
    </r>
    <r>
      <rPr>
        <sz val="12"/>
        <color rgb="FF006600"/>
        <rFont val="Calibri"/>
        <family val="2"/>
      </rPr>
      <t>, CONFREM e UCs uso sustentável e CPP</t>
    </r>
  </si>
  <si>
    <r>
      <t xml:space="preserve">Encaminhar a CONFREM para eles ficarem cientes e tb alimentarem a matriz. Agrupar com 9.15 e 9.16. </t>
    </r>
    <r>
      <rPr>
        <sz val="12"/>
        <rFont val="Calibri"/>
        <family val="2"/>
      </rPr>
      <t>Ler recomendação acima (9.15). Ok agrupar texto certo aqui nessa ação.</t>
    </r>
  </si>
  <si>
    <t>10. Avaliar e destacar o papel dos serviços ambientais dos ambientes coralíneos para questões relacionadas às mudanças do clima e seus impactos, bem como elaborar estratégias para mitigação e adaptação desses ambientes com base na construção de cenários específicos.</t>
  </si>
  <si>
    <t>10.1</t>
  </si>
  <si>
    <t xml:space="preserve">Considerar mudanças climáticas nos processos de planejamento sistemático para conservação na área foco 9. </t>
  </si>
  <si>
    <t xml:space="preserve">
Planejamento envolvendo mudanças climáticas</t>
  </si>
  <si>
    <t>Renata Pereira (CI)</t>
  </si>
  <si>
    <r>
      <t xml:space="preserve">A partir dos </t>
    </r>
    <r>
      <rPr>
        <i/>
        <sz val="12"/>
        <rFont val="Calibri"/>
        <family val="2"/>
      </rPr>
      <t xml:space="preserve">layers </t>
    </r>
    <r>
      <rPr>
        <sz val="12"/>
        <rFont val="Calibri"/>
        <family val="2"/>
      </rPr>
      <t>de vulnerabilidade e adaptação</t>
    </r>
  </si>
  <si>
    <t xml:space="preserve">A temática foi considerada no plano de trabalho elaborado para discussão da ampliação das AMPs na região. </t>
  </si>
  <si>
    <t>Plano de trabalho para realização de discussões locais sobre a ampliação das AMPs.</t>
  </si>
  <si>
    <t xml:space="preserve">Espera iniciativa do ICMBio pra realização. </t>
  </si>
  <si>
    <t xml:space="preserve">Solicitar o plano de trabalho. Consultar a Renata para compreender o que a ação propõe como planejamento sistemático. </t>
  </si>
  <si>
    <t>10.2</t>
  </si>
  <si>
    <t>Elaborar  mapas específicos de projeção de mudanças climáticas e cenários em articulação com o Instituto Nacional de Pesquisas Espaciais (INPE).</t>
  </si>
  <si>
    <t>Douglas Gherardi</t>
  </si>
  <si>
    <t>Ruy Kikuchi gostaria de compor o grupo</t>
  </si>
  <si>
    <t>Ainda não foi feita nenhuma negociação para sua realização.</t>
  </si>
  <si>
    <t xml:space="preserve">Nossa atuação na temática mudanças climáticas está bastante limitada em função de financiamento e de outros projetos. </t>
  </si>
  <si>
    <t>Mapas elaborados e enviados para a coordenação do PAN</t>
  </si>
  <si>
    <t>Convidar Ruy Kikuchi</t>
  </si>
  <si>
    <r>
      <t xml:space="preserve">Conversar com a Renata: </t>
    </r>
    <r>
      <rPr>
        <sz val="12"/>
        <rFont val="Calibri"/>
        <family val="2"/>
      </rPr>
      <t xml:space="preserve">é possível? Quais áreas? Está buscando recursos?, e se não tiver perspectiva excluir a ação na próxima monitoria. Aguardar o prazo 2020 antes de excluir a ação. Sugestão de mudança de articulador </t>
    </r>
  </si>
  <si>
    <t>10.3</t>
  </si>
  <si>
    <t>Sistematizar o conhecimento acerca dos serviços ambientais gerados pelos ambientes coralíneos, avaliando a contribuição dos recifes brasileiros para regulação do clima  no Atlântico Sul e outros serviços ambientais.</t>
  </si>
  <si>
    <t>relatórios do GT; Publicação de artigos científicos sobre o tema;</t>
  </si>
  <si>
    <t xml:space="preserve">Walter Steembock (CEPSUL - ICMBio), Renata (CI), Alex Bastos, Ruy Kikuchi, Gilberto Amado Filho (sugestão de colaboradores). </t>
  </si>
  <si>
    <t xml:space="preserve">Compor grupos para sistematizar o conhecimento (Ruy Kikuchi já manifestou concordância em estar nos grupos)
</t>
  </si>
  <si>
    <t>Tema muito complexo e interessante. Talvez Ronaldo responda até o final da semana.</t>
  </si>
  <si>
    <t>10.4</t>
  </si>
  <si>
    <t xml:space="preserve">Articular a inserção da temática dos ambientes coralíneos no Plano Nacional de Adaptação às Mudanças Climáticas </t>
  </si>
  <si>
    <t>Tema inserido no plano</t>
  </si>
  <si>
    <t xml:space="preserve">Walter Steenbock (CEPSUL) </t>
  </si>
  <si>
    <t>Gustavo Duarte (Coral Vivo), Marília Marques (ICMBIO), Renata Pereira (CI)</t>
  </si>
  <si>
    <t xml:space="preserve"> Existe um conjunto de editais e o Plano de Adaptação, sendo necessário incluir os ambientes coralíneos</t>
  </si>
  <si>
    <t xml:space="preserve"> (ii) Está inserido no Plano portaria 150 de 10 de maio de 2016.</t>
  </si>
  <si>
    <t>Walter Steenbock</t>
  </si>
  <si>
    <t>É importante identificar se a ação ou uma ação similar tem sido efetivada por outros atores, para avaliar a pertinência de sua inserção no PAN Corais</t>
  </si>
  <si>
    <t xml:space="preserve">Ver onde a Rebentos está inserida (ODS-13). Recifes de coral foram inseridos no Plano de alguma forma.   </t>
  </si>
  <si>
    <t>10.5</t>
  </si>
  <si>
    <t xml:space="preserve">Divulgar informações sobre a importância dos ambientes coralíneos, frente ao cenário de mudanças climáticas. </t>
  </si>
  <si>
    <t>Material de divulgação elaborado, editado, publicado e distribuído</t>
  </si>
  <si>
    <t>Pode ser considerado como atividade do Plano de Comunicação</t>
  </si>
  <si>
    <t xml:space="preserve">Essa informação está registrada e foi discutida de forma consistente durante a elaboração e integração de Planos Municipais de Mata Atlântica em 10 municípios do Sul e extremo sul da Bahia. </t>
  </si>
  <si>
    <t>Análise de vulnerabilidade e indicação de estratégias de adaptação baseada em ecossistemas nos 10 planos de mata atlântica.</t>
  </si>
  <si>
    <t xml:space="preserve">Nossa atuação dentro dessa temática está bastante reduzida em função de financiamento e de outros projetos. </t>
  </si>
  <si>
    <t>Há diversos potenciais parceiros que ainda não foram contactados.</t>
  </si>
  <si>
    <t>Ana Lidia B. Gaspar (UFPE)</t>
  </si>
  <si>
    <r>
      <t xml:space="preserve">Solicitar os 10 planos (avaliação verde). </t>
    </r>
    <r>
      <rPr>
        <sz val="12"/>
        <rFont val="Calibri"/>
        <family val="2"/>
      </rPr>
      <t xml:space="preserve">Entrar em contato e perguntar qual a estratégia da articuladora daqui para frente e estimulo de parceiros. </t>
    </r>
  </si>
  <si>
    <t>PLANEJAMENTO DE NOVAS AÇÕES</t>
  </si>
  <si>
    <t>NOVAS AÇÕES:</t>
  </si>
  <si>
    <t>OBJETIVO ESPECÍFICO</t>
  </si>
  <si>
    <t>1.32</t>
  </si>
  <si>
    <t>Atualização da proposta da ação 1.9 (Elaborar proposta de criação de áreas marinhas federais protegidas da região  do Sul de Espírito Santo (área-foco 11), construída a partir de abordagens participativas, incluindo Proteção integral e de uso sustentável em um contexto de formação de rede de áreas marinhas protegidas,visando a manutenção da conectividade,  conservação da biodiversidade e sustentabilidade da pesca) - com mais consultas.</t>
  </si>
  <si>
    <t xml:space="preserve">Proposta de criação de áreas marinhas atualizadas. </t>
  </si>
  <si>
    <t>Roberto Sforza (ICMBio)</t>
  </si>
  <si>
    <t>1.33</t>
  </si>
  <si>
    <t>Contribuir para a implementação do Plano de Manejo da APA Piaçabuçu - AL</t>
  </si>
  <si>
    <t>Relatório de ações promovidas em prol da implementação do plano de manejo</t>
  </si>
  <si>
    <t>Plano de Manejo implementado</t>
  </si>
  <si>
    <t>1.34</t>
  </si>
  <si>
    <t>Acompanhar e incentivar a criação e ampliação de unidades de conservação em ilhas oceânicas, montes e bancos submarinos.</t>
  </si>
  <si>
    <t>Ofícios enviados. Aberturas de processos</t>
  </si>
  <si>
    <r>
      <t xml:space="preserve">Hudson, Alberto Lindner (UFSC), Ronaldo Francini Filho (UFPB), PELD, Sérgio Floeter (UFSC)
</t>
    </r>
    <r>
      <rPr>
        <sz val="11"/>
        <rFont val="Calibri"/>
        <family val="2"/>
      </rPr>
      <t xml:space="preserve"> Verônica Silva (ICMBio/COCUC) </t>
    </r>
  </si>
  <si>
    <t>1.35</t>
  </si>
  <si>
    <t>Priorizar no cumprimento da IN MMA nº 03 de 06 de abril de 2008, as ações referente à suspensão da carcinicultura e retirada dos empreendimentos ilegais de carcinicultura das unidades de conservação das áreas foco do PAN.</t>
  </si>
  <si>
    <t xml:space="preserve">Documentos enviados aos orgãos competentes </t>
  </si>
  <si>
    <t>Roberta Aguiar dos Santos (GAT)</t>
  </si>
  <si>
    <r>
      <t xml:space="preserve">Colocar muitos colaboradores. GAT, </t>
    </r>
    <r>
      <rPr>
        <sz val="11"/>
        <rFont val="Calibri"/>
        <family val="2"/>
      </rPr>
      <t>Ana Paula Prates</t>
    </r>
    <r>
      <rPr>
        <sz val="11"/>
        <color rgb="FF006600"/>
        <rFont val="Calibri"/>
        <family val="2"/>
      </rPr>
      <t>, Leonardo Messias, Centros de Pequisa, pesquisadores afins
Adriana Leão (ICMBio/DIMAN)</t>
    </r>
  </si>
  <si>
    <t xml:space="preserve"> </t>
  </si>
  <si>
    <t>7.12</t>
  </si>
  <si>
    <t>Elaborar protocolo mínimo de monitoramento para detecção de bioinvasores em Unidades de Conservação.</t>
  </si>
  <si>
    <t>Protocolo mínimo de montoramento</t>
  </si>
  <si>
    <t>Kelen Leite (ICMBio)</t>
  </si>
  <si>
    <t>Adriana (Tamoios) Thayná Guimarães (ICMBio) Carlos Targino (MMA)</t>
  </si>
  <si>
    <t>UCs federais das áreas foco do PAN Corais</t>
  </si>
  <si>
    <t>7.13</t>
  </si>
  <si>
    <t>Acompanhar e contribuir com a elaboração do Plano Nacional de prevenção e controle do Coral Sol</t>
  </si>
  <si>
    <t>Plano elaborado pelo Grupo de Trabalho do Coral Sol, consultor e colaboradores</t>
  </si>
  <si>
    <t>9.17</t>
  </si>
  <si>
    <t xml:space="preserve">Propor e articular junto às agências de fomento e outras fontes de financiamento para a publicação de editais de pesquisa voltados aos ambientes coralíneos </t>
  </si>
  <si>
    <t>Demanda encaminhada às agências de fomento</t>
  </si>
  <si>
    <t>Editais publicados e pesquisas em andamento</t>
  </si>
  <si>
    <t>Ana Elisa Schittini - ICMBio/ COPEG</t>
  </si>
  <si>
    <t>GAT do PAN Corais, Carlos Eduardo Ferreira, Adriana Carvalhal, ICMBio, Maurício Hostim (UFES), Patrícia Baião (CI), Marília Marini, Carlos Eduardo Ferreira, Adriana Trinta, Luiz Gasparini</t>
  </si>
  <si>
    <t>Principais temas a serem incluídos como prioritários nos editais (provenientes das antigas ações 3.7, 4.9, 6.10): estudos populacionais, dinâmica das frotas, avaliação de recursos pesqueiros, ambientes coralíneos pouco conhecidos, processos de conectividade ecossistêmica, mapeamentos, mudanças climáticas, agregações, migrações, branqueamento, e capacidade de carga  em Unidades de Conservação com ambientes coralíneos.</t>
  </si>
  <si>
    <t>Objetivo Geral do PAN</t>
  </si>
  <si>
    <t>PAINEL DE GESTÃO DO PAN</t>
  </si>
  <si>
    <t>RESUMO DA SITUAÇÃO DAS AÇÕES DO PAN</t>
  </si>
  <si>
    <t>SITUAÇÃO ATUAL DAS AÇÕES - 1ª MONITORIA (2017)</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</si>
  <si>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</si>
  <si>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</si>
  <si>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</si>
  <si>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</si>
  <si>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</si>
  <si>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</si>
  <si>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no período previsto</t>
  </si>
  <si>
    <t xml:space="preserve"> Em andamento com problemas de realização</t>
  </si>
  <si>
    <t xml:space="preserve"> Em andamento no período previsto </t>
  </si>
  <si>
    <t xml:space="preserve"> Concluída</t>
  </si>
  <si>
    <t xml:space="preserve"> Ações Novas - Pós monitoria</t>
  </si>
  <si>
    <r>
      <t xml:space="preserve"> </t>
    </r>
    <r>
      <rPr>
        <b/>
        <sz val="11"/>
        <color rgb="FFFFFFFF"/>
        <rFont val="Calibri"/>
        <family val="2"/>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</si>
  <si>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</si>
  <si>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</si>
  <si>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</si>
  <si>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</si>
  <si>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</si>
  <si>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</si>
  <si>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</si>
  <si>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</si>
  <si>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</si>
  <si>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</si>
  <si>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</si>
  <si>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</si>
  <si>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OBJETIVO 7</t>
  </si>
  <si>
    <t>OBJETIVO 8</t>
  </si>
  <si>
    <t>OBJETIVO 9</t>
  </si>
  <si>
    <t>OBJETIVO 10</t>
  </si>
  <si>
    <t>Outubro de 2018 a janeiro de 2019 (virtual)</t>
  </si>
  <si>
    <t>Ação não iniciada no período previsto</t>
  </si>
  <si>
    <t>Roberta Aguiar (CEPSUL/ICMBio), Fabiano Pimentel (CEPENE), Eduardo Macedo (ICMBio), Alberto Lindner (UFSC), Angel Perez, Débora Pires (Coral Vivo), Paulo Costa (UNIRIO), Agnaldo Martins (UFES), Jean Joyeux (UFES), Beatrice Padovani (UFPE), Ronaldo Francini Filho (UFPB)</t>
  </si>
  <si>
    <t>Nenhuma atividade foi desenvolvida com esse objetivo. É importante que os especialistas sobre o assunto formalizem uma proposta nesse sentido, preferencialmente com mapas e avaliação das frotas e das implicações. A proposta está muito aberta para trabalhar uma minuta de norma. Vejo necessidade de um planejamento de atividades específicas para alcançar o produto.</t>
  </si>
  <si>
    <t>Carlos Targino
Roberta Aguiar</t>
  </si>
  <si>
    <t>Não tive acesso a planilha antes desta data para tentar iniciar as ações. Sugestão: identificar colaboradores para tratar o assunto.
Revisão da IN 10/2011 pode prever esta situação do arrasto.</t>
  </si>
  <si>
    <t>Definir medidas de manejo da pesca e áreas prioritárias de restrição de pescarias para conservação dos ambientes coralíneos profundos e áreas adjacentes, visando subsidiar a ação 1.5.</t>
  </si>
  <si>
    <t>Roberta Aguiar (CEPSUL/ICMBio), Fabiano Pimentel (CEPENE), Eduardo Macedo (ICMBio), Alberto Lindner (UFSC), Angel Perez (UNIVALI), Débora Pires (MNRJ), Paulo Costa (UNIRIO), Agnaldo Martins (UFES), George Olavo</t>
  </si>
  <si>
    <t>Realização de pelo menos 3 oficinas com especialistas, foram consideradas as reuniões sobre as áreas prioritárias e consultorias para definição de áreas de exclusão de pesca.</t>
  </si>
  <si>
    <t>Nenhuma atividade foi desenvolvida com esse objetivo. É importante que os especialistas sobre o assunto formalizem uma proposta (ou mais de uma proposta) nesse sentido, preferencialmente com mapas e avaliação das frotas e das implicações. A proposta está muito aberta para trabalhar uma minuta de norma. Vejo necessidade de um planejamento de atividades específicas para alcançar o produto. Foi publicado um edital pelo SBio/MMA, mas provavelmente estas áreas não foram contempladas.
O Plano de Recuperação para Espécies Ameaçadas de Peixes Recifais, encaminhado pelo CEPENE em junho/2018 abrange área adjacente (Área Foco 17) e inclui propostas de medidas de manejo e estratégia para identificação de áreas prioritárias para restrição de pescarias específicas que incidem também sobre o talude superior, na Área Foco 18.
A criação das APAs e MoNas de SP e SP e Trindade geram demandas e oportunidades para a consecção desta ação nas áreas correspondentes (3 e 10), por meio do ICMBio.</t>
  </si>
  <si>
    <t>As demandas novas a partir da criação da UCs; problemas relacionados a gestão. 
A proposta está ampla, indico definir melhor as áreas e a fundamentação da ação.</t>
  </si>
  <si>
    <t xml:space="preserve">Carlos Targino
George Olavo Mattos e Silva
GAT
</t>
  </si>
  <si>
    <t xml:space="preserve">Não tive acesso a planilha antes desta data para tentar iniciar as ações. Sugestão: identificar colaboradores para tratar o assunto.
Identificar uma estratégia para a definição das áreas e outra para a elaboração do documento.
</t>
  </si>
  <si>
    <t>Identificar uma estratégia para a definição das áreas e outra para a elaboração do documento. Também há a proposta de se aproveitar a oficina de abril para construção do documento.</t>
  </si>
  <si>
    <t>Definir áreas prioritárias de restrição de pescarias e medidas de manejo de pesca para conservação dos ambientes coralíneos em ilhas oceânicas, bancos e montes submarinos nas áreas-foco 3 e 10, visando subsidiar a ação 1.5.</t>
  </si>
  <si>
    <t>Jean Joyeux (UFES)*</t>
  </si>
  <si>
    <t>Roberta Aguiar (CEPSUL/ICMBio), Fabiano Pimentel (CEPENE), Eduardo Macedo (ICMBio), Alberto Lindner (UFSC), Débora Pires (MNRJ) Paulo Costa (UNIRIO), Agnaldo Martins (UFES), Beatrice Padovani (UFPE), Ronaldo Francini Filho, George Olavo</t>
  </si>
  <si>
    <t xml:space="preserve">Prof. Agnaldo Martins propôs a criação de um sistema de áreas de exclusão de pesca em forma de rodízio na região dos Abrolhos e sul do Espírito Santo onde 25% das áreas ficariam excluídas para a pesca em períodos de 5 anos. Tem o apoio da COMPESCA que ficou de criar uma nota técnica para encaminhar aos órgãos gestores. A revisão do Plano de Manejo da APA de Fernando de Noronha - Rocas - São Pedro e São Paulo traz uma Zona de Pesca Sustentável (ZPS) com 92.247,46ha (ou 59,82% da área marinha da APA) com normas gerais de manejo definidas para o AFN e outras para o ASPSP. Ainda de acordo com o PM, seria estabelecida uma zona de maior restrição no polígono do ASPSP por meio de trabalho técnico conjunto do ICMBio com a SECIRM e outros especialistas até o final do ano de 2017 </t>
  </si>
  <si>
    <t xml:space="preserve">Consultorias com documentos sobre criação de Unidades de Conservação e audiências nas áreas 3 e 10 entre 2017 e 2018. Elaboração de notas técnicas com proposições de medidas de restrição
A criação das APAs e MoNas de SP e SP e Trindade geram demandas e oportunidades para a consecção desta ação nas áreas correspondentes (3 e 10), por meio do ICMBio.
</t>
  </si>
  <si>
    <t>O material que teria para acrescentar eventualmente na ação citada foi bastante discutido e documentado na última oficina de definição de áreas prioritárias para conservação da costa brasileira. Definimos várias áreas e ações de manejo ligados a pesca em bancos e ilhas oceânicas através de oficina com participação de cerca de 80 especialistas. Todas as ações estão bem justificadas. O problema é que eu não recebi o documento final com o relatório final do detalhamento dessas ações e eu não saberia listar de memória. Peço que entre em contato com os responsáveis pela oficina, que eles podem passar essa informação</t>
  </si>
  <si>
    <t>Agnaldo Silva Martins (UFES)
Roberta Aguiar</t>
  </si>
  <si>
    <t xml:space="preserve">Roberta irá aproveitar a próxima reunião do NGI que ocorrerá no dia 07 de fevereiro no SINDIPI para questionar a articulação com a Rossana. Caso não seja encontrado uma nova articulação, até próxima monitoria, a ação será excluída.
</t>
  </si>
  <si>
    <t xml:space="preserve">Definir áreas prioritárias de restrição de pescarias e medidas de manejo de pesca para Conservação dos ambientes coralíneos nas novas AMP criadas nas áreas-foco 3 e 10, visando subsidiar a ação 1.5. </t>
  </si>
  <si>
    <t>O articulador pediu para sair, a ação ficou sem articulação *</t>
  </si>
  <si>
    <t>Roberta irá aproveitar a próxima reunião do NGI que ocorrerá no dia 07 de fevereiro no SINDIPI para questionar a articulação com a Rossana. 
* Até encontrar um novo articulador, Roberta ficará como substituta. Caso não seja encontrado uma nova articulação, até próxima monitoria, a ação será excluída.</t>
  </si>
  <si>
    <t>Definir áreas prioritárias ou períodos de restrição de pescarias, bem como medidas de manejo da pesca para conservação dos ambientes coralíneos na borda de plataforma do NE (zona conceitual 18), visando subsidiar a ação 1.5.</t>
  </si>
  <si>
    <t xml:space="preserve">Nilamon Leite Junior (TAMAR/ICMBio)
Roberta Aguiar (CEPSUL/ICMBio), Fabiano Pimentel (CEPENE), Eduardo Macedo (ICMBio), Débora Pires (MNRJ) Paulo Costa (UNIRIO), Agnaldo Martins (UFES), Beatrice Padovani (UFPE), Ronaldo Francini Filho,  Thierry Fredou (UFRPE), Sérgio Rezende (UFPE), Rodrigo Moura (UFRJ), Matheus Freitas (UFPR) </t>
  </si>
  <si>
    <t>Pedir as dissertações e verificar se contemplam o produto da ação. Se sim, as informações precisam ser compiladas para produção de nota técnica. Após a compilação, os dados podem ser enviados à Coordenação do PAN que encaminha para os Centros que abrangem estas áreas e ao GAT para elaborarem a nota técnica. Editais para subsidiar ordenamento pesqueiro que engloba a área  (Ex. REPENSA); Em elaboração Plano de recuperação de  Budiões.</t>
  </si>
  <si>
    <t xml:space="preserve"> Versão preliminar do Plano de Recuperação para Espécies Ameaçadas de Peixes Recifais foi articulado e encaminhado pelo CEPENE em junho/2018. O escopo deste Plano de Recuperação abrange ações que incidem na Área Foco 17 e inclui propostas de medidas de manejo e de áreas prioritárias para restrição de pescarias específicas que envolvem áreas adjacentes.
As espécies recifais alvo do referido Plano de Recuperação, são: Mycteroperca interstitialis (Poey, 1860) - Badejo-amarelo ou cabrinha;
Mycteroperca bonaci (Poey, 1860) - Sirigado;
Epinephelus morio (Valenciennes, 1828) - Garoupa;
Lutjanus cyanopterus (Cuvier, 1828) - Caranha</t>
  </si>
  <si>
    <t>George Olavo Mattos e Silva</t>
  </si>
  <si>
    <t>É preciso também articular as ações do PAN Corais às propostas dos Planos de Recuperação de Espécies Ameaçadas de interesse socioeconômico.
O foco das ações do GEF-Mar na proposição de Áreas de Exclusão da pesca" me parece um erro estratégico, que dificulta o envolvimento dos pescadores no processo de gestão dos recursos pesqueiros. Propomos referir à "Áreas de Restrição" de períodos, épocas e/ou modalidades de pesca, com base no conhecimento das pescarias que incidem sobre espécies ameaçadas do complexo garoupas-pargos, como apresentado no Plano de Recuperação para Espécies Ameaçadas de Peixes Recifais, encaminhado pelo CEPENE.</t>
  </si>
  <si>
    <t>Propomos referir à "Áreas de Restrição" de períodos, épocas e/ou modalidades de pesca, com base no conhecimento das pescarias que incidem sobre espécies ameaçadas do complexo garoupas-pargos, como apresentado no Plano de Recuperação para Espécies Ameaçadas de Peixes Recifais, encaminhado pelo CEPENE.</t>
  </si>
  <si>
    <t>Roberta Aguiar (CEPSUL/ICMBio), Jean Joyeux (UFES), Paulo Costa, Agnaldo Martins, Débora Pires (MNRJ), Alberto Lindner (UFSC), Angel Perez, Fabiano Pimentel (CEPENE)</t>
  </si>
  <si>
    <t>Existem discussões sobre o tema em fóruns de pesca, bem como relacionadas à Ucs das áreas envolvidas nesta ação.</t>
  </si>
  <si>
    <t>Nenhuma atividade foi desenvolvida com esse objetivo. É importante que os especialistas sobre o assunto formalizem uma proposta (ou mais de uma proposta) nesse sentido, preferencialmente com mapas e avaliação das frotas e das implicações. A proposta está muito aberta para trabalhar uma minuta de norma. Vejo necessidade de um planejamento de atividades específicas para alcançar o produto.
Os Planos o de Recuperação para Espécies Ameaçadas de Peixes Recifais (Budiões, Garoupas, Badejos e Caranhas) podem contribuir com essa ação.
Criação das APAs e Monas em São Pedro e São Paulo e Trindade, possuem normativas com restrições (exemplo proibição do espinhel com estropo de nylon) além das características das categoris das UCs em si.</t>
  </si>
  <si>
    <t>Normativas</t>
  </si>
  <si>
    <t>Carlos Targino
George Olavo
Roberta Aguiar</t>
  </si>
  <si>
    <t>Não tive acesso a planilha antes desta data para tentar iniciar as ações. Sugestão: identificar colaboradores para tratar o assunto.
Os Planos o de Recuperação para Espécies Ameaçadas de Peixes Recifais (Budiões, Garoupas, Badejos e Caranhas) podem contribuir com essa ação.</t>
  </si>
  <si>
    <r>
      <rPr>
        <b/>
        <sz val="11"/>
        <rFont val="Calibri"/>
        <family val="2"/>
      </rPr>
      <t xml:space="preserve">AÇÃO CONCLUÍDA: </t>
    </r>
    <r>
      <rPr>
        <sz val="11"/>
        <rFont val="Calibri"/>
        <family val="2"/>
      </rPr>
      <t>Indicar as áreas para criação e ampliação de Unidades de Conservação em ilhas oceânicas, bancos e montes submarinos.</t>
    </r>
  </si>
  <si>
    <t xml:space="preserve">Ana Paula Prates (ICMBio), Verônica </t>
  </si>
  <si>
    <t>Ação concluída pois a ação foi articulada por meio do ICMBio e MMA, com proposta enviada aos órgãos competentes para criação, culminando na criação recente da Área de Proteção Ambiental do Arquipélago de São Pedro e São Paulo e o Monumento Natural do Arquipélago de São Pedro e São Paulo (Dec. 9313 de março  de 2018)  e Área de Proteção Ambiental do Arquipélago de Trindade e Martim Vaz e o Monumento Natural das Ilhas de Trindade e Martim Vaz e do Monte Columbia (Dec. 9312 de março de 2018) . Após concluir esta ação, foi criada a Ação 1.35 para acompanhamento e novas proposições de áreas protegidas nesta área.</t>
  </si>
  <si>
    <t xml:space="preserve"> Esse fórum existe para SPSP (GT instaurado pela marinha, no qual participam Carlos Eduardo Leite Ferreira e Ronaldo Francini Filho. Lembrar aqui também que esse fórum gerará subsídios para os planos de manejo e que já existe canal direto de comunicação entre pesquisadores e a gerência da UC recém nomeada.</t>
  </si>
  <si>
    <t>Ronaldo Francini-Filho</t>
  </si>
  <si>
    <r>
      <rPr>
        <b/>
        <sz val="11"/>
        <rFont val="Calibri"/>
        <family val="2"/>
      </rPr>
      <t>EXCLUÍDA NA MONITORIA 1</t>
    </r>
    <r>
      <rPr>
        <sz val="11"/>
        <rFont val="Calibri"/>
        <family val="2"/>
      </rPr>
      <t>: Criar um grupo de articulação para elaboração da proposta da rede de áreas marinhas protegidas da região dos Abrolhos (áreas-foco 8 e 9).</t>
    </r>
  </si>
  <si>
    <t>Guilherme Dutra</t>
  </si>
  <si>
    <t xml:space="preserve">Oficina técnica, com a participação de atores dos vários setores que atuam na região, proposta pela CI-Brasil ao ICMBio para revisar o Planejamento Sistemático da Conservação no Banco dos Abrolhos, a luz de informações atualizadas. O ICMBio está tentando viabilizar a oficina ainda no ano de 2018.
</t>
  </si>
  <si>
    <t xml:space="preserve">Elaborar proposta de atualização da rede de áreas marinhas protegidas da região dos Abrolhos (áreas-foco 8 e 9), construída a partir de abordagens participativas, com ampliação e criação de áreas marinhas protegidas tanto de Proteção Integral quanto de Uso Sustentável em um contexto de formação de mosaico, visando a manutenção da conectividade, conservação da biodiversidade e sustentabilidade da pesca. </t>
  </si>
  <si>
    <t xml:space="preserve">Ana Paula Prates (MMA)
</t>
  </si>
  <si>
    <t>Um grupo de ONGs segue persistindo na busca da implementação e ampliação da rede de AMPs em Abrolhos. Há novas perspectivas desta agenda avançar no início de 2018. Esta ação se integra diretamente ao processo de Atualização das Áreas Prioritárias para Conservação nas Zonas Costeiras e Marinhas, coordenado por MMA/ICMBio/Funbio/CI-Brasil e WWF. 
Observar que audiência pública não significa participação dos diferentes segmentos da sociedade. Proposta com consultoria pelo ICMBio em 2017/2018.</t>
  </si>
  <si>
    <t xml:space="preserve">Estão sendo concluídos estudos que em princípio foram contratados para ampliação do PARNA dos Abrolhos. Procurou-se diminuir a resistência dos pescadores artesanais sobre a proposta a partir de diálogos sobre a necessidade de melhorar a conservação da biodiversidade dos Abrolhos. O processo de ampliação do PARNA dos Abrolhos tende a sofrer alterações no que se refere à área a ser ampliada ou mesmo pela alternativa de se ampliar a RESEX Cassurubá, ou mesmo com uma nova proposta de APA para o local.
 Foi realizado um mapeamento do território tradicional pesqueiro em Abrolhos, utilizando a cartografia social, com a participação de pescadores tradicionais de Caravelas, Mucuri e Nova Viçosa - BA.
</t>
  </si>
  <si>
    <t>Temos dados sobre as áreas utilizadas como berçários nos recifes costeiros de Abrolhos, os quais poderiam ajudar no processo de ampliação.
Avanço no processo formal de ampliação da rede de AMPs com aprofundamento das discussões e realização de estudos.
Oficinas em três comunidades pesqueiras tradicionais. Mapa do Território Tradicional Pesqueiro em Abrolhos e uma cartilha devolutiva denominada "Território Abrolhos: territórios tradicionais pesqueiros de Caravelas, Nova Viçosa e Mucuri - BA" (jun/2018).</t>
  </si>
  <si>
    <t>Apesar de estar sendo priorizada pelo governo a pesca artesanal opõe muita resistência ao processo (problemática: perderam espaço com a criação do PARNAM de Abrolhos; restrições impostas por listas nacionais e locais de espécies ameaçadas, entre outras iniciativas de conservação).
 A resistência inicial dos pescadores tradicionais culminou na não realização de uma das oficinas previstas na comunidade de Alcobaça.</t>
  </si>
  <si>
    <t>Ronaldo Francini
Verônica Silva
Maya Baggio</t>
  </si>
  <si>
    <t>Ação segue sendo prioridade, porém ainda deve demandar muita discussão e flexibilidade quanto às alternativas possíveis para melhorar a conservação na área, que podem incluir elementos de ampliação do PARNAM de Abrolhos, ampliação da RESEX Cassurubá e criação de uma APA.
Informações extraidas da apresentação de Erika de Almeida, realizada no II Encontro Regional do PAN Corais (BA). A cartilha devolutiva encontra-se anexada em uma pasta do PAN Corais no Google Drive: https://drive.google.com/drive/folders/1OTZTrqBdmQOZM1PmaQhTFpysb4BpIRht .</t>
  </si>
  <si>
    <r>
      <rPr>
        <b/>
        <sz val="11"/>
        <rFont val="Calibri"/>
        <family val="2"/>
      </rPr>
      <t xml:space="preserve">AÇÃO CONCLUÍDA: </t>
    </r>
    <r>
      <rPr>
        <sz val="11"/>
        <rFont val="Calibri"/>
        <family val="2"/>
      </rPr>
      <t xml:space="preserve">Elaborar proposta de criação de áreas marinhas federais protegidas da região  do Sul de Espírito Santo (área-foco 11), construída a partir de abordagens participativas, incluindo Proteção integral e de uso sustentável em um contexto de formação de rede de áreas marinhas protegidas,visando a manutenção da conectividade,  conservação da biodiversidade e sustentabilidade da pesca. </t>
    </r>
  </si>
  <si>
    <t>Roberto Sforza
 (TAMAR/ICMBio)</t>
  </si>
  <si>
    <t xml:space="preserve">Foi elaborada uma nova ação (1.32)  para refazer a proposta de criação visando a elaboração da UC com a participação pública. </t>
  </si>
  <si>
    <t>Roberto Sforza. A situação descrita nos campos T à X (Monitoria Anual - 1) segue inalterada, sendo os textos condizentes com a realizade atual.</t>
  </si>
  <si>
    <t xml:space="preserve">Elaborar proposta de criação de área marinha estadual protegida na região de Guarapari (área-foco 11), construída a partir de abordagens participativas,visando a manutenção da conectividade,  conservação da biodiversidade e sustentabilidade da pesca. </t>
  </si>
  <si>
    <t>Já existem mapas de áreas pretendidas para estudos de criação da UC e relatório com justificativas para a criação. A continuidade da ação depende de articulações políticas que gerem ambiente favorável no Governo do ES para o prosseguimento da proposta.</t>
  </si>
  <si>
    <t>A situação da Samarco não é mais fator limitante para a priorização desta ação, mas continua dependente de articulação, em especial com o novo governo qe assumirá em 2019, para viabilizar a criação da UC.</t>
  </si>
  <si>
    <t>A equipe que estava lá foi parcialmente desarticulada, parte por conta da mudança de governo e parte tem como prioridade os projetos da Fundação RENOVA, para mitigação e monitoramento sobre o desastre da Samarco.</t>
  </si>
  <si>
    <t>Roberto Sforza
GAT
Gilberto Sales</t>
  </si>
  <si>
    <t>A ação continua dependente de articulação, em especial com o novo governo estadual, que assumirá em 2019, para viabilizar a criação da UC.</t>
  </si>
  <si>
    <t>Procurar articular com o Pablo Merlo Prata IEMA/ES</t>
  </si>
  <si>
    <t>Zelinda Leão (UFBA), Marília D. M. Oliveira (UFBA)</t>
  </si>
  <si>
    <t>A Marília D. M. Oliveira (UFBA) foi convidada para ser articuladora mas não houve resposta.
Há necessidade de compilar as informações dos diferentes documentos e criar nota técnica. Assim, os dados podem ser enviados à Coordenação do PAN que encaminha para os Centros que abrangem estas áreas e ao GAT para elaborarem a nota técnica.  Proposta a ser enviada para a COCUC e para os estados. Permanecendo sem articulador a ação terá que ser excluída.</t>
  </si>
  <si>
    <t>Área 7 apresenta três unidades de conservação estaduais.
1. Iniciado o levantamento de informações sobre as áreas de conservação existentes.
2. Reavaliação de critérios e das áreas prioritárias de conservação na BTS.
3. Realizado levantamento de dados em recifes costeiros nas ilhas de Tinharé-Boipeba (TFG em preparação)</t>
  </si>
  <si>
    <t>Trabalho Final de Graduação em Oceanografia por Mariana Humia Fontoura - UFBA. "Atualização do Diagnóstico de Áreas Recifais Relevantes para a Conservação da Biodiversidade na Baía de Todos os Santos, Bahia".</t>
  </si>
  <si>
    <t xml:space="preserve">GAT
Ruy Kenji P. Kikuchi
Gilberto Sales
George Olavo 
</t>
  </si>
  <si>
    <t>A continuidade da ação depende da conclusão do projeto de TFG em andamento e do recrutamento de mais dois estudantes que irão trabalhar em aspectos de integração dos dados disponíveis. Ruy Kikuchi solicitou continuar como responsável pela execução da ação e incluir Augusto Minervino Netto (augustominervino@gmail.com) como colaborador nesta ação.
Sugestão para articulador: Roberto Sforza. Mas ações como esta não está favorável na atual conjuntura política.
Possibilidade de articular essa Ação ao processo estadual de elaboração de Planos de Recuperação de espécies ameaçadas de interesse socioeconômico, previsto pela SEMA para iniciar em 2019.</t>
  </si>
  <si>
    <t>Augusto Minervino Netto (augustominervino@gmail.com)</t>
  </si>
  <si>
    <t>Articular a ampliação e adequação da rede de áreas protegidas  (área-foco 7) visando a manutenção da conectividade,  conservação da biodiversidade e sustentabilidade da pesca com foco nas unidades federais.</t>
  </si>
  <si>
    <t>Retomada de contatos em órgãos estaduais e nas prefeituras. Retomada dos contatos com a Prefeitura de Cairu, através de uma reunião com a da Secretária de Desenvolvimento Sustentável (SEDES), Fabiana Pacheco, e com a Gestora da APA Tinharé, Ana Carla Rocha, realizada em 14/11. Discutimos possibilidades de apoiarmos ações de manejo da Prefeitura de Cairu nas Piscinas de Moreré e Garapuá. Também discutimos uma eventual contribuição da UFBA na elaboração de uma revisão do plano de manejo da APA para contemplar os recifes costeiros.</t>
  </si>
  <si>
    <t>Sem produto ainda.</t>
  </si>
  <si>
    <t>Esta articulação depende primordialmente da conclusão da ação 1.11. Foi realizada uma reaunião de aproximação  com a nova gestora da APA Tinharé, Ana Carla Rocha e com a Secretária de Desenvolvimento Sustentável do Município de Cairu, Fabiana Pacheco. Discutimos possibilidades de apoiarmos ações de manejo da Prefeitura de Cairu nas Piscinas de Moreré e Garapuá. Também discutimos uma eventual contribuição da UFBA na elaboração de uma revisão do plano de manejo da APA para contemplar os recifes costeiros.</t>
  </si>
  <si>
    <t xml:space="preserve">Ruy Kenji P. Kikuchi
George Olavo </t>
  </si>
  <si>
    <t>Prosseguir na retomada de contatos com órgãos de Meio Ambiente estaduais e municipais. Solicitação: incluir Augusto Minervino Netto (augustominervino@gmail.com) como colaborador nesta ação.
Possibilidade de articular essa Ação ao processo estadual de elaboração de Planos de Recuperação de espécies ameaçadas de interesse socioeconômico, previsto pela SEMA para iniciar em 2019.</t>
  </si>
  <si>
    <t>Articular a ampliação e adequação da rede de áreas protegidas  (área-foco 7) visando a manutenção da conectividade, conservação da biodiversidade e sustentabilidade da pesca com foco nas unidades de conservação.</t>
  </si>
  <si>
    <t>A ampliação que se pretendia era uma RESEX Santa Cruz Cabrália, de acordo com a demanda da comunidade de pescadores. O projeto Coral Vivo estava colaborando com a comunidade para dar encaminhamento na criação da UC, solicitaram que fosse formalizada uma manifestação de interesse das comunidades, representando a adesão à iniciativa, mas eles nunca se articularam. 
O Projeto Coral Vivo está começando uma ação de caracterização do desembarque da pesca artesanal na mesma comunidade, o que pode contribuir para a reaproximação e retomada deste diálogo.</t>
  </si>
  <si>
    <t xml:space="preserve">Clovis Castro (Coral Vivo) </t>
  </si>
  <si>
    <t>Articular a ampliação da rede de áreas marinhas protegidas da área-foco 8  visando a manutenção da conectividade,  conservação da biodiversidade e sustentabilidade da pesca com foco nas unidades de conservação.</t>
  </si>
  <si>
    <t>Estamos dialogando em conjunto com o ICMBio e outros atores fundamentais sobre as propostas de conservação para a Região de Abrolhos. Dia 30/11/18 será realizada uma oficina sobre a ampliação de Abrolhos, das quais o ICMBio está realizando e terá a participação de especialistas, representantes de pescadores (Colônias) e outras instituições.</t>
  </si>
  <si>
    <t>Um “Mapa das áreas de pesca” dos pescadores da Região de Abrolhos foi elaborado por um consultor contratado pela CI e os resultados foram entregues ao ICMBio.</t>
  </si>
  <si>
    <t>Danieli Marinho (CI)</t>
  </si>
  <si>
    <t>Articular a ampliação da rede de áreas marinhas protegidas da área-foco 9 norte visando a manutenção da conectividade,  conservação da biodiversidade e sustentabilidade da pesca com foco nas unidades de conservação.</t>
  </si>
  <si>
    <t>Mantém a ação até a prox. monitoria e a coordenação executiva criará um estratégia para acesso das articulações de ampliação de UCs; 
Verificar quem será o articulador para esta nova proposta</t>
  </si>
  <si>
    <t>João Carlos Thomé (TAMAR/ICMBio)</t>
  </si>
  <si>
    <t>Gilberto Sales (TAMAR/ICMBio)</t>
  </si>
  <si>
    <t>Manter a integração das áreas 8 e 9.
Considerar a questão do Gef Mar e Samarco.</t>
  </si>
  <si>
    <t>Ação não está andando e não há neste momento energia material para tal (humana, econômica, logística, etc.)</t>
  </si>
  <si>
    <t>Gilberto Sales</t>
  </si>
  <si>
    <t>Entre os resultados do Projeto "pós lama" (RENOVA) pode haver oportunidade para organizar e desenvolver esta rede.</t>
  </si>
  <si>
    <t>Articular a ampliação da rede de áreas marinhas protegidas das área-foco 9 sul visando a manutenção da conectividade,  conservação da biodiversidade e sustentabilidade da pesca com foco nas unidades de conservação.</t>
  </si>
  <si>
    <t>Mantém a ação até a prox. monitoria e a coordenação executiva criará um estratégia para acesso das articulações de ampliação de UCs; 
Verificar quem será o articulador para esta nova proposta.</t>
  </si>
  <si>
    <t>Roberto Sforza
(TAMAR/ICMBio)</t>
  </si>
  <si>
    <t>Roberto Sforza
Gilberto Sales</t>
  </si>
  <si>
    <t>Situação inalterada. Todos os comentários nos campos de T à X na Moniroria Anual - 1 permanecem válidos.
Entre os resultados do Projeto "pós lama" (RENOVA) pode haver oportunidade para organizar e desenvolver esta rede.</t>
  </si>
  <si>
    <t>Articular a ampliação da rede de áreas marinhas protegidas da área-foco 11 visando a manutenção da conectividade,  conservação da biodiversidade e sustentabilidade da pesca com foco nas unidades de conservação.</t>
  </si>
  <si>
    <t xml:space="preserve">Implementar a rede de áreas marinhas protegidas das áreas-foco de 7 até 11,  com planos de manejo integrados, visando a manutenção da conectividade,  conservação da biodiversidade e sustentabilidade da pesca. </t>
  </si>
  <si>
    <t>Planos de Manejo elaborados/ revisados;
Normativa de implementação da rede de áreas marinhas protegidas implementada para as áreas foco 7 a 11.</t>
  </si>
  <si>
    <t>Coordenador ICMBio - CR7 *</t>
  </si>
  <si>
    <t>Convidar os gestores das Ucs para serem colaboradores da ação. Permanecendo sem articulador a ação terá que ser excluída.</t>
  </si>
  <si>
    <t>Nenhuma informação prévia a monitoria foi obtida. Durante a monitoria virtual não foi agregada nenhuma informação sobre o andamento da ação por parte do GAT.</t>
  </si>
  <si>
    <t>Gilberto Sales
GAT
Maya Baggio</t>
  </si>
  <si>
    <t>Na I Monitoria foi indicado como articulador o coordenador da CR7 Rodolfo Mafei , mas que não conserguiu assumir devido a  repentina mudança na coordenação da CR 7. O atual coordenador foi comunicado e questionado sobre suaa articulação da ação, mas não deu resposta à coordenação do PAN Corais.
Sugestão para articulador: Roberto Sforza. Mas ações como esta não está favorável na atual conjuntura política.
Propor uma articulação com a COMAN, nas UCs, sem plano integrado (Érika?)</t>
  </si>
  <si>
    <t>SEM ARTICULADOR*</t>
  </si>
  <si>
    <t>Walter irá propor uma articulação com a COMAN (Érika?) nas Ucs, sem plano integrado. Caso consiga, o texto da ação e o produto serão revisados.
*O articulador da ação está sendo revisto, caso o articulador não seja definido a ação poderá ser excluída. Até lá coordenação do PAN será  articulador substituto.</t>
  </si>
  <si>
    <t>Como o GAT pode integrar os produtos e criar os relatórios. Buscar atores chave do ICMBio para serem colaboradores da ação.</t>
  </si>
  <si>
    <t>O artigo citado (2017) abrange as áreas 8 e 9 indicadas nesta ação, além delas, também são avaliadas AMP compreendidas nas áreas foco 3, 5, 12 e 16. As áreas 7 e 11, inclusas nesta ação, não são contempladas no estudo realizado. Solicitei maiores informações ao articulador.
SAMGE/ICMBio</t>
  </si>
  <si>
    <t>Maya Baggio
GAT</t>
  </si>
  <si>
    <t>Secretaria executiva deve articular com Felipe Resende (SAMGE) a geração de relatórios.</t>
  </si>
  <si>
    <t>Carina Tostes Abreu (COMAN/ICMBio)</t>
  </si>
  <si>
    <t>Convidar os chefes das UCs para serem colaboradores da ação. Enviar lista de UCs estaduais e municipais dentro das áreas foco do PAN à Carina. Claudio Sampaio irá enviar de Alagoas e Bahia.</t>
  </si>
  <si>
    <t>O Parque Estadual Marinho da Pedra da Risca do Meio, Fortaleza/CE (área-foco 2), está criando o Plano de Manejo Participativo em 2018/2019. O IDEMA/BA, vem realizando a revisão dos planos de manejo de suas UCs  costeiras e marinhas (18 APAs e 1 Parque).
O Plano de Manejo da APARC no RN, vem sendo atualizado pelo IDEMA/RN, em parceria com a Oceânica.</t>
  </si>
  <si>
    <t>Maya Baggio
Roberta e Walter
Liana Mendes</t>
  </si>
  <si>
    <t>Informação coletada da apresentação do prof. Marcelo Soares (UFC) no I Encontro Regional do PAN Corais.
Secretaria executiva deve solicitar anualmente as OEMAs e a COMAN e/ou SAMGE a atualização destes dados.
Solicitar informações ao Rafael Laia sobre a atualização do PM da APARC/RN</t>
  </si>
  <si>
    <t>Amanda (INEMA/BA) e Pablo Prata (IDEMA/ES)</t>
  </si>
  <si>
    <t>Único relatório foi enviado em setembro/2017. Convidar Amanda (INEMA) e Pablo (IEMA) para colaborarem.</t>
  </si>
  <si>
    <t>Adriana Trinta (RESEXMAR de Arraial do Cabo - RJ) )*</t>
  </si>
  <si>
    <t>Adriana Trinta, Chico, Ricardo Castelli (REBio Arvoredo); Adriana Carvalhal (REBio Arvoredo), José Edmilson (Fundação Florestal), Adriana Gomes (ICMBio).</t>
  </si>
  <si>
    <t>Convidar todos os gestores das UCs para serem colaboradores da ação. O que deve se ter em mente é não ter uma ação conjunta em todas as áreas, mas observar locais que podem trabalhar em conjunto como a área 15 vem fazendo.
Pegar com a Kellen como são planejadas as ações e enviar para os outros chefes para estimular essa ação em outras área foco.</t>
  </si>
  <si>
    <t>Walter 
GAT
Maya baggio</t>
  </si>
  <si>
    <t>Na I Monitoria foi indicado como articuladora a Patricia Farina  do ICMBio/CGPRO, mas não obtivemos resposta. 
As ações de fiscalização nas UCs federais tem sido realizadas a partir do plano de fiscalização por UC ou via NGI. Uma articulação mais ampla que isso, teria dificuldades institucionais para ser implementada, ainda mais sem articulador. Sugestão: exclusão da ação. 
Próxi. Monitoria: Secr. exec. irá entrar novamente em contato com a CGPRO para averiguar uma possível articulação (fazer um levantamento das ações de fiscalização integradas)</t>
  </si>
  <si>
    <t xml:space="preserve">Para a próxima monitoria: 
Secr. exec. irá entrar em contato com a CGPRO para averiguar uma possível articulação (fazer um levantamento das ações de fiscalização integradas). Caso não seja encontrado nova articulação a ação será excluída.
*O articulador da ação está sendo revisto, até lá a coordenação do PAN será o substituto. Caso o articulador não seja definido a ação terá que ser excluída. </t>
  </si>
  <si>
    <t>Proposta de criação e/ou ampliação de área marinha protegida com participação de diferentes segmentos da sociedade</t>
  </si>
  <si>
    <t>Carlos Eduardo Leite Ferreira (UFF)</t>
  </si>
  <si>
    <t>Sérgio Floeter, Daniele Vila Nova e João Batista Teixeira.</t>
  </si>
  <si>
    <t>Secretaria executiva
Maya Baggio</t>
  </si>
  <si>
    <t>Ação sem resposta, de difícil articulação. Verificar com o articulador quer seguir como responsável? Verificar com os órgãos ambientais estaduais. A secretaria executiva irá verificar com os estados.</t>
  </si>
  <si>
    <t xml:space="preserve">Solicitar aos chefes de UCs que prevejam a retirada de petrechos da pesca fantasma das áreas 12 a 16. </t>
  </si>
  <si>
    <t>Luiz Miguel Casarini (Instituto de Pesca/SP)</t>
  </si>
  <si>
    <t>Thayná Mello (Tupinambás), Adriana Trinta, Adriana Gomes, Luiz Miguel Casarini (IP/SAA), Adriana Carvalhal</t>
  </si>
  <si>
    <t>Basear na metodologia do Projeto Petrecho de Pesca a Deriva, Perdido, Descartado (PPA-PD).
Verificar como solicitar ao ICMBio um olhar mais atento ao lixo no mar (incluindo redes fantasma). Sugestão de ter uma "brigada" para retirada de redes fantasma ao estilo do Prevfogo. A mesma estaria instalada em uma unidade e atenderia outras.</t>
  </si>
  <si>
    <t>Roberta Aguiar
Maya Baggio</t>
  </si>
  <si>
    <t xml:space="preserve">Sugestão de exclusão da ação e inserção de uma nova ação para realizar a retirada, a partir de atores que já pratiquem isso. Procurar algum articulador para tal - GAT e/ou secretaria executiva. </t>
  </si>
  <si>
    <t xml:space="preserve">Proposta para criação de uma UC em Pirangi foi entregue pela ONG Oceanica ao ICMBIo/Brasilia, em março de 2018.
Criação da APA e MoNa São Pedro e São Paulo
</t>
  </si>
  <si>
    <t>Proposta para criação de uma UC em Pirangi.
Decreto 9313/2018</t>
  </si>
  <si>
    <t>Liana de Figueiredo Mendes</t>
  </si>
  <si>
    <t xml:space="preserve">Proposta entregue ao ICMBio/Brasilia, em março de 2018 pela Ong Oceanica. Solicitação e uma carta ou declaração de apoio à criação da UC marinha em Pirangi. </t>
  </si>
  <si>
    <t>Márcia Coura (Tramitty/SEMA - MA)</t>
  </si>
  <si>
    <t>Em maio de (2018) motivado por demanda de Projeto de Lei proposto pela Assembléia Legislativa do Estado do Maranhão (ALEMA) (o qual propunha O DESLOCAMENTO dos limites do PEM do Banco do Tarol à leste da localização atual), o Governo do Maranhão fez consulta para verificação de viabilidade do pedido, junto à equipe técnica da SEMA, responsável pela gestão das unidades de conservação estaduais. Neste contexto, foi proposto pela Superintendência de Biodiversidade e Áreas Protegidas (SBAP) um Anteprojeto de Lei "solicitando a ampliação do Parque", com sugestão de uma nova configuração dos limites do mesmo, a qual incluiria a reunião das três unidades hoje existentes em um único polígono, o que não foi aceito pelo governo. Informa-se também que o Projeto de Lei da ALEMA, não teve aval positivo.</t>
  </si>
  <si>
    <t>APA Piaçabuçu e Rebio Santa Izabel: Foram realizadas tentativas de contatos com os gestores sem sucesso, o que inviabilizou a obtenção de informações sobre o andamento da ação para estas unidades.</t>
  </si>
  <si>
    <t>Shirley Leão (SEMA/ MA)</t>
  </si>
  <si>
    <t>Estudos técnicos e proposta de ampliação elaborada.</t>
  </si>
  <si>
    <t>Promover a elaboração dos Planos de Manejo no Parque Estadual Marinho do Parcel de Manoel Luís - MA, Parque Estadual Marinho da Pedra da Risca do Meio - CE, RESEX Acaú Goiana - PE, RESEX Jequiá da Praia, APA Estadual Recifes de Coral - RN.</t>
  </si>
  <si>
    <t>A APA Recifes de Corais já tem plano de manejo. PEM Manoel Luis está em elaboração com recursos do GEFMar</t>
  </si>
  <si>
    <t xml:space="preserve">Parque Estadual Marinho do Parcel de Manuel Luís: No início do ano de 2018 foi oficializado o Acordo de Cooperação Técnica entre SEMA/MA e Funbio. Na sequencia foi elaborado o Termo de Referência para elaboração do Plano de Manejo do Parque, o qual permanece em análise pela equipe técnica do Funbio. Após esta fase, a SEMA/MA (se necessário) realizará ajustes da proposta que será submetida a processo de licitação e contratação dos serviços, previstos para iniciarem no primeiro semestre de 2019.
- Parque Estadual Marinho da Pedra da Risca do Meio: No momento os gestores estão no processo de seleção da empresa que irá elaborar o Plano de Manejo. O inicio dos trabalhos estão previstos para 2019.
A APA dos Recifes de Corais -RN já possui Plano de Manejo e atualmente três programas propostos no PM estão operantes:
1)Avaliação e Monitoramento da Biodiversidade
2)Visitação e Desenvolvimento do Turismo e 
3)Monitoramento da Visitação Turística – Mergulho recreativo
Informações fornecidas pelo gestor atual da UC, Rafael Laia.
(iv-2) O PM do Parque Estadual Marinho da Pedra da Risca do Meio está em fase de elaboração, de forma participativa, entre os anos de 2018/2019. </t>
  </si>
  <si>
    <t>Permanece com nenhum produto gerado. No entanto, aguardando o andamento do processo conforme relatado anteriomente.
Até o presente temos o Acordo de Cooperação Técnica entre SEMA e Funbio oficializado.</t>
  </si>
  <si>
    <t>Permanecem problemas com a celeridade do processo junto ao Funbio.
O aguardo dos trâmites burocráticos da seleção e posterior contratação da consultoria para execução dos serviços necessários para elaboração do Plano de Manejo.</t>
  </si>
  <si>
    <t>Liana Mendes
Maya Baggio</t>
  </si>
  <si>
    <t>PEM PML (SEMA-MA): 2018 formalizou-se o Conselho Consultivo do Parque.
É importante relatar também que no âmbito do Acordo de Cooperação técnica entre SEMA-MA e Funbio (com interveniência do MMA) foram realizadas (três) novas oficinas de capacitação com técnicos da SEMA, incluindo a Elaboração de Planos de Manejo.
Informações coletadas na palestra do prof. Marcelo Soares (UFC), durante o I Encontro Regional do PAN Corais. Sugestão: substituir o Tito como colaborador, pois não está mais na UFC e nem na área-foco, pelo Marcelo Soares.</t>
  </si>
  <si>
    <t>Sugestão: substituir o Tito como colaborador, pois não está mais na UFC e nem na área-foco, pelo Marcelo Soares.</t>
  </si>
  <si>
    <t>Além das informações acima prestadas para a região dos Abrolhos, foram criados o Monumento Natural de São Pedro e São Paulo e a REVIS Marinha de Alcatrazes. Existe previsão de andamento dos processos de criação na Foz do Rio Doce, assim como do processo do Rio Formoso, o que é apoiado pelo CEPENE.</t>
  </si>
  <si>
    <t>Redefinição do produto</t>
  </si>
  <si>
    <t>Verônica Silva
Secretaria executiva</t>
  </si>
  <si>
    <t>Posso fazer os relatórios, mas preciso das datas previstas, formato e remetente para os mesmos
Secretaria Executiva sugere rever o produto. Propor modelo de relatório para a Verônica.</t>
  </si>
  <si>
    <t>Documento e/ou registro técnico, informação/notícia circulada em meios de divulgação (boletim, redes sociais, lista de e-mail, etc.)</t>
  </si>
  <si>
    <t>Verificar com a articuladora se o novo produto é exequível</t>
  </si>
  <si>
    <t>Eduardo Machado de Almeida (APA Costa dos Corais/ICMBio)</t>
  </si>
  <si>
    <t>Liana Mendes (UFRN), Vicente Faria (UFC), Márcia Coura (Tramitty/SEMA-MA), Shirley Leão (SEMA-MA), Fabiano Pimentel (CEPENE/ICMBio), Beatrice Padovani (UFPE), Pedro Lins (ICMBio/APA Costa dos Corais), Paulo Roberto Júnior (APA Costa dos Corais/ ICMBio), Aline Simões (APA Piaçabuçu), Diana Alencar (RESEX Jequiá da Praia), Marissol Peçanha (RESEX Acaú Goiana), Renee Scharer (RESEX Praia do Canto Verde), Miriam Lucatelli (RESEX Prainha do Canto Verde)</t>
  </si>
  <si>
    <t>Áreas Foco 2, 4, 5</t>
  </si>
  <si>
    <r>
      <t xml:space="preserve">Foram implementadas as zonas intangíveis propostas no Plano de Manejo da APA dos Recifes de Corais - RN, de acordo com o gestor atual do IDEMA /RN, Rafael Laia.
A APA Costa dos Corais implementou algumas Zonas de Proteção a Vida Marinha (ZPVMs), que o Programa de Pesquisa Ecológica de Longa Duração (PELD CCAL) está monitorando nos municípios de Japaratinga e Maragogi.
Sobre a RESEX Jequiá da Praia, conversei com as gestoras: Aline Leite e Diana  Menesese elas estão buscando parcerias institucionais para construir o Plano de Manejo da RESEX, onde pretendem inserir uma zona </t>
    </r>
    <r>
      <rPr>
        <i/>
        <sz val="11"/>
        <rFont val="Calibri"/>
        <family val="2"/>
      </rPr>
      <t>no take</t>
    </r>
    <r>
      <rPr>
        <sz val="11"/>
        <rFont val="Calibri"/>
        <family val="2"/>
      </rPr>
      <t>.</t>
    </r>
  </si>
  <si>
    <t>Liana Mendes
Claudio Sampaio</t>
  </si>
  <si>
    <r>
      <t>Ampliar o programa nacional de monitoramento de ambientes coralíneos (</t>
    </r>
    <r>
      <rPr>
        <i/>
        <sz val="11"/>
        <rFont val="Calibri"/>
        <family val="2"/>
      </rPr>
      <t>reef check</t>
    </r>
    <r>
      <rPr>
        <sz val="11"/>
        <rFont val="Calibri"/>
        <family val="2"/>
      </rPr>
      <t>), incluindo costões rochosos e agregando indicadores de mudanças climáticas e espécies invasoras.</t>
    </r>
  </si>
  <si>
    <t>Beatrice Padovani (UFPE)</t>
  </si>
  <si>
    <t xml:space="preserve">Liana Mendes (UFRN), Tito Lotufo (Labomar/UFC), Vicente Faria (UFC), Márcia Coura (Tramitty/SEMA-MA), Shirley Leão (SEMA-MA), Fabiano Pimentel (CEPENE/ICMBio), Pedro Lins (ICMBio/APA Costa dos Corais), Clovis Castro (UFRJ), Zelinda Leão (UFBA), Eduardo Macedo (ICMBio), Ronaldo Francini (UFPB), Renata Pereira (CI), Ana Lidia Bertoldi Gaspar (pos-doc UFPE) </t>
  </si>
  <si>
    <t>Planejamento de uma expedição Reef Check na REBIO Arvoredo em fevereiro de 2019 (parceria entre CEPENE, IRCOS, UFPE, UFSC, ICMBio). Além, disso um projeto foi submetido ao Programa Petrobrás Ambiental para continuidade do Maare, incluindo ações de monitoramento com Reef Check e um workshop para discussão sobre a adaptação do protocolo e elaboração de um manual.</t>
  </si>
  <si>
    <t>Manual Reef Check em fase final de editoração. Livro com os principais resultados ate 2017 em fase final, será publicado até dezembro de 2018. Treinamentos de membros comunidade local em andamento em Tamandaré e Sul da Bahia.</t>
  </si>
  <si>
    <t>As mesmas dificuldades continuam.</t>
  </si>
  <si>
    <t>Ana Lídia Gaspar
Maya Baggio</t>
  </si>
  <si>
    <t>Convidar Bárbara Segal (UFSC) e Adriana Carvalhal (Rebio Arvoredo) como colaboradoras.
Segundo a apresentação do Marcelo Soares (LABOMAR/UFC), realizada no I Encontro do PAN Corais, o Parque Estadual Marinho da Pedra da Risca do Meio irá realizar o monitoramento de seus ambientes coralíneos nos anos de 2019, 2020 e 2021. Verificar qual a metodologia dele. Sugestão: convidá-lo para ser colaborador desta ação.</t>
  </si>
  <si>
    <t>Bárbara Segal (UFSC), Adriana Carvalhal (Rebio Arvoredo) e Marcelo Soares (LABOMAR/UFC)</t>
  </si>
  <si>
    <r>
      <rPr>
        <b/>
        <sz val="11"/>
        <rFont val="Calibri"/>
        <family val="2"/>
      </rPr>
      <t>AGRUPADA NA MONITORIA 1</t>
    </r>
    <r>
      <rPr>
        <sz val="11"/>
        <rFont val="Calibri"/>
        <family val="2"/>
      </rPr>
      <t xml:space="preserve">: Elaborar documento técnico sobre a ampliação ou criação de Unidades de Conservação nas áreas-foco 12 a 16. </t>
    </r>
  </si>
  <si>
    <t>Ação agrupada com a 1.21.</t>
  </si>
  <si>
    <t>Elaborar estratégias de ação para a conservação de agregações reprodutivas de peixes de ambientes coralíneos.</t>
  </si>
  <si>
    <t>Em elaboração Plano de recuperação de budiões, pargos e garoupas.</t>
  </si>
  <si>
    <t>Os Planos o de Recuperação para Espécies Ameaçadas de Peixes Recifais (Budiões, Garoupas, Badejos e Caranhas) foram elaborados/publicados no semestre de 2018.
Houve reuniões do 5 GT da 445 para discussão dos Planos de Recuperação. Também em GTs Locais para elaboração dos mesmos.</t>
  </si>
  <si>
    <t>Plano de Recuperação para Espécies Ameaçadas de Peixes Recifais;
Plano de Recuperação dos Budiões;
Plano de Recuperação das Garoupa-verdadeira, no Litoral Sudeste e Sul do Brasil;</t>
  </si>
  <si>
    <t>Os planos de recuperação não contemplam todas as espécies.</t>
  </si>
  <si>
    <t>George Olavo
Secretaria executiva
Roberta Aguiar</t>
  </si>
  <si>
    <t>Perspectiva de continuidade no âmbito do Projeto REPENSAPESCA.
Sugestão: alterar o produto para Planos de Recuperação e/ou documentos semelhantes (ex. planos de gestão, etc). Sendo ou não aceito, a ação está em andamento com problemas.</t>
  </si>
  <si>
    <t>Planos de Recuperação e/ou documentos semelhantes (ex. planos de gestão, etc)</t>
  </si>
  <si>
    <t>Sugestão de mudança de texto para a próxima monitoria (incluida pela articuladora após a realização da II Monitoria): 
"Elaborar estratégias de ação para a conservação de agregações reprodutivas de peixes recifais."</t>
  </si>
  <si>
    <r>
      <t xml:space="preserve">A ação 2.19 foi agrupada nesta ação. Lembrar de propor plano de recuperação das espécies </t>
    </r>
    <r>
      <rPr>
        <i/>
        <sz val="11"/>
        <rFont val="Calibri"/>
        <family val="2"/>
      </rPr>
      <t xml:space="preserve">Scarus trispinosus, Scarus zelindae, Sparisoma frondosum, Sparisoma axillare </t>
    </r>
    <r>
      <rPr>
        <sz val="11"/>
        <rFont val="Calibri"/>
        <family val="2"/>
      </rPr>
      <t>que estavam na ação 2.19. Em elaboração Plano de recuperação de budiões,e pargos e garoupas.</t>
    </r>
  </si>
  <si>
    <t>No que se refere à Apa Costa dos Corais, o Censo Estrutural da Pesca está em fase de implementação (Capacitação dos Coletores) que vai subsidiar os Planos de Recuperação locais. Quem está responsável pelo Censo é a Câmara Temática da Atividade Pesqueira.
Os Planos o de Recuperação para Espécies Ameaçadas de Peixes Recifais (Budiões, Garoupas, Badejos e Caranhas) foram elaborados/publicados no semestre de 2018.
Houve reuniões do 5 GT da 445 para discussão dos Planos de Recuperação. Também em GTs Locais para elaboração dos mesmos.</t>
  </si>
  <si>
    <t>Plano de Recuperação dos Budiões;
Plano de Recuperação para Espécies Ameaçadas de Peixes Recifais;
Plano de Recuperação das Garoupa-verdadeira, no Litoral Sudeste e Sul do Brasil.</t>
  </si>
  <si>
    <t xml:space="preserve">Fabiano Pimentel Ribeiro (CEPENE/ICMBio)
Roberta Aguiar Santos (CEPSUL/ICMBio)
George Olavo
</t>
  </si>
  <si>
    <t xml:space="preserve">Perspectiva de articulação de ações do PAN Corais com as ações previstas nos Planos de Recuperação de Espécies Ameaçadas. 
Sugestão: alterar o produto para Planos de Recuperação e/ou documentos semelhantes (ex. planos de gestão, etc). 
</t>
  </si>
  <si>
    <t>Atualização da proposta de criação de áreas marinhas federais protegidas da região  do Sul de Espírito Santo (área-foco 11), construída a partir de abordagens participativas, incluindo Proteção integral e de uso sustentável em um contexto de formação de rede de áreas marinhas protegidas,visando a manutenção da conectividade,  conservação da biodiversidade e sustentabilidade da pesca.</t>
  </si>
  <si>
    <t>Roberto Sforza
Gilberto Sales
Roberta Aguiar</t>
  </si>
  <si>
    <t>A implementação da ação depende da nova configuração da área de meio ambiente no governo federal, verificação do nível de prioridade para criação de UCs marinhas e articulação com o novo governo do ES.
Aguardar a estruturação do Estado o próximo governo.
Atualização da elaboração prevista na ação 1.9, que foi concluída.</t>
  </si>
  <si>
    <t>Contribuir para a implementação do Plano de Manejo da APA Piaçabuçu - AL.</t>
  </si>
  <si>
    <t>Relatório de ações promovidas em prol da implementação do Plano de Manejo</t>
  </si>
  <si>
    <t>APA Piaçabuçu - AL</t>
  </si>
  <si>
    <t>Ação de pesquisa pesqueira foi realizada, que pode vir a contribuir indiretamente, em conjunto com outras ações.</t>
  </si>
  <si>
    <t>Resultados das pesquisas realizadas pelo Cepene sobre a pesca do camarão na região.</t>
  </si>
  <si>
    <t xml:space="preserve"> Falta de estrutura na unidade de conservação. Unidade sem Plano de Manejo publicado.
A APA não tem Conselho Consultivo</t>
  </si>
  <si>
    <t>Fabiano Pimentel
Claudio Sampaio</t>
  </si>
  <si>
    <t>Sugeriu entrar em contato com a nova gestora da UC Soraya Nascimento. 
Entrar em contato com a Soraya e se for possível a execução do produto "relatórios" a ação está verde. Convidar a gestora da Unidade e também a COMAN - Verônica para serem colaboradoras. Sugestão: rever o produto, poderia ser o próprio Plano de Manejo e/ou registro das ações concernentes ao Plano de Manejo.</t>
  </si>
  <si>
    <t>Convidar:
 Soraya Nascimento (gestora)
e Verônica (COMAN)</t>
  </si>
  <si>
    <t>Rever o produto com a articulação, poderia ser o próprio Plano de Manejo e/ou registro das ações concernentes ao Plano de Manejo.</t>
  </si>
  <si>
    <t>Verônica Silva (ICOCUC/ICMBio)</t>
  </si>
  <si>
    <t xml:space="preserve">Hudson, Alberto Lindner (UFSC), Ronaldo Francini Filho (UFPB), PELD, Sérgio Floeter (UFSC)
 Verônica Silva (ICMBio/COCUC) </t>
  </si>
  <si>
    <t>Audiências públicas e criação das UCs (APA e MONA) de Trindade e Vitória e Rochedos de S.Pedro e S.Paulo.
 Foram realizadas as Audiências Públicas e as UCs foram criadas, tendo eu mesma (Verônica) participado ativamente do processo.
Foram criadas APAs e MONAs ao redor das ilhas oceânicas Ilha da Trindade (incluindo arquipélago Martin Vaz e Monte Columbia) e Arquipélago de São Pedro e São Paulo.</t>
  </si>
  <si>
    <t>UCs foram criadas
Foram criadas APAs e MONAs ao redor das ilhas oceânicas Ilha da Trindade (incluindo arquipélago Martin Vaz e Monte Columbia) e Arquipélago de São Pedro e São Paulo.</t>
  </si>
  <si>
    <t>Paula Salge
Verônica Silva
 Secretaria Executiva
Hudson Pinheiro
GAT</t>
  </si>
  <si>
    <t xml:space="preserve"> Sugestão: avaliar com a articuladora se seria interessante ser alguém do ICMBio 
Trabalhos em andamento visam o ordenamento da pesca nos montes submarinos da Cadeia Vitória-Trindade que estão desprotegidos, além da criação de uma Reserva da Biosfera Marinha na região.
Rever a articulação com a Ana Paula, talvez a pessoa mais indicada para tocar a ação agora seja a Verônica Silva.</t>
  </si>
  <si>
    <t>Rever a articulação com a Ana Paula, talvez a pessoa mais indicada para tocar a ação agora seja a Verônica Silva.</t>
  </si>
  <si>
    <t>Roberta Aguiar dos Santos (CEPSUL/ICMBio)</t>
  </si>
  <si>
    <t>Colocar muitos colaboradores. GAT, Ana Paula Prates, Leonardo Messias, Centros de Pequisa, pesquisadores afins;
Adriana Leão (ICMBio/DIMAN)</t>
  </si>
  <si>
    <t>Verificar novas ou atualizações de legislações a respeito da carcinicultura em unidades de conservação. Verificar ação sinergica no PAN Manguezais.</t>
  </si>
  <si>
    <t>A ação não está em andamento</t>
  </si>
  <si>
    <t>Roberta Aguiar</t>
  </si>
  <si>
    <t>Sugestão: rever o texto da ação; mudar o articulador - Ana Paula Prates ou alguém da CONFREM
Sugestão para repensar o texto: Articular atividades relacionas a retirada de carcinicultura ilegal em UCs, conforme consta na IN 3/2008</t>
  </si>
  <si>
    <t>Verificar a existência de empreendimentos de carcinicultura ilegais, articulando sua suspensão em Unidades de Conbservação das áreas foco do PAN.</t>
  </si>
  <si>
    <t>GAT, Centros de Pequisa, pesquisadores afins, gestores da unidades de conservação, DISAT.
Adriana Leão (ICMBio/DIMAN)</t>
  </si>
  <si>
    <t>Eduardo Cavalcante Macedo (REBIO Atol das Rocas/ICMBio)</t>
  </si>
  <si>
    <t xml:space="preserve">Está previsto na revisão do PM. 
Deve haver um subsídio para o pescador de embarcações pequenas instalarem o PREPS. O período associa-se ao início da implentação do plano de manejo revisado, 6 meses após este. </t>
  </si>
  <si>
    <t>Secretaria Executiva</t>
  </si>
  <si>
    <t>Ação segue na mesma, foi inserida no Plano de Manejo da APA, mas com a mudança na gestão não foi dada sequência na ação.</t>
  </si>
  <si>
    <t>Rever o produto da ação, sugestão: produto atual deve ser o resultado esperado e o produto deve ser as atividades relacionadas a esta articulação (reuniões, atas, etc)</t>
  </si>
  <si>
    <t>Rever o articulador, que deverá estar relacionado a gestão da APA - falar com Felipe Machado (atual gestor), Luciana Machado (ICMBio).
Convite aceito: Ricardo Araújo (NGI Noronha/ICMBio)</t>
  </si>
  <si>
    <t>Verificar a possibilidades de colaboradores.</t>
  </si>
  <si>
    <t>Conferir informações com o novo gestor.
Após a II Monitoria (em 2020), recebemos a indicação para esta ação e outras que envolvem o Núcleo de Gestão Integrada de Noronha ficarem sob a articulação do analista ambiental Ricardo Araújo, que aceitou o convite.</t>
  </si>
  <si>
    <t>Se não encontrar um novo articulador a ação deverá ser excluída.</t>
  </si>
  <si>
    <t>SEM ARTICULADOR *
Convite aceito: Ricardo Araújo (NGI Noronha/ICMBio)</t>
  </si>
  <si>
    <t>* A coordenação do PAN será o articulador substituto. Caso não seja encontrado um articulador com governança para realizar esta ação, ela deverá ser excluída. 
Após a II Monitoria (em 2020), recebemos a indicação para esta ação e outras que envolvem o Núcleo de Gestão Integrada de Noronha ficarem sob a articulação do analista ambiental Ricardo Araújo, que aceitou o convite.</t>
  </si>
  <si>
    <r>
      <rPr>
        <b/>
        <sz val="11"/>
        <rFont val="Calibri"/>
        <family val="2"/>
      </rPr>
      <t xml:space="preserve">AGRUPADA NA MONITORIA 1: </t>
    </r>
    <r>
      <rPr>
        <sz val="11"/>
        <rFont val="Calibri"/>
        <family val="2"/>
      </rPr>
      <t>Articular mecanismos de cooperação interinstitucional entre ICMBio, IBAMA e SECIRM para viabilizar a fiscalização do Arquipélago de São Pedro e São Paulo.</t>
    </r>
  </si>
  <si>
    <t>Roberta Aguiar (CEPSUL/ICMBio)</t>
  </si>
  <si>
    <t>Incluir os dados dos programas de observadores científicos e desembarques pesqueiros no banco de dados do programa de monitoramento do ICMBio
Integrar os programas de monitoramento propostos no PAN Corais</t>
  </si>
  <si>
    <t>Está em andamento, via Programa Monitora, com recursos do GEF-Mar e CNPQ, no âmbito dos centros marinhos.</t>
  </si>
  <si>
    <t>Produtos do Progama Monitora</t>
  </si>
  <si>
    <t xml:space="preserve">Falta integração direcionada aos ambientes coralíneos, no processo de monitoramento, entre os centros envolvidos. A proporção de áreas-foco inclusos neste monitoramento ainda é deficiente, principalmente as do sul. </t>
  </si>
  <si>
    <t>Walter e Roberta</t>
  </si>
  <si>
    <t>Olavo Galvão (IBAMA) *</t>
  </si>
  <si>
    <t xml:space="preserve">Fiscalizar o cumprimento das medidas de ordenamento estabelecidas para proteção das espécies foco e beneficiadas do PAN; Utilizar as ferramentas de identificação por sequenciamento genético das espécies foco e beneficiadas na fiscalização. 
</t>
  </si>
  <si>
    <t>Maya Baggio
Walter e Roberta</t>
  </si>
  <si>
    <t>Segundo informação coletada no I Encontro do PAN Corais, a equipe do Marcelo Soares (UFC) está propondo um modelo de fiscalização "força-tarefa" no Parque Estadual da Risca do Meio (Fortaleza/CE), talvez seja interessante convidá-lo como colaborador desta ação (caso seja encontrado um articulador).
Caso não seja encontrado um articulador com governança para realizar esta ação, ela deverá ser excluída.</t>
  </si>
  <si>
    <t>SEM ARTICULADOR *</t>
  </si>
  <si>
    <t xml:space="preserve">* A coordenação do PAN será o articulador substituto. Caso não seja encontrado um articulador com governança para realizar esta ação, ela deverá ser excluída. </t>
  </si>
  <si>
    <r>
      <rPr>
        <b/>
        <sz val="11"/>
        <rFont val="Calibri"/>
        <family val="2"/>
      </rPr>
      <t xml:space="preserve">AGRUPADA NA MONITORIA 1: </t>
    </r>
    <r>
      <rPr>
        <sz val="11"/>
        <rFont val="Calibri"/>
        <family val="2"/>
      </rPr>
      <t>Elaborar proposta de plano de fiscalização para as áreas foco 7, 8, 9 e 11 do PAN.</t>
    </r>
  </si>
  <si>
    <t>Agrupada com a ação 2.5 por já fazer parte das áreas prorizadas para a fiscalização da ação 2.5.</t>
  </si>
  <si>
    <r>
      <rPr>
        <b/>
        <sz val="11"/>
        <rFont val="Calibri"/>
        <family val="2"/>
      </rPr>
      <t>EXCLUÍDA NA MONITORIA 1</t>
    </r>
    <r>
      <rPr>
        <sz val="11"/>
        <rFont val="Calibri"/>
        <family val="2"/>
      </rPr>
      <t xml:space="preserve">: Propor alteração na legislação para viabilizar a contratação de mão de obra local para proteção dos ambientes aos moldes de guardas parque e afins. </t>
    </r>
  </si>
  <si>
    <t>Ação excluída, visto que antes de seu início, já houve mudança na legislação trabalhista, sem no momento haver situação favorável para alterações específicas, assim como ficou sem articulador.</t>
  </si>
  <si>
    <t xml:space="preserve">Kátia Torres Ribeiro (ICMBio) </t>
  </si>
  <si>
    <t>Estrutura metodológica da ação 2.4. Programa Monitora - IN ICMBio n°3/2017.</t>
  </si>
  <si>
    <t>Várias ações vem sendo realizada sobre o monitoramento de recursos pesqueiros em UCs, que abarcam as áreas-focos do PAN, no âmbito do Programa Monitora.</t>
  </si>
  <si>
    <t>Relatórios das reuniões do Programa Monitora do ICMBio</t>
  </si>
  <si>
    <t>Muitas demandas de trabalho, em virtude da complexidade do tema. Dificuldade de interação entre as unidades do ICMBio envolvidas neste processo.</t>
  </si>
  <si>
    <r>
      <t>Marcelo Vianna (UFRJ)</t>
    </r>
    <r>
      <rPr>
        <sz val="11"/>
        <color rgb="FF006600"/>
        <rFont val="Calibri"/>
        <family val="2"/>
      </rPr>
      <t xml:space="preserve">, </t>
    </r>
    <r>
      <rPr>
        <sz val="11"/>
        <rFont val="Calibri"/>
        <family val="2"/>
      </rPr>
      <t>José Dias Neto (IBAMA), Antônio Olinto (Instituto de Pesca), Adriana Trinta (Resex Marinha de Arraial do Cabo) , Paulo Pezutto (UNIVALI); José Angel Perez (UNIVALI), Estevão Souza (ICMBio),  Antonieta de Alencastro (IBAMA), Liana Mendes (UFRN), Tito Lotufo (Labomar/UFC), Vicente Faria (UFC), Márcia Coura (Tramitty/SEMA-MA), Shirley Leão (SEMA-MA), Fabiano Pimentel (CEPENE/ICMBio), Beatrice Padovani (UFPE), Pedro Lins (ICMBio/APA Costa dos Corais)</t>
    </r>
  </si>
  <si>
    <t>Maior articulação voltada ao Programa Monitora, bem como às proposições feitas a partir dos fóruns de pesca.</t>
  </si>
  <si>
    <t>A articulação está sendo realizada, com contatos com o MMA e o SEAP, via Avaliação do Estado de Conservação, Planos de Ação, Planos de Recuperação, GTs e Comitês do Sistema de Gestão Compartilhada da Pesca.</t>
  </si>
  <si>
    <t>Documentos dentro destes processos e que demandam este monitoramento governamental. Ainda não há uma Nota Técnica exclusiva.</t>
  </si>
  <si>
    <t>Sugestão mudar o produto para documentos difusos, de acordo com os processos ligados ao tema.</t>
  </si>
  <si>
    <t>Capacitar e priorizar filhos de pescadores para atuação como agentes locais em projetos relacionados à pesca em ambientes coralíneos.</t>
  </si>
  <si>
    <t>Francisco Guimarães Neto (CONFREM) *</t>
  </si>
  <si>
    <t>Pescadores e filhos de pescadores foram capacitados, e já estão em campo coletando informações pesqueiras na Apa Costa dos Corais PE/AL, pelo GefMar 1.4.</t>
  </si>
  <si>
    <t>Fabiano Pimentel</t>
  </si>
  <si>
    <t>* Estamos aguardando a substituição da CONFREM</t>
  </si>
  <si>
    <t>No que se refere à Apa Costa dos Corais, o Censo Estrutural da Pesca está em fase de implementação (Capacitação dos Coletores).</t>
  </si>
  <si>
    <t>Coletores capacitados para coleta de dados.</t>
  </si>
  <si>
    <t>Demora na contratação do coletores (quase dois anos).</t>
  </si>
  <si>
    <t>Ação integrada com a 2.4.
Sugestão de incluir os recifes da Foz do Amazonas nesta ação.</t>
  </si>
  <si>
    <t>Está em andamento, via Programa Monitora, com recursos do GEF-Mar e CNPQ, no âmbito do CEPNOR</t>
  </si>
  <si>
    <t>Produtos do Programa Monitora</t>
  </si>
  <si>
    <t xml:space="preserve">Ampliação do PREPS para embarcações menores. </t>
  </si>
  <si>
    <t>Sobre o PROBORDO, a discussão segue no GT da 445 e em outros espaços, sem encaminhamentos ainda. Quanto aos PREPS está sendo feita a revisão de sua instituição, com a ampliação e revisão do programa</t>
  </si>
  <si>
    <t>Memórias das reuniões 445 e PREPs, relatórios de consultoria do MMA/SEAP</t>
  </si>
  <si>
    <t>Dificuldade com o tamanho atual da SEAP, complexidade da implementação de um programa desssa magnitude e recursos financeiros.
Não existe uma perspectiva de prazo para implementação do PROBORDO, visto a complexidade de se mater um programa deste. Quanto ao PREPS, não existe ainda a discussão de ampliação para as embarcações menores de 15 AB. Sendo assim, mesmo com a proposta enviada, talvez não se atinja os resultados esperados.</t>
  </si>
  <si>
    <t>Roberta Aguiar
GAT</t>
  </si>
  <si>
    <t>Leonardo Messias (CEPENE/ICMBio)</t>
  </si>
  <si>
    <t>A ação 2.23 foi agrupada nesta ação. Elaboração de Planos de Recuperação.</t>
  </si>
  <si>
    <t>Plano de Recuperação em andamento e discussão sobre ordenamento pesqueiro em UCs que envolve modificações no Plano de Manejo, Termos de Compromisso e Acordos de Gestão.</t>
  </si>
  <si>
    <t>Planos de Recuperação, Planos de Manejo e Termos de Compromisso e Acordos de Gestão</t>
  </si>
  <si>
    <t>Falta de recursos humanos, complexidade do tema, dificuldade de articulação central e quantidade de demandas para que seja feita uma síntese adequada do que está sendo feito.</t>
  </si>
  <si>
    <t>Sugestão: consultar o articulador para ver se mantém. Verificação de possibilidade de síntese com a COGCOT (Marcelo Cavalini e Alexandre Lantelme), com a COMAM (Erika) e MMA (Targino). A ação deverá ser reprogramada.</t>
  </si>
  <si>
    <t>Verificar a possibilidade de outro articulador</t>
  </si>
  <si>
    <t>Jean Joyeux  (UFES)*</t>
  </si>
  <si>
    <t>Alberto Lindner (UFSC), Nilamon (TAMAR/ICMBio)</t>
  </si>
  <si>
    <t>Os Centros de Pesquisa (Tamar e Cepsul) elaboraram Nota Técnica com proposta de normas pra as áreas de APA e MoNa São Pedro e São Paulo e Trindade.</t>
  </si>
  <si>
    <t>Criação e expansão de APAs e MONAs ao redor da Ilha da Trindade e Arquipélago de São Pedro e São Paulo.
Nota Técnica dos Centros</t>
  </si>
  <si>
    <t xml:space="preserve">Hudson Pinheiro
Roberta Aguiar
</t>
  </si>
  <si>
    <t xml:space="preserve">Projeto submetido visa estudar as espécies de peixes de recifes profundos do Arquipélago de Fernando de Noronha com a finalidade de manejo e conservação dos recifes profundos encontrados na APA de Fernando de Noronha.
</t>
  </si>
  <si>
    <t>* A coordenação do PAN substituirá o articulador até que se encontre um novo.</t>
  </si>
  <si>
    <r>
      <rPr>
        <b/>
        <sz val="11"/>
        <rFont val="Calibri"/>
        <family val="2"/>
      </rPr>
      <t xml:space="preserve">CONCLUÍDA NA MONITORIA 1: </t>
    </r>
    <r>
      <rPr>
        <sz val="11"/>
        <rFont val="Calibri"/>
        <family val="2"/>
      </rPr>
      <t>Elaborar proposta de normativa para a proibição da pesca de elasmobrânquios e escarídeos no polígono da APA de Fernando de Noronha - Rocas - São Pedro e São Paulo, de acordo com o Plano de Manejo da APA.</t>
    </r>
  </si>
  <si>
    <t>Jean Joyeux, Otto Gadig, Jorge Kotas, Ricardo Rosa, Rosângela Lessa, João Luís Gasparini</t>
  </si>
  <si>
    <t>Ação concluída com a Inserção da proibição no novo Plano de Manejo da APA de Fernandode Noronha-Rocas e São Pedro São Paulo (pg 36)</t>
  </si>
  <si>
    <t>Propor a proibição da pesca de escarídeos beneficiados pelo PAN e elasmobrânquios nas ilhas oceânicas da Cadeia Vitória-Trindade, nos bancos oceânicos e nos montes submarinos.</t>
  </si>
  <si>
    <t>Hudson Pinheiro (Voz da Natureza)</t>
  </si>
  <si>
    <t>Alberto Lindner (UFSC); Rodrigo Barreto (CEPSUL), Jean Joyeux, Otto Gadig, Jorge Kotas, Ricardo Rosa, Rosângela Lessa, João Luís Gasparini</t>
  </si>
  <si>
    <t>Foram realizadas reuniões e trabalhos de consultoria financiados pelo GEF-MAR e Fundação O Boticário, além de trabalhos de campo (expedição cientifica) visitando as ilhas e montes submarinos da CVT, o que culminaram na proposta e criação das UCs Marinhas ao redor da Ilha da Trindade. Pescarias comerciais agora estão sendo controladas as espécies alvo manejadas. Entretanto a preocupação atual é em relação a pesca de subsistência na Ilha da Trindade, que possui características de pesca comercial devido as altas capturas. A Marinha do Brasil, principal envolvido nas atividades pesqueiras, esta aberta ao manejo dessa pescaria. Propomos o fim da pesca submarina (que captura tubarões e peixes papagaio) e ordenamento da pesca de linha visando exclusivamente a subsistência. Um documento está sendo composto e será entregue ao ICMBio ainda em 2018.
Também foi proposta a proibição do estropo de aço para coibir a captura de elasmobrânquios. 
Considerar também a Publicação da Portaria 59-B em novembro de 2018.</t>
  </si>
  <si>
    <t>Criação da APA e MONAs ao redor da Ilha da Trindade. Proposta de criação de uma Reserva da Biosfera Marinha nos montes submarinos da Cadeia Vitória-Trindade.</t>
  </si>
  <si>
    <t>Hudson Pinheiro
Roberta Aguiar
GAT</t>
  </si>
  <si>
    <t>Um novo projeto foi submetido a Fundação O Boticário e um dos produtos visa a elaboração de instrução normativa para o manejo da pesca nos montes submarinos da Cadeia Vitória-Trindade.</t>
  </si>
  <si>
    <r>
      <rPr>
        <b/>
        <sz val="11"/>
        <rFont val="Calibri"/>
        <family val="2"/>
      </rPr>
      <t xml:space="preserve">AÇÃO CONCLUÍDA: </t>
    </r>
    <r>
      <rPr>
        <sz val="11"/>
        <rFont val="Calibri"/>
        <family val="2"/>
      </rPr>
      <t>Elaborar proposta de normativa para a proibição da pesca industrial e de espinhel na APA de Fernando de Noronha - Rocas - São Pedro e São Paulo, de acordo com o Plano de Manejo da APA.</t>
    </r>
  </si>
  <si>
    <r>
      <rPr>
        <b/>
        <sz val="11"/>
        <rFont val="Calibri"/>
        <family val="2"/>
      </rPr>
      <t>AGRUPADA NA MONITORIA 1:</t>
    </r>
    <r>
      <rPr>
        <sz val="11"/>
        <rFont val="Calibri"/>
        <family val="2"/>
      </rPr>
      <t xml:space="preserve"> Propor moratória das espécies </t>
    </r>
    <r>
      <rPr>
        <i/>
        <sz val="11"/>
        <rFont val="Calibri"/>
        <family val="2"/>
      </rPr>
      <t>Scarus trispinosus,Scarus zelindae, Sparisoma frondosum, Sparisoma axillare.</t>
    </r>
  </si>
  <si>
    <t>Roberta Aguiar dos Santos (CEPSUL/ICMBio)*</t>
  </si>
  <si>
    <t>As APAs de São Paulo já proíbem a pesca subaquática profissional. Serviria para a RESEX de Arraial do Cabo, APA Cananéia-Iguape-Peruíbe.</t>
  </si>
  <si>
    <t>Walter Steenbock
Maya Baggio</t>
  </si>
  <si>
    <t>Na I Monitoria foi sugerida a substituição da articulação pela Edineia do ICMBio Alcatrazes, porém não obtivemos resposta e Roberta ficou como substituta temporariamente.
Excluir a ação se não tiver articulador, com proposta de mudança de texto, devido a dificuldade de articulação de forma integrada. Esta ação é muito particular de cada ação. Talvez a articulação seja mais para discussão e proposição de adpatação da pesca subaquática em cada UC do que a proibição prévia.</t>
  </si>
  <si>
    <t xml:space="preserve">*O articulador da ação está sendo revisto, temporariamente será substituída pela coordenação do PAN. Caso o articulador não seja definido a ação poderá ser excluída. </t>
  </si>
  <si>
    <t>Roberta Aguiar dos Santos, Derien Vernetti (CEPSUL), Paulo Pezutto (UNIVALI),  Alberto Lindner (UFSC)</t>
  </si>
  <si>
    <t>Observar a potência das embarcações de arrasto que estão no PAN Manguezais.</t>
  </si>
  <si>
    <t>Roberta Aguiar dos Santos (CEPSUL)
Maya Baggio</t>
  </si>
  <si>
    <t xml:space="preserve">Proposta de mudança de texto, devido a dificuldade de articulação de forma integrada. Esta ação é muito particular de cada UC. Talvez a articulação seja mais para discussão e proposição de adpatação da pesca de arrasto em cada UC do que a proibição prévia. 
</t>
  </si>
  <si>
    <t>Desenvolver projeto piloto para geração de metodologias de monitoramento social, econômico e biológico, participativo da pesca em ambientes coralíneos.</t>
  </si>
  <si>
    <t>Walter Steenbock (CEPSUL), Guilherme Dutra</t>
  </si>
  <si>
    <t>Integrar as ações de monitoramento do ICMBio (centros como pontos focais).
O foco é o monitoramento participativo, a metodologia a ser utilizada pode ser o SOCMON.</t>
  </si>
  <si>
    <t>Verificar a continuidade do monitoramento socioeconômico que vem sendo realizado com a nova metodologia (estão ocorrendo seminários de pesca, proposição de zoneamento que poderia compor um porjeto piloto) se ela foi implementada, viraria concluída;</t>
  </si>
  <si>
    <t xml:space="preserve">Concluído com a ação sendo implementada na APA Costa dos Corais, a partir do resultado desta ação, criar uma proposta de nova ação para a III Monitoria.
Verificar com o articulador as possibilidades de divulgação do protocolo que está sendo implementado.
</t>
  </si>
  <si>
    <t>A partir do resultado desta ação, criar uma proposta de nova ação para a III Monitoria.</t>
  </si>
  <si>
    <r>
      <rPr>
        <b/>
        <sz val="11"/>
        <rFont val="Calibri"/>
        <family val="2"/>
      </rPr>
      <t xml:space="preserve">AGRUPADA NA MONITORIA 1: </t>
    </r>
    <r>
      <rPr>
        <sz val="11"/>
        <rFont val="Calibri"/>
        <family val="2"/>
      </rPr>
      <t>Atualizar as diretrizes para  elaboração de acordos de pesca em ambientes coralíneos.</t>
    </r>
  </si>
  <si>
    <t>Agrupada com a 2.14.</t>
  </si>
  <si>
    <r>
      <rPr>
        <sz val="11"/>
        <rFont val="Calibri"/>
        <family val="2"/>
      </rPr>
      <t>Roberta Aguiar (CEPSUL)</t>
    </r>
    <r>
      <rPr>
        <b/>
        <sz val="11"/>
        <color rgb="FF006600"/>
        <rFont val="Calibri"/>
        <family val="2"/>
      </rPr>
      <t>;</t>
    </r>
    <r>
      <rPr>
        <sz val="11"/>
        <rFont val="Calibri"/>
        <family val="2"/>
      </rPr>
      <t xml:space="preserve"> Nilamon Leite Júnior (TAMAR-ICMBio), Tatiana Neves (Instituto Albatroz).</t>
    </r>
  </si>
  <si>
    <t>Existem planos de recuperação em elaboração (budiões, pargo-vermelho, badejos e garoupas)</t>
  </si>
  <si>
    <t>Estamos aguardando os planos de recuperação (spp da obs) que estão sendo desenvolvidos pelo MMA e que serão incorporados do GT de captura incidental do ICMBio.
Já existem alguns planos de recurperação com medidas específicas para algumas espécies foco. Também com a criação das APAs e Monas São Pedro e São Paulo e Trindade, existem propostas de normas para ordenamento da pesca e mitigação de capturas de espécies foco.</t>
  </si>
  <si>
    <t>Os planos estão elaborados e em processo de aprovação no GT da 445 do MMA. Assim que forem liberados entrarão no GT de Capturas Incidentais do ICMBio.</t>
  </si>
  <si>
    <t>Ver rastreamento proposto pelo IBAMA (DOP - Documento de Origem do Pescado).</t>
  </si>
  <si>
    <t>Com o projeto Pesca+Sustentável está sendo realizado o rastreamento de caranguejo-uçá e robalo na Resex de Canavieiras. Ainda não há certificação, porém está sendo comercializado pela Associação Mãe da Resex de Canavieiras (em funcionamento).
Daniele Vila Nova tem feito trabalho junto a Seafood Watch poderia dar mais informações</t>
  </si>
  <si>
    <t>Danieli Marinho
Sérgio Floeter
Walter Steenboock</t>
  </si>
  <si>
    <t>Contato sugerido pelo Sérgio Floeter: rdaniele.avn@gmail.com. Contato realizado, não trabalham com este tipo de ação, mas Daniele gostaria de ser colaboradora da ação. Danielle Vila Nova também indicou entrar em contato com o Luis Lima da Rare (llima@rare.org) - ainda não realizado.
Verficiar com RARE pois houve uma apresentação de rastreabilidade do pescado no NE (APA Costa dos Corais e sul da Bahia, se já tem a metodologia ficaria azul, caso não amarela com reprogramação)</t>
  </si>
  <si>
    <t>Daniele Vila Nova (Seafood Watch) (rdaniele.avn@gmail.com)</t>
  </si>
  <si>
    <t>Entrar em contato com o Luis Lima da Rare (llima@rare.org) para averiguar o trabalho da Rare.</t>
  </si>
  <si>
    <t>GAT
Maya Baggio</t>
  </si>
  <si>
    <t>Verificar a troca de articulador, parece ser factível como um projeto de  pesquisa, conforme mencionado na outra monitoria, verificar se ocorreu.</t>
  </si>
  <si>
    <t xml:space="preserve">Verificar o trabalho a ser realizado na Costa do Descobrimento (BA) e GEF-Mar em Corumbau e Canaieiras. </t>
  </si>
  <si>
    <t>Ernesto Monteiro (CONFREM)</t>
  </si>
  <si>
    <t>Guia de consumo responsável publicado e distribuído                       
Campanhas de divulgação  realizada</t>
  </si>
  <si>
    <t>Tem ocorrido em várias instituições ações/campanhas para consumo consciente, ver as ações anteriores.</t>
  </si>
  <si>
    <t xml:space="preserve"> Necessário fazer uma busca para identificar estas camapanhas/projetos. </t>
  </si>
  <si>
    <t>Depende da retomada do GT de Ornamentais.</t>
  </si>
  <si>
    <t>Existe também a possibilidade de planos de recuperação de espécies ornamentais (GT 445), estão em andamento alguns de espécies dulcícolas, verificar qual o prazo para as propostas para as espécies marinhas.</t>
  </si>
  <si>
    <t>Reuniões com aquicultores, pescadores e comerciantes de organismos ornamentais marinhos da Bahia.</t>
  </si>
  <si>
    <t>Problemas na agenda institucional para discussão</t>
  </si>
  <si>
    <t>Reforçar a proposta da monitoria anterior, considerar as espécies prioritárias, serão as foco ou beneficiadas?</t>
  </si>
  <si>
    <r>
      <t xml:space="preserve">Entende-se por áreas de produção os locais mantidos para crescimento dos estoques, no qual não ocorre atividade pesqueira. </t>
    </r>
    <r>
      <rPr>
        <strike/>
        <sz val="11"/>
        <rFont val="Calibri"/>
        <family val="2"/>
      </rPr>
      <t xml:space="preserve">
</t>
    </r>
    <r>
      <rPr>
        <sz val="11"/>
        <rFont val="Calibri"/>
        <family val="2"/>
      </rPr>
      <t>Realização de 4 oficinas regionais  com os atores relacionados com a atividade pesqueira Objetivo 1. Verificar articulador com a CONPFREM. Ver metodologia e ações da RARE.</t>
    </r>
  </si>
  <si>
    <t>Proposta de mudança de texto e do articulador, devido a dificuldade de articulação de forma integrada. Esta ação é muito particular de cada UC. Talvez a articulação seja mais para discussão e proposição de ACRES em cada UC do que a articulação coletiva.</t>
  </si>
  <si>
    <t>Verificar o andamento da ação com o novo articulador (substituto CONFREM: Ernesto Monteiro)</t>
  </si>
  <si>
    <r>
      <rPr>
        <b/>
        <sz val="11"/>
        <rFont val="Calibri"/>
        <family val="2"/>
      </rPr>
      <t>AGRUPADA NA MONITORIA 1:</t>
    </r>
    <r>
      <rPr>
        <sz val="11"/>
        <rFont val="Calibri"/>
        <family val="2"/>
      </rPr>
      <t xml:space="preserve"> Viabilizar junto às agências de fomento a publicação de editais de pesquisa voltados a estudos populacionais, dinâmica das frotas  e avaliação de recursos pesqueiros de ambientes coralíneos.</t>
    </r>
  </si>
  <si>
    <t>Walter Steenbock (CEPSUL/ICMBio)</t>
  </si>
  <si>
    <t>Entrar em contato com Aline Cristina Simões Leite da RESEX Jequiá da Praia (mestrado sobre isso). Ver com a CONFREM se eles tem algum trabalho com certificação. Existem algumas iniciativas. Se não houver como fazer a certificação participativa ou outra forma de certificação, essa ação deve ser excluída.</t>
  </si>
  <si>
    <t>O PAA e PNAE não serviu para as espécies foco do PAN, segundo uma dissertação recente e não teve a certificação participativa. Provavelmente não terá mais espaço para tal ação diante da redução de recursos para estes programas doravante.</t>
  </si>
  <si>
    <t>A dotação orçamentaria foi reduzida, houveram cortes que limitam a elaboração e o funcionamento de projetos estruturantes como estes.</t>
  </si>
  <si>
    <t>Tenho tentado entrar em contato com os gestores das RESEX do sul da BA e com a Renata da CI.</t>
  </si>
  <si>
    <t>Walter Steenbock (CEPSUL)</t>
  </si>
  <si>
    <t>Considerando ainda que hoje os recursos orçamentários para o PNAE e PAA são os menores da sua história, e que esta situação tende a piorar, sugiro retirar a ação da matriz. Verificar a integração e adaptação a partir da proposta de rastreabilidade (RARE e CI).</t>
  </si>
  <si>
    <t>Discutir na III Monitoria a possibilidade de uma nova ação caso haja avanço no tema de certificação participativa em Unidades de Conservação de uso sustentável.</t>
  </si>
  <si>
    <t>Estão feitos levantamentos de dados e bibliográficos, com iniciativa de sistematização em banco de dados.</t>
  </si>
  <si>
    <t xml:space="preserve">Dentro dos Planos de Recuperação existe a proposição de ambos os tamanhos. </t>
  </si>
  <si>
    <t>Tabela com os comprimentos da primeira maturação de peixes recifais.
Plano de Recupeção e a Norma da Garoupa, Pargo...</t>
  </si>
  <si>
    <t xml:space="preserve">Poucos estudos publicados no período.
</t>
  </si>
  <si>
    <t>Cláudio LS Sampaio (UFAL)
Roberta Aguiar</t>
  </si>
  <si>
    <t>Ana Lídia (GEF-Mar);  Clovis Castro (coral Vivo), Fabiano Pimentel (CEPENE), Guilherme Dutra (CI)</t>
  </si>
  <si>
    <t>Existem iniciativas e consultorias. Verificar produtos.</t>
  </si>
  <si>
    <t>Publicamos ano passado um artigo sobre a cadeia produtiva da pesca em Fernando de Noronha, o qual pode ser sistematizado pelo grupo. Lopes P.F.M., Mendes L.F., Fonseca V., Villasante S. 2017. Tourism as a driver of conflicts and changes in fisheries value chains in Marine Protected Areas. Journal of Environmental Management
A tese de doutorado da Aline está para ser defendida em 2021</t>
  </si>
  <si>
    <t>Walter Steenbock (CEPSUL)
 Liana Mendes</t>
  </si>
  <si>
    <t>Sugestão: Verificar o andamento e o escopo da tese da Aline com Clovis, propondo a adequação de articulação para ela, com Walter como colaborador. Convidar a Aline para ser colaboradora.</t>
  </si>
  <si>
    <t>Mapeamento de recifes profundos do Banco Davis, da Cadeia Vitória-Trindade, em andamento. 
Recifes profundos do Arquipélago de São Pedro e São Paulo foram mapeados em expedição recente (2017) e estudos da biodiversidade estão em andamento.</t>
  </si>
  <si>
    <t>Paulo Sumida (IO/USP)</t>
  </si>
  <si>
    <t xml:space="preserve">Jean Joyeux (UFES) * </t>
  </si>
  <si>
    <t>George Olavo (UEFS), Ronaldo Francini Filho (UFPB), Eric Freitas (Voz da Natureza), Tito Lotufo (IO-USP), Raphael R. Macieira (UFES), Luana B. Stocco (UFES), Rodrigo Leão de Moura (UFRJ), Calos Eduardo Leite Ferreira (UFF), Sergio R. Floeter (UFSC), Hudson T. Pinheiro (Consultor GEF-Mar)</t>
  </si>
  <si>
    <t>Verificar com o Jean Joyeux (UFES) sobre o andamento da ação.</t>
  </si>
  <si>
    <t>O trabalho do Pinheiro et al é um resultado importante, e existem outros manuscritos submetidos a journals internacionais que devem ser publicados em 2019</t>
  </si>
  <si>
    <t>Pinheiro, H.T.; Bernardi, G.; Simon, T.; Joyeux, J. C.; Macieira, R.M.; Gasparini, J.L.; Rocha, C.; Rocha, L.A. 2017. Island biogeography of marine organisms. Nature, doi: 10.1038/nature23680</t>
  </si>
  <si>
    <t>Sérgio Floeter
Maya Baggio 
Secretaria Executiva</t>
  </si>
  <si>
    <t xml:space="preserve">Sugestão: alterar o produto deixando documentos técnicos </t>
  </si>
  <si>
    <t>Documento técnicos</t>
  </si>
  <si>
    <t>* A articulação da ação está sendo revista, temporariamente será substituída pela coordenação do PAN.</t>
  </si>
  <si>
    <r>
      <rPr>
        <b/>
        <sz val="11"/>
        <rFont val="Calibri"/>
        <family val="2"/>
      </rPr>
      <t>AÇÃO CONCLUÍDA:</t>
    </r>
    <r>
      <rPr>
        <sz val="11"/>
        <rFont val="Calibri"/>
        <family val="2"/>
      </rPr>
      <t xml:space="preserve"> Criar mecanismos de disponibilização das informações relativas aos ambientes coralíneos que constam nos procedimentos de licenciamento ambiental.</t>
    </r>
  </si>
  <si>
    <t>Guilherme Carvalho (CGPEG/Ibama)</t>
  </si>
  <si>
    <t>Houve financiamentos estando a espera dos produtos.</t>
  </si>
  <si>
    <t>(i-2) Novos parceiros entraram na ação - UFSB. O mapeamento preliminar para o reconhecimento espacial será realizado em duas pernadas - 2 quadrimestre de 2019 - e no 1 quadrimestre de 2020 (10 dias  de mar em cada)</t>
  </si>
  <si>
    <t>Sugestão rever o articulador</t>
  </si>
  <si>
    <t>Áreas Foco 10 e 11</t>
  </si>
  <si>
    <t>Está sendo realizado com financiamento.</t>
  </si>
  <si>
    <r>
      <rPr>
        <sz val="11"/>
        <rFont val="Calibri"/>
        <family val="2"/>
      </rPr>
      <t>Kellen Leite (Alcatrazes)</t>
    </r>
    <r>
      <rPr>
        <sz val="11"/>
        <color rgb="FF006600"/>
        <rFont val="Calibri"/>
        <family val="2"/>
      </rPr>
      <t xml:space="preserve">
</t>
    </r>
    <r>
      <rPr>
        <sz val="11"/>
        <rFont val="Calibri"/>
        <family val="2"/>
      </rPr>
      <t>George Olavo (UEFS)</t>
    </r>
  </si>
  <si>
    <t>Está sendo realizado com financiamento. Verificar o trabalho de Mauro Maida sobre : Camargo et all, 2015. Regional Studies in Marine Science.</t>
  </si>
  <si>
    <t>Verificar a viabilidade de manter essa ação, afinal já há trabalhos nessas áreas, muito anteriores ao PAN.</t>
  </si>
  <si>
    <t>Maya Baggio</t>
  </si>
  <si>
    <r>
      <rPr>
        <b/>
        <sz val="11"/>
        <rFont val="Calibri"/>
        <family val="2"/>
      </rPr>
      <t xml:space="preserve">AGRUPADA NA MONITORIA 1: </t>
    </r>
    <r>
      <rPr>
        <sz val="11"/>
        <rFont val="Calibri"/>
        <family val="2"/>
      </rPr>
      <t>Propor ao MCTI e agências de fomento o lançamento de editais para pesquisas voltados para ambientes coralíneos pouco conhecidos, processos de conectividade ecossistêmica, mapeamentos, mudanças climáticas, agregações, migrações, branqueamento, entre outros fenômenos significativos.</t>
    </r>
  </si>
  <si>
    <t>Tito Lotufo (USP)</t>
  </si>
  <si>
    <t>Cláudio Sampaio (UFAL), Mauro Maida (UFPE)
Márcia Coura (Tramitty/SEMA-MA), Shirley Leão (SEMA-MA), Vicente Faria (Labomar/UFC), Guilherme Longo (UFRN)</t>
  </si>
  <si>
    <t>ÁREAS FOCO 1, 2 E 6</t>
  </si>
  <si>
    <t>Existem estudos pretéritos e alguns em andamento, faltam os produtos.</t>
  </si>
  <si>
    <t xml:space="preserve">Estamos submetendo o artigo da dissertação de mestrado do meu aluno de mestrado Daniel Rovira, que fez a caracterização biológica dos recifes na região do Vale do Açu, região setentrional do Rio Grande do Norte. Encontramos áreas de cobertura de coral relativamente altas pro Brasil (até 17%), mas a região é bastante pescada. Posso disponibilizar essas informações com mais detalhes se necessário.
Para a área 1 a Marcia Coura enviou a dissertação de mestrado, que contém mapas elaborados pela SEMA, em nível de detalhes um pouco maior que os que eu conheço. Enviarei ao CEPSUL. Consultei os demais colaboradores, mas nenhum relatou novidades nessa ação. Para a área 2 há estudos de caracterização, mas não mapeamento. Enviarei também.
Trabalho sintetizando dados obtidos no PML via SISBIOTA-Mar estão em andamento. Verificar em 2019 com a Profa Barbara </t>
  </si>
  <si>
    <t>Tito Monteiro da Cruz Lotufo
Guilherme Longo
Sergio Floeter</t>
  </si>
  <si>
    <t>Já há alguns produtos mais antigos, mas que possivelmente não estavam acessíveis, como o mapa da SEMA do Parcel do Manoel Luís.
Sugestão de alteração do Produto da ação: o mapeamento não obrigatoriamente resulta em um mapa. Não sei se é o caso , mas poderia haver a inclusão de produto: Caracterização dos habitats realizada.
 Contado da porfa. Barbara: segal.barbara@gmail.com</t>
  </si>
  <si>
    <t xml:space="preserve">Incluir a conservação de ambientes coralíneos no Planejamento Espacial Marinho com ênfase no estabelecimento de zonas de exclusão de empreendimentos de óleo, gás e mineração, incluindo infraestrutura de apoio.
</t>
  </si>
  <si>
    <t>Diagnóstico de lacunas, problemas e possíveis atividades prioritárias no Planejamento Espacial Marinho;
Parecer fundamentado protocolado junto ao representante do MMA na SECIRM para inclusão da conservação de ambientes coralíneos;
Mapa e proposta de normativa (leis, etc) com as zonas de exclusão; Levantamento da base legal para a implementação dessa ação. Estabelecimento de Base legal para que essa ação possa ser executada.</t>
  </si>
  <si>
    <t>Recomendar à SECIRM (GT Uso compartilhado do mar).
Primeira etapa: revisar e fazer um levantamento das bases legais para a realização do PEM e desta ação. Pensar na transversalidade nos dispositivos do gerenciamento costeiro - lei do mar. Qual seria o instrumento legal para atingir esse objetivo?  Fora da zona costeira tem uma serie de restrições. Sugestão: Uma discussão mais aprofundada sobre o instrumento legal. Falar aqui da importancia da lei do mar, mas não temos como saber se vai sair ate 2021.  duas grandes linhas estratégicas: 1 - instrumento mais próximos - zonas de exclusão nas UCs de uso sustentavel e pode propor para as zonas de amortecimento das Proteção Integral - ICMBio; 2- articulação para além do ICMBio,  Lei do Mar (consultar a lei, pois pode não ter espaço para isso) e talvez tenha outros instrumentos.  SUBSTITUTIVO DA LEI 6969/2013 - LER PARA VER SE ENCAIXA AQUI. Outra etapa dessa ação: definir essas zonas (os objetivos de 1 a 4 talvez já propõem essas áreas (verificar os resultados pertinentes) . Recomendação: usar o mapa das áreas prioritárias como base para proposta das zonas de exclusão.Revisão em 1 ano e meio na reunião de 2018.</t>
  </si>
  <si>
    <t>O GT UCAM elaborou um TR para contratação de consultoria para levantar informações e propor formas para o PEM no Brasil.    
 A UFRPE e a UFPE iniciou o projeto Manejo Espacial em Ecossistemas MarInhos Tropicais (SMAC), 
2018-2021, cuja coordenação é da profa. Flávia Lucena (UFRPE) &amp; do Arnaud Bertrand (IRD) de PEM no Brasil; 
O zoneamento das áreas marinhas contido nos Planos de Manejo da APA Costa dos Corais e da APA Fernando de Noronha, Rocas, São Pedro e São Paulo podem contribuir para a definição das zonas.</t>
  </si>
  <si>
    <t xml:space="preserve"> O trabalho e a discussão sobre o PEM na CIRM foi iniciado porém ainda não temos nenhum resultado efetivo, além de nenhuma discussão mais detalhada sobre a consideração do tema corais nesse planejamento.  </t>
  </si>
  <si>
    <t xml:space="preserve">Essa consultoria ainda não foi contratada pois ainda não temos fonte orçamentária para a contratação. </t>
  </si>
  <si>
    <t>Luciane Lourenço
 Maya Baggio</t>
  </si>
  <si>
    <t>Por outro lado. estamos finalizando a atualização das áreas prioritárias da zona costeira e marinha que pode trazer algumas indicações interessantes para ações voltadas à conservação dos recifes de coral.
Informações obtidas durante a apresentação da profa. Flavia no I Encontro Regional do PAN Corais (Natal/RN). Sugestão de buscar integração entre grandes planejamentos e instrumentos de conservação no ambiente marinho (PEM, Revizee, Áreas Prioritárias, PAN, etc). Convidar Flavia Lucena para ser colaboradora da ação. 
 A atualização das áreas prioritárias da ZC e marinha e o zoneamento dos planos de manejo das UCs APA Costa dos Corais,  APA FN, Rocas, São Pedro e São Paulo, APA de Setiba (está iniciando) e RESEX Corumbau podem contribuir para a elaboração desta ação.</t>
  </si>
  <si>
    <t>Oficina de elaboração com todas as partes interessadas  + Elaborar protocolo de modelagem do transporte de partículas e poluentes que potencialmente impactarão ambientes coralíneos 
Necessidade de articulação também com a COPAH/IBAMA (coordenação de portos e hidrovias - conferir sigla). Tentar inserir o diálogo (como um criterio da metodologia) entre as instancias federais e estaduais nos processos de licenciamento em que esses ajustes de TR vão acontecer (ex.: Parcel Manuel Luis e Banco do Alvaro e Banco do Tarol).</t>
  </si>
  <si>
    <t>Realizar oficina de elaboração com todas as partes interessadas, bem como elaborar protocolo de modelagem do transporte de partículas e poluentes que potencialmente impactarão ambientes coralíneos 
Necessidade de articulação também com a COPAH/IBAMA (coordenação de portos e hidrovias - conferir sigla). Tentar inserir o diálogo (como um criterio da metodologia) entre as instancias federais e estaduais nos processos de licenciamento em que esses ajustes de TR vão acontecer (ex.: Parcel Manuel Luis e Banco do Alvaro e Banco do Tarol).</t>
  </si>
  <si>
    <t>Relatórios de áreas sensiveis elaborados que sirva de base para o MMA nas negociações dos licenciamentos dos blocos de petróleo.</t>
  </si>
  <si>
    <t xml:space="preserve">Resposta das instituições (MMA, MME GI-GERCO) responsáveis sobre implementação das normas.
Já existe portaria interministerial para definição de aptidão de áreas para exploração de óleo e gás (identificar a norma).  
Sugere-se convidar mais um representante da CECIRM para levar essas demandas institucionais. Estabelecimento de diálogos entre as intituições e incluir as estaduais. Obs do Daniel Raices que futuramente poderá ser feito para outras tipologias de empreendimentos (como portos e mineração). </t>
  </si>
  <si>
    <t xml:space="preserve"> Houve o lancamento de um edital para execução de trabalho na bacia de Jacuípe (BA - ao norte da Bahia de Todos os Santos até Alagoas) para criar novo protocolo para licenciamentos ambientais.</t>
  </si>
  <si>
    <t xml:space="preserve">Relatório de avaliação das ações e solicitação formal do PAN Corais aos grupos de coordenação dos processos de elaboração de gerenciamento costeiros para que as ações  das áreas foco do PAN sejam consideradas no processo. </t>
  </si>
  <si>
    <t>Renata Pereira (CI
Brasil) *</t>
  </si>
  <si>
    <t xml:space="preserve">Considerar as ações das áreas foco no elaboração do zoneamento. Consultar os articuladores sobre a necessidade dos relatórios.  </t>
  </si>
  <si>
    <t>Tito Lotufo
Clovis Castro</t>
  </si>
  <si>
    <t>Tem vários estados com ZEEs, inclusive considerando os ambientes recifais
Lei do Mar - tramitação no congresso - Leandra Gonçalves - SOS Mata Atlântica</t>
  </si>
  <si>
    <t xml:space="preserve">A ação 5.5 foi agrupada nesta ação. *A articulação da ação está sendo revista, temporariamente será substituída pela coordenação do PAN. Caso o articulador não seja definido a ação terá que ser excluída. Na avaliação da articulação, é melhor gastar esforços  em estratégias mais macro (ex. plano nacional de gerenciamento costeiro), do que ficar separando em várias ações e tentar propor novos instrumentos. Após a rodada virtual, foi constatada a saída do proposto articulador (Régis Pinto) do DECO. Está a ação até o momento sem articulação de forma mais estratégica. Verificar a manutenção da mesma.
Considerar as ações das áreas foco no elaboração do zoneamento. Consultar os articuladores sobre a necessidade dos relatórios.  </t>
  </si>
  <si>
    <r>
      <rPr>
        <b/>
        <sz val="11"/>
        <rFont val="Calibri"/>
        <family val="2"/>
      </rPr>
      <t>AGRUPADA NA MONITORIA 1</t>
    </r>
    <r>
      <rPr>
        <sz val="11"/>
        <rFont val="Calibri"/>
        <family val="2"/>
      </rPr>
      <t xml:space="preserve">: Acompanhar a elaboração junto ao orgão ambiental do Espírito Santo da realização do Zoneamento Ecológico Econômico (ZEE) da área marinha  nas áreas-foco do PAN. </t>
    </r>
  </si>
  <si>
    <t>Ação agrupada com a ação 5.4. Considerar as áreas foco na elaboração do zoneamento. Consultar os articuladores sobre a necessidade dos relatórios. Como fazer com que esse relatório seja utilizado para o processo de zoneamento. Avaliação das estratégias de articulação. No contexto, melhor gastar esforços  nas estratégias mais macro (ex. plano nacional de gerenciamento costeiro), do que ficar separando em várias ações e tentar propor novos instrumentos aqui. Dentro do grupo ter uma articulação mais estratégica é fundamental. Conversar com o Régis para ser o articulador das duas ações agrupadas (5.4 e 5.5 e não só essas áreas, mas ampliar), pq ele é o responsável pelo gerenciamento costeiro no MMA (Ana Paula) . Colocar na rodada virtual.</t>
  </si>
  <si>
    <t xml:space="preserve">Ação agrupada com a ação 5.4. </t>
  </si>
  <si>
    <t>Proposta formulada e encaminhada</t>
  </si>
  <si>
    <t xml:space="preserve">Roberta Aguiar dos Santos (CEPSUL/ICMBio)  </t>
  </si>
  <si>
    <t>Incorporar ambientes rasos e profundos, em função da sensibilidade dos ambientes coralíneos (água de lastro é uma ameaça).
Aguardar a resposta sobre as Ucs estaduais e municipais</t>
  </si>
  <si>
    <t xml:space="preserve">
ICMBio (DIMAN) encaminhou a proposta à Marinha. Já tem algumas UCs incluídas em novas cartas náuticas.</t>
  </si>
  <si>
    <t>Gerar conhecimento sobre o impacto do turismo nos ambientes coralíneos em Fernando de Noronha.</t>
  </si>
  <si>
    <t>A coordenação do PAN tem que pegar todas as ações de Fernando de Noronha e enviar para a nova gestão. Conferir se a continuidade dessa ação está no plano de manejo. Não houve resposta do atual Gestor, nem da colaboradora.</t>
  </si>
  <si>
    <t xml:space="preserve">O Projeto Golfinho Rotador trabalha com o turismo de observação e tem interesse em colaborar das ações do PAN Corais relativas ao turismo. Responsável: José Martins. Ações já realizadas pelo projeto que estão em sinergia com esta ação: 
- Descrição dos turismos para mergulho autônomo em Fernando de Noronha;
- Estudo da relação dos praticantes de mergulho autônomos com a conservação marinha em Fernando de Noronha; 
- Análise dos benefícios do turismo de mergulho autônomo em Fernando de Noronha – Valoração. </t>
  </si>
  <si>
    <t>Ricardo Araújo (NGI Noronha/ICMBio)</t>
  </si>
  <si>
    <t>Flávio J. Lima Silva (Golfinho Rotador)</t>
  </si>
  <si>
    <t xml:space="preserve">
Após a II Monitoria (em 2020), recebemos a indicação para esta ação e outras que envolvem o Núcleo de Gestão Integrada de Noronha ficarem sob a articulação do analista ambiental Ricardo Araújo, que aceitou o convite.</t>
  </si>
  <si>
    <t>Kelen Leite  (ICMBio Alcatrazes), Clóvis Castro (Coral Vivo), Emiliano Calderon (UFRJ/Coral Vivo), Ana Lídia (UFPE), Eduardo Almeida (5) (APACC), Thayna Melo ICMBio), Eduardo Macedo (ICMBio), Vinícius Giglio (?), Fernando Repinaldo (PARNAM Abrolhos), Liana Mendes (UFRN)</t>
  </si>
  <si>
    <t xml:space="preserve">Avaliar o formulario, adaptar e deixar compatível (um protocolo minimo) para ficar comparável. Posterior, institucionalização de protocolo (ICMBio - DIBIO). Escrever projeto de captação de recursos do GEF-Mar para elaborar e implementar o protocolo. Proposta de reunião em Tamandaré (grupo de trabalho sugerido pelo Clovis). Tem um protocolo em Alcatrazes (solicitar a Kelen), Fábio já fez uma minuta de protocolo para orientar o Vinicius lá em Alcatrazes. </t>
  </si>
  <si>
    <t>Doutorado de Janaina Freitas Calado, sob minha orientação, foi defendido neste ano e o tema foi o impacto do turismo em ambientes recifais. Em um dos capítulos se trabalhou com entrevistas e análises de perfil humano x impacto. Podemos disponibilizar o material. Também há um capítulo sobre indicadores para os recifes do Brasil.
No PARNA Mar Abrolhos são monitoradas as visitas e o uso pelo mergulho autônomo na UC
Atualemente os formulários estão sendo aplicados em outras três UCs de São Paulo:
- Ilha da Queimada Grande (APA Marinha Litoral Centro)
- Parque Estadual Marinho da Laje de Santos:
- Refúgio de Vida Silvestre do Arquipélago de Alcatrazes</t>
  </si>
  <si>
    <t>Pesquisa intitulada “PERFIL E EXPERIÊNCIA DOS VISITANTES-MERGULHADORES EM ÁREAS MARINHAS PROTEGIDAS EXPOSTAS A DIFERENTES CONTEXTOS DE GESTÃO” Se refere a um projeto de pesquisa vinculado ao Programa de Pós-Graduação em Biodiversidade e Ecologia Marinha e Costeira da UNIFESP-BS, com sede em Santos-SP. O trabalho tem o objetivo de avaliar o perfil socioeconômico e a experiência dos visitantes (mergulhadores). Texto apresentado no início do formulário das três UCs.</t>
  </si>
  <si>
    <t xml:space="preserve"> Difícil um formulário único para todas as áreas-foco. </t>
  </si>
  <si>
    <t>Maya Baggio
Vinícius Giglio
Liana Mendes
Fernando Repinaldo
GAT</t>
  </si>
  <si>
    <t>O Projeto Golfinho Rotador trabalha com o turismo de observação e tem interesse em colaborar das ações do PAN Corais relativas ao turismo. Responsável: José Martins. Ações já realizadas pelo projeto que estão em sinergia com esta ação: 
- Descrição dos turismos para mergulho autônomo em Fernando de Noronha;
- Estudo da relação dos praticantes de mergulho autônomos com a conservação marinha em Fernando de Noronha; 
- Análise dos benefícios do turismo de mergulho autônomo em Fernando de Noronha – Valoração;
- Estudo da relação turismo "Sol e Praia" com a conservação marinha em Areia Branca (Área 2), Praia de Pipa (Perto Área 4), Ipojuca (Perto Área 5) e Tamandaré (Área 5). 
 Link para os formulários:
- Ilha da Queimada Grande (APA Marinha Litoral Centro) https://docs.google.com/forms/d/1UapW4HUGucbXJVGyDv08huJ02lT3B_qa6X_Ak5v4NCM/edit
- Parque Estadual Marinho da Laje de Santos: https://docs.google.com/forms/d/1ybC9t2Qjtf6pvDXIVQGG54iin2C94N24loFK5Ym-6do/edit?usp=drive_web
- Refúgio de Vida Silvestre do Arquipélago de Alcatrazes: https://docs.google.com/forms/d/1RZgQYX_stedA1TlZzhteOACrLeRxkBLk4iXe_d_puhM/edit?usp=drive_web</t>
  </si>
  <si>
    <t>Olhar tese do Vinícius - TITO
Bruno acha que não é factível.
Clovis sugere mudança na redação da ação. Na próxima monitoria, fazer a revisão de texto e do produto (sugerido por Skype).</t>
  </si>
  <si>
    <t>Banco de dados envolve o cadastramento das atividades e equipamentos utilizados.
Buscar integração com o Ministério do Turismo (Programa Passaporte Verde).
Atraves dos dados e relatórios podemos mostrar a importância dos recifes para o turismo, até para conseguir recursos para conservação e regulamentação local do turismo. Tem que ter o responsável para elaborar o banco de dados. Uma agregação de colaboradores para as áreas 8 e 9. Verificar com o articulador.</t>
  </si>
  <si>
    <t xml:space="preserve"> No PARNA Marinho dos Abrolhos há monitoramento das visitas (entendendo visita como o nº dias que um visitante permanece no Parque), fundeio de embarcações e mergulho autônomo.</t>
  </si>
  <si>
    <t>Fernando Repinaldo</t>
  </si>
  <si>
    <t>Dificuldade na determinação do limite, mas existem estudos na área (teses, artigos, etc..)</t>
  </si>
  <si>
    <t xml:space="preserve"> Existe uma outra abordagem chamada "capacidade de suporte", usada pela maioria dos destinos de mergulho no mundo no qual ocorre uma gestão minimamente efetiva. Essa abordagem trabalha no limiar entre alterações na comunidade bentônica em razão do número de visitantes no local. Nesse sentido, é possível estabelecer um limite de visitação mesmo sem ter dados pretéritos sobre a condição do recife.</t>
  </si>
  <si>
    <t>Vinicius Giglio
Clovis</t>
  </si>
  <si>
    <t>Talvez o articulador não esteja mais trabalhando intensamente com isso e sugere perguntar se seria melhor trocar de articulador (Clovis vai falar com o Emiliano)</t>
  </si>
  <si>
    <t>SEM ARTICULADOR</t>
  </si>
  <si>
    <t>Excluída por não haver mais articulador</t>
  </si>
  <si>
    <r>
      <t>Capacitar os atores da cadeia produtiva (</t>
    </r>
    <r>
      <rPr>
        <i/>
        <sz val="11"/>
        <rFont val="Calibri"/>
        <family val="2"/>
      </rPr>
      <t>trade</t>
    </r>
    <r>
      <rPr>
        <sz val="11"/>
        <color rgb="FF000000"/>
        <rFont val="Calibri"/>
        <family val="2"/>
      </rPr>
      <t>) para realizar atividades turísticas em ambientes coralíneos nas áreas 8 e 9.</t>
    </r>
  </si>
  <si>
    <t>Tem que ter um articulador que continue estimulando. Informar o articulador sobre a revisão do produto. Capacitação vai ser realizada ainda esse ano em Alcatrazes (Silvia) pode ter colaboração e exemplo. Se relaciona com a 6.16</t>
  </si>
  <si>
    <t>O PARNA Marinho dos Abrolhos tem atuado no componente de capacitação da ação, com destaque a projeto "Turismo de Base Comunitária como opção para o desenvolvimento sustentável no entorno do PARNA Mar Abrolhos e RESEX Cassurubá", em andamento aprovado pelo Edital ICMBio/PNUD. Também foi publicado em 2018, o Plano Interpretativo do PARNA Mar Abrolhos, colaborando com a análise e proposição de ações que fortaleçam o turismo na região como ferramenta para a conservação. Em 2017 foram realizados 03 módulos de curso para formação de condutores de visitantes no Parque e foi realizada formação de 06 novos profissionais de mergulho recreativo para atuar no Parque e entorno.</t>
  </si>
  <si>
    <t>Plano Interpretativo do PARNA Abrolhos; curso de formação de condutores; formação em mergulho recreativo.</t>
  </si>
  <si>
    <t>Fernando Repinaldo (PARNA Abrolhos/ICMBio)</t>
  </si>
  <si>
    <t>A ação de monitoramento está sendo realizada no PARNA, porém não obtivemos informações sobre os indicadores, pegar na próxima monitoria.</t>
  </si>
  <si>
    <t>Monitorar atividades de turismo utilizando os indicadores ambientais padronizados (ação 6.2) na área 8 e 9*</t>
  </si>
  <si>
    <t>Relatórios de monitoramento, incluindo  a oferta e demanda turística  quantificada e qualificada.*</t>
  </si>
  <si>
    <t>Alexandre Schiavetti ou Repinaldo*</t>
  </si>
  <si>
    <t>*Sugestões não foram discutidas na última avaliação. Verificar na próxima Monitoria o agrupamento com a 6.3.</t>
  </si>
  <si>
    <r>
      <rPr>
        <b/>
        <sz val="11"/>
        <rFont val="Calibri"/>
        <family val="2"/>
      </rPr>
      <t xml:space="preserve">AGRUPADA NA MONITORIA 1: </t>
    </r>
    <r>
      <rPr>
        <sz val="11"/>
        <color rgb="FF000000"/>
        <rFont val="Calibri"/>
        <family val="2"/>
      </rPr>
      <t xml:space="preserve">Monitorar atividades de turismo utilizando os indicadores ambientais padronizados (ação 6.2) no PARNA Marinho dos Abrolhos. </t>
    </r>
  </si>
  <si>
    <t xml:space="preserve">Ação agrupada com a 6.6, juntamente com a 6.14. Protocolo minimo também relacionado a 6.2 Enviar para eles a padronização que será gerada pelo GT . </t>
  </si>
  <si>
    <t xml:space="preserve">Realizar uma análise integrada dos produtos ecoturísticos e instituir um programa de incentivo à inclusão e capacitação das comunidades locais para implantação de turismo de baixo impacto, nas áreas 8 e 9. 
</t>
  </si>
  <si>
    <t>Fernando Repinaldo 
Guilherme Dutra</t>
  </si>
  <si>
    <t>Planos e/ou ações de comunicação para turismo promovidos</t>
  </si>
  <si>
    <t>O texto da ação mudou, sendo mais factível estimular planos de marketing que sua elaboração em si.</t>
  </si>
  <si>
    <t>Em 21, 22 e23 de março de 2019 haverá o concurso fotográfico.
Foi publicado em 2018 o Plano Interpretativo do PARNA Mar Abrolhos propondo ações de comunicação entre outras que contribuem para o alcance da ação. Também destaca-se a produção de vídeos pela ECO 360º divulgado em redes sociais em formato de vídeos os principais atrativos do Parque e região do Parcel das Paredes.
Não há nada sistematizado até o momento.
Elaborando um Plano de Comunicação para o turismo de Caravelas através do Projeto Levanta Caravelas (2018).</t>
  </si>
  <si>
    <t>Fernando Repinaldo
George Olavo
Maya Baggio</t>
  </si>
  <si>
    <r>
      <rPr>
        <b/>
        <sz val="11"/>
        <rFont val="Calibri"/>
        <family val="2"/>
      </rPr>
      <t xml:space="preserve">EXCLUÍDA NA MONITORIA 1: </t>
    </r>
    <r>
      <rPr>
        <sz val="11"/>
        <rFont val="Calibri"/>
        <family val="2"/>
      </rPr>
      <t>Articular junto às agências de fomento a publicação de editais de pesquisa voltados à capacidade de carga  em Unidades de Conservação com ambientes coralíneos.</t>
    </r>
  </si>
  <si>
    <t>Ação exclúida pois prefere-se fazer uma ação geral no objetivo 9 - políticas públicas para buscar editais específicos para o PAN Corais. Nova Ação 9.17. A aão nova 9.17 também  refere-se asações 3.7 e 4.9.</t>
  </si>
  <si>
    <t>Elaborar projeto de capacitação em turismo de baixo impacto para inclusão de  filhos de pescadores como guias turísticos nos ambientes coralíneos nas áreas foco 12 a 16.</t>
  </si>
  <si>
    <t xml:space="preserve">Tem um programa de capacitação de pescadores em andamento da CONFREM e propõe a integração desta ação com o que já vem acontecendo. Verificar novamente com articulador (Ana Karina - até agosto sem resposta da CONFREM). </t>
  </si>
  <si>
    <t xml:space="preserve"> Região de Morro São Paulo (comunidade de Zimbo, BA) tem uma proposta de turismo de base comunitária com pescadores.</t>
  </si>
  <si>
    <t>George Olavo</t>
  </si>
  <si>
    <t>Região de Morro São Paulo (comunidade de Zimbo, BA) tem uma proposta de turismo de base comunitária com pescadores - George
Ver George, Ruy, Liana para ajustar articulador e expandir prazo e área de atuação. Mudar de 12 a 16 para áreas-foco do PAN
GefMar - tem ações na Bahia. Ação 1,4 - Clovis Fabio Negrão instrutor na capacitação para mergulhador para turismo</t>
  </si>
  <si>
    <t>Elaborar projeto de capacitação em turismo de baixo impacto para inclusão de  filhos de pescadores como guias turísticos nos ambientes coralíneos nas áreas foco do PAN</t>
  </si>
  <si>
    <t xml:space="preserve">Realizar cursos de capacitação com certificação de instrutores de mergulho e operadoras de turismo náutico quanto ao turismo e mergulho responsável em Unidades de Conservação nas áreas foco 12 a 16. </t>
  </si>
  <si>
    <t>Projeto de conduta consciente em ambientes recifais já em andamento.
Incluindo poluição por resíduos sólidos. ABETA
Avaliar a possivilidade de colocar o Manual de capacitação disponibilizado online como produto da ação.
Articulação com as outras UCs. Já existe uma articulação com a Laje de Santos.</t>
  </si>
  <si>
    <t xml:space="preserve">Já foram realizados 2 cursos do Refúgio de Alcatrazes abordando a temática. Elaboramos um vídeo educativo também que em breve estará a disposição.
Área 15 tem outra capacitação além de Alcatrazes. 
</t>
  </si>
  <si>
    <t xml:space="preserve">Kelen Leite
Tito
 </t>
  </si>
  <si>
    <t>Liana Mendes (Oceanica)</t>
  </si>
  <si>
    <t>Liana Mendes - tem ações em Maracajaú, sugere ampliar para todas as áreas. Walter acha que a ampliação pode perder o foco e o articulador não querer assumir.</t>
  </si>
  <si>
    <r>
      <rPr>
        <b/>
        <sz val="11"/>
        <rFont val="Calibri"/>
        <family val="2"/>
      </rPr>
      <t xml:space="preserve">AGRUPADA NA MONITORIA 1: </t>
    </r>
    <r>
      <rPr>
        <sz val="11"/>
        <rFont val="Calibri"/>
        <family val="2"/>
      </rPr>
      <t xml:space="preserve">Realizar cursos de capacitação com certificação para operadores de turismo náutico quanto ao turismo responsável em Unidades de Conservação na área 12. </t>
    </r>
  </si>
  <si>
    <t>Ação agrupada com a 6.12. Articulação com as outras Ucs. Já existe uma articulação com a Laje de Santos. Houve a revisão do texto da 6.12 e inserimos " operadores de turismo náutico".</t>
  </si>
  <si>
    <r>
      <rPr>
        <b/>
        <sz val="11"/>
        <rFont val="Calibri"/>
        <family val="2"/>
      </rPr>
      <t xml:space="preserve">AGRUPADA NA MONITORIA 1: </t>
    </r>
    <r>
      <rPr>
        <sz val="11"/>
        <rFont val="Calibri"/>
        <family val="2"/>
      </rPr>
      <t>Caracterizar, monitorar e avaliar os impactos das atividades turísticas nas áreas foco 1, 2, 4, 5 e 6 do PAN e regiões de influência.</t>
    </r>
  </si>
  <si>
    <t>Ação agrupada com a 6.6 e 6.7, pois mesmo se só uma parte das UCs conseguir colocar em ação em breve já seria possível gerar modelos para ver se o padrão se repete ou não nas UCs no Brasil. A elaboração de protocolo mínimo também é necessária aqui (6.2). Planejamento, adaptação e Implementação do protocolo minimo em algumas áreas (6 inicialmente) (piloto). Avaliação comparativa entre as areas "piloto". Aí quem seria o articulador da ação "agrupada"? Kelen? Liana (sugestão Roberta)? Colocar todos como colaboradores, e colocar as áreas que as ações já estão em andamento. Agrupar somente as localidades do Nordeste.</t>
  </si>
  <si>
    <t>Estudo piloto de valoração dos ambientes coralíneos, com ênfase na atividade turística na área foco 2.</t>
  </si>
  <si>
    <t>Nenhuma informação prévia a monitoria foi obtida. Durante a monitoria virtual não foi agregada nenhuma informação sobre o andamento da ação por parte do GAT, apenas relatado um novo produto relacionado a ação.</t>
  </si>
  <si>
    <t xml:space="preserve">Projeto de pesquisa "Monitoramento Ambiental e Turístico na APA Recifes de Corais", no RN. Responsável técnico: Tiego Costa. </t>
  </si>
  <si>
    <t xml:space="preserve"> Maya Baggio</t>
  </si>
  <si>
    <t>Informação coletada durante a apresentação do Rafael Laia, do IDEMA/CE, durante o I Encontro Regional do PAN Corais. Solicitar o projeto e/ou relatórios com os resultados. Sugestão: convidar o Rafael e o Tiego como colaboradores desta ação.</t>
  </si>
  <si>
    <t xml:space="preserve">Rafael Laia (IDEMA/RN) e o Tiego Costa (coordenador do monitoramento) </t>
  </si>
  <si>
    <t>Tem trabalho de doutorado na Risca do Meio - (Olavo). Liana não sabe se tem levantamento de valoração, verificará com a professora Adriana Carvalho.</t>
  </si>
  <si>
    <t>Estratégia elaborada e implementada, em articulação com ICMBIO e SAIC</t>
  </si>
  <si>
    <t>Proposta: facebook Coral Vivo, comunicação - articular uma campanha com MMA. Designer pode ajudar a reformular alguma coisa. Coral vivo também tem um curso previsto para turismo que poderia incluir um módulo. Consultar Débora Pires.
A ação esta relacionada com a 6.9 que o Fábio Negrão é o articulador.</t>
  </si>
  <si>
    <t>A Campanha Conduta Consciente em Ambientes Recifais será relançada em dezembro de 2018, com apoio dos parceiros Projeto Terramar, Instituto Coral Vivo, Instituto Recifes Costeiros e Reef Check Brasil . 
Serão lançados vídeos para redes sociais e o material para os multiplicadores da Campanha. Os materiais serão disponibilizados no site do MMA e no dos parceiros, nos estados da Bahia, Espírito Santo, Pernambuco e Alagoas. Conseguimos recursos por meio do Projeto Terramar.</t>
  </si>
  <si>
    <t>Implementar medidas que evitem a introdução de espécies exóticas e invasoras nas ilhas oceânicas, tendo como piloto a APA e PN Marinho de Fernando de Noronha.</t>
  </si>
  <si>
    <t>Thayná Melo (NGI Noronha/ICMBio)</t>
  </si>
  <si>
    <t>Estevão Carino de Souza (ICMBio), Joel Creed (UERJ)</t>
  </si>
  <si>
    <t>Incorporar na APA e PN Marinho de Fernando de Noronha (como piloto) e da REBIO Atol das Rocas.
Esclarecer essa ação em FN com Eduardo ou Thayná, o que eles estão considerando como "medidas que evitem a introdução". Ou alterar texto para "medidas que permitam a detecção precoce".</t>
  </si>
  <si>
    <t>Carlos Herique Targino (MMA)</t>
  </si>
  <si>
    <t>Verificar com Guilherme Longo o projeto que está proopondo para Noronha.
O MMA vem realizando monitoramento pradronizado nas UCs, com foco também nas exóticas. Erradicaram rato na ilha do Meio.
Após a II Monitoria (em 2020), recebemos a indicação para esta ação e outras que envolvem o Núcleo de Gestão Integrada de Noronha ficarem sob a articulação do analista ambiental Ricardo Araújo, que aceitou o convite.</t>
  </si>
  <si>
    <r>
      <rPr>
        <b/>
        <sz val="11"/>
        <rFont val="Calibri"/>
        <family val="2"/>
      </rPr>
      <t xml:space="preserve">AGRUPADA NA MONITORIA 1: </t>
    </r>
    <r>
      <rPr>
        <sz val="11"/>
        <rFont val="Calibri"/>
        <family val="2"/>
      </rPr>
      <t>Monitorar as embarcações, estruturas e os ecossistemas coralíneos para detecção precoce de espécies exóticas invasoras nas ilhas oceânicas.</t>
    </r>
  </si>
  <si>
    <t xml:space="preserve">Propor normativas aos órgãos competentes para regular as atividades marítimas potencialmente geradoras de invasão por bioincrustação. </t>
  </si>
  <si>
    <t>Adriana Gomes (Tamoios/ICMBio)</t>
  </si>
  <si>
    <t>Adriana Trinta, Adriana Carvalhal, Thayná Mello, Joel Creed, Kelen Leite (ESEC Tupinambás/ICMBio)</t>
  </si>
  <si>
    <t xml:space="preserve">Propostas estão associadas ao Plano Nacional de Ação de Controle e Erradicação do coral sol, consultor selecionado e em processo de contratação para elaboração do Plano.  As poucas ações que andaram foram apenas para coral-sol, mas essa ação deve ser considerada também para as outras espécies invasoras, além do coral-sol. </t>
  </si>
  <si>
    <t>Este ano foi publicada a Portaria MMA Nº 3, de 16/08/2018, que instituiu o Plano de Implementação da Estratégia Nacional para Espécies Exóticas Invasoras
A Estratégia Nacional para Espécies Exóticas Invasoras será coordenada pelo Ministério do Meio Ambiente em cooperação com órgãos ambientais federais, em especial o IBAMA e o ICMBio.
O trabalho tem prazo de vigência de 12 anos e define metas de resultados para os períodos de 3, 6 e 12 anos. A iniciativa é baseada em quatro eixos: elaboração de planos de prevenção, erradicação, controle e monitoramento de espécies exóticas invasoras; sistemas de detecção precoce e resposta rápida; análise de riscos e a criação de uma base de dados.
Em outubro foi realizada a “Oficina de Avaliação de Risco da Introdução de Peixes e Invertebrados Aquáticos no Brasil”, cujo objetivo foi executar ações integradas para prevenir a introdução de espécies exóticas invasoras no país por meio de protocolos de avaliação de risco.</t>
  </si>
  <si>
    <t>(i-2) Plano de Implementação da Estratégia Nacional para Espécies Exóticas Invasoras (D.O.U.de 17/08/2018; 159, Seção 1; Pág. 75);
Realização da "Oficina de Avaliação de Risco da Introdução de Peixes e Invertebrados Aquáticos no Brasil”;
Elaboração de protocolos de avaliação de risco da introdução de espécies de peixes e invertebrados.</t>
  </si>
  <si>
    <t>Adriana Nascimento Gomes</t>
  </si>
  <si>
    <t>Estamos construindo um TAJ intermediado pelo MPF no âmbito da ACP do Coral-Sol na Baía da Ilha Grande e espero ter boas notícias a respeito no ano que vem.</t>
  </si>
  <si>
    <t>Targino participou da construção do Plano. Ele poderá indicar que deve ser proposta a norma, mas não poderá propor.</t>
  </si>
  <si>
    <t>Apresentar ao MMA a demanda da necessidade de um plano nacional de contingência para as espécies de peixes invasores.</t>
  </si>
  <si>
    <t>Recomendação ao MMA com documento técnico embasando</t>
  </si>
  <si>
    <t>Joel Creed, Thayná Mello, Marcelo Vianna, Adriana Trinta, Felipe Diniz (MMA), José Renato Legracie (MMA), Sergio Floeter</t>
  </si>
  <si>
    <t>Espécie exótica (chegada natural) do Chromis limbata em SC foi reportada no artigo: Anderson, A.B., Salas, E.M., Rocha, L.A. &amp; Floeter, S.R. 2017. The recent colonization of south Brazil by the Azores chromis Chromis limbata. Journal of Fish Biology. 91, 558–573</t>
  </si>
  <si>
    <t>Liana Mendes
Sergio Floeter
Carlos Eduardo
Maya Baggio</t>
  </si>
  <si>
    <t>Posso auxiliar no tocante ao peixe-leão, uma vez que estou trabalhando com a espécie no Caribe da Costa Rica, verificando seu impacto sobre a comunidade de criptobentônicos.
 Precisaria realmente de mais tempo, para sentar, reunir material que já tenho do Caribe e com algum dos articuladores redigir um documento que seria um plano nacional.</t>
  </si>
  <si>
    <t>Apresentar ao MMA uma proposta de Plano Nacional de Prevenção, Controle e Monitoramento para espécies de peixes marinhos exóticos invasores.</t>
  </si>
  <si>
    <t>Proposta elaborada e apresentada</t>
  </si>
  <si>
    <t xml:space="preserve">Liana destacou a importância da proposta conter informações da comissão nacional de remoção de peixe-leão, da hipótese de aquariofilia como potencial para invasão e de diretrizes para divulgação e educação ambiental. </t>
  </si>
  <si>
    <r>
      <rPr>
        <b/>
        <sz val="11"/>
        <rFont val="Calibri"/>
        <family val="2"/>
      </rPr>
      <t xml:space="preserve">AGRUPADA NA MONITORIA 1: </t>
    </r>
    <r>
      <rPr>
        <sz val="11"/>
        <rFont val="Calibri"/>
        <family val="2"/>
      </rPr>
      <t>Elaborar e encaminhar ao MMA e Marinha proposta de um plano nacional de prevenção e contenção de bioinvasão por bioincrustação no ambiente marinho.</t>
    </r>
  </si>
  <si>
    <t>Ação agrupada com a 7.3. Propostas estão linkadas ao Plano Nacional de ação de controle e erradicação do coral sol, consultor selecionado em processo de contratação para elaboração do plano que vem via GT do Coral Sol. Agrupar com a ação 7.3 mantendo geral para bioinvasores, e deixar a ação nova para o coral-sol (7.13).</t>
  </si>
  <si>
    <t>Adriana Carvalhal (REBIO Arvoredo/ICMBio)</t>
  </si>
  <si>
    <t>Sugerir a execução desta ação no Plano Nacional de Prevenção de controle do coral sol. Recomendação do GAT do PAN Corais para que esse plano seja elaborado o mais rápido possivel. O encaminhamento ficou sob a responsabilidade da Kelen, ainda não houve resposta.</t>
  </si>
  <si>
    <t>Foi informado que o Plano não contempla protocolo, só recomendações. Adriana Carvalhal participou da reunião. Plano concluído, mas não publicado. Está com ibama para publicação. Assim, a ação poderá ter outro desdobramento, para além da recomendação e sim elaborar um protocolo definido.</t>
  </si>
  <si>
    <t>Articular junto ao IBAMA a inclusão de condicionante de licença em empreendimentos de petróleo e gás para execução de ações visando a prevenção da introdução e disseminação de espécies exóticas e invasoras.</t>
  </si>
  <si>
    <t xml:space="preserve">Conversa com os representantes mostrando as demandas do PAN Corais para o GT e Plano do coral sol - ações 7.3, 7.5, 7.6, 7.7, 7.8 e 7.11. Essa ação não é contemplada totalmente pelo plano do coral sol, porque tb não contempla água de lastro. Conversar com a Adriana para ela fazer uma articulação independente do coral sol, pois a ação é mais abrangente. </t>
  </si>
  <si>
    <t>Essa ação não é contemplada totalmente pelo plano do coral sol, por não abranger água de lastro. 
De acordo com Targino acha que não houve articulação, mas inclusão de condicionantes. P66 - retirada de coral-sol</t>
  </si>
  <si>
    <t>GAT
Carlos Henrique Targino</t>
  </si>
  <si>
    <t xml:space="preserve">GAT sugere alguém do licenciamento do IBAMA na colaboração - Fernando Galheigo (CGMAG/IBAMA). </t>
  </si>
  <si>
    <t xml:space="preserve">Fernando Galheigo (CGMAG/IBAMA). </t>
  </si>
  <si>
    <t>Fazer uma ação geral. Exemplo de Alcatrazes. Alguém do GAT  indica alguém para ser articulador ou na rodada virtual. Mantém até ver se vai ter articulador, se não tiver articulador, a ação deve ser agrupada em uma outra ação mais abrangente para as outras invasoras, além de Tubastraea.</t>
  </si>
  <si>
    <t xml:space="preserve">Targino sugere uma nova proposta de texto da ação. Irá buscar/agregar informações nos relatórios dos portos ao invés de estabelecer programa de monitoramento. Talvez retirar marinas e adjacências. Optou-se por excluir a ação e criar uma nova com a sugestão do Targino.  </t>
  </si>
  <si>
    <t>Falta de governança para a realização da mesma. Será criada uma nova ação mais factível.</t>
  </si>
  <si>
    <t>Áreas-foco 1, 2, 5, 6 e 7</t>
  </si>
  <si>
    <t xml:space="preserve">O texto está para UCs federais, mas poderá ser utilizado por outras UCs (talvez exista um relatório da SEMA - informação da Shirley).  </t>
  </si>
  <si>
    <t>Nenhuma informação prévia a monitoria foi obtida. Durante a monitoria virtual não foi agregada nenhuma informação sobre o andamento da ação por parte do GAT, apenas sobre os problemas enfrentados, sugestões e observações.</t>
  </si>
  <si>
    <t>Existem muitas informações sobre o peixe Leão, mas faltam informações sobre as outras espécies exóticas.</t>
  </si>
  <si>
    <t>Claudio Sampaio
Maya Baggio
Ruy Kikuchi</t>
  </si>
  <si>
    <t xml:space="preserve">Entrar em contato com PADI - para ver se é possível inserir no programa da PADI (Clovis) - Colaborador: Fabio Negrão e outros instrutores PADI. Buia já fez isso com a NAUI
Segundo informação apresentada pelo analista ambiental Francisco Carvalho Jr (SEMA/MA), esta ação está prevista para iníciar em 2019. 
Sugestão: convidar o prof. Marcelo Soares (UFC) para ser colaborador desta ação, pois está envolvido em ações no Parque Estadual Marinho da Pedra da Risca do Meio.
</t>
  </si>
  <si>
    <t>Marcelo Soares (UFC)
Liana Mendes (UFRN)
Francisco Carvalho Jr (SEMA/MA)</t>
  </si>
  <si>
    <r>
      <t xml:space="preserve">Avaliar  o impacto das spp que constam na lista oficial de spp invasoras no MMA, incluindo </t>
    </r>
    <r>
      <rPr>
        <i/>
        <sz val="11"/>
        <rFont val="Calibri"/>
        <family val="2"/>
      </rPr>
      <t>Ophiotella mirabillis</t>
    </r>
    <r>
      <rPr>
        <sz val="11"/>
        <rFont val="Calibri"/>
        <family val="2"/>
      </rPr>
      <t xml:space="preserve"> e </t>
    </r>
    <r>
      <rPr>
        <i/>
        <sz val="11"/>
        <rFont val="Calibri"/>
        <family val="2"/>
      </rPr>
      <t>Butis koilomatodon</t>
    </r>
    <r>
      <rPr>
        <sz val="11"/>
        <rFont val="Calibri"/>
        <family val="2"/>
      </rPr>
      <t xml:space="preserve"> nos ambientes coralíneos.</t>
    </r>
  </si>
  <si>
    <t>Janaína Bumbeer (UFPR)</t>
  </si>
  <si>
    <t>Foram feitos estudos principalmente sobre a ocorrência e distribuição de algumas exóticas, o que permite uma inferência sobre seu impacto. Estudos que avaliem e quantifiquem o impacto em si são mais raros, focados principalmente em espécies mais agressivas como o coral-sol. Duas espécies exóticas de coral-mole foram encontradas na BA e RJ, e já foi criado um Grupo de Ação entre os pesquisadores dessas áreas para o estudo e erradicação.</t>
  </si>
  <si>
    <r>
      <t>Três estudos foram feitos com base na modelagem e previsão de impacto: 
- Castelar et al. 2015 - Risk analysis using species distribution modeling to support public policies for the alien alga Kappaphycus alvarezii aquaculture in Brazil; 
- Mendes et al. resumo EBI 2019. PEIXE-LEÃO Pterois volitans (Linnaeus, 1758), UM GRANDE VILÃO EXÓTICO DOS PEIXES CRIPTOBENTÔNICOS DO ATLÂNTICO TROPICAL
- Bumbeer et al. 2017. Predicting impacts of lionfish (</t>
    </r>
    <r>
      <rPr>
        <i/>
        <sz val="11"/>
        <rFont val="Calibri"/>
        <family val="2"/>
      </rPr>
      <t>Pterois volitans)</t>
    </r>
    <r>
      <rPr>
        <sz val="11"/>
        <rFont val="Calibri"/>
        <family val="2"/>
      </rPr>
      <t xml:space="preserve"> invasion in a coastal ecosystem of southern Brazil.
Artigo sobre os corais-mole (Família Xeniidae e Clavulariidae) identificados
- Mantelato et al. 2018. Invasion of aquarium origin soft corals on a tropical rocky reef in the southwest Atlantic, Brazil?
Notícia com a detecção de </t>
    </r>
    <r>
      <rPr>
        <i/>
        <sz val="11"/>
        <rFont val="Calibri"/>
        <family val="2"/>
      </rPr>
      <t>Perna viridis</t>
    </r>
    <r>
      <rPr>
        <sz val="11"/>
        <rFont val="Calibri"/>
        <family val="2"/>
      </rPr>
      <t xml:space="preserve"> em uma embarcação em Maceió, além de outras publicações sobre ocorrência e distribuição das espécies exóticas Chromis limbata, Heniochus acuminatus, Triaenodon obesus. Demais artigos sobre ocorrência e distribuição de espécies não estão citados aqui.
Demais iniciativas e notícias em andamento:
- Está sendo desenvolvido pelo IBAMA em parceria com Instituto Hórus e demais colaboradores um protocolo para que será aplicado para solicitações de importações de espécies de peixes e invertebrados.
- Foi publicada a Instrução Normativa nº 21, de 04 de outubro de 2018, estabelece normas para emissão da licença de importação de invertebrados aquáticos marinhos e estuarinos, constantes no Anexo I desta Instrução Normativa, para fins de ornamentação e aquariofilia. veja no site: https://www.ibama.gov.br/biodiversidade-aquatica/aquariofilia/listas-de-invertebrados-para-importacao;
- O Laboratorio de Ecologia Marinha Bentica da UERJ recentemente a lista de EE publicado pelo MMA (Informe Nacional) com inclusões e recategorizações. A lista será disponibilizada em publicação e site em breve; O mesmo Lab. juntamente ao IBAMA e ICMBio, preparou um Plano de Erradicação para o octocoral invasor Sansibia sp. para os recifes rochosos</t>
    </r>
  </si>
  <si>
    <t xml:space="preserve">
Janaína Bumbeer com colaboração de Beatriz Castelar, Fabiano Pimentel Ribeiro, Liana Mendes, Claudio Sampaio e Joel Creed
Sérgio Floeter</t>
  </si>
  <si>
    <t>Verificar com Alberto Lindner paper novo que saiu sobre ocorrência de Ophiotella em SC</t>
  </si>
  <si>
    <t>Sugestão de revisar e sugerir outro produto mais condizente com a ação (que não foi determinado na II Monitoria). Contactar a Janaína (articuladora) e perguntar se o produto pode ser a síntese das informações</t>
  </si>
  <si>
    <r>
      <rPr>
        <b/>
        <sz val="11"/>
        <rFont val="Calibri"/>
        <family val="2"/>
      </rPr>
      <t xml:space="preserve">AGRUPADA NA MONITORIA 1: </t>
    </r>
    <r>
      <rPr>
        <sz val="11"/>
        <rFont val="Calibri"/>
        <family val="2"/>
      </rPr>
      <t xml:space="preserve">Realizar diagnóstico da bioinvasão de coral-sol e coral-mole </t>
    </r>
    <r>
      <rPr>
        <i/>
        <sz val="11"/>
        <rFont val="Calibri"/>
        <family val="2"/>
      </rPr>
      <t>Chromonephthea brazilienzis</t>
    </r>
    <r>
      <rPr>
        <sz val="11"/>
        <rFont val="Calibri"/>
        <family val="2"/>
      </rPr>
      <t xml:space="preserve"> e elaborar e executar plano nacional  para seu controle e/ou erradicação, nas diferentes áreas coralíneas já afetadas.</t>
    </r>
  </si>
  <si>
    <t>Agrupada na ação do coral sol mais geral (7.13) e na outra geral das invasoras devido a outra espécie (7.3)</t>
  </si>
  <si>
    <t>(ii-2) A iniciativa de CIRM/MCTI resultou em uma publicação e diagnóstico emproba o proceso foi criticado pelso pesquisadores pois muitas manifestações dos pesquisadores foram ignorados.
2. Houve realização de oficina para elaborar o Plano Nacional de Coral-Sol, que está em fase de publicação pelo MMA.
3. Em relação as ações o Projeto Coral-Sol vem trabalhando o monitoramento (RJ e SP), manejo (RJ), educação ambiental e realizando pesquisas com aporte de recursos de FAPERJ e FUNBIO (TAC de Cheveron);
4. A Rede Coral-Sol vinculada a UERJ e BrBio tem consoldada com mais que 30 pesquisadores atualmente;
5. Esta sendo implementado pelo Projeto Coral-Sol um base de dados com ferramenta de busca que contemplará todas espécies exoticas marinhas no Brasil e reunirá e disponibilizará em primeiro plano todas as informações já disponiveis sobre o coral-sol.</t>
  </si>
  <si>
    <t>Kelen Leite (Alcatrazes/ICMBio)</t>
  </si>
  <si>
    <t>Ação nova (a partir de 2017)</t>
  </si>
  <si>
    <t xml:space="preserve">A unidade está finalizando um projeto para elaboração do protocolo. Elaboramos um projeto com a contratação de consultor para a elaboração. A previsão de aprovação em 2019, previsão de conclusão 2020.  </t>
  </si>
  <si>
    <t>Acompanhar e contribuir com a elaboração do Plano Nacional de prevenção e controle do Coral Sol.</t>
  </si>
  <si>
    <t>O Plano foi elaborado pelo MMA em conjunto com o Ibama e ICMBio, sendo a última etapa a Oficina de elaboração do Plano, em março de 2018, seguindo a metodologia do ICMBio para os PANs. Atualmente, o processo encontra-se no Ibama e já passou pela PFE. O Ibama será o coordenador do Plano.</t>
  </si>
  <si>
    <t>Plano elaborado aguardando públicação do MMA.</t>
  </si>
  <si>
    <t>Kelen Leite
Carlos Targino
Joel Creed</t>
  </si>
  <si>
    <t>A iniciativa de CIRM/MCTI resultou em uma publicação e diagnóstico emproba o proceso foi criticado pelso pesquisadores pois muitas manifestações dos pesquisadores foram ignorados.
2. Houve realização de oficina para elaborar o Plano Nacional de Coral-Sol, que está em fase de publicação pelo MMA.
3. Em relação as ações o Projeto Coral-Sol vem trabalhando o monitoramento (RJ e SP), manejo (RJ), educação ambiental e realizando pesquisas com aporte de recursos de FAPERJ e FUNBIO (TAC de Cheveron);
4. A Rede Coral-Sol vinculada a UERJ e BrBio tem consoldada com mais que 30 pesquisadores atualmente;
5. Esta sendo implementado pelo Projeto Coral-Sol um base de dados com ferramenta de busca que contemplará todas espécies exoticas marinhas no Brasil e reunirá e disponibilizará em primeiro plano todas as informações já disponiveis sobre o coral-sol.</t>
  </si>
  <si>
    <t>Intensificar a fiscalização do tratamento de água e da rede de esgoto em Fernando de Noronha.</t>
  </si>
  <si>
    <t xml:space="preserve">Articular com a Marinha e IBAMA.
Entrar em contato com a nova gestão sobre esta ação. Coordenação do PAN encaminhar oficio para a nova gestão.   </t>
  </si>
  <si>
    <t>Elaborar planos de alerta, resposta e contingência de emergências ambientais  em ilhas oceânicas.</t>
  </si>
  <si>
    <t>Rosana Subirá,
(COGEF/ICMBio)*</t>
  </si>
  <si>
    <t xml:space="preserve">Verificar a relação com o Plano nacional de resíduos sólidos.
Antes de mudar a ação (ou texto da ação), entrar em contato com a CR6, pois é responsável pelas 3 Ilhas (Noronha, Rocas e ASPSP), contactar a Carla Marcon. Consultar plano de manejo da APA Noronha - Rocas - ASPSP, pois deve ter alguma coisa em relação a resíduo. Ilha de Trindade é Marinha do Brasil. </t>
  </si>
  <si>
    <t xml:space="preserve">Tentar articulador dentro do NGI das novas APAs e MONA ou alguém do IBAMA - emergências ambientais. </t>
  </si>
  <si>
    <t>* A articulação da ação está sendo revista, temporariamente será substituída pela coordenação do PAN.
Tentar articulador dentro do NGI das novas APAs e MONA ou alguém do IBAMA - emergências ambientais. Até lá, Roberta ficará como substituta</t>
  </si>
  <si>
    <t xml:space="preserve">Elaborar protocolo para melhoria dos procedimentos de embarque e desembarque de combustível em ilhas costeiras  e oceânicas </t>
  </si>
  <si>
    <t xml:space="preserve">Verificar o plano de Manejo da APA FN-Rocas-ASPSP. Verificar se existe um protocolo, já que a ação indica "melhoria".  Coordenação do PAN enviar oficio para Marinha (Rio de Janeiro, Natal, Trindade, Fernando de Noronha). Claudio pode fazer uma consulta ao chefe do Posto fluvial de Penedo para saber, Roberta também fará a consulta com com o Felipe. </t>
  </si>
  <si>
    <t xml:space="preserve">Cada local tem sua especificidade. Protocolo único não é viável. Segue sem articulador. Sugestão excluir.
</t>
  </si>
  <si>
    <t>Excluída pois o protocolo único não é viável e a ação seguiu sem articulador.</t>
  </si>
  <si>
    <t>Identificar e divulgar as principais fontes e pontos de poluição que afetam os ambientes coralíneos da Baía de Todos os Santos até a Baía de Camamu (área foco 7).</t>
  </si>
  <si>
    <t>Identificar e divulgar as principais fontes e pontos de poluição que afetam os ambientes coralíneos da área foco 11.</t>
  </si>
  <si>
    <t>Dificuldade na execução da ação por falta de recursos financeiros.</t>
  </si>
  <si>
    <t>A observação dos principais fontes de poluentes que afetam os ambientes coralíneos permanece relacionada aos grandes centros urbanos, industriais e a foz do rio Doce, devido ao atual aporte dos rejeitos de mineração. 
Realizado contato com a Secretaria de Meio Ambiente de Guarapari (27) 3361-2809) e de Piuma (Responsável: Raniery Antonio Silva Miranda, e-mail: meioambiente@piuma.es.gov.br (28) 3520-2033), (27) 3361-2809. A SEMA de Piúma informou que nunca foi realizado um diagnóstico deste.</t>
  </si>
  <si>
    <t xml:space="preserve">Falta de recursos, subsídios e apoio dos parceiros e co-articuladores. </t>
  </si>
  <si>
    <t>O aporte de recursos permitirá a efetivação desta ação com eficâcia. Eric Confirmou todos os comentários anteriores como ainda válidos para a Monitoria 2
Verificar com Eric se ele continuará como articulador da ação, outra sugestão é o Pablo Prata (IEMA/ES). Justifica-se que existe muita informação relativa ao tema nesta área devido ao acidente da Samarco, e possivelmente as informações não estão sendo sistematizadas.</t>
  </si>
  <si>
    <t>Verificar continuidade do articulador, possibilidade de substituir pelo Pablo Prata (IEMA/ES)</t>
  </si>
  <si>
    <t>Delinear um Programa de Monitoramento de qualidade da água próximo aos ambientes coralíneos.</t>
  </si>
  <si>
    <t xml:space="preserve"> Adalto Bianchini (FURG)</t>
  </si>
  <si>
    <t>Coral Vivo tem um programa piloto, que pode expandir para outras áreas. Ronaldo vai dar a resposta, pois fez em outras áreas também. Pegar o termo de referencia do Rio Doce para aplicar aqui, onde o Adalto também está junto. Fazer um protocolo minimo. Reorganizar essas ações, as outras ações 8.8, 8.9 seriam agrupadas em uma ação e estaria ligada aqui nesta ação (nao agrupada)  (como estudos de caso). Lembrar da experiência da SOS Mata Atlântica Programa Observando os rios (Claudio Sampaio)</t>
  </si>
  <si>
    <t>Foram realizados monitoramentos da qualidade da água em 3 pontos de coleta no PARNA Marinho de Abrolhos, sendo avaliados parâmetros físico-químicos e as concentrações totais e dissolvidas de metais e metaloides. Os monitoramentos foram realizados pela Rede Rio Doce Mar (RRDM) e contemplam 25 pontos de amostragem na foz do Rio Doce e região costeira adjacente, incluindo diversos ambientes de fundos recifais ao longo da costa do Espirito Santo e sul da Bahia.
 Execução de programas de monitoramento dos impactos da lama da Samarco na região dos Abrolhos tem gerado informações que contribuem para a ação com foco na avaliação de impactos.</t>
  </si>
  <si>
    <t>Financiamento da Fundação RENOVA (monitoramento da qualidade da água na foz do Rio Doce e região costeira adjacente, incluindo o PARNAM Abrolhos), pelo período de 12 meses. Foram gerados os protocolos de coleta de dados e amostras de água, sedimento e biota em campo, bem como os protocolos das análises laboratoriais das referidas amostras. Estes protocolos foram encaminhados ao órgão financeiro (Fundação RENOVA) e serão disponibilizados aos órgãos ambientais envolvidos no Programa de Monitoramento Ambiental em questão.</t>
  </si>
  <si>
    <t>Adalto Bianchini
 Fernando Repinaldo</t>
  </si>
  <si>
    <t xml:space="preserve">Adalto: acessar os relatórios dos resultados obtidos no Programa de Monitoramento Ambiental realizado pela Rede Rio Doce Mar (RRDM), junto ao ICMBio, bem como os futuros relatórios a serem apresentados pela RRDM junto à Fundação RENOVA. 
Existe a possibilidade do Programa de Monitoramento Ambiental financiado pela Fundação RENOVA ser estendido para até 5 anos. 
</t>
  </si>
  <si>
    <t>Delinear Programas de Monitoramento de qualidade da água próximo aos ambientes coralíneos</t>
  </si>
  <si>
    <t>Programas de monitoramento elaborados</t>
  </si>
  <si>
    <t xml:space="preserve">Delinear proposta de programas de contingência e de situação de risco que envolvem ambientes coralíneos na região dos Abrolhos (áreas-foco 8 e 9). </t>
  </si>
  <si>
    <t>Aristides Neto (PARNA Abrolhos/ICMBio)</t>
  </si>
  <si>
    <t>Pesquisar se tem um plano nacional de contigência pelo IBAMA. Para Petróleo houve uma ação em Camamu, relatada pelo Clóvis, realizada pela BP que pode ser que tenha uma proposta, era um bloco da BP: BM-CAL-13 Bacia de Camamu Almada (houveram treinamentos na área 8 e 9 em 2013 - pré PAN).</t>
  </si>
  <si>
    <t xml:space="preserve">Embora o Plano de Contingência para o PARNAM Abrolhos não tenha sido montado especificamente para este fim, participamos da Oficina do Coral Sol em Brasília de 12 a 16/03/18, onde contactamos pesquisadores e gestores de outras UCs marinhas que já manejam e monitoram o Coral-sol . No Caso do PARQUE de Abrolhos o maior risco , como acreditamos é o Transporte de Grades estruturas (Plataformas de Petróleo, p. ex.), e surgiu a idéia de tentarmos inserir o PNM dos Abrolhos como "Áreas Particularmente Sensíveis" da IMO (Internotional Maritime Organization), que aparentemente a UC se enquadraria, e impediria o trafego de navios nas imediações da UC, mas seria um processo longo e demorado, considerando que são poucas reuniões anuais da IMO.
Plano de Área do Espírito Santo (2018) - específico para petróleo, abrange três grandes áreas portuárias, incorporando todo o estado, já foi elaborado e está em fase de institucionalização;
Plano de Área da Bahia de Todos os Santos - específico pára petróleo, está em fase de elaboração.
Além disso existem os Planos de Emergência Individuais (PEIs) que seia elaborado e implementado por cada empresa - Resolução CONAMA 398/2008 que está na sua segunda revisão;
Existe a IN do IBAMA específico para dispersantes químicos, que abrange todos os ambientes, está para ser publicada ao final de 2018/início de 2019;  
Plano Nacional de Ação de Emergência para Fauna Impactada por Óleo (PAE-Fauna) - mas não incluem peixes (por ser considerado "recurso pesqueiro" e nem invertebrados. </t>
  </si>
  <si>
    <t>No caso do PARNAM ABROLHOS, existe o monitoramento da "Lama da Samarco" pela REDE Rio Doce MAR (UFES/RENOVA) para monitorar também processos que direta ou indiretamento afetem o ecossistema Coralíneo no Banco dos Abrolhos. Uma vez que o Coral-sol por exemplo, não foi registrado nesta UC.
- Existe também um grupo de Dive masters, que apoiam as operadoras de turismo de Abrolhos, que são capacitados para identificar o Coral-sol e qualquer "branqueamento" registrado durante suas atividades, e que podem dar o alarme caso algumas desas ameaças sejam detectadas.</t>
  </si>
  <si>
    <t xml:space="preserve"> Várias atividades como Reef-Check,, Capacitação de Dive Master para atuar localmente, Montagem de Grupo de Whats app, para comunicação constante e rápida, no caso de alerta de ameaças, já estão em funcionamento, o que falta é basicamente sistematizar o trabalho de resposta. Um projeto específico para utilização de recursos arrecadados com autuações ambientais foi montado, afim de obter recursos para monitoramento e Manejo de Coral-sol, foi encaminhado ao ICMBio, Mas não foi aprovado até o momento.</t>
  </si>
  <si>
    <t>Aristides Salgado G Neto - Biólogo - Analista Ambiental ICMBio/PARNAM ABROLHOS
Cristiane de Oliveira  - Coordenação Geral de Emergências Ambientais (CGEMA / IBAMA) - conversa por telefone Telefone: (61) 3316-1070 / (61) 3316-1656
GAT</t>
  </si>
  <si>
    <t>Cristiane sugere falar com a DBFlor / IBAMA - ramais (61) 3316- 1475 / 1479 ou 1258 (tentei mas não consegui falar com ninguém)
Excluir considerando que existem os PEIS que já fazem isso. Importante que o Plano acompanhe o andamento dos PEIS. Talvez fazer uma nova ação para acompanhamento destes PEIS. Deixar para rodada pós plenária.</t>
  </si>
  <si>
    <t>Na próxima monitoria elaborar uma nova ação para a realização de um levantamento e o acompanhamento dos PEIs e dos PAEs. Sugestão de articulação: Amanda Silva do IDEMA/BA.</t>
  </si>
  <si>
    <t>Avaliar a influência da qualidade das águas de rios como Jequitinhonha, Caravelas, Buranhém, Jucu, Guarapari, Benevente e Itapemirim, Cricaré e Doce sobre os ambientes recifais do sul da Bahia e do Espírito Santo (sul do banco de Abrolhos e área foco 11).</t>
  </si>
  <si>
    <t>Diagnóstico da qualidade das águas dos rios monitorados e sua influência na biota</t>
  </si>
  <si>
    <t xml:space="preserve">Ver com Emiliano Calderon se poderão ser incluídos outros rios importantes na região. 
Buscar integração com os Comitês de Bacia Hidrográficas.
No triênio 2018-2020 o Coral Vivo vai começar a fazer o monitoramento sazonal da qualidade da água no rio Buranhém. </t>
  </si>
  <si>
    <t>Monitoramentos de impactos relacionadas a lama da Samarco começaram a ser realizados na região dos Abrolhos.</t>
  </si>
  <si>
    <t xml:space="preserve">Fernando Repinaldo </t>
  </si>
  <si>
    <t>Denis Abessa (UNESP)</t>
  </si>
  <si>
    <t>Tito irá convidar Dennis para  ser o novo aticulador</t>
  </si>
  <si>
    <r>
      <rPr>
        <b/>
        <sz val="11"/>
        <rFont val="Calibri"/>
        <family val="2"/>
      </rPr>
      <t xml:space="preserve">AGRUPADA NA MONITORIA 1: </t>
    </r>
    <r>
      <rPr>
        <sz val="11"/>
        <rFont val="Calibri"/>
        <family val="2"/>
      </rPr>
      <t>Avaliar a influência da qualidade das águas dos rios Jucu, Guarapari, Benevente e Itapemirim, Cricaré e Doce sobre os ambientes recifais do Espírito Santo (sul do banco de Abrolhos e área foco 11)</t>
    </r>
  </si>
  <si>
    <t>Buscar informações do monitoramento de qualidade de água do Rio Doce. Agrupar 8.8 e 8.9.</t>
  </si>
  <si>
    <r>
      <rPr>
        <b/>
        <sz val="11"/>
        <rFont val="Calibri"/>
        <family val="2"/>
      </rPr>
      <t>EXCLUÍDA</t>
    </r>
    <r>
      <rPr>
        <sz val="11"/>
        <rFont val="Calibri"/>
        <family val="2"/>
      </rPr>
      <t xml:space="preserve"> </t>
    </r>
    <r>
      <rPr>
        <b/>
        <sz val="11"/>
        <rFont val="Calibri"/>
        <family val="2"/>
      </rPr>
      <t>NA MONITORIA 1</t>
    </r>
    <r>
      <rPr>
        <sz val="11"/>
        <rFont val="Calibri"/>
        <family val="2"/>
      </rPr>
      <t>: Elaborar manual de divulgação dos resultados dos relatórios de monitoramento e avaliações propostos nas ações 8.8 e 8.9.</t>
    </r>
  </si>
  <si>
    <t>O articulador manifestou que não foi possivel, há uma dificuldade em agregar os diferentes resultados de várias ações em um único manual e além disso, uma dificuldade potencial em aceitação de um manual único. Concordou-se com a exclusão.</t>
  </si>
  <si>
    <t xml:space="preserve">Vivian Uhlig (RAN/ICMBio) </t>
  </si>
  <si>
    <t>Considerar como uma atividade desta ação: solicitar relatórios da implementação dos mesmos. 
A ação poderá ser excluída se não evoluir. Dar o prazo até o final do plano para manter essa ação .</t>
  </si>
  <si>
    <t>Paula Salge
Maya Baggio</t>
  </si>
  <si>
    <t>Vivian está de licença maternidade.</t>
  </si>
  <si>
    <t xml:space="preserve">Compilar informações sobre poluição, solicitando aos órgãos competentes e visando mapear e quantificar as principais fontes de impacto sobre ambientes coralíneos. </t>
  </si>
  <si>
    <t>Alexandre Rosado (UFRJ), Sérgio Floeter (UFSC)</t>
  </si>
  <si>
    <t>Dependeria um pouco das ações 8.4 e 8.5, deixando como diretriz que o ideal seria o monitoramento das fontes de poluição, mas no momento só daria para fazer numa area piloto que seria a Baía de Todos os Santos.  Claudio Sampaio: mencionou 2 artigos sobre poluição com petróleo. Colocar essa oficina em algum evento como CBO etc.</t>
  </si>
  <si>
    <t>Thayná Mello, Rodolfo Paranhos, Carlos Geovani (Rebio Perobas/ Projeto Proaqua), Kelen Leite (ICMBio Alcatrazes)</t>
  </si>
  <si>
    <t>Tito Lotufo</t>
  </si>
  <si>
    <t>A UNESP também tem parceira com a UNIFESP</t>
  </si>
  <si>
    <r>
      <rPr>
        <b/>
        <sz val="11"/>
        <rFont val="Calibri"/>
        <family val="2"/>
      </rPr>
      <t xml:space="preserve">EXCLUÍDA NA MONITORIA 1: </t>
    </r>
    <r>
      <rPr>
        <sz val="11"/>
        <rFont val="Calibri"/>
        <family val="2"/>
      </rPr>
      <t xml:space="preserve">Solicitar aos Comitês de Bacias Hidrográficas a elaboração e/ou a implementação dos planos municipais de saneamento das áreas 12 a 16.  </t>
    </r>
  </si>
  <si>
    <t xml:space="preserve">Ação excluída. Isso é obrigação de governo. Sugestão Ana Paula: excluir essa ação, mas conversar com Terra Mar, como já dito em outra ação aqui no obj. 8. para uma reformulação e Incluir uma ação terra mar e comites de bacias hidrográficas. </t>
  </si>
  <si>
    <t>Solicitar aos órgãos competentes que os planos de contingência de empreendimentos da área de petróleo e gás possuam procedimentos e recursos de implementação específicos para Unidades de Conservação de ambientes coralíneos.</t>
  </si>
  <si>
    <t>A medida que as Unidades de Conservação forem consultadas envolvam os atores locais na construção no plano de contingência.</t>
  </si>
  <si>
    <t>Kelen Leite
Maya Baggio</t>
  </si>
  <si>
    <t>Ação não realizada.
O GAT considerou a ação concluída devido a informação proveniente na I Monitoria, porém nem todas as áreas foco foram abraagidas. Na próxima monitoria fazer um resgate desta questão para verificar a necessidade de algum encaminhamento.</t>
  </si>
  <si>
    <t>Discutir novamente na monitoria presencial, visto que não foi conclusiva.</t>
  </si>
  <si>
    <r>
      <rPr>
        <b/>
        <sz val="11"/>
        <rFont val="Calibri"/>
        <family val="2"/>
      </rPr>
      <t xml:space="preserve">EXCLUÍDA NA MONITORIA 1: </t>
    </r>
    <r>
      <rPr>
        <sz val="11"/>
        <rFont val="Calibri"/>
        <family val="2"/>
      </rPr>
      <t>Solicitar à Companhia Estadual de Água e Esgoto do Rio de Janeiro (CEDAE) e à Secretaria Estadual do Ambiente (SEA) que apresentem avaliação circunstanciada dos efluentes lançados do emissário submarino de Ipanema (EESI) e dos efluentes químicos, físicos, biológicos e orgânicos lançados na Baía de Guanabara.</t>
    </r>
  </si>
  <si>
    <t xml:space="preserve">Ação excluída da matriz. </t>
  </si>
  <si>
    <r>
      <rPr>
        <b/>
        <sz val="11"/>
        <rFont val="Calibri"/>
        <family val="2"/>
      </rPr>
      <t xml:space="preserve">EXCLUÍDA NA MONITORIA 1: </t>
    </r>
    <r>
      <rPr>
        <sz val="11"/>
        <rFont val="Calibri"/>
        <family val="2"/>
      </rPr>
      <t xml:space="preserve">Solicitar à CASAN e FATMA que apresentem avaliação circunstanciada dos efluentes químicos, físicos, biológicos e orgânicos lançados na Grande Florianópolis. </t>
    </r>
  </si>
  <si>
    <t>Ação excluída da matriz.</t>
  </si>
  <si>
    <t>Articular com o Projeto Terra Mar a Inserção da temática do PAN Corais nos Comitês de Bacias Hidrográficas e no Conselho Nacional de Recursos Hídricos, etc nos suas respectivas áreas focais (APACC e Abrolhos).</t>
  </si>
  <si>
    <t>Comitês de bacias hidrográficas discutindo a temática do PAN Corais</t>
  </si>
  <si>
    <t>Larissa Godoy (Terra Mar/MMA)*</t>
  </si>
  <si>
    <t>Por problemas de comunicação, a indicada a assumir a articulação não ficou confirmada. Confirmar articuladora e alterar data final</t>
  </si>
  <si>
    <t>* A articulação da ação está sendo revista, temporariamente será substituída pela coordenação do PAN. Realizar uma nova reunião com a Larissa Godoy.</t>
  </si>
  <si>
    <r>
      <rPr>
        <b/>
        <sz val="11"/>
        <rFont val="Calibri"/>
        <family val="2"/>
      </rPr>
      <t xml:space="preserve">EXCLUÍDA NA MONITORIA 1: </t>
    </r>
    <r>
      <rPr>
        <sz val="11"/>
        <rFont val="Calibri"/>
        <family val="2"/>
      </rPr>
      <t>Definir princípios e processos de qualificação, monitoramento e avaliação da participação social no PAN, utilizando indicadores definidos.</t>
    </r>
  </si>
  <si>
    <t>Ação excluída por já haver um mecanismo de avaliação do PAN da COPAN</t>
  </si>
  <si>
    <t xml:space="preserve">Ronaldo Oliveira
(ICMBio - resex
Corumbau)* </t>
  </si>
  <si>
    <t>Programas da Rare talvez seria uma alternativa aqui. Ver quais são áreas do Pan Corais que eles estão com campanha de orgulho. Se sim, convidar alguém da Rare na colaboração. UNESCO poderia ser fonte de recurso e iniciar alguma atividade dentro de alguma área foco do PAN. Falar com Ronaldo antes de trocar articulador.</t>
  </si>
  <si>
    <t xml:space="preserve">Coral Vivo: enviou uma proposta para edital ICRI 2017, objetivo 5.2. da ICRI áreas protegidas com ação educacional, usar a MPA para que os jovens se envolvam na gestão de UC . Desenvolvem ações de gestão socioambiental na Costa do Descobrimento.
Projeto Tubarões e Raias na APA Costa dos Corais
No PARNA MAR Abrolhos o Programa "Comunidade em Abrolhos" tem dado oportunidade para que moradores da região da Costa das Baleias conheçam o Parque e sua experiência de manejo e visitação.
Oceanica também está trabalhando com a gestão socioambiental em Pirangi.
UOBA/Petrobras - desenvolvem ações no norte da ilha de Tinharé e Boipeba.
</t>
  </si>
  <si>
    <t xml:space="preserve">
</t>
  </si>
  <si>
    <t>Clovis Castro 
Claudio Sampaio
Maya Baggio
Liana Mendes
George Olavo</t>
  </si>
  <si>
    <t>A Karina Martins (UFBA/PROAMAR) participou do II Encontro Regional do PAN Corais, na Praia do Forte/BA, e se disponibilizou para ser articuladora da ação. 
Walter - importante que sejam ações locais, bem pulverizadas.</t>
  </si>
  <si>
    <t xml:space="preserve">Promover ações de educação para gestão socioambiental para membros de comunidades que vivenciam ambientes coralíneos promovendo ferramentas para participação qualificada, em áreas foco do PAN.  </t>
  </si>
  <si>
    <t>Karina Martins (UFBA/PROAMAR)</t>
  </si>
  <si>
    <t xml:space="preserve">Shirley - citou mais áreas com recursos GEFMar. Verificar quais seriam as áreas e quem poderia ser colaborador neste caso.
</t>
  </si>
  <si>
    <r>
      <rPr>
        <b/>
        <sz val="11"/>
        <rFont val="Calibri"/>
        <family val="2"/>
      </rPr>
      <t xml:space="preserve">EXCLUÍDA NA MONITORIA 1: </t>
    </r>
    <r>
      <rPr>
        <sz val="11"/>
        <rFont val="Calibri"/>
        <family val="2"/>
      </rPr>
      <t xml:space="preserve"> Articular as propostas do PAN com as Campanhas dos Territórios Pesqueiros. </t>
    </r>
  </si>
  <si>
    <t>Ação excluída da matriz, estando fora da governaça do PAN Corais, estando de certa forma diluída nas outras ações que a CPP é articuladora/colaborador.</t>
  </si>
  <si>
    <r>
      <rPr>
        <b/>
        <sz val="11"/>
        <rFont val="Calibri"/>
        <family val="2"/>
      </rPr>
      <t xml:space="preserve">EXCLUÍDA NA MONITORIA 1: </t>
    </r>
    <r>
      <rPr>
        <sz val="11"/>
        <rFont val="Calibri"/>
        <family val="2"/>
      </rPr>
      <t xml:space="preserve">Identificar convergências e divergências entre o PAN Corais e o GEFMAR, buscando sinergia das ações. </t>
    </r>
  </si>
  <si>
    <t>Ação excluída da matriz, pois os propósitos são diferentes e não andamento desta ação.</t>
  </si>
  <si>
    <t xml:space="preserve">Elaborar e implementar ações de comunicação do PAN CORAIS, envolvendo divulgação/comunicação já indicadas na matriz de ações. </t>
  </si>
  <si>
    <t>Divulgação de informações dos ambientes coralíneos e das espécies foco e beneficiadas.
Realizar campanhas de divulgação da problemática associada às espécies invasoras em ambientes coralíneos.
Criar um mecanismo de recebimento/encaminhar essas ações de comunicação/divulgação para a coordenação do PAN Corais, com periodicidade. Mecanismo de comunicação interno e externo. Articular colaboradores etc. Estimular coordenadores, GAT e colaboradores. O Coral Vivo faz um relatório de ações de divulgação a cada 4 meses, isso seria uma boa alternativa/estratégia como lembrete - Coral Vivo enviaria para o grupo e aí surgiria a pergunta de quais articuladores/colaboradores teriam ações para divulgar também.</t>
  </si>
  <si>
    <t>Levar em conta a reedição do Conduta Consciente MMA - De Olho nos Corais - UFRN - Projeto de Conservação Recifal PCR - Pedro Henrique Pereira - APA Costa dos Corais - MAARE SC - E-Corais - Instituto Brasilero de Biodiversidade (Simone Oigman-Pszggol) 
Ações do CEPSUL:
- Divulgação em eventos locais, regionais e nacionais (Semana do Meio ambiente, Volvo Ocean Race, CBUC);
- Redes sociais;
- Parcerias com ações integradas: IFSC, EPAGRI, FAMAI</t>
  </si>
  <si>
    <t>Buscar a regularização das Unidades de Conservação marinhas municipais e estaduais, instando o SPU (Secretaria do Patrimônio da União) a estabelecer condicionantes nos termos de cessão de uso de implantação e funcionamento,  ouvidos o MMA e ICMBio.</t>
  </si>
  <si>
    <t>Clovis Castro
GAT</t>
  </si>
  <si>
    <t>Ruth saiu do ICV e também não está envolvida mais com o tema. Para trocar o articulador deveria buscar alguém do MMA em Brasilia. 
Ação importante, mas complexa, é uma estratégia a ser desenvolvida por cada UC, será excluída.</t>
  </si>
  <si>
    <t>Ação complexa, existe uma iniciativa local no qual as UCs devem se regularizar com o SPU, sendo então uma estratégia de cada UC. Articuladora também não está envolvida mais com o tema.</t>
  </si>
  <si>
    <t>Diagnóstico com proposição de conteúdos base</t>
  </si>
  <si>
    <t>Possibilidade de agregar essa ação em uma articulação maior caso essa necessidade seja constatada na monitoria do PAN (MEC). 
Oferecer o conteúdo para a educação formal, uma outra ação seria "vender" a ideia para que adotem essa proposta de inserção desse tema municipal a federal.</t>
  </si>
  <si>
    <t>A metodologia para análise dos materiais já está selecionada (inserir a referência bibliográfica) e novos materias já foram coletados (inserir os nomes em produtos).</t>
  </si>
  <si>
    <t>Liana Mendes</t>
  </si>
  <si>
    <t>Irá verificar o material para o público infantil que a Oceânica tem.</t>
  </si>
  <si>
    <r>
      <rPr>
        <b/>
        <sz val="11"/>
        <rFont val="Calibri"/>
        <family val="2"/>
      </rPr>
      <t>EXCLUÍDA NA MONITORIA 1:</t>
    </r>
    <r>
      <rPr>
        <sz val="11"/>
        <rFont val="Calibri"/>
        <family val="2"/>
      </rPr>
      <t xml:space="preserve"> Elaborar estudo para promoção de serviços básicos (educação, saúde, habitação, saneamento) no interior e nas áreas de entorno de unidades de conservação  marinhas, inclusive a serem previstos nos planos de manejo. </t>
    </r>
  </si>
  <si>
    <t>Ação excluída, sem andamento e sem articulador</t>
  </si>
  <si>
    <t>Entende-se por área de reserva de produção o local ,antido para crescimento dos estoques, no qual não ocorre atividade pesqueira.
Tem muita ligação com o objetivo 1.4. do GEF-Mar</t>
  </si>
  <si>
    <t>No PARNA MAR Abrolhos o Programa "Comunidade em Abrolhos" tem dado oportunidade para que moradores da região da Costa das Baleias conheçam o Parque e sua experiência de manejo e visitação. Entre 2017 e 2018 cerca de 500 pessoas participaram incluindo lideranças do PARNA Monte Pascoal, RESEX Corumbau, RESEX Cassurubá, entre outros grupos organizados e suas lideranças na região (escolas, câmara técnica de turismo da Costa das Baleias etc)
Previsão de 02 intercâmbios ainda este ano entre diferentes UCs na região: lideranças e comunitários envolvidos nas UCs do sul da Bahia visitarem a experiêcia de organização comunitária e produção sustentável em Regência (Associação que produz materiais com a marca TAMAR entre outros). Realização de intercâmbio de participantes do Projeto TBC (entorno PARNA Mar Abrolhos e RESEX Cassurubá) na RESEX Baia do Iguape, para conhecer um modelo de TBC em atuação dentro de uma UC.
Oceânica desenvolve trabalhos de gestão pesqueira e TBC em Pirangi.</t>
  </si>
  <si>
    <t>Fernando Repinaldo
Liana Mendes
GAT 
Roberta Aguiar</t>
  </si>
  <si>
    <t>Necessidade de mudança do articulador - sugestão de Anna Karina ou Carolina Alvite do CNPT. 
Verificar as UCs em áreas de corais que são contempladas pelo componente 1.2 do GEF-Mar</t>
  </si>
  <si>
    <t xml:space="preserve"> Anna Karina ou Carolina Alvite do CNPT
Ou novo substituto da CONFREM</t>
  </si>
  <si>
    <t>Incluir Fabiano Pimentel (ICMBio)</t>
  </si>
  <si>
    <t>Verificar as UCs em áreas de corais que são contempladas pelo componente 1.2 do GEF-Mar</t>
  </si>
  <si>
    <r>
      <rPr>
        <b/>
        <sz val="11"/>
        <rFont val="Calibri"/>
        <family val="2"/>
      </rPr>
      <t>EXCLUÍDA NA MONITORIA 1:</t>
    </r>
    <r>
      <rPr>
        <sz val="11"/>
        <rFont val="Calibri"/>
        <family val="2"/>
      </rPr>
      <t xml:space="preserve"> Analisar a Proposta de Emenda à Constituição (PEC) em andamento sobre a criação da Guarda Costeira Nacional Ambiental e/ou solicitar estruturas e recursos humanos necessários para fortalecimento de órgãos de fiscalização já existentes.</t>
    </r>
  </si>
  <si>
    <t>Ação excluída, pois a guarda ambiental foi criada, mas sem criação da guarda costeira em 2016, não sendo considerada como pertinente sua continuação.</t>
  </si>
  <si>
    <r>
      <rPr>
        <b/>
        <sz val="11"/>
        <rFont val="Calibri"/>
        <family val="2"/>
      </rPr>
      <t>EXCLUÍDA NA MONITORIA 1:</t>
    </r>
    <r>
      <rPr>
        <sz val="11"/>
        <rFont val="Calibri"/>
        <family val="2"/>
      </rPr>
      <t xml:space="preserve"> Subsidiar a comprovação de cumprimento dos compromissos acordados em áreas de reconhecimento internacional como sítios Ramsar (Convenção sobre Zonas Úmidas de Importância Internacional) e EBSA (Áreas Biológicas e Ecologicamente Sensíveis) que abrangem ambientes coralíneos. </t>
    </r>
  </si>
  <si>
    <t>Ação excluída, visto a complexidade em executar a ação.</t>
  </si>
  <si>
    <t>Paulo Faria (ICMBIO)</t>
  </si>
  <si>
    <t>Verificar com articulador. Ana Paula também se propôs a auxiliar nesta ação verificando iniciativas que estejam ocorrendo.</t>
  </si>
  <si>
    <t xml:space="preserve">
Projeto TBC (entorno PARNA Mar Abrolhos e RESEX Cassurubá) na RESEX Baia do Iguape;
Projeto de turismo de base comunitária (de observação) com peixes-boi na APA Costa dos Corais. Responsável: Flávia Rego / Associação Peixe-Boi;
Turismo de observação realizado em Fernando de Noronha, desenvolvido com quatro programas: pesquisa, educação ambiental, envolvimento comunitário e sustentabilidade. Responsável: José Martins / Projeto Golfinho Rotador. 
Oceânica desenvolve trabalhos de gestão pesqueira e TBC em Pirangi.</t>
  </si>
  <si>
    <t>Maya Baggio
Liana Mendes</t>
  </si>
  <si>
    <t xml:space="preserve">Verificar, como exemplo modelo, o projeto de turismo de base comunitária (de observação) com peixes-boi na APA Costa dos Corais. Responsável: Flávia Rego / Associação Peixe-Boi;
Outro exemplo modelo é o turismo de observação realizado em Fernando de Noronha, desenvolvido com quatro programas: pesquisa, educação ambiental, envolvimento comunitário e sustentabilidade. Responsável: José Martins / Projeto Golfinho Rotador. </t>
  </si>
  <si>
    <t xml:space="preserve">Elaborar programas de ecoturismo e geração de renda nas UCs Federais, com ênfase em áreas foco do PAN. </t>
  </si>
  <si>
    <t>Programas elaborados</t>
  </si>
  <si>
    <t>Pescadores mais ativos nos fóruns e em prol da conservação</t>
  </si>
  <si>
    <t xml:space="preserve">Laurineide Maria
Santana (CPP)* </t>
  </si>
  <si>
    <t>CPP diz não conseguir ser o responsável pela ação no momento atual (Ormezita).</t>
  </si>
  <si>
    <t>Ações realizadas pela Associação Mãe de Pesca em Cassurubá 
Ações realizadas pela Rede Mangue Mar no RN 
A SEMA - BA tem a perspectiva de fazer escuta junto as comunidades para subsisdira a construccção de planos de recuperação de spp ameaçadas de interesse econômico. Já tem GT e lista estadual (duas portarias com 35 spp para pesca artesanal e de subsistência)
Já está portariada a gestão pesqueira em UC</t>
  </si>
  <si>
    <t xml:space="preserve">
</t>
  </si>
  <si>
    <t>Maya Baggio
Liana Mendes
George Olavo
Roberta Aguiar</t>
  </si>
  <si>
    <t xml:space="preserve">
Roberta sugere DISAT ou CNPt para articular - buscar nome</t>
  </si>
  <si>
    <t>Reuniões, planos de gestão e acordos participativos</t>
  </si>
  <si>
    <t>Incluir Fabiano Pimentel</t>
  </si>
  <si>
    <t xml:space="preserve">
Roberta sugere DISAT ou CNPt para articular - buscar nome. Até lá ela ficará como articuladora substituta.</t>
  </si>
  <si>
    <r>
      <rPr>
        <b/>
        <sz val="11"/>
        <rFont val="Calibri"/>
        <family val="2"/>
      </rPr>
      <t>EXCLUÍDA NA MONITORIA 1:</t>
    </r>
    <r>
      <rPr>
        <sz val="11"/>
        <rFont val="Calibri"/>
        <family val="2"/>
      </rPr>
      <t xml:space="preserve"> Propor ao MMA e MPA a criação e/ou implementação de Comitês Permanentes de Gestão (CPGs) e inclusão de pesquisadores de ambientes coralíneos nos subcomitês científicos.</t>
    </r>
  </si>
  <si>
    <t>Ação excluída, os comitês já estavam criados ou em criação, mas não implementados. Fora da governança deste PAN e relativamente inóqua.</t>
  </si>
  <si>
    <r>
      <rPr>
        <b/>
        <sz val="11"/>
        <rFont val="Calibri"/>
        <family val="2"/>
      </rPr>
      <t>AGRUPADA NA MONITORIA 1:</t>
    </r>
    <r>
      <rPr>
        <sz val="11"/>
        <rFont val="Calibri"/>
        <family val="2"/>
      </rPr>
      <t xml:space="preserve"> Criar fórum de discussão das propostas de norma para estabelecimento de áreas ou períodos de restrição de pescarias e medidas de manejo da pesca em ambientes coralíneos profundos e áreas adjacentes (área 17).</t>
    </r>
  </si>
  <si>
    <t>Ação agrupada, sendo inserida de forma genérica na Ação 9.16</t>
  </si>
  <si>
    <t>Propor a criação de um fórum de discussão de propostas de normas e ordenamentos da pesca em UCs de diferentes níveis governamentais em ambientes coralíneos.</t>
  </si>
  <si>
    <t>Esta ação é prévia a ações de proposição de normas definidas no Objetivo 1.</t>
  </si>
  <si>
    <t>Foi criado o Comitê Gestor da Pesca Artesanal, em Pernambuco. A ação está sendo puxada pelos Planos de Recuperação de espécies ameaçadas.</t>
  </si>
  <si>
    <t>Relatórios das reuniões do comitê.</t>
  </si>
  <si>
    <t>Compatibilização de agendas de vários atores.</t>
  </si>
  <si>
    <t>abiano Pimentel Ribeiro</t>
  </si>
  <si>
    <t>Terra-mar fez discussões sobre a criação dos fóruns (sem informante identificado)</t>
  </si>
  <si>
    <t xml:space="preserve">Propor e articular junto às agências de fomento e outras fontes de financiamento para a publicação de editais de pesquisa voltados aos ambientes coralíneos. </t>
  </si>
  <si>
    <t>Ana Elisa Schittini (ICMBio/ COPEG)</t>
  </si>
  <si>
    <t>Direitos Difusos, GefTerrestre, GEFEspécies, outras iniciativas</t>
  </si>
  <si>
    <t>Roberta irá enviar um e-mail para a Elisa, copiando a Caren, com a Matriz de Planejamento do Pan Corais, para saber se é possível realizar esta ação e qual seria a estratégia. Se for necessário uma reunião em Brasília, Clovis poderá ir.</t>
  </si>
  <si>
    <t>Planejamento envolvendo mudanças climáticas</t>
  </si>
  <si>
    <r>
      <t xml:space="preserve">A partir dos </t>
    </r>
    <r>
      <rPr>
        <i/>
        <sz val="11"/>
        <rFont val="Calibri"/>
        <family val="2"/>
      </rPr>
      <t xml:space="preserve">layers </t>
    </r>
    <r>
      <rPr>
        <sz val="11"/>
        <rFont val="Calibri"/>
        <family val="2"/>
      </rPr>
      <t xml:space="preserve">de vulnerabilidade e adaptação.
Solicitar o plano de trabalho. Consultar a Renata para compreender o que a ação propõe como planejamento sistemático. </t>
    </r>
  </si>
  <si>
    <t>Temática foi discutida na última atualização das áreas prioritárias (verificar regiões abrangidas) . Áreas com PELD atuando (verificar com Tito)</t>
  </si>
  <si>
    <t>Maya Baggio
Tito</t>
  </si>
  <si>
    <t>Convidar o Guilherme Longo para ser colaborador da ação.</t>
  </si>
  <si>
    <t>Verificar se a Renata continuará</t>
  </si>
  <si>
    <t>Guilherme Longo (UFRN)</t>
  </si>
  <si>
    <t>Ruy Kikuchi gostaria de compor o grupo.
Conversar com a Renata: é possível? Quais áreas? Está buscando recursos? Se não houver perspectiva excluir a ação na próxima monitoria. Aguardar o prazo 2020 antes de excluir a ação.</t>
  </si>
  <si>
    <t xml:space="preserve">Existem mapas disponbilizados e dados pontuais. </t>
  </si>
  <si>
    <t>Tito
Maya Baggio</t>
  </si>
  <si>
    <t xml:space="preserve">Pegar mais dados com Tito. Confirmar com Ronaldo dados de PRIMs.
Convidar o Guilherme Longo para ser colaborador da ação </t>
  </si>
  <si>
    <t>Tito novo articulador.</t>
  </si>
  <si>
    <t>Convidar Guilherme Longo (UFRN)</t>
  </si>
  <si>
    <t>Relatórios do GT; Publicação de artigos científicos sobre o tema;</t>
  </si>
  <si>
    <t>Compor grupos para sistematizar o conhecimento (Ruy Kikuchi já manifestou concordância em estar nos grupos)</t>
  </si>
  <si>
    <t>Convidar o Guilherme Longo para ser colaborador da ação. Verificar informação com Marcelo Soares e convidá-lo para ser colaborador da ação.</t>
  </si>
  <si>
    <t>Relatórios do GT; Publicação de documentos técnicos sobre o tema.</t>
  </si>
  <si>
    <t>Convidar
Guilherme Longo (UFRN)
Marcelo Soares</t>
  </si>
  <si>
    <r>
      <rPr>
        <b/>
        <sz val="11"/>
        <rFont val="Calibri"/>
        <family val="2"/>
      </rPr>
      <t xml:space="preserve">AÇÃO CONCLUÍDA: </t>
    </r>
    <r>
      <rPr>
        <sz val="11"/>
        <rFont val="Calibri"/>
        <family val="2"/>
      </rPr>
      <t xml:space="preserve">Articular a inserção da temática dos ambientes coralíneos no Plano Nacional de Adaptação às Mudanças Climáticas. </t>
    </r>
  </si>
  <si>
    <t xml:space="preserve">Pode ser considerado como atividade do Plano de Comunicação.
Solicitar os 10 planos (avaliação verde). Entrar em contato e perguntar qual a estratégia da articuladora daqui para frente e estimulo de parceiros. </t>
  </si>
  <si>
    <t>Ana Lidia Gaspar
Maya Baggio</t>
  </si>
  <si>
    <t>Livro do Reef Check que será publicado até o final do ano terá uma seção sobre branqueamento.
Convidar o Guilherme Longo para ser colaborador da ação e/ou outros responsáveis pelo projeto "De Olho nos Corais"?</t>
  </si>
  <si>
    <t>INSERIR O NOME DO OBJETIVO ESPECÍFICO</t>
  </si>
  <si>
    <t>SITUAÇÃO ATUAL DAS AÇÕES - 2ª MONITORIA (2018)</t>
  </si>
  <si>
    <t>11 a 15 de maio de 2020</t>
  </si>
  <si>
    <t>Carlos Targino 
(MMA)</t>
  </si>
  <si>
    <t>Roberta Aguiar (CEPSUL/ICMBio), Fabiano Pimentel (CEPENE), Eduardo Macedo (ICMBio), Alberto Lindner (UFSC), Angel Perez, Débora Pires (Coral Vivo), Paulo Costa (UNIRIO), Agnaldo Martins (UFES), Jean Joyeux (UFES), Beatrice Padovani (UFPE), Ronaldo Francini Filho (UFPB), Ricardo Araújo (NGI Noronha/ICMBio)</t>
  </si>
  <si>
    <r>
      <t xml:space="preserve">Apesar de feita a proposta, a mesma não teve repercussão nos órgãos de gestão ambiental competentes (área 10/ES).
</t>
    </r>
    <r>
      <rPr>
        <sz val="11"/>
        <rFont val="Calibri"/>
        <family val="2"/>
      </rPr>
      <t>Em 2019 foi realizado o Seminário "Subsídios à proposição de Áreas de Conservação e Reprodução de Espécies - ACRES", onde foram indicadas algumas áreas prioritárias para a edição de normas de ordenamento pesqueiro. É necessário fazer uma análise para identificar sobreposições entre as ACRES propostas e as áreas-foco do PAN. O material foi enviado à SAP/MAPA para subsidiar a construção de normas de ordenamento pesqueiro.</t>
    </r>
  </si>
  <si>
    <r>
      <t xml:space="preserve">
Minuta de norma encaminhada a COMPESCA/ES.
</t>
    </r>
    <r>
      <rPr>
        <sz val="11"/>
        <rFont val="Calibri"/>
        <family val="2"/>
      </rPr>
      <t xml:space="preserve">No Plano de manejo da APAFN, revisado em 2017, as pescas de espinhel, de pargueiro e de redes de deriva, de cerco ou de arrasto foram proibidas em toda a APA. Pag. 36. Item 4,13 “Atividades de Pesca”, incluindo aí a área do arquipélago de São Pedro e São Paulo (área 3).  
Portaria Interministerial SEAP-MMA nº 40 de 2018 definiu regras para a pesca do cherne-verdadeiro e batata, com base no Plano de Recuperação dessas Espécies. As restrições encontradas na norma beneficiam a área foco 17, incluindo a restrição das frotas das modalidades 3.6 (arrasto duplo de camarão S/SE) e 3.9 (arrasto duplo de camarão S/SE), que passam a poder só podem pescar apenas em profundidades menores ou iguais a 100 metros. Outra medida da mesma norma foi a criação de defeso de 01/09 a 31/10 em cada ano, das atividades realizadas entre 100 a 600 m de profundidade, para as frotas das modalidades 3.10 (arrasto costeiro S-SE &lt; 250 m), 3.11 (arrasto costeiro S-SE &lt; 250 m) e 3.12 (arrasto oceânico S-SE 250-500 m).
</t>
    </r>
  </si>
  <si>
    <r>
      <t xml:space="preserve">Não houve entendimento dos setores competentes dos órgãos gestores que a proposta era interessante, ou ela nem foi sequer analisada ou considerada.
</t>
    </r>
    <r>
      <rPr>
        <sz val="11"/>
        <rFont val="Calibri"/>
        <family val="2"/>
      </rPr>
      <t>Embora tenham áreas que o andamento esteja realmente bom (3 e 10, que incluem algumas áreas 18), faltam áreas importantes e com arrasto atuante, mesmo que em menores proporções que no passado, na área 17.
Ação afetada pela mudança nas competências legais de órgãos envolvidos: Lei nº 13.844, de 18 de junho de 2019 (fim da gestão compartilhada da pesca, retira a competência do MMA em aprovar normas de ordenamento pesqueiro) e Decreto nº 10.455, 11 de agosto de 2020 (retira do MMA a competência para propor medidas de ordenamento pesqueiro, retira referências explícitas ao papel do MMA na formulação de políticas para o uso sustentável de recursos pesqueiros e para a conservação da biodiversidade impactada pela pesca). As Portarias Interministeriais SEAP-MMA nº 41 e 43 de 2018, que preveem regras para o uso da garoupa-verdadeira e da gurijuba, determinam que, no prazo de 12 meses após a publicação das normas, deveriam ser produzidas medidas adicionais de conservação, incluindo "a proteção de áreas, ecossistemas e/ou períodos críticos para o ciclo de vida da espécie", o que pode beneficiar esta ação. O desenvolvimento dessas medidas foi afetado pela extinção dos CPGs e do Grupo de Trabalho da Portaria 445 pelo Decreto nº 9.759 de 2019, que não foram recriados até o momento.</t>
    </r>
  </si>
  <si>
    <r>
      <t xml:space="preserve">Agnaldo Silva Martins (UFES)
Ricardo Araújo (NGI Fernando de Noronha)
</t>
    </r>
    <r>
      <rPr>
        <sz val="11"/>
        <rFont val="Calibri"/>
        <family val="2"/>
      </rPr>
      <t xml:space="preserve">
Roberta Aguiar dos Santos (CEPSUL/ICMBio)
Vinícius Scofield (MMA)</t>
    </r>
  </si>
  <si>
    <t>Retirar: Alberto Lindner (UFSC) - solicitado pelo próprio</t>
  </si>
  <si>
    <t xml:space="preserve">Propostas e discussão foram realizadas, sobretudo no evento de áreas prioritárias para conservação. Porém não houve seguimento de sua implementação nos órgãos gestores.
Até 2018, em especial com as discussões sobre áreas prioritárias e a criação das grandes APAs de Trindade Martim Vaz e São Pedro e São Paulo, houve algumas discussões sobre as medidas de ordenamento pesqueiro para estas áreas, em especial relacionadas ao espinhel de fundo. Entretanto, a partir de 2019 embora ainda haja indicativos de espaços de reunião com o setor pesqueiro e pesquisadores para novas proposições de medidas de ordenamento, estas não tem se concretizado, e estão praticamente restritas às áreas 3 e 10. Outras medidas para os ambientes coralíneos de profundidade não tem sido discutidas ao ponto de serem estabelecidos documentos com as proposições esperadas.
</t>
  </si>
  <si>
    <t>O mapa de áreas prioritárias e a proposta de gestão pesqueira feita pelo coordenador.
Plano de Manejo revisado com a proibição da pesca da arrasto. 
Relatórios 2018-19; 2019-2020 - definição de áreas ecológicas da pesca demersal do Sudeste e Sul do Brasil como ponto de partida para áreas geográficas de gestão para a pesca demersal.</t>
  </si>
  <si>
    <t>Aparentemente não há vontade política nem ambiente institucional adequado para que os tomadores de decisão implementem as medidas propostas.
Atualmente, as discussões sobre o ordenamento da pesca estão restritas à SAP/MAPA e, portanto, mais afastada do MMA e suas vinculadas. Com o fim dos Comitês Permanentes de Gestão (CPGs) e seus subcomitês científicos desde junho de 2019, que seria os fora ideais para esta discussão, esta articulação e possíveis discussões tornou-se mais difícil.
Atraso pequeno no cronograma do projeto.</t>
  </si>
  <si>
    <r>
      <t xml:space="preserve">Agnaldo Silva Martins (UFES)
Ricardo Araújo (NGI Fernando de Noronha)
Roberta Aguiar dos Santos (CEPSUL/ICMBio)
José Angel Perez
</t>
    </r>
    <r>
      <rPr>
        <sz val="11"/>
        <rFont val="Calibri"/>
        <family val="2"/>
      </rPr>
      <t>Vinícius Scofield (MMA)
Beatrice Padovani (UFPE)</t>
    </r>
  </si>
  <si>
    <t>No Plano de manejo da APAFN (área foco 3), revisado em 2017, foi definida área para pesca de lagosta. Letra “e” ; Restrições a caça submarina. Letra “a” do Item 4,13 “Atividades de Pesca” Pág. 36. 
A ação pode permanecer, mas talvez seja necessário traçar uma nova estratégia.
Faz parte das ações planejadas e executadas no âmbito do projeto "Subsídios Científicos para o Manejo Espacial e com Enfoque Ecossistêmico da Pesca Demersal nas regiões Sul e Sudeste do Brasil MEEE - PDSES" MCTI/MPA/CNPq Nº 22/2015 – Ordenamento da Pesca Marinha Brasileira.
Os comentários incluídos na ação 1.1 sobre competências de pesca, ACREs e Planos de Recuperação são pertinentes a essa ação também.
Ressalta a importância de medidas de manejo/ordenamento da pesca também para área 18.</t>
  </si>
  <si>
    <t xml:space="preserve">
Retirar: Alberto Lindner (UFSC) - solicitado pelo próprio
Retirar Jean Joyeux (UFES) - solicitado pelo prórprio por e-mail</t>
  </si>
  <si>
    <t>Seria importante trazer a SAP/MAPA para todas as ações que envolvem o ordenamento da pesca, em especial fora de UCs, pelo menos como colaborador atuante. Antes com a gestão compartilhada/conjunta, o MMA poderia ser o porta-voz, mas agora estando a coordenação do processo de gestão da pesca todo no MAPA, fica clara a importância da participação deste ministério, ou uma aproximação maior.</t>
  </si>
  <si>
    <t>Roberta Aguiar dos Santos 
(CEPSUL/ICMBio)*</t>
  </si>
  <si>
    <t>Fabiano Pimentel (CEPENE), Eduardo Macedo (ICMBio), Alberto Lindner (UFSC), Débora Pires (MNRJ) Paulo Costa (UNIRIO), Agnaldo Martins (UFES), Beatrice Padovani (UFPE), Ronaldo Francini Filho, George Olavo, Ricardo Araújo (NGI Noronha/ICMBio)</t>
  </si>
  <si>
    <t>Roberta irá aproveitar a próxima reunião do NGI que ocorrerá no dia 07 de fevereiro no SINDIPI para questionar a articulação com a Rossana. 
*A articulação da ação está sendo revista, temporariamente será substituída pela coordenação do PAN. Caso não seja encontrado uma nova articulação, até próxima monitoria, a ação poderá ser excluída.</t>
  </si>
  <si>
    <r>
      <rPr>
        <sz val="12"/>
        <color rgb="FF000000"/>
        <rFont val="Calibri"/>
      </rPr>
      <t xml:space="preserve">Existem algumas ações e definição de restrição de pesca ou manejo para as áreas foco estabelecidas nesta ação (3 e 10, incluindo as áreas 17 e 18 que estejam aí inseridas). Além das grandes UCs já criadas em 2018 (APA e MONA de São Pedro e São Paulo e APA e MONA de Trindade e Martim-Vaz), já existem propostas enviadas para a gestão destas áreas, algumas já implementadas e outras ainda em discussão, provavelmente a serem inseridas em seu plano de manejo. As principais medidas referem-se à pesca de espinhel-de-superfície (ex. proibição do estropo-de-aço, entrega de mapa de bordo, etc) e algumas medidas para a pesca submarina na área de Trindade e Martim-Vaz. Também podem ser considerados os Planos de Recuperação (budiões, garoupas, badejos) como medidas de manejo que poderiam ser implementados nas áreas 3 e 10. Considero, assim que o andamento está dentro do previsto em relação à definição de medidas, o que é diferente da implementação. Como pode ser visto, as medidas estão definidas até 2018, não havendo novas definições a partir desta data, considerando ainda que os Comitês Permanentes de Gestão foram extintos a partir de junho de 2019, outro fórum importante de apresentação e implementação de medidas de manejo da pesca, o que pode alterar também o andamento da ação para novas medidas. Assim, por enquanto, o que já foi definido poderia ser considerado como esperado, mas poderia também haver um incremento de definição de outras medidas importantes do manejo da pesca para serem implementadas para estas áreas, com especial referência a proteção de áreas de agregação de espécies recifais (principalmente para as espécies não previstas nos planos de recuperação) e dos recifes de profundidade.                                                                                
No plano de manejo da APA Naufrágio Queimado (área foco 19), cuja licitação deve ocorrer até novembro, vamos propor áreas de restrição de pesca, de turismo e desporto náutico. A mesma lógica nos levará a propor zonas intangíveis dentro da APA.
</t>
    </r>
    <r>
      <rPr>
        <sz val="11"/>
        <color rgb="FF000000"/>
        <rFont val="Calibri"/>
      </rPr>
      <t xml:space="preserve">Esta ação também vem sendo realizada no âmbito do Projeto REPENSAPESCA - Avaliação Ecossistêmica dos Recursos Pesqueiros Demersais e Pelágicos das Costas Norte e Nordeste (Edital MCTI/MPA/CNPq Nº 22/2015 Ordenamento da Pesca Marinha Brasileira: Linha Temática IV), através da atualização da avaliação e proposição de medidas de gestão dos principais recursos pesqueiros recifais das famílias Lutjanida, Epinephelidae e Scaridae. O Projeto REPENSAPESCA também vem ampliando os esforços de identificação e validação de áreas e períodos de agregações reprodutivas de peixes recifais, visando subsidiar o planejamento espacial marinho e o ordenamento da atividade pesqueira nas áreas foco do PAN Corais no N/NE.
</t>
    </r>
  </si>
  <si>
    <t>(i) Portaria Conjunta MMA e Marinha n°3 de 2018; Plano de Recuperação dos Budiões (reconhecido pela Portaria MMA nº 129, de 27 de abril de 2018); Plano de Recuperação do Cherne-Verdadeiro e do Peixe- Batata (reconhecido pela Portaria MMA nº 227, de 14 de junho de 2018); Plano de Recuperação do Pargo (reconhecido pela Portaria MMA nº 228, de 14 de junho de 2018); Plano de Recuperação da Garoupa-verdadeira (reconhecido pela Portaria MMA nº 229, de 14 de junho de 2018); `Plano de Recuperação de Peixes Recifais (reconhecido pela Portaria MMA nº 292, de 18 de julho de 2018); Estes planos podem ser acessados na página do MMA.                                                                                                      
(ii) Criação do mapa de áreas prioritárias para conservação e proposta de gestão de áreas de pesca feita por mim.</t>
  </si>
  <si>
    <r>
      <t xml:space="preserve">A ação trata de definição de propostas em especial para as grandes unidades de conservação criadas e especificamente para planos de recuperação que abarcam espécies foco do pan que ocorrem das áreas desta ação. Assim, embora considerando que a ação está em andamento como previsto, mas em relação às outras áreas e espécies, não há a consolidação das medidas de restrição ou manejo de pesca, em especial a partir de 2019, quando também foram extintos os Comitês Permanentes de Gestão (CPG) e seus subcomitês científicos, que pode ser considerado uma dificuldade em função da diminuição de discussão com a comunidade sobre o tema, que agora está muito mais restrito e centralizado, com o fim da gestão compartilhada, passando para agendas específicas da SAP/MAPA.                                                         
</t>
    </r>
    <r>
      <rPr>
        <sz val="11"/>
        <rFont val="Calibri"/>
        <family val="2"/>
      </rPr>
      <t>Falta de ambiente político e institucional para andamento de proposições de conservação ambiental. As propostas existem e muitas são consistentes, mas aparentemente estão todas engavetadas e assim permanecerão enquanto o ambiente político/institucional não se alterar.</t>
    </r>
  </si>
  <si>
    <r>
      <t xml:space="preserve">
Roberta Aguiar dos Santos (CEPSUL/ICMBio)
Agnaldo Silva Martins (UFES)
Bráulio A. Santos (UFPB/APA Naufrágio Queimado)
</t>
    </r>
    <r>
      <rPr>
        <sz val="11"/>
        <rFont val="Calibri"/>
        <family val="2"/>
      </rPr>
      <t>George Olavo</t>
    </r>
  </si>
  <si>
    <t>Conforme apontado, seria importante mudar o atual articulador, caso tenha algum candidato, que esteja trabalhando com espécies das áreas foco estabelecidas a fim de uma melhor consolidação de lacunas e resultados encontrados até o presente.
Avaliar se a área foco 19 entra nesta ação.</t>
  </si>
  <si>
    <t xml:space="preserve">Áreas de restrição de pescarias e medidas de manejo implementadas </t>
  </si>
  <si>
    <t>Retirar: Alberto Lindner (UFSC) - solicitado pelo próprio
Incluir: Bráulio A. Santos (UFPB/APA Naufrágio Queimado)</t>
  </si>
  <si>
    <t>Recomenda-se que haja uma consulta aos possíveis colaboradores se há novas medidas de restrição de pesca ou manejo previstas além daquelas aqui já citadas.
Avaliar se a área foco 19 entra nesta ação.</t>
  </si>
  <si>
    <t>George Olavo  
(UEFS)</t>
  </si>
  <si>
    <t xml:space="preserve">Nilamon Leite Junior (TAMAR/ICMBio), Roberta Aguiar (CEPSUL/ICMBio), Fabiano Pimentel (CEPENE), Eduardo Macedo (ICMBio), Débora Pires (MNRJ) Paulo Costa (UNIRIO), Agnaldo Martins (UFES), Beatrice Padovani (UFPE), Ronaldo Francini Filho,  Thierry Fredou (UFRPE), Sérgio Rezende (UFPE), Rodrigo Moura (UFRJ), Matheus Freitas (UFPR) </t>
  </si>
  <si>
    <r>
      <t xml:space="preserve">Tem ocorrido fóruns de discussão nacionais e regionais sobre o assunto. No Fórum estadual de pesca do ES, o Compesca, foi discutido com o setor pesqueiro áreas de exclusão a pesca por ocasião da revisão da IN 445, sugestões de áreas intercaladas de exclusão da pesca fossem criadas no mar do leste, com o apoio da UFES, mas as sugestões enviadas para o MMA não foram incorporadas às ações do grupo de trabalho da IN 445. Posteriormente, o MMA publicou diversas normas regulamentando a pesca de espécies recifais fixando defesos e outras restrições. Localmente, nenhuma área ou período de restrição a pesca foi criado ou voltou a ser discutido recentemente. 
</t>
    </r>
    <r>
      <rPr>
        <sz val="11"/>
        <rFont val="Calibri"/>
        <family val="2"/>
      </rPr>
      <t xml:space="preserve">A proposta foi realizada e encaminhada.      
No plano de manejo da APA Naufrágio Queimado (área foco 19), cuja licitação deve ocorrer até novembro, será proposto áreas de restrição de pesca, de turismo e desporto náutico. A mesma lógica levará a propor zonas intangíveis dentro da APA.
A gestão da APA Recifes de Corais (RN) está articulando o processo de revisão do PM, mas ainda não está definido.
Os Planos de Recuperação dos Budiões e dos Peixes Recifais são documentos técnicos já publicados em 2018, incluindo medidas de restrição de áreas e períodos de defeso, além de outras medidas de manejo para oito das espécies alvo do PAN Corais. A necessidade de revisão do Plano de Recuperação dos Peixes Recifais (inclusive de período de defeso publicado incorretamente para </t>
    </r>
    <r>
      <rPr>
        <i/>
        <sz val="11"/>
        <rFont val="Calibri"/>
        <family val="2"/>
      </rPr>
      <t>Lutjanus cyanopterus</t>
    </r>
    <r>
      <rPr>
        <sz val="11"/>
        <rFont val="Calibri"/>
        <family val="2"/>
      </rPr>
      <t>) já foi comunicada ao CEPENE/ICMBIO em 2019. A atualização e refinamento destes Planos de Recuperação são prioridade do Projeto REPENSAPESCA - Avaliação Ecossistêmica dos Recursos Pesqueiros Demersais e Pelágicos das Costas Norte e Nordeste (Edital MCTI/MPA/CNPq Nº 22/2015 Ordenamento da Pesca Marinha Brasileira: Linha Temática IV), através da atualização da avaliação e proposição de medidas de gestão dos principais recursos pesqueiros recifais das famílias Lutjanida, Epinephelidae e Scaridae. O Projeto REPENSAPESCA também vem ampliando os esforços de identificação e validação de áreas e períodos de agregações reprodutivas de peixes recifais, visando subsidiar o planejamento espacial marinho e o ordenamento da atividade pesqueira nas áreas foco do PAN Corais no N/NE.
Existem proposições sobre medidas a serem implementadas, que é o proposto na ação. Talvez o problema esteja nos resultados esperados. Os Planos de Gestão Local estão em elaboração e alguns já para aprovação, que também tem como foco a implementação das medidas dos planos de recuperação.</t>
    </r>
  </si>
  <si>
    <r>
      <t xml:space="preserve">PORTARIA INTERMINISTERIAL Nº 41, DE 27 DE JULHO DE 2018, PORTARIA INTERMINISTERIAL Nº 42, DE 27 DE JULHO DE 2018, PORTARIA INTERMINISTERIAL Nº 59-C, DE 9 DE NOVEMBRO DE 2018, PORTARIA INTERMINISTERIAL Nº 59-B, DE 9 DE NOVEMBRO DE 2018 e PORTARIA Nº 63, DE 31 DE DEZEMBRO DE 2018. 
</t>
    </r>
    <r>
      <rPr>
        <sz val="11"/>
        <rFont val="Calibri"/>
        <family val="2"/>
      </rPr>
      <t xml:space="preserve">Algumas medidas de regulamentação das pescarias foram implementadas em Planos de Recuperação das espécies, incluindo alguns representantes de Lutjanidae (Lutjanus cyanopterus), Epinephelidae (E. marginatus, E. morio, M. intertitialis e M. bonaci), além dos Scarinae comerciais (Scarus trispinosus, Sparissoma amplum, Sc. zelindae, Sp. axilare). </t>
    </r>
  </si>
  <si>
    <r>
      <t xml:space="preserve">Embora as portarias atuais visem realizar o ordenamento da pesca de diversas espécies recifais, essas espécies perderam a proteção integral dada a elas pela IN 445. Essas medidas de ordenamento carecem de monitoramento de sua eficiência bem como da fiscalização de seu cumprimento.                                             
</t>
    </r>
    <r>
      <rPr>
        <sz val="11"/>
        <rFont val="Calibri"/>
        <family val="2"/>
      </rPr>
      <t>A proposta foi feita, mas não foi sequer avaliada (sem retorno). Ambiente político/institucional extremamente desfavorável.
Apesar de terem sido implantadas medidas de rergulamentação das pescarias, as ações de proteção e restrição na borda da plataforma não foram iniciadas. Bem como em diversas localidades, os programas de monitoramento do Plano dos budiões não foram iniciados, bem como o desconhecimento das restrições previstas do Plano das Garoupas e vermelhos.</t>
    </r>
  </si>
  <si>
    <r>
      <t xml:space="preserve">Nilamon de Oliveira Leite  Junior
Agnaldo Silva Martins (UFES)
Matheus Oliveira Freitas (Instituto Meros do Brasil)
Bráulio A. Santos (UFPB/APA Naufrágio Queimado)
Heloisa Brum (APARC/IDEMA-RN)
</t>
    </r>
    <r>
      <rPr>
        <sz val="11"/>
        <rFont val="Calibri"/>
        <family val="2"/>
      </rPr>
      <t xml:space="preserve">George Olavo (UEFS)
Roberta Aguiar dos Santos (CEPSUL/ICMBio)
</t>
    </r>
  </si>
  <si>
    <t>Na elaboração do Plano de Manejo da APA do Naufrágio Queimado, será proposto áreas de restrição de pesca, de turismo, desporto náutico e também zonas intangíveis. Avaliar se a área foco 19 entra nesta ação.</t>
  </si>
  <si>
    <t>Incluir: Heloisa Brum - gestora da APARC (IDEMA-RN); Bráulio A. Santos (UFPB/APA Naufrágio Queimado)</t>
  </si>
  <si>
    <t>PORTARIA INTERMINISTERIAL Nº 41, DE 27 DE JULHO DE 2018, PORTARIA INTERMINISTERIAL Nº 42, DE 27 DE JULHO DE 2018, PORTARIA INTERMINISTERIAL Nº 59-C, DE 9 DE NOVEMBRO DE 2018, PORTARIA INTERMINISTERIAL Nº 59-B, DE 9 DE NOVEMBRO DE 2018 e PORTARIA Nº 63, DE 31 DE DEZEMBRO DE 2018. 
Algumas medidas de regulamentação das pescarias foram implementadas em Planos de Recuperação das espécies, incluindo alguns representantes de Lutjanidae (Lutjanus cyanopterus), Epinephelidae (E. marginatus, E. morio, M. intertitialis e M. bonaci), além dos Scarinae comerciais (Scarus trispinosus, Sparissoma amplum, Sc. zelindae, Sp. axilare). 
Embora as portarias atuais visem realizar o ordenamento da pesca de diversas espécies recifais, essas espécies perderam a proteção integral dada a elas pela IN 445. Essas medidas de ordenamento carecem de monitoramento de sua eficiência bem como da fiscalização de seu cumprimento.                                             
A proposta foi feita, mas não foi sequer avaliada (sem retorno). Ambiente político/institucional extremamente desfavorável.
Apesar de terem sido implantadas medidas de rergulamentação das pescarias, as ações de proteção e restrição na borda da plataforma não foram iniciadas. Bem como em diversas localidades, os programas de monitoramento do Plano dos budiões não foram iniciados, bem como o desconhecimento das restrições previstas do Plano das Garoupas e vermelhos.
Avaliar se a área foco 19 entra nesta ação.</t>
  </si>
  <si>
    <r>
      <t xml:space="preserve">Foram feitas propostas sobre áreas prioritárias de conservação.
</t>
    </r>
    <r>
      <rPr>
        <sz val="11"/>
        <rFont val="Calibri"/>
        <family val="2"/>
      </rPr>
      <t xml:space="preserve">Estão sendo discutidas as possíveis medidas para a criação das grandes APAs, bem como o que está definido nos planos de manejo das UCs das áreas 3 e 10. </t>
    </r>
  </si>
  <si>
    <r>
      <t xml:space="preserve">
</t>
    </r>
    <r>
      <rPr>
        <sz val="11"/>
        <rFont val="Calibri"/>
        <family val="2"/>
      </rPr>
      <t>Portaria Interministerial SEAP-MMA nº 42 de 2018 define regras para a pesca do pargo, incluindo a proibição de operação das frotas das modalidades 1.8, 1.9 e 1.10 (espinhel vertical pargo), ao sul do Maranhão, reduzindo a pressão de pesca nos montes submarinos do Nordeste. Portarias Interministeriais nº 59-B, 59-C e 63 possuem regras para o uso de 8 espécies recifais, buscando reduzir a pressão de pesca sobre as suas populações (área-foco 18).</t>
    </r>
  </si>
  <si>
    <t>As propostas não foram consideradas, avaliadas ou resultaram em políticas públicas. Ambiente político/Institucional muito desfavorável.
Não existem ainda muita discussão de ordenamentos para os ambientes coralíneos de profundidade (área 18).</t>
  </si>
  <si>
    <r>
      <t xml:space="preserve">Agnaldo Silva Martins (UFES)
</t>
    </r>
    <r>
      <rPr>
        <sz val="11"/>
        <rFont val="Calibri"/>
        <family val="2"/>
      </rPr>
      <t>Roberta Aguiar dos Santos (CEPSUL/ICMBio)
Vinícius Scofield (MMA)
Bruno Iespa (CEPNOR)</t>
    </r>
  </si>
  <si>
    <t>Excluir: Jean Joyeux (UFES) e Alberto Lindner (UFSC)</t>
  </si>
  <si>
    <t xml:space="preserve">Alberto Lindner 
(UFSC) </t>
  </si>
  <si>
    <t>AÇÃO EXCLUÍDA NA MONITORIA 1</t>
  </si>
  <si>
    <t>Verônica Silva 
(COCUC/ICMBio)</t>
  </si>
  <si>
    <t>Ana Paula Prates (MMA)</t>
  </si>
  <si>
    <t>Ação segue sendo prioridade, porém ainda deve demandar muita discussão e flexibilidade quanto às alternativas possíveis para melhorar a conservação na área, que podem incluir elementos de ampliação do PARNAM de Abrolhos, ampliação da RESEX Cassurubá e criação de uma APA.</t>
  </si>
  <si>
    <t xml:space="preserve">
Nesta monitoria não houve nenhuma nova informação, mas é sabido que esta discussão de ampliação nestes dois últimos anos esteve diminuída, mas houve proposição de ampliação desta área e já tem alguns estudos feitos, portanto, há algum encaminhamento, apesar de estar mais estagnado no momento.
O Maps (mosaico de Areas protegidas no Sul da Bahia) está sendo reativado no sentido da gestao integrada de UCs envolvendo as Ucs desde Costa do Descobrimento à Resex Cassurubá - Costa das Baleias). Envolve áreas terrrestres e marinhas.
Existe a possibilidade de articulação com o processo de construção participativa dos Planos de Recuperação de Espécies Ameaçadas de importância Socioeconômica na Bahia (Portaria SEMA No 37/2017; Portaria SEMA No. 52/2017). O processo de escuta nas comunidades e construção dos Planos locais foi iniciado em 2020 em quatro territórios do Sul da Bahia, incluindo as áreas foco 8 e 9 do PAN Corais.</t>
  </si>
  <si>
    <t>Em 2018, o consultor João Batista Teixeira realizou um trabalho para subsidiar o processo de ampliação do PARNA Mar. dos Abrolhos, que resultou nos seguintes produtos: Documento sistematizado com o levantamento da bibliografia de referência ao estudo; Relatório parcial do diagnóstico ambiental e de pressão da pesca e turismo; Relatório parcial dos estudos socioeconômicos; Relatório do diagnóstico de pressão da pesca; Relatório do diagnóstico das atividades turísticas de mergulho, passeio e observação de baleias; Relatório de interesses concorrentes no território por atividades econômicas desenvolvidas na região.</t>
  </si>
  <si>
    <t xml:space="preserve">Não houve a aquisição de novas informações necessárias e a atualização das já existentes não tem ocorrido, assim como as demandas para obtenção das mesmas ou para o andamento do processo não têm se feito presentes. </t>
  </si>
  <si>
    <t xml:space="preserve">Verônica Silva (COCUC/ICMBio)
Roberta Aguiar dos Santos (CEPSUL/ICMBio)
Flávia Guebert (Coral Vivo)
Clóvis Castro (UFRJ)
George Olavo (UEFS)
</t>
  </si>
  <si>
    <t>Pela informação da Flávia, ela pode melhorar a avaliação até o final do plano.</t>
  </si>
  <si>
    <t xml:space="preserve">Elaborar proposta de criação de área marinha estadual protegida na região de Guarapari (área-foco 11), construída a partir de abordagens participativas, visando a manutenção da conectividade, conservação da biodiversidade e sustentabilidade da pesca. </t>
  </si>
  <si>
    <t xml:space="preserve">Como já está em discussão, houve alguma elaboração de proposta (existe o andamento). 
</t>
  </si>
  <si>
    <t>A ação vem sendo discutida apenas internamente entre os órgão ambientais. A proposta não foi concluída.
Problemas de execução da proposta, sobretudo nesses dois últimos anos.
O resumo se refere a "novo governo que assumirá em 2019". Esta informação vem de 2018 e não há atualização.</t>
  </si>
  <si>
    <r>
      <t xml:space="preserve">Nilamon de Oliveira Leite Junior (ICMBio)
</t>
    </r>
    <r>
      <rPr>
        <sz val="11"/>
        <rFont val="Calibri"/>
        <family val="2"/>
      </rPr>
      <t xml:space="preserve">Roberta Aguiar dos Santos (CEPSUL/ICMBio)
Ruy Kikuchi (UFBA)
</t>
    </r>
  </si>
  <si>
    <t>A ação vem sendo discutida apenas internamente entre os órgão ambientais e existem poblemas de execução da proposta que tornam difícil sua execução. AGRUPADA NA 1.16</t>
  </si>
  <si>
    <t>A ação vem sendo discutida apenas internamente entre os órgão ambientais e existem poblemas de execução da proposta que tornam difícil sua execução, sugeriu-se o agrupamento em ação mais abrangente. Como a ação deve ocorrer a nível estadual, é sugerido que sua articulação também ocorra nesse nível. AGRUPADA NA 1.16</t>
  </si>
  <si>
    <t xml:space="preserve">Elaborar proposta de atualização da rede de áreas marinhas protegidas da região da área-foco 7, construída a partir de abordagens participativas, criação de áreas marinhas protegidas tanto de Proteção integral quanto de Uso Sustentável, visando a manutenção da conectividade, conservação da biodiversidade e sustentabilidade da pesca. </t>
  </si>
  <si>
    <t>Ruy Kikuchi
(UFBA)</t>
  </si>
  <si>
    <t>Zelinda Leão (UFBA), Marília D. M. Oliveira (UFBA), Augusto Minervino Netto (UFBA)</t>
  </si>
  <si>
    <t>A continuidade da ação depende da conclusão do projeto de TFG em andamento e do recrutamento de mais dois estudantes que irão trabalhar em aspectos de integração dos dados disponíveis.
Possibilidade de articular essa Ação ao processo estadual de elaboração de Planos de Recuperação de espécies ameaçadas de interesse socioeconômico, previsto pela SEMA para iniciar em 2019.</t>
  </si>
  <si>
    <t>Está em andamento um estudo para uma nova área de Proteção integral, Parque Municipal Marinho da Cidade Baixa. A articulação em andamento está sendo feita com o INEMA, UFBA, IFBA, entre outros atores, com apoio do INCT AmbTropic, para elaborar esta proposta de ampliação da rede de UCs.
Existe a possibilidade de articulação com o processo de construção participativa dos Planos de Recuperação de Especies Ameaçadas na Bahia (Portaria SEMA No 31/2017, iniciado em 2020 atraves de oficinas virtuais). O processo da escuta das comunidades e construção dos Planos locais iniciaram em 2020, 4 territorios do Sul da Bahia, incluindo as áreas foco do PAN 7, 8 e 9.</t>
  </si>
  <si>
    <t>A região conta com 5 APAs Estaduais: do Litoral Norte, da Plataforma continental do Litoral Norte, Baia de Todos os Santos, Tinharé-Boipeba e Baia de Camamu. Existe também a APA Pratigi, que não engloba os recifes que ocorrem na plataforma continental adjacente a ela. Agora, a região conta com um Parque Municipal Marinho da Barra, criado em 12/04/2019 pelo decreto 30.953.</t>
  </si>
  <si>
    <t>Ruy Kikuchi (UFBA)
Marcello Lourenço (Tamar/ICMBio)
George Olavo (UEFS)</t>
  </si>
  <si>
    <t>Articular a ampliação e adequação da rede de áreas protegidas (área-foco 7) visando a manutenção da conectividade, conservação da biodiversidade e sustentabilidade da pesca com foco nas unidades de conservação.</t>
  </si>
  <si>
    <t xml:space="preserve">Articulação em andamento com INEMA, Prefeitura de Cairu, UFBA e IFBaiano, por enquanto, com apoio do INCT AmbTropic. A região conta agora com um novo Parque Municipal Marinho da Barra, criado em 12/04/2019 pelo decreto 30.953. Está em andamento um estudo para uma nova área de Proteção integral, Parque Municipal Marinho da Cidade Baixa, que já tem um GT nomeado para concluir a proposta. A região conta ainda com 3 APAs Estaduais: Baia de Todos os Santos, Tinharé-Boipeba e Baia de Camamu. Existe também a APA Pratigi, que não engloba os recifes que ocorrem na plataforma continental adjacente a ela. Está em articulação com os gestores dessas APAs no INEMA, Prefeitura de Cairu e pesquisadores das universidades da Bahia (UFBA, IFBaiano, UEFS, UESC) para discutir a situação de conservação dessa região. É previsto contatos com as comunidades de pescadores para avaliar a possibilidade de estabelecimento de outras UC's na região, em especial no Pratigi. Como proposto por George Olavo, existe a possibilidade de articulação com o processo de construção participativa dos Planos de Recuperação de Espécies Ameaçadas na Bahia (Portaria SEMA No 31/2017), iniciado em 2020 através de oficinas virtuais. O processo da escuta das comunidades e construção dos Planos locais iniciaram em 2020, e isso inclui a área foco 7 do PAN.
</t>
  </si>
  <si>
    <t xml:space="preserve">Ruy Kikuchi (UFBA)
</t>
  </si>
  <si>
    <t>Articular a ampliação da rede de áreas marinhas protegidas da área-foco 8 visando a manutenção da conectividade, conservação da biodiversidade e sustentabilidade da pesca com foco nas unidades de conservação.</t>
  </si>
  <si>
    <t>Teresa Gouveia 
(Coral Vivo)</t>
  </si>
  <si>
    <t xml:space="preserve">
De fato, a UC em Cabrália será modificada, mas provavelmente não será uma Resex, e sim uma RDS. Um processo do MP está em andamento e a principio a Unidade está sem documentaçao adequada, então este processo será lento. </t>
  </si>
  <si>
    <r>
      <t xml:space="preserve">Ausência de possibilidade de atendimento a demanda.
</t>
    </r>
    <r>
      <rPr>
        <sz val="11"/>
        <rFont val="Calibri"/>
        <family val="2"/>
      </rPr>
      <t xml:space="preserve">
Houve articulação e interesse, mas que está com problemas. </t>
    </r>
  </si>
  <si>
    <r>
      <t xml:space="preserve">
Teresa Gouveia (Coral Vivo)
</t>
    </r>
    <r>
      <rPr>
        <sz val="11"/>
        <rFont val="Calibri"/>
        <family val="2"/>
      </rPr>
      <t xml:space="preserve">Roberta Aguiar dos Santos (CEPSUL/ICMBio)  
Flávia Guebert (Coral Vivo)
</t>
    </r>
  </si>
  <si>
    <t>Não pode ser mais articuladora da ação.</t>
  </si>
  <si>
    <t>Incluir: Karina Martins (Pró-Mar)</t>
  </si>
  <si>
    <t>*A articulação da ação está sendo revista, temporariamente será substituída pela coordenação do PAN.</t>
  </si>
  <si>
    <t>Articular a ampliação da rede de áreas marinhas protegidas da área-foco 9 norte visando a manutenção da conectividade, conservação da biodiversidade e sustentabilidade da pesca com foco nas unidades de conservação.</t>
  </si>
  <si>
    <t>Guilherme Dutra 
(CI)</t>
  </si>
  <si>
    <t xml:space="preserve">Manter a integração das áreas 8 e 9.
Mantém a ação até a prox. monitoria e a coordenação executiva criará um estratégia para acesso das articulações de ampliação de UCs; </t>
  </si>
  <si>
    <t>Ausência de retorno do articulador</t>
  </si>
  <si>
    <t>Sem informações recebidas</t>
  </si>
  <si>
    <t xml:space="preserve">Maya Baggio (CEPSUL/GEF Mar)
</t>
  </si>
  <si>
    <t xml:space="preserve">
Novas UCs no banco dos Abrolhos devem ser consideradas de forma integrada.
</t>
  </si>
  <si>
    <t>Articular a ampliação da rede de áreas marinhas protegidas das área-foco 9 sul visando a manutenção da conectividade, conservação da biodiversidade e sustentabilidade da pesca com foco nas unidades de conservação.</t>
  </si>
  <si>
    <t>João Carlos Thomé 
(TAMAR/ICMBio)</t>
  </si>
  <si>
    <t xml:space="preserve">Manter a integração das áreas 8 e 9.
Considerar a questão do Gef Mar e Samarco.
Mantém a ação até a prox. monitoria e a coordenação executiva criará um estratégia para acesso das articulações de ampliação de UCs; </t>
  </si>
  <si>
    <t>Ação em andamento com o Centro TAMAR como ponto focal local, seguindo orientações da DIBIO. Criação de UC na Foz do Rio Doce está prevista em acordo entre o governo e a Samarco, após o Desastre Ambiental de Mariana. Nos últimos dois anos foram intensificadas as discussões com as comunidades envolvidas e governos federal (ICMBio), estadual, municípios de Linhares e Aracruz. Consultorias contratadas pelos projetos GEF-Mar e Terra-Mar. Previsão de realizar audiência pública de criação de UC em dezembro/2020.</t>
  </si>
  <si>
    <t>1. Relatório: SUBSÍDIOS PARA CRIAÇÃO DE UMA UNIDADE DE CONSERVAÇÃO NA FOZ DO RIO DOCE (Abril de 2020) 2. Atas de Reuniões com o governo do estado do ES, com a DIBIO/ICMBio, com a Fundação Pró-Tamar e comunidades da Foz do Rio Doce.</t>
  </si>
  <si>
    <t>Necessidade de maior alinhamento com as diversas comunidades que vivem na região e/ou utilizam a área prevista para a criação da UC de uso sustentável. Com o isolamento social, o número de reuniões foi menor, mas os contatos seguiram, presencialmente ou online.</t>
  </si>
  <si>
    <r>
      <t>João Carlos Thomé (Centro TAMAR - ICMBio)</t>
    </r>
    <r>
      <rPr>
        <sz val="11"/>
        <rFont val="Calibri"/>
        <family val="2"/>
      </rPr>
      <t xml:space="preserve">
</t>
    </r>
  </si>
  <si>
    <t>Documentos técnicos sobre as ações de articulação e da Consulta Pública para Criação de UC</t>
  </si>
  <si>
    <t>Inserir como colaborador: Marcello Lourenço (TAMAR/ICMBio)</t>
  </si>
  <si>
    <t>Articular a ampliação da rede de áreas marinhas protegidas da área-foco 11 visando a manutenção da conectividade, conservação da biodiversidade e sustentabilidade da pesca com foco nas unidades de conservação.</t>
  </si>
  <si>
    <t xml:space="preserve">Mantém a ação até a prox. monitoria e a coordenação executiva criará um estratégia para acesso das articulações de ampliação de UCs; </t>
  </si>
  <si>
    <t>Articulador mudou de função</t>
  </si>
  <si>
    <r>
      <t xml:space="preserve">Evandro Arruda De Martini (Centro TAMAR)
Nilamon de Oliveira Leite Junior (ICMBio)
</t>
    </r>
    <r>
      <rPr>
        <sz val="11"/>
        <rFont val="Calibri"/>
        <family val="2"/>
      </rPr>
      <t xml:space="preserve">Roberta Aguiar dos Santos (CEPSUL/ICMBio)
</t>
    </r>
  </si>
  <si>
    <t>O Centro TAMAR está verificando uma pessoa para substituir Roberto Sforza, pois ele mudou de função, atualmente está como chefe do NGI Santa Cruz.</t>
  </si>
  <si>
    <t xml:space="preserve">Felipe Buloto (voz da natureza)
</t>
  </si>
  <si>
    <t>Excluir: Jean Joyeux (UFES)</t>
  </si>
  <si>
    <t>Ação recebeu como agrupamento a ação 1.10 e a 1.32
Confirmar a disponibilidade do articulador</t>
  </si>
  <si>
    <t xml:space="preserve">Implementar a rede de áreas marinhas protegidas das áreas-foco de 7 até 11, com planos de manejo integrados, visando a manutenção da conectividade, conservação da biodiversidade e sustentabilidade da pesca. </t>
  </si>
  <si>
    <t xml:space="preserve">Convidar os gestores das Ucs para serem colaboradores da ação. 
Propor uma articulação com a COMAN nas Ucs, sem plano integrado. Caso consiga, o texto da ação e o produto serão revisados.
*A articulação da ação está sendo revista, temporariamente será substituída pela coordenação do PAN. Caso o articulador não seja definido a ação poderá ser excluída. </t>
  </si>
  <si>
    <r>
      <t xml:space="preserve">Foi proposto pelo CEPSUL/ICMBio oficinas para articulação entre os gestores das UCs das áreas foco dos PANs sob sua coordenação para divulgar e estabelecer estratégias para implementação de ações destes PANs, dentre elas a ação 1.17 do PAN Corais. Tem sido observada uma aproximação maior dos gestores de UCs com o PAN Corais, a partir do desenvolvimento dos Encontros Regionais que também abarcaram as áreas 7 a 11, tendo sido observada algumas atividades que estão sendo desenvolvidas por meio dos instrumentos de gestão da unidade que se coadunam com as ações previstas no PAN Corais e que puderam ser potencializadas durantes estes encontros.
</t>
    </r>
    <r>
      <rPr>
        <sz val="11"/>
        <rFont val="Calibri"/>
        <family val="2"/>
      </rPr>
      <t>Está sendo elaborado o plano de manejo da APA estadual Ponta da Baleia - Abrolhos.</t>
    </r>
  </si>
  <si>
    <t>Relatórios dos Encontros Regionais promovidos pelo Instituto Coral Vivo - PAN Corais, Planos e guias desenvolvidos nas Unidades de Conservação das áreas 7 a 11.</t>
  </si>
  <si>
    <t>Não foi possível a realização das oficinas para articulação entre os gestores das UCs em função das reprogramações geradas pela situação de pandemia da COVID-19. Necessidade de maior articulação, recursos para realização de oficinas regionais após 2019 com os gestores de UCs. 
O PM do Recife de Fora estagnou de vez após a saída do Secretário de Meio Ambiente que o criou.</t>
  </si>
  <si>
    <r>
      <t xml:space="preserve">Roberta Aguiar dos Santos (CEPSUL/ICMBio)
</t>
    </r>
    <r>
      <rPr>
        <sz val="11"/>
        <rFont val="Calibri"/>
        <family val="2"/>
      </rPr>
      <t>Bruno Iespa (CEPNOR/ICMBio)
Marcelo Lourenço (Tamar/ICMBio)
Clovis Castro (UFRJ)</t>
    </r>
  </si>
  <si>
    <t xml:space="preserve"> Manter e tentar executar a proposta de oficina de articulação entre os gestores de UCs. A articulação deveria ser alterada, talvez por alguma representante da DIMAN.
Uma das iniciativas da MApes é de ativar os planos de manejo das UC's do extremo sul da Bahia.</t>
  </si>
  <si>
    <t xml:space="preserve"> Inserir: Karina Martins (Pró-Mar)</t>
  </si>
  <si>
    <t>Alexandre  Schiavetti 
(UESC)</t>
  </si>
  <si>
    <t>Como o GAT pode integrar os produtos e criar os relatórios. Buscar atores chave do ICMBio para serem colaboradores da ação.
Secretaria executiva deve articular com Felipe Resende (SAMGE) a geração de relatórios.</t>
  </si>
  <si>
    <t>Está sendo implantado ações de monitoramento, mas ainda focadas em mangues e espécies a eles relacionadas. No entanto, está sendo priorizado terminar primeiramente um levantamento de fundo marinho da RESEX, no qual já foram identificados banco de rodolitos, o que seria um dado inicial importante para posterior avaliação (área foco 8).</t>
  </si>
  <si>
    <t xml:space="preserve">Ações de monitoria foram afetadas pela pela pandemia. </t>
  </si>
  <si>
    <t xml:space="preserve">Ronaldo Freitas Oliveira (RESEX Canavieiras) </t>
  </si>
  <si>
    <t>Apesar da RESEX de Canavieiras constar no PAN Corais, uma vez que há ambientes coralíneos nela, são poucas ações relacionadas diretamente, pois exercem baixa influência nos processos de gestão da UC. Não há turismo em ambiente coralíneo na UC.</t>
  </si>
  <si>
    <t>Carina Tostes Abreu 
(COMAN/ICMBio)</t>
  </si>
  <si>
    <t>Adriana Gomes, Chico, Marília Marini, Adriana Trinta (RESEX Arraial do Cabo), Eloisa Pinto Vizuete (CEPSUL), Walter Steenbock (CEPSUL), José Edmilson (Fundação Florestal - PE Marinho Laje de Santos), Amanda (INEMA/BA) e Pablo Prata (IDEMA/ES)</t>
  </si>
  <si>
    <r>
      <t xml:space="preserve">Os planos de manejo das Unidades de Conservação Federais vem sendo elaborados e revisados conforme cronograma aprovado pelo Comitê Gestor do ICMBio. 
</t>
    </r>
    <r>
      <rPr>
        <sz val="11"/>
        <rFont val="Calibri"/>
        <family val="2"/>
      </rPr>
      <t>O Plano de Manejo do Parque Estadual Marinho do Parcel de Manuel Luís no Maranhão (Área 1) foi contemplado no Edital Nº02/2016 do GEF-Mar/MMA. Depois de um longo tempo de espera dos trâmites direcionados pelo FUNBio, no inicio de 2020 foi celebrado oficialmente o Termo de Compromisso entre FUNBio e SEMA-MA e em Julho do mesmo ano, foi contratada pelo Funbio consultoria para elaboração do mesmo. A versão final está prevista para entrega em agosto de 2021.</t>
    </r>
  </si>
  <si>
    <t>No período de novembro/2018 a setembro/2020 foi publicado um plano de manejo novo (APA da Baleia Franca) e 2 revisões (Esec Tupinambás/RVS Arquipélago dos Alcatrazes e Parna Marinho Fernando de Noronha). Já no período anterior (março/2016 a outubro/2018) foi publicado 1 plano novo para duas UCs (ESEC Tupinambás e RVS Arquipélago dos Alcatrazes) e 2 revisões (APA de Cairuçu e APA de Fernando de Noronha).
Plano de Manejo da Resex Marinha de Arraial do Cabo recém publicado.</t>
  </si>
  <si>
    <t>Falta de pessoal e recurso. Além disso, este ano houve o adiamento de algumas atividades devido à pandemia de Covid-19.</t>
  </si>
  <si>
    <r>
      <t xml:space="preserve">
Carina Tostes Abreu (COMAN/ICMBio)
Adriana Trinta (RESEX Arraial do Cabo)
</t>
    </r>
    <r>
      <rPr>
        <sz val="11"/>
        <rFont val="Calibri"/>
        <family val="2"/>
      </rPr>
      <t>Shirley Leão (SEMA/MA)</t>
    </r>
  </si>
  <si>
    <t xml:space="preserve">Não foi informada quais são as UC's nas áreas foco do PAN Corais. Numa comparação entre o mapa de áreas foco e o de UCs Federais, parece que há 24 UCs federais com limites sobrepostos às áreas foco. Dessas, 15 possuem plano de manejo (60%) e 5 tiveram o plano de manejo revisado. </t>
  </si>
  <si>
    <t>Retirar: Eloisa Pinto Vizuete (CEPSUL).</t>
  </si>
  <si>
    <t>A articuladora não teve contato com os colaboradores. É necessário informar exatamente quais são as Unidades de Conservação de cada esfera que sobrepõem as áreas foco. Formulário foi respondido com base apenas na observação do mapa disponibilizado no site do ICMBio, sem plotar o mapa de Unidades. Além disso, não foram consideradas as UCs estaduais e municipais nas respostas.</t>
  </si>
  <si>
    <t>Adriana Trinta (RESEX Arraial do Cabo) (RESEX Arraial do Cabo), Ernesto Monteiro de Almeida (CONFREM), Ricardo Castelli (REBio Arvoredo); Adriana Carvalhal (REBio Arvoredo) (REBio Arvoredo), José Edmilson (Fundação Florestal), Adriana Gomes (ICMBio).</t>
  </si>
  <si>
    <t xml:space="preserve">Convidar todos os gestores das UCs para serem colaboradores da ação. O que deve se ter em mente é não ter uma ação conjunta em todas as áreas, mas observar locais que podem trabalhar em conjunto como a área 15 vem fazendo.
Pegar com a Kellen como são planejadas as ações e enviar para os outros chefes para estimular essa ação em outras área foco.
*A articulação da ação está sendo revista, temporariamente será substituída pela coordenação do PAN. Caso o articulador não seja definido a ação terá que ser excluída. </t>
  </si>
  <si>
    <r>
      <t xml:space="preserve">A fiscalização vem ocorrendo de forma rotineira e aconteceram também algumas ações planejadas com vinda de fiscais lotados em outras UCs, dentro dos limites da Resex Marinha de Arraial do Cabo.
Foi proposto pelo CEPSUL/ICMBio oficinas para articulação entre os gestores das UCs das áreas foco dos PANs sob sua coordenação para divulgar e estabelecer estratégias para implementação de ações destes PANs, dentre elas a ação 1.20 do PAN Corais. Tem sido observada uma aproximação maior dos gestores de UCs com o PAN Corais, em especial a partir do desenvolvimento dos Encontros Regionais que também abarcaram as Áreas 12 a 16, tendo sido observadas algumas atividades que estão sendo desenvolvidas vinculadas aos instrumentos de gestão da UC que se coadunam com as ações previstas no PAN Corais e que puderam ser potencializadas durantes estes encontros.
</t>
    </r>
    <r>
      <rPr>
        <sz val="11"/>
        <rFont val="Calibri"/>
        <family val="2"/>
      </rPr>
      <t xml:space="preserve">
No litoral norte de São Paulo existe uma atuação conjunta dos órgãos de controle ambiental, na fiscalização das UC's federais e estaduais e da pesca em geral. Não há um plano de fiscalização, mas há um fórum SIMAN de discussão que reune o ICMBio, Ibama, PMAmb, Fundação Florestal e CFA (órgão da Sec. Estadual de Meio Ambiente). Esses órgãos se encontram com certa frequência, e as ações são pontuais e motivadas pelos agentes de campo, que têm necessidades de apoio, porém, é mais incentivado pelas direções dos órgãos.</t>
    </r>
  </si>
  <si>
    <t>Relatórios dos Encontros Regionais promovidos pelo Instituto Coral Vivo - PAN Corais, planos e guias desenvolvidos nas Unidades de Conservação das áreas 12 a 16.</t>
  </si>
  <si>
    <t>Não foi possível a realização das oficinas para articulação entre os gestores das UCs em função das reprogramações geradas pela situação de pandemia da COVID-19. Necessidade de maior articulação, recursos para realização de oficinas regionais a partir de 2019 com os gestores de UCs.</t>
  </si>
  <si>
    <r>
      <t xml:space="preserve">Adriana Trinta (RESEX Arraial do Cabo)
Roberta Aguiar dos Santos (CEPSUL/ICMBio)
</t>
    </r>
    <r>
      <rPr>
        <sz val="11"/>
        <rFont val="Calibri"/>
        <family val="2"/>
      </rPr>
      <t>Tito Lotufo (IO/USP)
Geraldo Ottoni (NGI Alcatrazes)</t>
    </r>
  </si>
  <si>
    <t>A articulação deveria ser alterada, talvez por alguma representante da DIMAN.
Sugere articulador do NGI Alcatrazes.(e.g., Apoena).</t>
  </si>
  <si>
    <r>
      <t xml:space="preserve">Manter e tentar executar a proposta de oficina de articulação entre os gestores de UCs.
</t>
    </r>
    <r>
      <rPr>
        <sz val="11"/>
        <rFont val="Calibri"/>
        <family val="2"/>
      </rPr>
      <t xml:space="preserve">
*A articulação da ação está sendo revista, temporariamente será substituída pela coordenação do PAN.</t>
    </r>
  </si>
  <si>
    <t>Carlos Eduardo Leite Ferreira 
(UFF)</t>
  </si>
  <si>
    <t>Sérgio Floeter (UFSC), Daniele Vila Nova e João Batista Teixeira</t>
  </si>
  <si>
    <t>Para a área-foco 12, foi iniciada um programa para incluir areas no-takes dentro dos limites da RESEXMar de AC.</t>
  </si>
  <si>
    <t>Por ter ocorrido mudança de chefia na UC, as ações (área-foco 12) tiveram atrasos significativos. Para o 2o semestre de 2020, essa ações serão reiniciadas. Para a área-foco 16, nada foi realizado, necessitando dialogo com os colaboradores locais, como o Dr. Sergio Floeter (UFSC).</t>
  </si>
  <si>
    <t xml:space="preserve">Carlos Eduardo Leite Ferreira (UFF)
</t>
  </si>
  <si>
    <t>Estender o término da ação para outubro/2021.</t>
  </si>
  <si>
    <t>É sugerido para que a área 16 seja gerada como outra ação independente e ser incumbida para o Dr. Sergio Floeter (UFSC) e outros atores locais da região sul de Santa Catarina.</t>
  </si>
  <si>
    <t>Luiz Miguel Casarini 
(Instituto de Pesca/SP)</t>
  </si>
  <si>
    <t>Thayná Mello (Tupinambás), Adriana Trinta (RESEX Arraial do Cabo), Adriana Gomes, Luiz Miguel Casarini (IP/SAA), Adriana Carvalhal (REBio Arvoredo)</t>
  </si>
  <si>
    <t xml:space="preserve">Basear na metodologia do Projeto Petrecho de Pesca a Deriva, Perdido, Descartado (PPA-PD).
Verificar como solicitar ao ICMBio um olhar mais atento ao lixo no mar (incluindo redes fantasma). Sugestão de ter uma "brigada" para retirada de redes fantasma ao estilo do Prevfogo. A mesma estaria instalada em uma unidade e atenderia outras.
Sugestão de exclusão da ação e inserção de uma nova ação para realizar a retirada, a partir de atores que já pratiquem isso. Procurar algum articulador para tal - GAT e/ou secretaria executiva. </t>
  </si>
  <si>
    <t xml:space="preserve">São realizadas ações de limpeza de praias e mares, inclusive subaquático. Recentemente (19/09/2020), ocorreram duas ações de limpeza.  Uma mais focada na limpeza de praias e a outra voltada para limpeza subaquática em vários pontos da UC, incluindo retirada de petrechos de pesca fantasma.
</t>
  </si>
  <si>
    <t>FAPESP 2019/19502-2 - Acordos de Cooperação / SIMA - FF - Secretaria de Infraestrutura e Meio Ambiente - Fundação Florestal / SIMA - FF - BIOTA - Projeto de Pesquisa - Regular. LINK, JÉSSICA ; SEGAL, BÁRBARA ; CASARINI, LUIZ MIGUEL . Abandoned, lost or otherwise discarded fishing gear in Brazil: A review. Perspectives in Ecology and Conservation , v. 17, p. 1-8, 2019. https://www.sciencedirect.com/science/article/pii/S2530064418301081 Luiz Miguel Casarini, Nathália Sousa Motta, José Edmilson de Araújo Mello Junior, Mônica Doll Costa, Júlia Alves Costa, Maria Tereza de Carvalho Lanza, Marisa Goulart, Letícia Borges Margonari. 2018. Projeto Petrechos de Pesca Perdidos no Mar e o Sistema Linha Azul de Logística Reversa. UNISANTA, BioScience, Vol 7, No 6. https://periodicos.unisanta.br/index.php/bio/article/view/1416</t>
  </si>
  <si>
    <t>Área de ação restrita no litoral do Estado de São Paulo, principalmente APAMLC, PEMLS e PXJ; Necessária maior interação com gestores das UC's para registros em BD dos petrechos fantasmas e pesca ilegal.</t>
  </si>
  <si>
    <r>
      <t xml:space="preserve">Luiz Miguel Casarini (Instituto de Pesca/SP)
Adriana Trinta (RESEX Marinha Arraial do Cabo)
</t>
    </r>
    <r>
      <rPr>
        <sz val="11"/>
        <rFont val="Calibri"/>
        <family val="2"/>
      </rPr>
      <t>Ruy Kikuchi (UFBA) 
Tito Lotufo (IO/USP)</t>
    </r>
  </si>
  <si>
    <t xml:space="preserve">O objetivo é "solicitar aos chefes de UCs..." portanto, que a atividade seja incorporada à rotina das UCs. O resumo da ação explica que existem ações de recolhimento voluntárias, através de um acordo financiado pela FAPESP. Ou seja, não há evidência de que a ação continuará, quando o projeto acabar.
O problema parece ser a inclusão de todas as UCs das áreas 12 a 16. Algumas de fato fazem isso de rotina. </t>
  </si>
  <si>
    <t>Identificar áreas para a criação de novas unidades de conservação em ambientes coralíneos e ecossistemas associados nas áreas-foco 2, 3, 4 e 5 do PAN.</t>
  </si>
  <si>
    <t>Liana Mendes 
(UFRN)</t>
  </si>
  <si>
    <t>Proposta de criação de uma UC em Pirangi / RN, área foco 4, foi entregue ao ICMBio/Brasília pela ONG Oceanica em março de 2018. A coordenação do PAN Corais contribuiu com uma carta de apoio em 2019.</t>
  </si>
  <si>
    <r>
      <rPr>
        <sz val="12"/>
        <color rgb="FF000000"/>
        <rFont val="Calibri"/>
      </rPr>
      <t xml:space="preserve">Submetida a proposta para criação de área protegida na região de Pirangi (RN) em 2018 (área 4); criação da APA e Mona ASPSP em 2018 (área 3); foi realizada pesquisa diagnóstica na região do vale do Rio Açu (RN - área 2), sendo descritos recifes com composição coralínea expressiva (Rovira et al, 2019). 
Identificação da área para criação de UC concluída. Implantação da área não realizada, uma vez que ainda está em "avaliação" no ICMBio. Tem ocorrido colaborações com várias ações, gerando informações científicas e ações de ordenamento de uso da área. Tem sido realizado fóruns em que foram discutidos formas de uso da praia e mar, conflitos socioambientais existentes e sugestões de ordenamento, além de iniciar as discussões locais sobre a proposta de criação da APA Federal Recifes de Pirangi na região.
</t>
    </r>
    <r>
      <rPr>
        <sz val="11"/>
        <color rgb="FF000000"/>
        <rFont val="Calibri"/>
      </rPr>
      <t>A Piscina do Amor, com área de 42 hectares, foi decretada como zona de exclusão do turismo e pesca (resolução do Conselho Estadual de Proteção Ambiental - Cepram, n 95/2015), sendo permitidas apenas atividades científicas devidamente autorizadas pelos órgãos competentes (enviado o decreto durante a oficina, Resolução CEPRAM).
O Cepene e a UFPE apresentaram proposta de ampliação de limites da APA Costa dos Corais em maiores profundidades, de modo a incluir áreas de agregação reprodutivas identificadas em ambientes mesofóticos na região.</t>
    </r>
  </si>
  <si>
    <r>
      <t>Entrega de proposta de criação de UC em Pirangi (RN); identificação de área recifal no Vale do Rio Açú (RN); Ordenamento da visitação nas piscinas naturais ("Parrachos") de Pirangi através de TAC firmado com as empresas náuticas, iniciado em 2010, renovado em 2014, atualizado em diferentes versões a partir de 2016 (colaboração Oceânica).
Publicação do livro digital  "APA Recife de Pirangi: Proposta de criação de área protegida costeira-marinhano litoral do Rio Grande do Norte" (www.oceanica.org.br/pontadepirangi/.); Mapeamento Ambiental Marinho piloto realizado na área proposta da UC; 30 Fóruns de discussão "Que Litoral queremos?" realizados com diferentes setores nas comunidades litorâneas de Parnamirim e Nísia Floresta (pesca artesanal, turismo náutico, veranistas, moradores e organizações locais, donos de bares e restaurantes à beira-mar); Monitoramento das tartarugas marinhas realizado no município de Nísia Floresta, ampliando a área de ocorrência de tartaruga-de-pente (</t>
    </r>
    <r>
      <rPr>
        <i/>
        <sz val="11"/>
        <rFont val="Calibri"/>
        <family val="2"/>
      </rPr>
      <t>E. imbricata</t>
    </r>
    <r>
      <rPr>
        <sz val="11"/>
        <rFont val="Calibri"/>
        <family val="2"/>
      </rPr>
      <t>) e criando linha de base de informação para esta espécie da UC proposta.
Trabalho científico de Franca et al está no prelo.</t>
    </r>
  </si>
  <si>
    <r>
      <t xml:space="preserve">Demora para apreciação quanto à proposta de criação da área protegida em Pirangi; Ausência de fiscalização e monitoramento do TAC dos Parrachos de Pirangi. </t>
    </r>
    <r>
      <rPr>
        <sz val="11"/>
        <rFont val="Calibri"/>
        <family val="2"/>
      </rPr>
      <t xml:space="preserve">O contato com os colaboradores é complicado, pois cada um fica em seu meio técnico de ação.
Ausência de fiscalização do TAC dos Parrachos de Pirangi e monitoramento da atividade nas formações recifais.
</t>
    </r>
  </si>
  <si>
    <r>
      <t xml:space="preserve">Liana de Figueiredo Mendes (UFRN)
Ligia Moreira da Rocha (Oceânica - Pesquisa, Educação e Conservação)
</t>
    </r>
    <r>
      <rPr>
        <sz val="11"/>
        <rFont val="Calibri"/>
        <family val="2"/>
      </rPr>
      <t>Cláudio Sampaio (UFAL)
George Olavo (UEFS)</t>
    </r>
  </si>
  <si>
    <t xml:space="preserve">Embora a região não pertença às áreas focos mencionadas neste objetivo, importante destacar a criação da Área de Proteção Marinha Naufrágio Queimado na PB em 2018. A proposta de criação de área protegida em Pirangi foi efetuada, mas a área não foi implementada. As investigações acerca de novos recifes e mapeamento seguem em andamento. Seria importante pensar em como otimizar ou mesmo implementar de forma mais significativa o contato "articulador e colaboradores".
A Oceânica tem especial interesse nos protocolos de monitoramentos ambiental e de pesca, metodologias de capacitação e resultados realizados, de maneira que possam ser ampliados para as diversas regiões de abrangência do PAN Corais;.
</t>
  </si>
  <si>
    <t xml:space="preserve">Incluir: Ligia Moreira da Rocha (Oceânica ) 
Excluir:  Márcia Coura (Tramitty/SEMA-MA), </t>
  </si>
  <si>
    <t xml:space="preserve">Seria ótimo desenvolver Webinários do PAN Corais em que as ferramentas e resultados do PAN Corais sejam compartilhados. </t>
  </si>
  <si>
    <t xml:space="preserve">Propor a ampliação da área de proteção do entorno do Parque Estadual Marinho do Parcel de Manuel Luís - MA, da APA Piaçabuçu (AL) e da REBIO Santa Isabel- SE. </t>
  </si>
  <si>
    <t>Estudos técnicos e proposta de ampliação elaborada</t>
  </si>
  <si>
    <t>Márcia Coura 
(Tramitty/SEMA - MA)</t>
  </si>
  <si>
    <t>Laurineide Santana (CPP), Shirley Leão (SEMA-MA), Pedro Lins (APA Costa dos Corais/ICMBio), Cláudio Sampaio (UFAL)</t>
  </si>
  <si>
    <r>
      <rPr>
        <sz val="12"/>
        <color rgb="FF000000"/>
        <rFont val="Calibri"/>
      </rPr>
      <t xml:space="preserve">Em abril de 2018, foi elaborado uma proposta técnica e minuta de lei para ampliação do PEM do Parcel de Manuel Luís, englobando os PEM Banco do Álvaro e Banco do Tarol, porém não se obteve resposta positiva do Gabinete do Governador. Atualmente, encontra-se em andamento a elaboração do Plano de Manejo do Parque, no qual será proposta uma zona de amortecimento adequada para a área.    
</t>
    </r>
    <r>
      <rPr>
        <sz val="11"/>
        <color rgb="FF000000"/>
        <rFont val="Calibri"/>
      </rPr>
      <t>O Plano de Manejo da RESEX está sendo elaborada agora, com apoio da UFAL.</t>
    </r>
  </si>
  <si>
    <t>Proposta técnica e minuta de lei de ampliação dos limites da UC.               
Proposta de Ampliação da área do Parque apresentada ao governo do Estado do Maranhão.</t>
  </si>
  <si>
    <t>A proposta de ampliação do PEM do Parcel de Manuel Luís, elaborada em 2018, mas não foi acatada pelo Governo e assim sendo, a ação foi considerada como finalizada.
Os trabalhos sofreram problemas com o desastre do óleo e do COVID-19, mas devemos retomar as ações dentro em breve.</t>
  </si>
  <si>
    <r>
      <t xml:space="preserve">Francisco das Chagas Miranda Carvalho Júnior (SEMA-MA)
Shirley Amelia da Silva Leão (SEMA-MA)
</t>
    </r>
    <r>
      <rPr>
        <sz val="11"/>
        <rFont val="Calibri"/>
        <family val="2"/>
      </rPr>
      <t xml:space="preserve">Carolina Alvite (CNPT/ICMBio)
</t>
    </r>
  </si>
  <si>
    <t>A Márcia Coura não possui mais vínculo com a SEMA-MA. Procurar novo articulador.
Não tem informação sobre APA Piaçabuçu</t>
  </si>
  <si>
    <t xml:space="preserve">Incluir: Francisco das Chagas Miranda Carvalho Júnior (SEMA-MA) </t>
  </si>
  <si>
    <t>Shirley Leão 
(SEMA - MA)</t>
  </si>
  <si>
    <t>Liana Mendes (UFRN), Vicente Faria (UFC), Márcia Coura (Tramitty/SEMA-MA), Shirley Leão (SEMA-MA), Fabiano Pimentel (CEPENE/ICMBio), Beatrice Padovani (UFPE), Pedro Lins (ICMBio/APA Costa dos Corais)</t>
  </si>
  <si>
    <t xml:space="preserve">Em 20/07/2020, o Funbio assinou contrato com a consultoria Bio Teia Estudos Ambientais EIRELI, para elaboração do Plano de Manejo do PEM do Parcel de Manuel Luís. A entrega da versão final do plano está prevista para agosto de 2021.  
</t>
  </si>
  <si>
    <t xml:space="preserve">Novembro/2018 a setembro/2020: Contrato 058/2020 - Funbio e Bio Teia; Produto 1: Plano de Trabalho; Produto 2: Relatório de Dados Secundários. 
</t>
  </si>
  <si>
    <t>Após a contratação da consultoria, não há problemas relacionados à implementação da ação. No entanto, as atividades presenciais com realização futura, como os levantamentos de campo e oficinas, poderão ser prejudicadas em função da pandemia de COVID-19.</t>
  </si>
  <si>
    <t>Francisco das Chagas Miranda Carvalho Júnior (SEMA-MA)
Shirley Amelia da Silva Leão (SEMA-MA)</t>
  </si>
  <si>
    <t>Excluir a APA Recifes de Corais no texto da ação pois já possui plano de manejo.</t>
  </si>
  <si>
    <t>Promover a elaboração dos Planos de Manejo no Parque Estadual Marinho do Parcel de Manoel Luís - MA, Parque Estadual Marinho da Pedra da Risca do Meio - CE, RESEX Acaú Goiana - PE e RESEX Jequiá da Praia.</t>
  </si>
  <si>
    <t>Remover: Márcia Coura (não trabalha mais na SEMA/MA)              
Incluir: Francisco Carvalho (SEMA-MA)</t>
  </si>
  <si>
    <t>Portal que permita a inserção das informações sobre os processos de criação de Unidades de Conservação</t>
  </si>
  <si>
    <t>ICMBio, órgãos ambientais estaduais e municipais,  Fabiano Pimentel (CEPENE/ICMBio), Márcia Coura (Tramitty/SEMA-MA), Shirley Leão (SEMA-MA), MMA, Clovis Castro e Roberta Aguiar</t>
  </si>
  <si>
    <t>Abrangência nacional</t>
  </si>
  <si>
    <r>
      <t xml:space="preserve">A ação vem sendo implementada com o fornecimento periódico de informações sobre o andamento dos processos de criação de unidades de conservação federais previstas para as áreas focos.
</t>
    </r>
    <r>
      <rPr>
        <sz val="11"/>
        <rFont val="Calibri"/>
        <family val="2"/>
      </rPr>
      <t>Os processos que estão em andamento na área marinha, especialmente as que estão no projeto GEF-Mar, estão sendo acompanhadas (ex. APA da Foz do Rio Doce).</t>
    </r>
  </si>
  <si>
    <t xml:space="preserve">Foram criadas em 2018 as seguintes unidades de conservação marinhas:
- Monumento Natural do Arquipélago de São Pedro e São Paulo
- Área de Proteção Ambiental do Arquipélago de Trindade e Martim Vaz
- Monumento Natural das Ilhas de Trindade e Martim Vaz e do Monte Columbia.
Essas foram as últimas criadas
No mesmo ano foram realizados estudos para subsidiar a criação de outras unidades marinhas federais:
1) Abrolhos
2) Recifes da Foz do Rio Amazonas
3) Albardão
4) Foz do Rio Doce.
Esses processos aguardam provocação para andamento
</t>
  </si>
  <si>
    <t>De maneira geral, parece que a atual administração do país tem priorizado outras áreas e dado pouca atenção à ambiental. Sendo o ICMBio um órgão público com atribuições ambientais que podem permitir a efetivação da ação em foco, seus resultados podem ser afetados pelas tendências atuais.</t>
  </si>
  <si>
    <r>
      <t xml:space="preserve">Verônica Silva (COCUC/ICMBio)
</t>
    </r>
    <r>
      <rPr>
        <sz val="11"/>
        <rFont val="Calibri"/>
        <family val="2"/>
      </rPr>
      <t>Roberta Aguiar dos Santos (CEPSUL/ICMBio)</t>
    </r>
  </si>
  <si>
    <t>Recomendável conservar o período inicialmente proposto para a ação e iniciar a contagem do tempo a partir do momento em que a mesma, porventura, tiver mais viabilidade.</t>
  </si>
  <si>
    <t xml:space="preserve">Remover: Márcia Coura (não trabalha mais na SEMA/MA)              </t>
  </si>
  <si>
    <t>Eduardo Machado de Almeida 
(APA Costa dos Corais/ICMBio)</t>
  </si>
  <si>
    <r>
      <t xml:space="preserve">No plano de manejo da APA Naufrágio Queimado, cuja licitação deve ocorrer até novembro, irá ser proposto áreas de restrição de pesca, de turismo e desporto náutico. A mesma lógica levará a propor zonas intangíveis dentro da APA (área foco 19).
</t>
    </r>
    <r>
      <rPr>
        <sz val="11"/>
        <rFont val="Calibri"/>
        <family val="2"/>
      </rPr>
      <t>A RESEX Lagoa de Jequiá iniciou os estudos para seu Plano de Manejo, alguns com apoio da UFAL, que pretende determinar essas zonas.
A APA Recifes de Corais já tem plano de manejo (aprovado pelo conselho do estado RN, em 2012). Já existe o zoneamento incluindo as áreas intangíveis.</t>
    </r>
  </si>
  <si>
    <r>
      <t xml:space="preserve">Bráulio A. Santos (UFPB/APA Naufrágio Queimado)
</t>
    </r>
    <r>
      <rPr>
        <sz val="11"/>
        <rFont val="Calibri"/>
        <family val="2"/>
      </rPr>
      <t>Cláudio Sampaio (UFAL)
Liana Mendes (UFRN)</t>
    </r>
  </si>
  <si>
    <t>Avaliar se a área foco 19 entra nesta ação.</t>
  </si>
  <si>
    <t xml:space="preserve">Remover: Márcia Coura (não trabalha mais na SEMA/MA)  e Renee Scharer (RESEX Praia do Canto Verde)          </t>
  </si>
  <si>
    <t xml:space="preserve"> Avaliar se a área foco 19 entra nesta ação.</t>
  </si>
  <si>
    <t>Beatrice Padovani 
(UFPE/Instituto Recifes Costeiros)</t>
  </si>
  <si>
    <t>Liana Mendes (UFRN), Vicente Faria (UFC), Márcia Coura (Tramitty/SEMA-MA), Shirley Leão (SEMA-MA), Fabiano Pimentel (CEPENE/ICMBio), Pedro Lins (ICMBio/APA Costa dos Corais), Clovis Castro (UFRJ), Zelinda Leão (UFBA), Eduardo Macedo (ICMBio), Ronaldo Francini (UFPB), Renata Pereira (CI), Ana Lidia Bertoldi Gaspar (pos-doc UFPE), Ricardo Araújo (NGI Noronha/ICMBio)</t>
  </si>
  <si>
    <r>
      <t xml:space="preserve">Reef Check Costão Rochoso - Bárbara Segal que coordena essa parte. Teve uma reunião no final do ano passado em Alcatrazes, mas o protocolo final acabou fugindo um pouco da metodologia proposta, então ainda não está finalizado. </t>
    </r>
    <r>
      <rPr>
        <sz val="11"/>
        <rFont val="Calibri"/>
        <family val="2"/>
      </rPr>
      <t xml:space="preserve">Retomada das atividades Reef Check em Itaparica e Boipeba em parceria com a Ong Promar.
Protocolo Reef Check expandido para mais areas no sul da Bahia: Corumbau e adjacencias. Também foi iniciado em Porto de Galinhas/Marcaipe pelo Salve Maracaipe e SeaSheppard. Houve também um workshop para estabelecimento de protocolos de monitoramento de costoes rochosos, e está em andamento o processo de adaptacao do Reef Check para costoes Rochosos (responsáveis: Kelen Leite, Adriana Carvalho, Barbara Segal, Fabiio Negrao, Ana Lidia).
</t>
    </r>
  </si>
  <si>
    <r>
      <t xml:space="preserve">Ana Lidia Bertoldi Gaspar (pos-doc UFPE)
</t>
    </r>
    <r>
      <rPr>
        <sz val="11"/>
        <rFont val="Calibri"/>
        <family val="2"/>
      </rPr>
      <t>Ruy Kikuchi (UFBA)
Cláudio Sampaio (UFAL)
Beatrice Padovani (UFPE)
Roberta Aguiar dos Santos (CEPSUL/ICMBio)
Carolina Alvite (CNPT/ICMBio)
Tito Lotufo (IO/USP)</t>
    </r>
  </si>
  <si>
    <t>O INCT AmbTropic deve adotar o reef-check no seu programa de Ciência Cidadã.
O PELD APACC AL utiliza o protocolo Rebentos em Maragogi, Japaratinga, Maceió e Pontal do Peba, todos em Alagoas.
O Programa Monitora também tem um alvo específico que incluiu o reef check e está em constante discussão.</t>
  </si>
  <si>
    <t>Remover: Márcia Coura (não trabalha mais na SEMA/MA)
Incluir:  Karina Martins (Pró-Mar)</t>
  </si>
  <si>
    <t>Destacar a necessidade de atenção aos indicadores de mudanças climáticas.
Seria interessante incorporar EOV e ECVs nos programas de monitoramento. Isso relacionado também às mudanças climáticas.</t>
  </si>
  <si>
    <t>AÇÃO AGRUPADA NA MONITORIA 1</t>
  </si>
  <si>
    <t>Beatrice Padovani 
(UFPE)</t>
  </si>
  <si>
    <t>Foram elaborados:
Plano de Recuperação para Espécies Ameaçadas de Peixes Recifais;
Plano de Recuperação dos Budiões;
Plano de Recuperação das Garoupa-verdadeira, no Litoral Sudeste e Sul do Brasil;</t>
  </si>
  <si>
    <t>O Cepene e UFPE apresentaram uma proposta de ajuste de limites da APA Costa dos Corais de modo a incluir áreas de agregação reprodutiva identificadas na região (trabalho científco de Franca et al está no prelo). Em Pernambuco, a APA Estadual de Serrambi foi criada abrangendo extensa área de plataforma externa que é a principal região de ocorrência de agregações reprodutivas. Esta ação estabelece uma base legal para proposição de medidas de manejo. Os planos de recuperação mencionam a importância de proteção de agregações reprodutivas, mas as INs não refletiram esta necessidade, a nao ser com defesos que nao contemplam periodo de agregações (no caso da caranha por erro na elaboracao da minuta). Esta é uma ação prevista no âmbito do RepensaPesca, que desde a monitoria passada entrou em ação, e tem levado esta discussão a SAP.</t>
  </si>
  <si>
    <t>Beatrice Padovani (UFPE)
George Olavo (UEFS)</t>
  </si>
  <si>
    <t xml:space="preserve">Esta ação também vem sendo realizada no âmbito do Projeto REPENSAPESCA - Avaliação Ecossistêmica dos Recursos Pesqueiros Demersais e Pelágicos das Costas Norte e Nordeste (Edital MCTI/MPA/CNPq Nº 22/2015, ampliando os esforços de identificação e validação de áreas e períodos de agregações reprodutivas de peixes recifais, visando subsidiar o planejamento espacial marinho e o ordenamento da atividade pesqueira nas áreas foco do PAN Corais no N/NE. </t>
  </si>
  <si>
    <t>Será ideal criar uma medida de proteção para agregações reprodutivas de todas espécies. Esta teria sido uma discussão no GT da 445 para as espécies ameaçadas, que deve ser retomada via ICMBio e SAP. 
Necessidade urgente de revisão dos Planos de Recuperação e avaliação da efetividade do mecanismo de gatilho (suspensão da permissão de captura caso as medidas de restrição da pesca sobre as agregações não estejam sendo cumpridas) como previsto nos Planos.</t>
  </si>
  <si>
    <t>Fabiano Pimentel 
(CEPENE/ICMBio)</t>
  </si>
  <si>
    <t>UFPE, Meros do Brasil, CEPNOR (Bruno Iespa), CPP (Laurineide), (Shirley) SEMA-MA, UFC, UFAL (Cláudio),  UFPA (Bragança - Bianca Bentes), Beatrice Padovani (UFPE), George Olavo, Renata Pereira, Carlos Eduardo Ferreira (UFF), Matheus Freitas</t>
  </si>
  <si>
    <r>
      <t xml:space="preserve">A ação 2.19 foi agrupada nesta ação. Lembrar de propor plano de recuperação das espécies </t>
    </r>
    <r>
      <rPr>
        <i/>
        <sz val="12"/>
        <rFont val="Calibri"/>
        <family val="2"/>
      </rPr>
      <t xml:space="preserve">Scarus trispinosus, Scarus zelindae, Sparisoma frondosum, Sparisoma axillare </t>
    </r>
    <r>
      <rPr>
        <sz val="12"/>
        <rFont val="Calibri"/>
        <family val="2"/>
      </rPr>
      <t xml:space="preserve">que estavam na ação 2.19. 
Perspectiva de articulação de ações do PAN Corais com as ações previstas nos Planos de Recuperação de Espécies Ameaçadas. </t>
    </r>
  </si>
  <si>
    <t xml:space="preserve">Estão sendo realizados monitoramentos locais, mas, necessita-se ganhar escala para conservação das espécies envolvidas no objetivo.
</t>
  </si>
  <si>
    <r>
      <t xml:space="preserve">Publicação das INI's 41 de julho de 2018, 59-B e 59-C de novembro de 2018. Monitoramento da Camboa no complexo estuarino do Rio Formoso/PE.
</t>
    </r>
    <r>
      <rPr>
        <sz val="11"/>
        <rFont val="Calibri"/>
        <family val="2"/>
      </rPr>
      <t>Planos de Recuperação das espécies, incluindo alguns representantes de Lutjanidae (</t>
    </r>
    <r>
      <rPr>
        <i/>
        <sz val="11"/>
        <rFont val="Calibri"/>
        <family val="2"/>
      </rPr>
      <t>Lutjanus cyanopterus</t>
    </r>
    <r>
      <rPr>
        <sz val="11"/>
        <rFont val="Calibri"/>
        <family val="2"/>
      </rPr>
      <t>), Epinephelidae (</t>
    </r>
    <r>
      <rPr>
        <i/>
        <sz val="11"/>
        <rFont val="Calibri"/>
        <family val="2"/>
      </rPr>
      <t>E. marginatus</t>
    </r>
    <r>
      <rPr>
        <sz val="11"/>
        <rFont val="Calibri"/>
        <family val="2"/>
      </rPr>
      <t xml:space="preserve">, </t>
    </r>
    <r>
      <rPr>
        <i/>
        <sz val="11"/>
        <rFont val="Calibri"/>
        <family val="2"/>
      </rPr>
      <t>E. morio</t>
    </r>
    <r>
      <rPr>
        <sz val="11"/>
        <rFont val="Calibri"/>
        <family val="2"/>
      </rPr>
      <t xml:space="preserve">, </t>
    </r>
    <r>
      <rPr>
        <i/>
        <sz val="11"/>
        <rFont val="Calibri"/>
        <family val="2"/>
      </rPr>
      <t>M. intertitialis</t>
    </r>
    <r>
      <rPr>
        <sz val="11"/>
        <rFont val="Calibri"/>
        <family val="2"/>
      </rPr>
      <t xml:space="preserve"> e </t>
    </r>
    <r>
      <rPr>
        <i/>
        <sz val="11"/>
        <rFont val="Calibri"/>
        <family val="2"/>
      </rPr>
      <t>M. bonaci</t>
    </r>
    <r>
      <rPr>
        <sz val="11"/>
        <rFont val="Calibri"/>
        <family val="2"/>
      </rPr>
      <t xml:space="preserve">), além dos </t>
    </r>
    <r>
      <rPr>
        <i/>
        <sz val="11"/>
        <rFont val="Calibri"/>
        <family val="2"/>
      </rPr>
      <t>Scarinae comerciais</t>
    </r>
    <r>
      <rPr>
        <sz val="11"/>
        <rFont val="Calibri"/>
        <family val="2"/>
      </rPr>
      <t xml:space="preserve"> (</t>
    </r>
    <r>
      <rPr>
        <i/>
        <sz val="11"/>
        <rFont val="Calibri"/>
        <family val="2"/>
      </rPr>
      <t>Scarus trispinosus</t>
    </r>
    <r>
      <rPr>
        <sz val="11"/>
        <rFont val="Calibri"/>
        <family val="2"/>
      </rPr>
      <t xml:space="preserve">, </t>
    </r>
    <r>
      <rPr>
        <i/>
        <sz val="11"/>
        <rFont val="Calibri"/>
        <family val="2"/>
      </rPr>
      <t>Sparissoma amplum</t>
    </r>
    <r>
      <rPr>
        <sz val="11"/>
        <rFont val="Calibri"/>
        <family val="2"/>
      </rPr>
      <t xml:space="preserve">, </t>
    </r>
    <r>
      <rPr>
        <i/>
        <sz val="11"/>
        <rFont val="Calibri"/>
        <family val="2"/>
      </rPr>
      <t>Sc. zelindae</t>
    </r>
    <r>
      <rPr>
        <sz val="11"/>
        <rFont val="Calibri"/>
        <family val="2"/>
      </rPr>
      <t xml:space="preserve">, </t>
    </r>
    <r>
      <rPr>
        <i/>
        <sz val="11"/>
        <rFont val="Calibri"/>
        <family val="2"/>
      </rPr>
      <t>Sp. axilare</t>
    </r>
    <r>
      <rPr>
        <sz val="11"/>
        <rFont val="Calibri"/>
        <family val="2"/>
      </rPr>
      <t>).</t>
    </r>
  </si>
  <si>
    <r>
      <t xml:space="preserve">Falta de subsídios para alcançar uma escala razoável a qual garanta conservação das espécies envolvidas no objetivo, tanto na montagem de programa de monitoramento quanto na implementação de plano estratégico.
A falta de entendimento entre as secretarias de pesca e MMA para a implementação das ações previstas nos Planos de Recuperação e o reconhecimento das estratégias por parte dos beneficiários. </t>
    </r>
    <r>
      <rPr>
        <sz val="11"/>
        <rFont val="Calibri"/>
        <family val="2"/>
      </rPr>
      <t>As ações de proteção e restrição na borda da plataforma referentes aos Planos de Recuperação ainda não foram iniciadas. Bem como em diversas localidades os programas de monitoramento do Plano dos bodiões não foram iniciados, além do desconhecimento das restrições previstas do Plano das Garoupas e vermelhos.
Está com planos de recuperação, mas precisa de maior implementação e ajustes.</t>
    </r>
  </si>
  <si>
    <t>Fabiano Pimentel Ribeiro (CEPENE/ICMBio)
Matheus Oliveira Freitas (Instituto Meros do Brasil)
Roberta Aguiar dos Santos (CEPSUL/ICMBio)</t>
  </si>
  <si>
    <t xml:space="preserve"> Há pesquisadores mais articulados às ações que estão acontecendo no âmbito do objetivo. Sugere ficar como colaborador.</t>
  </si>
  <si>
    <t xml:space="preserve">A ação 2.19 foi agrupada nesta ação. Das espécies elencadas na ação 2.19, a Sparisoma frondosum ficou de fora do plano. 
Perspectiva de articulação de ações do PAN Corais com as ações previstas nos Planos de Recuperação de Espécies Ameaçadas. </t>
  </si>
  <si>
    <t>Atualização da proposta de criação de áreas marinhas federais protegidas da região do Sul de Espírito Santo (área-foco 11), construída a partir de abordagens participativas, incluindo Proteção integral e de uso sustentável em um contexto de formação de rede de áreas marinhas protegidas, visando a manutenção da conectividade, conservação da biodiversidade e sustentabilidade da pesca.</t>
  </si>
  <si>
    <t>Proposta de criação de áreas marinhas atualizadas</t>
  </si>
  <si>
    <t>Roberto Sforza 
(ICMBio)</t>
  </si>
  <si>
    <t>A implementação da ação depende da configuração da área de meio ambiente no governo federal, verificação do nível de prioridade para criação de UCs marinhas e articulação com o novo governo do ES.
Atualização da elaboração prevista na ação 1.9, que foi concluída.</t>
  </si>
  <si>
    <t xml:space="preserve">Sem  respostas do articulador. </t>
  </si>
  <si>
    <t>O processo de criação da unidade de conservação da Ilha dos Franceses que está no ICMBio.</t>
  </si>
  <si>
    <t xml:space="preserve">O processo não avançou internamente dentro do ICMBio, embora diversas ações tenham sido implementadas. </t>
  </si>
  <si>
    <r>
      <t xml:space="preserve">Evandro Arruda De Martini (Centro TAMAR)
Nilamon de Oliveira Leite Junior
</t>
    </r>
    <r>
      <rPr>
        <sz val="11"/>
        <rFont val="Calibri"/>
        <family val="2"/>
      </rPr>
      <t xml:space="preserve">Tito Lotufo (IO/USP)
Marcello Lourenço (Tamar/ICMBio)
</t>
    </r>
  </si>
  <si>
    <t xml:space="preserve">O Centro TAMAR está verificando uma pessoa para substituir Roberto Sforza, pois ele mudou de função, atualmente está como chefe do NGI Santa Cruz.
Sugere como articulador o Prof. Angelo Bernardino (UFES).
Sugere alguém do IEMA como colaborador (irá ver se alguém se habilita).
AGRUPADA NA 1.16 </t>
  </si>
  <si>
    <t>Agrupada na ação 1.16 por ser uma mais abrangente e factível.</t>
  </si>
  <si>
    <t>Registro das ações concernentes a implementação do Plano de Manejo</t>
  </si>
  <si>
    <t>Convidar como colaboradora a nova gestora da UC Soraya Nascimento e Verônica Silva da COMAN/ICMBio</t>
  </si>
  <si>
    <r>
      <t xml:space="preserve">O CEPENE vem monitorando a pesca de camarão no entorno da unidade de conservção.
</t>
    </r>
    <r>
      <rPr>
        <sz val="11"/>
        <rFont val="Calibri"/>
        <family val="2"/>
      </rPr>
      <t xml:space="preserve">A implementação do Plano de Manejo da APA Piaçabuçu depende da consolidação do seu conselho e da gestão. Com a chegada do novo gestor na UC (e sua articulação com as outras UCs da região) é possível que o conselho gestor e o PM sejam implementados. Chegará o Eduardo Macedo (engenheiro de pesca) na UC. Provavelmente, ele irá conseguir implementar esse plano. </t>
    </r>
  </si>
  <si>
    <t>Aumento da equipe na gestão da unidade de conservação.</t>
  </si>
  <si>
    <t>Alta rotatividade de gestores. O Plano de Manejo é de 2010.</t>
  </si>
  <si>
    <r>
      <t xml:space="preserve">Fabiano Pimentel Ribeiro (CEPENE/ICMBio)
</t>
    </r>
    <r>
      <rPr>
        <sz val="11"/>
        <rFont val="Calibri"/>
        <family val="2"/>
      </rPr>
      <t>Cláudio Sampaio (UFAL)
Liana Mendes (UFRN)
Clovis Castro (UFRJ)</t>
    </r>
  </si>
  <si>
    <t>A equipe gestora tem condição de informar a realidade da unidade. Recomenda-se alterar articulador, considerando que a equipe de gestão da unidade foi incrementada.
Para implementar a ação, só pesquisa é muito pouco.</t>
  </si>
  <si>
    <t xml:space="preserve">Hudson, Alberto Lindner (UFSC), Ronaldo Francini Filho (UFPB), PELD, Sérgio Floeter (UFSC), Verônica Silva (ICMBio/COCUC) </t>
  </si>
  <si>
    <t>Em 2018, foram criadas as UCs Marinhas APA do Arquipélago de São Pedro e São Paulo, e MONA do Arquipélago de São Pedro e São Paulo. Apesar da criação das UCs, ambientes rasos que contém populações de espécies endêmicas e ameaçadas de extinção estão fora da área de proteção integral, continuando vulneráveis pela pesca. Pesquisas recentes sugerem a expansão do MONA, ou ordenamento pesqueiro mais restritivo nos ambientes rasos da APA. Ainda em 2018, foram criadas as UCs Marinhas Monumento Natural das Ilhas de Trindade e Martim Vaz e do Monte Columbia, e Área de Proteção Ambiental do Arquipélago de Trindade e Martim Vaz. Apesar de ambientes insulares e montes submarinos estarem incluídos em áreas de proteção integral, áreas sensíveis ao redor da ilha da Trindade ficaram sem nenhuma proteção, colocando em risco a integridade das UCs. Atualmente, discussões entre o ICMBio, Marinha do Brasil e cientistas visam o ordenamento pesqueiro nessa área. A pesca comercial foi banida na região dos MONAs. 
A ação vem sendo implementada através do acompanhamento e incentivo à criação e ampliação de unidades de conservação em ilhas oceânicas, montes e bancos submarinos.</t>
  </si>
  <si>
    <t xml:space="preserve">Foram criadas em 2018 as seguintes unidades de conservação marinhas:
Monumento Natural do Arquipélago de São Pedro e São Paulo; Área de Proteção Ambiental do Arquipélago de Trindade e Martim Vaz; Monumento Natural das Ilhas de Trindade e Martim Vaz e do Monte Columbia. Essas foram as últimas criadas. No mesmo ano foram realizados estudos para subsidiar a criação de outras unidades marinhas federais:
1) Abrolhos; 2) Recifes da Foz do Rio Amazonas; 3) Albardão; 4) Foz do Rio Doce. Esses processos aguardam provocação para andamento.
</t>
  </si>
  <si>
    <t>Apesar do avanço, montes submarinos da Cadeia Vitória-Trindade continuam sendo alvo de pesca desregulada, a qual ameaça a biodiversidade desses ambientes. Esses montes foram alvos de propostas de criação de UCs e uma reserva da biosfera marinha, processos que estão interrompidos no momento. O Banco dos Abrolhos é outra área prioritária para a criação e expansão de áreas protegidas. Apesar de muitos estudos terem sido realizados, apontando melhores áreas para expansão e criação de UCs, o processo ainda anda muito devagar devido conflito entre pescadores, pesquisadores e gestores.
De maneira geral, parece que a atual administração do país tem priorizado outras áreas e dado pouca atenção à ambiental. Sendo o ICMBio um órgão público com atribuições ambientais que podem permitir a efetivação da ação em foco, seus resultados podem ser afetados pelas tendências atuais.</t>
  </si>
  <si>
    <t>Hudson Pinheiro (California Academy of Sciences)
Verônica Silva (ICOCUC/ICMBio)</t>
  </si>
  <si>
    <t>Retirar: Alberto Lindner (UFSC)</t>
  </si>
  <si>
    <t>Verificar a existência de empreendimentos de carcinicultura ilegais, articulando sua suspensão em Unidades de Conservação das áreas foco do PAN.</t>
  </si>
  <si>
    <t>Roberta Aguiar dos Santos 
(CEPSUL/ICMBio)</t>
  </si>
  <si>
    <t>GAT, Centros de Pequisa, pesquisadores afins, gestores de UCs, Adriana Leão (ICMBio/DIBio)</t>
  </si>
  <si>
    <t>Verificar novas ou atualizações de legislações a respeito da carcinicultura em unidades de conservação.</t>
  </si>
  <si>
    <t xml:space="preserve">
</t>
  </si>
  <si>
    <t xml:space="preserve">Atlas dos Manguezais do Brasil (ICMBio, 2018).
</t>
  </si>
  <si>
    <r>
      <t xml:space="preserve">Não havia sido comunicada sobre a necessidade do envio de informações até esta data, nem tão pouco sobre minha colaboração nesta ação, talvez por que nos últimos anos estava cedida ao MMA com o email do ICMBio inativo.
</t>
    </r>
    <r>
      <rPr>
        <sz val="11"/>
        <rFont val="Calibri"/>
        <family val="2"/>
      </rPr>
      <t>Não houve articulação para estabelecer discussão específica sobre o tema com as unidades de conservação que possuam situação relacionada com a ação. A falta de articulação se dá em função de muitas demandas e de que algumas estratégias para tentar fazer a integração e definição de meios para sua execução junto às unidades de conservação não puderam ser realizadas (oficinas regionalizadas com gestores de UCs, proposta pelo CEPSUL/ICMBio).</t>
    </r>
  </si>
  <si>
    <r>
      <t xml:space="preserve">Adriana Leão (ICMBio)
Roberta Aguiar dos Santos (CEPSUL/ICMBio)
</t>
    </r>
    <r>
      <rPr>
        <sz val="11"/>
        <rFont val="Calibri"/>
        <family val="2"/>
      </rPr>
      <t xml:space="preserve">
Cláudio Sampaio (UFAL)
George Olavo (UEFS)</t>
    </r>
  </si>
  <si>
    <t xml:space="preserve"> O Atlas do Manguezais do Brasil traz dados da atividade e possui uma tabela comparativa da expansão da atividade de carcinicultura em áreas de manguezais no Brasil, levantamentos de 2013 e 2016, no seu capítulo 4 - Manguezal e Unidades de Conservação. Existe uma proposta de integração entre as Unidades de Conservação por meio de oficinas que poderiam potencializar esta ação de forma mais efetiva. Seria mantida a ação, com a proposta de articulação conjunta com os gestores de UCs em uma oficina/seminário, como produtos. Recomenda-se alterar o articulador, talvez por alguém da DIMAN.
Na APA Piaçabuçu há atividade de carcinicultura.
Existe a possibilidade de articulação com o processo de construção participativa dos Planos de Recuperação de Espécies Ameaçadas na Bahia (Portaria SEMA No 37/2017 e Portaria SEMA No. 52/2017). O processo da escuta nas comunidades e construção dos Planos locais foram iniciados em 2020, nas áreas foco 7, 8 e 9 do PAN Corais, no Sul da Bahia. As oficinas iniciadas visam justamente identificar e mapear empreendimentos, inclusive os empreendimentos ilegais de carcinicultura com a participação das representações da pesca artesanal.</t>
  </si>
  <si>
    <t>Manter a proposta de oficina de articulação com as UCs para implementação das ações do PAN Corais.</t>
  </si>
  <si>
    <t>Ricardo Araújo 
(NGI Noronha/ICMBio)</t>
  </si>
  <si>
    <t>Ação foi inserida no Plano de Manejo da APA, mas com a mudança na gestão não foi dada sequência na ação.</t>
  </si>
  <si>
    <t xml:space="preserve">Foi iniciada uma discussão com diversas áreas marinhas do ICMBio para tentar viabilizar o PREPs ou outro sistema. 
</t>
  </si>
  <si>
    <t xml:space="preserve">Apesar de constar articuladores para ação anteriormente, a mesma não vinha sendo trabalhada por ninguém nos últimos anos, pois as pessoas saíram da unidade e esse repasse não ocorreu. O atual articulador foi inserido no PAN Corais há cerca de um mês. O ICMBio Noronha em 2020 perdeu diversos analistas, ficando a equipe bastante defasada. </t>
  </si>
  <si>
    <r>
      <t xml:space="preserve">Ricardo Araújo (NGI Noronha)
</t>
    </r>
    <r>
      <rPr>
        <sz val="11"/>
        <rFont val="Calibri"/>
        <family val="2"/>
      </rPr>
      <t xml:space="preserve">Roberta Aguiar dos Santos (CEPSUL/ICMBio)
</t>
    </r>
  </si>
  <si>
    <t>O PREPs é utilizado para embarcações de grande porte e não sabe se seria viável de ser utilizado nas pequenas embarcações da ilha. Talvez seja outro sistema de rastreamento. Será encaminhado uma consulta formal ao PREPs para ver da viabilidade de seu uso aqui.
A articulação existiu, embora o resultado esperado não seja atingido, houve andamento, é diferente de não ser iniciada ou não ter tido articulação. Já ocorreram situações semelhantes com normas, por exemplo, que era encaminhada a proposta, mas não era publicada. Sugere que o articulador reveja o produto.</t>
  </si>
  <si>
    <t xml:space="preserve">A ação 2.3 foi agrupada nesta ação.
* A coordenação do PAN será o articulador substituto. Caso não seja encontrado um articulador com governança para realizar esta ação, ela deverá ser excluída. </t>
  </si>
  <si>
    <t xml:space="preserve"> 
O ICMBio estava comprando uma embarcação que faria esse trabalho com recursos de compensação ambiental. Entretanto, até o momento a embarcação não foi comprada.</t>
  </si>
  <si>
    <t>Apesar de constar articuladores para ação anteriormente, a mesma não vinha sendo trabalhada por ninguém nos últimos anos, pois as pessoas saíram da unidade e esse repasse não ocorreu. O articulador foi inserido no PAN Corais há cerca de 1 mês. O ICMBio Noronha em 2020 perdeu diversos analistas, ficando a equipe bastante defasada. 
Parece que há articulação, mas não existe um bom cenário no momento para uma implementação em curto prazo, mas está sendo desenvolvida.</t>
  </si>
  <si>
    <r>
      <t xml:space="preserve">Ricardo Araújo (NGI Noronha)
</t>
    </r>
    <r>
      <rPr>
        <sz val="11"/>
        <rFont val="Calibri"/>
        <family val="2"/>
      </rPr>
      <t>Roberta Aguiar dos Santos (CEPSUL/ICMBio)
Clovis Castro (UFRJ)</t>
    </r>
  </si>
  <si>
    <t>Lembrando que a embarcação é apenas o primeiro passo.</t>
  </si>
  <si>
    <t xml:space="preserve">Novo articulador entrou ao final de 2020. Irá verificar com a REBio Atol das Rocas se essa ação será mantida ou não. </t>
  </si>
  <si>
    <t>Estabelecer e manter um programa de monitoramento do impacto da pesca na biodiversidade marinha, no âmbito do ICMBIO, por meio de seus centros marinhos de pesquisa e conservação e suas Unidades de Conservação, que contemple as espécies foco e beneficiadas neste PAN, visando a estruturação de um banco de dados integrado às outras iniciativas de monitoramento do ICMBio e instituições parceiras.</t>
  </si>
  <si>
    <t>Roberta Aguiar 
(CEPSUL/ICMBio)</t>
  </si>
  <si>
    <t>Alberto Lindner (UFSC), Roberto Warlich (UNIVALI), José Angel Alvarez Perez (UNIVALI), Ullisses Scofield (CEPENE Caravelas), CEPENE, CEPNOR, TAMAR, Eduardo Macedo (Atol das Rocas/ICMBio), Guilherme Dutra (CI), Ricardo Araújo (NGI Noronha/ICMBio)</t>
  </si>
  <si>
    <r>
      <t xml:space="preserve">O ICMBio Noronha fez o monitoramento de pesca durante 4 anos, até 2015. Ficando de 2016 a 2020 sem trabalhos de monitoramento de pesca no porto. Está prevista para o fim de 2020 a contratação de bolsista pelo GEF Mar para realização dessa atividade.   
Já existe desde 2017 um programa institucionalizado no ICMBio de monitoramento da biodiversidade Programa Monitora (IN ICMBion n° 3/2017), que tem seu Subprograma Marinho e Costeiro, com alguns componentes que envolvem áreas e ambientes do PAN Corais: Manguezal, Ambiente Recifal, Praia, Ilha, Margem Continental e Bacia Oceânica (= Plataforma, talude continental e área oceânica). Dentre os alvos, além de espécies ameaçadas de extinção, estão também a pesca e a biodiversidade associada, envolvendo um componente de espécies de interesse socioeconômico. Atualmente, está em desenvolvimento o banco de dados associado a este monitoramento, em especial ao alvo pesca e biodiversidade associada (SISMonitora). Este programa institucionaliza a integração entre as unidades de conservação e os centros de pesquisa, no que se refere ao monitoramento.
</t>
    </r>
    <r>
      <rPr>
        <sz val="11"/>
        <rFont val="Calibri"/>
        <family val="2"/>
      </rPr>
      <t xml:space="preserve">Produto com relatórios periódicos em andamento.
</t>
    </r>
  </si>
  <si>
    <t>IN ICMBio n° 3 de 2017, que institui o Programa de Monitoramento da Biodiversidade do ICMBio - Programa Monitora; Ribeiro, K.T., Masuda, L.S.M; Miyashita, L.K. (Orgs.) 2019. Estratégia integrada de monitoramento marinho e costeiro. Instituto Chico Mendes de Conservação - ICMBio, Brasília-DF, 97p.</t>
  </si>
  <si>
    <r>
      <t xml:space="preserve">Há a necessidade de finalização de construção e desenvolvimento do banco de dados online e a inserção de mais unidades de conservação com participantes do monitoramento capacitados para tal, com foco em ambientes coralíneos, especificamente.
</t>
    </r>
    <r>
      <rPr>
        <sz val="11"/>
        <rFont val="Calibri"/>
        <family val="2"/>
      </rPr>
      <t>Apenas uma UC realizou um monitoramento pesqueiro e mesmo assim, não atualizado nos últimos anos.</t>
    </r>
  </si>
  <si>
    <r>
      <t xml:space="preserve">Ricardo de Araújo (NGI Fernando de Noronha)
Roberta Aguiar dos Santos (CEPSUL/ICMBio)
</t>
    </r>
    <r>
      <rPr>
        <sz val="11"/>
        <rFont val="Calibri"/>
        <family val="2"/>
      </rPr>
      <t>Bruno Iespa (CEPNOR/ICMBio)
Cláudio Sampaio (UFAL) 
Liana Mendes (UFRN)</t>
    </r>
  </si>
  <si>
    <t>Existem outras UCs com monitoramento do ICMBIO, com apoio dos Centros marinhos de norte a sul do Brasil, o relato específico de Fernando de Noronha veio do colaborador que é de lá.
Inserindo a ressalva da necessidade de ampliação para outras UCs , como a APA Recifes de corais (estadual RN) e a urgência da implementação.</t>
  </si>
  <si>
    <t>Retirar: Alberto Lindner (UFSC), Ullisses Scofield (CEPENE Caravelas) e Eduardo Macedo (PARNA Fernando de Noronha)
Incluir: Marcello Lourenço (Centro TAMAR/Caravelas) e Ricardo Araújo (NGI Fernando de Noronha)</t>
  </si>
  <si>
    <t xml:space="preserve">Fiscalizar o cumprimento das medidas de ordenamento estabelecidas para proteção das espécies foco e beneficiadas do PAN; Utilizar as ferramentas de identificação por sequenciamento genético das espécies foco e beneficiadas na fiscalização. 
*A articuladoção da ação está sendo revista, temporariamente será substituída pela coordenação do PAN. Caso o articulador não seja definido a ação terá que ser excluída. </t>
  </si>
  <si>
    <t>Não existem produtos específicos, pois as ações de fiscalização nas áreas foco estiveram ligadas especialmente ao plano de operações de fiscalização do IBAMA. Embora haja ações e operações de fiscalização do IBAMA nas áreas foco do PAN Corais, conforme contatos com alguns servidores desta insituição, estas ainda são em número insuficientes e não são especificamente direcionadas a ambientes coralíneos, embora possam ter sobreposição de atuação.</t>
  </si>
  <si>
    <t>Embora haja ações de fiscalização conforme proposto da ação, não existe um plano estruturado ou a ser estruturado de forma específica.</t>
  </si>
  <si>
    <t>Seria importante verificar a possibilidade de ser um articulador do IBAMA. Sugestão: Igor Brito ou Jefferson Amaro (ambos do IBAMA).</t>
  </si>
  <si>
    <t>Será importante fazer um levantamento sobre as ações de operações do IBAMA que atuaram entre 2018 e 2020 nas áreas foco do PAN Corais e a articulação específica sobre fiscalização em ambientes coralíneos.</t>
  </si>
  <si>
    <t xml:space="preserve">Kátia Torres Ribeiro 
(ICMBio) </t>
  </si>
  <si>
    <t>Existe desde 2017 um programa institucionalizado no ICMBio, Programa de Monitoramento da Biodiversidade - Programa Monitora (IN ICMBio n° 3/2017), que tem seu Subprograma Marinho e Costeiro, com alguns componentes que envolvem áreas e ambientes do PAN Corais, em especial o Manguezal e a Margem Continental e Bacia Oceânica (= Plataforma, talude continental e área oceânica), que dentre os alvos está também a pesca e a biodiversidade associada, envolvendo um componente de espécies de interesse socioeconômico. Atualmente, está em desenvolvimento o banco de dados associado a este monitoramento da pesca e biodiversidade associada (SISMonitora). Este programa institucionaliza a integração entre as unidades de conservação e os centros de pesquisa, no que se refere ao monitoramento, mas também considera as áreas fora dos limites de Unidades de Conservação em execução pelos Centros de Pesquisa e Conservação da Biodiversidade Marinha.</t>
  </si>
  <si>
    <t>IN ICMBio ° 3 de 2017 - Institiu o Programa de Monitoramento da Biodiversidade do ICMBio - Programa Monitora. Ribeiro, K.T., Masuda, L.S.M; Miyashita, L.K. (Orgs.) 2019. Estratégia integrada de monitoramento marinho e costeiro. Instituto Chico Mendes de Conservação - ICMBio, Brasília-DF, 97p.</t>
  </si>
  <si>
    <t>Há a necessidade de finalização de construção e desenvolvimento do banco de dados online, a ampliação do programa em termos de áreas foco, bem como a inserção de mais unidades de conservação com participantes do monitoramento participativo, com a devida capacitação e foco em ambientes coralíneos, especificamente.</t>
  </si>
  <si>
    <t>Trata-se do mesmo programa de monitoramento da ação anterior - Programa Monitora, Subprograma Marinho e Costeiro, Alvo: Pesca e Biodiversidade Associada. Com a saída da Kátia Torres da CGPEQ/DIBio/ICMBio, seria talvez interessante verificar se a coordenação da COMOB/ CGPEQ/DIBio/ICMBio pudesse pegar esta articulação.</t>
  </si>
  <si>
    <r>
      <t xml:space="preserve">Ampliação e aprimoramento do Programa Monitora.
</t>
    </r>
    <r>
      <rPr>
        <sz val="11"/>
        <rFont val="Calibri"/>
        <family val="2"/>
      </rPr>
      <t>*A articulação da ação está sendo revista, temporariamente será substituída pela coordenação do PAN.</t>
    </r>
  </si>
  <si>
    <t>Articular a implementação de um Programa Nacional de Monitoramento Pesqueiro tecnicamente adequado para a realização da estatística pesqueira e dos mapas de bordo, garantindo a inclusão de pontos de monitoramento em todas as áreas focais do PAN CORAIS.</t>
  </si>
  <si>
    <t>Documentos difusos, de acordo com os processos ligados ao tema.</t>
  </si>
  <si>
    <t>Marcelo Vianna (UFRJ), José Dias Neto (IBAMA), Antônio Olinto (Instituto de Pesca), Adriana Trinta (RESEX Arraial do Cabo) (Resex Marinha de Arraial do Cabo) , Paulo Pezutto (UNIVALI); José Angel Perez (UNIVALI), Estevão Souza (ICMBio),  Antonieta de Alencastro (IBAMA), Liana Mendes (UFRN), Tito Lotufo (Labomar/UFC), Vicente Faria (UFC), Márcia Coura (Tramitty/SEMA-MA), Shirley Leão (SEMA-MA), Fabiano Pimentel (CEPENE/ICMBio), Beatrice Padovani (UFPE), Pedro Lins (ICMBio/APA Costa dos Corais)</t>
  </si>
  <si>
    <r>
      <t xml:space="preserve">A FIPERJ- Fundação Instituto de Pesca do Estado do Rio de Janeiro - vem realizando a estatística pesqueira da região.
Existe no âmbito do ICMBio um programa institucionalizado (Programa de Monitoramento da Biodiversidade - Programa Monitora, IN ICMBio n° 3/2017), que tem seu Subprograma Marinho e Costeiro, com alguns componentes que envolvem áreas foco e ambientes do PAN Corais, em especial o Manguezal e a Margem Continental e Bacia Oceânica (= Plataforma, talude continental e área oceânica), que dentre os alvos está também a pesca e a biodiversidade associada, envolvendo um componente de espécies de interesse socioeconômico. Atualmente, está em desenvolvimento o banco de dados associado a este monitoramento da pesca e biodiversidade associada (SISMonitora). Entretanto, este programa não trata de uma estatística pesqueira integrada em todo o litoral brasileiro, apesar de poder ser fonte de informação complementar. Por outro lado, a SAP/MAPA desde 2019 tem a condução da gestão do uso dos recursos pesqueiros no Brasil, tendo sido findada a gestão conjunta com o MMA. Assim, está também sob sua competência a obtenção de dados para gestão dos recursos pesqueiros, seja a partir da estatística pesqueira por meio do monitoramento dos desembarques, como por meio de mapas de bordo. Assim, em recentes contatos com esta secretaria, foi informado que está em andamento a criação de um sistema de mapas de bordo de forma online e autorregistro, na pesca industrial, bem como existem alguns projetos de monitoramento da atividade pesqueira oriundo de condicionantes do licenciamento de petróleo e gás ao longo do litoral brasileiro que também disponibilizam informações sobre a atividade pesqueira que incluem áreas foco do PAN Corais, mas que não abarcam todas as áreas e possuem uma resolução taxonômica de coleta de dados ainda aquém do necessário (PMAPs). </t>
    </r>
    <r>
      <rPr>
        <sz val="11"/>
        <rFont val="Calibri"/>
        <family val="2"/>
      </rPr>
      <t xml:space="preserve">
O Coral Vivo, dentro da sua atuação no Sul da BA, obteve dados de monitoramento de desembarque pesqueiro no ano de 2018, alinhado ao Programa Monitora do ICMBio. Foram monitorados 3 pontos de pesca importantes na Costa do Descobrimento por pessoas capacitadas para tal ação. Está em fase de análise de dados.
Desde 2019, CNPT vem se integrando ao esforço nacional do ICMBio de articulação do Programa Monitora - componentes Pesca e Manguezal, com foco na participação dos povos e comunidades tradicionais. Em 2019, CNPT participou do curso de formação de instrutores para o monitoramento da pesca e biodiversidade associada, integrando GTs para realizar as ações de capacitação nessa temática no Nordeste e no Sudeste-Sul. Na APA Baleia Franca-SC,CEPSUL e CNPT estão elaborando curso de monitoramento para ser realizado de forma virtual ao Comitê de Acompanhamento do Subprojeto de Integração Comunitária do GEF Mar. O CNPT está participando da elaboração do SISPESCADOR (presencial em 2019 e virtual em 2020), inicialmente na região norte-nordeste, no intuito de cadastrar os pescadores para liberação de licença de pesca e embarcação dentro de UCs, estes deverão entregar relatórios para renovação das licenças, ação que contribuirá com o monitoramento dos recursos pesqueiros.
O programa de monitoramento da pesca artesanal e industrial em Santa Catarina prossegue como planejado no âmbito do projeto PMAP - SC (Petrobras - UNIVALI).
</t>
    </r>
  </si>
  <si>
    <t>Reuniões sobre ordenamento de recursos pesqueiros com a SAP em 2020. IN ICMBio n° 3 de 2017, que institui o Programa de Monitoramento da Biodiversidade do ICMBio - Programa Monitora; Ribeiro, K.T., Masuda, L.S.M; Miyashita, L.K. (Orgs.) 2019. Estratégia integrada de monitoramento marinho e costeiro. Instituto Chico Mendes de Conservação - ICMBio, Brasília-DF, 97p.
Reuniões de integração-contribuições do CNPT ao Programa Monitora
3 relatórios técnicos semestrais (RTS) disponíveis https://www.comunicabaciadesantos.com.br/programa-ambiental/projeto-de-monitoramento-da-atividade-pesqueira-pmap.html - consultas on-line em http://pmap-sc.acad.univali.br/</t>
  </si>
  <si>
    <r>
      <t xml:space="preserve">Maior celeridade em serem estabelecidos programas de monitoramento integrado e governamental em todo o litoral brasileiro com níveis taxonômicos adequados (Estatística Pesqueira e Mapas de Bordo), incluindo a pesca artesanal, que possui uma relação bastante direta com a maioria das áreas foco do PAN Corais. </t>
    </r>
    <r>
      <rPr>
        <sz val="11"/>
        <rFont val="Calibri"/>
        <family val="2"/>
      </rPr>
      <t xml:space="preserve">A implementação de programa de estatística pesqueira integrada e de mapas de bordo governamental ainda está com problemas, embora existem localmente projetos bem estruturados, que não abarcam todas as áreas, em especial à estatística, mas para mapas de bordo ainda está em discussão o formato (projeto - autorregistro online) e sua implementação, segundo informações da SAP/MAPA.
Pescadores não informam todos os tipos de pescarias que realizam. Não existem dados de captura de tubarões e de lagosta, por exemplo. Assim como não existem registros de petrechos proibidos.
O principal problema está relacionado às restrições impostas pela pandemia do COVID-19 que inviabilizaram a continuidade das ações.
</t>
    </r>
  </si>
  <si>
    <r>
      <t xml:space="preserve">Adriana Trinta (Resex Mar. Arraial do Cabo)
Roberta Aguiar dos Santos (CEPSUL/ICMBio)
Flávia Guebert (Coral Vivo)
Carolina Alvite (ICMBio-CNPT)
José Angel Perez (Univali)
</t>
    </r>
    <r>
      <rPr>
        <sz val="11"/>
        <rFont val="Calibri"/>
        <family val="2"/>
      </rPr>
      <t>George Olavo (UEFS)</t>
    </r>
  </si>
  <si>
    <t>Seria interessante verificar a possibilidade de um articulador da SAP/MAPA.</t>
  </si>
  <si>
    <t>Retirar José Dias Neto (IBAMA) - o mesmo se aposentou - e Márcia Coura (Tramitty/SEMA-MA) - não está mais na SEMA</t>
  </si>
  <si>
    <t>Ainda não há uma ação articuladora/integradora efetiva de todas as iniciativas ou projetos relatados nessa ação. O ICMBIO/CEPSUL, através do MONITORA, poderia catalisar essa articulação junto à SAP/MAPA.</t>
  </si>
  <si>
    <t>Projeto elaborado, capacitação e agentes locais de campo atuando</t>
  </si>
  <si>
    <t>Ernesto Monteiro de Almeida 
(CONFREM)</t>
  </si>
  <si>
    <t xml:space="preserve">No bojo do projeto GEFMar de integração de comunidades do Sul da Bahia, o CNPT realizou em setembro de 2017 para o Parque Nacional de Abrolhos, integrando filhos de pescadores da resex corumbau e do entorno do Parque de Abrolhos que estavam em processos de formação como guias de mergulho na região de abrolhos, no intuito de diversificar renda das familias de pescadores e valorizar as áreas sem pesca no turismo de mergulho. 
</t>
  </si>
  <si>
    <t xml:space="preserve">Carolina Alvite (CNPT/ICMBio)
</t>
  </si>
  <si>
    <t>Projeto já realizado e monitoria da atividade implementada.</t>
  </si>
  <si>
    <t>Diagnóstico da pesca artesanal na APA Costa dos Corais.</t>
  </si>
  <si>
    <t>Fabiano Pimentel Ribeiro (CEPENE/ICMBio)</t>
  </si>
  <si>
    <t>Bruno Iespa 
(CEPNOR/ICMBio)</t>
  </si>
  <si>
    <t>Foi monitorado desembarques de pescarias beneficiadas (pargo, garoupa e badejo; semi-industrial) que ocorrem na área.</t>
  </si>
  <si>
    <t>Esta ação foi subtraída e abarcada pela ação 2.4 em monitoria anterior. Atualmente, o monitoramento conforme descrito na 2.12 está parado desde fevereiro de 2020, tendo sido realizado até então em parceria com UFMA Pinheiros (Engenharia de Pesca) - prof. Danilo Francisco Correa Lopes. Pandemia afetou o andamento da ação.</t>
  </si>
  <si>
    <t xml:space="preserve">Bruno Iespa (CEPNOR/ICMBio)
Ruy Kikuchy (UFBA)
</t>
  </si>
  <si>
    <t>Incluir os recifes da foz amazônica nessa ação será bem trabalhosa. 
(Coordenação do PAN) A inclusão desta região específica será avaliada pelo GAT. Por enquanto, no próximo ano de monitoria, não deverá ser considerada nesta ação.</t>
  </si>
  <si>
    <t>Retirar Márcia Coura (Tramitty/SEMA-MA)</t>
  </si>
  <si>
    <t>A inclusão dos recifes da foz amazônica será avaliada pelo GAT. Por enquanto, no próximo ano de monitoria, não deverá ser considerada nesta ação.</t>
  </si>
  <si>
    <t>Solicitar junto aos órgãos competentes  a retomada do programa de observadores de bordo (PROBORDO); e o aprimoramento e ampliação do PREPS.</t>
  </si>
  <si>
    <t>Leonardo Messias 
(CEPENE/ICMBio)</t>
  </si>
  <si>
    <t xml:space="preserve">A ação 2.23 foi agrupada nesta ação. Elaboração de Planos de Recuperação.
Verificação de possibilidade de síntese com a COGCOT (Marcelo Cavalini e Alexandre Lantelme), com a COMAM (Erika) e MMA (Targino). </t>
  </si>
  <si>
    <t>Estão em discussão os Planos de Gestão Local que tem em sua lista espécies do PAN Corais. Estes planos estão relacionados à atividade pesqueira, seus critérios e padrões de medidas, bem como de monitoramento. São para UCs de uso sustentável.</t>
  </si>
  <si>
    <t>Saiu a portaria de pesca esportiva em UC's.</t>
  </si>
  <si>
    <t>Existem minutas, ou documentos com diretrizes e critérios (ferramentas de gestão), mas ainda estão aquém em termos de número de unidades e número de espécies foco e beneficiadas.</t>
  </si>
  <si>
    <t>Roberta Aguiar dos Santos (CEPSUL/ICMBio)
Bruno Iespa (CEPNOR/ICMBio)</t>
  </si>
  <si>
    <t>Documentos técnicos</t>
  </si>
  <si>
    <t>* A articulação temporariamente será substituída pela coordenação do PAN.</t>
  </si>
  <si>
    <r>
      <t xml:space="preserve">Considerando o processo de avaliação do risco de extinção da fauna marinha, em especial no que se refere aos peixes, está em finalização o segundo ciclo de avaliação e, portanto, espécies endêmicas de ilhas que tenham ficado como ameaçadas de extinção em 2014 e estejam agora sendo novamente avaliadas em alguma categoria de ameaça, sendo inseridas novas espécies, ficariam a priori proibidas de coleta/captura. Assim, a realização do processo de avaliação é um componente importante para definir as espécies e sua situação populacional e de ameaças para que possam ser tomadas as medidas adequadas para sua conservação. Entretanto, para poucas espécies estão sendo tomadas medidas específicas para proibição de captura, independente de seu risco de extinção.
</t>
    </r>
    <r>
      <rPr>
        <sz val="11"/>
        <rFont val="Calibri"/>
        <family val="2"/>
      </rPr>
      <t xml:space="preserve">SBI enviou para a SAP/MAPA uma "requisição de proibição da coleta e comercialização de Gramma brasiliensis".
Sobre a restrição de captura, o IBAMA encaminhou o ofício para os demais órgãos federais (e.g., SAP, ICMBIO, ANA) dizendo que estava atualizando portarias e republicaria aquelas próprias suas, e as em comum, desde que o órgão manifestasse interesse na continuidade da vigência e que, estes órgãos publiquem suas próprias. Tudo com prazos bem curtos. </t>
    </r>
  </si>
  <si>
    <r>
      <t xml:space="preserve">Não sabe se há produtos.
Documentos finais das oficinas de avaliação e Portaria MMA n° 445/2014.
</t>
    </r>
    <r>
      <rPr>
        <sz val="11"/>
        <rFont val="Calibri"/>
        <family val="2"/>
      </rPr>
      <t xml:space="preserve">Instrução Normativa MAPA/SEAP 10/2020: proibição da coleta de espécies em ilhas e bancos oceânicos (pdf enviado durante a oficina). 
</t>
    </r>
  </si>
  <si>
    <r>
      <t xml:space="preserve">Não estão sendo debatidos nos fóruns adequados (alguns extintos em 2019 em função do Decreto nº 9.759) os ordenamentos locais e específicos que poderiam referenciar as espécies foco do PAN Corais e espécies endêmicas de ilhas oceânicas.
</t>
    </r>
    <r>
      <rPr>
        <sz val="11"/>
        <rFont val="Calibri"/>
        <family val="2"/>
      </rPr>
      <t>Sobre o IN, parece ter dois problemas sérios: 1) foi um libera geral, já que não temos mais a lista positiva de espécies. Complica demais a vida das espécies ainda não conhecidas pela ciência, sobre as quais não temos informação alguma sobre a população. E ainda tem as endêmicas ou com distribuição bastante restrita. A IN MPA 16/2014 permitia a captura de espécies não listadas na relação positiva, desde que não estivessem ameaçadas, para formar plantéis em aquiculturas. Já era uma possibilidade interessante para o uso de espécies não listadas, com um baixo impacto  (já que só matrizes seriam capturadas, a priori). 2) o outro aspecto é o fim da GTPON. Essa ferramenta era ruim e trazia muitos empecilhos para quem iria transportar os animais, já que era em papel. As vezes a produção é no interior, o trabalhador tem que ir até a capital para autorizar, voltar para o interior para pegar os peixes e depois retornar a capital para embarcá-los. Realmente era um transtorno. O IBAMA prometeu uma guia eletrônica que nunca saiu. Ela se chamaria DOP (documento de origem da pesca), semelhante ao DOF (documento de origem florestal), usado em planos de manejo. Nesses documentos a autorização é conferida remotamente e é possível rastrear o produto até o destino final.</t>
    </r>
  </si>
  <si>
    <r>
      <t xml:space="preserve">Nilamon de Oliveira Leite Junior (ICMBio)
Roberta Aguiar dos Santos (CEPSUL/ICMBio)
</t>
    </r>
    <r>
      <rPr>
        <sz val="11"/>
        <rFont val="Calibri"/>
        <family val="2"/>
      </rPr>
      <t>Cláudio Sampaio (UFAL)
Liana Mendes (UFRN)
Vinicius Scofield (MMA)
Tito Lotufo (IO/USP)</t>
    </r>
  </si>
  <si>
    <t>Ressalva para a nova IN que desprotegeu as spp alvo de aquariofilia
Apenas destacando que a restrição de captura em bancos e ilhas oceânicas, com finalidade ornamental, já era proibida pela IN do IBAMA de 2008 (https://www.icmbio.gov.br/cepsul/images/stories/legislacao/Instrucao_normativa/2008/in_ibama_202_2008_exploracaopeixesnativosouexoticosaguasmarinhas_altera_in_ibama_56_2005_retificada.pdf). A norma do MAPA inverteu a lógica do que é autorizado e o que é proibido e trouxe uma flexibilização muito grande que é preocupante. Antes havia uma lista de espécies que poderiam ser capturadas com fins ornamentais (lista positiva). A nova norma traz uma "lista" de espécies que não podem ser capturadas (lista negativa), e o que não estiver nessa lista poder ser utilizado. Só que essa "lista" é composta das espécies ameaçadas da lista nacional e espécies CITES. Seria possível incluir outras espécies, por demanda da sociedade e após avaliação da SAP, mas até o momento parece não haver nenhuma espécie que tenha sido incluída na lista de restrições. Ou seja, espécies NT, DD, espécies que ficam ameaçadas na nova avaliação (antes da publicação de uma nova lista), até espécies que não foram descritas pela ciência podem ser exploradas. Houve uma consulta pela internet sobre a norma, mas ela não foi discutida em nenhum colegiado formal, apenas em um seminário organizado pela associação brasileira de lojas de aquariofilia. O IBAMA passou o DOP (em construção) pra SAP/MAPA ano passado, mas parece que não há nenhum sistema de rastreamento implementado hoje (esta última frase foi relatada após os relatos do ex-aluno do Tito - Livio Gurjao).</t>
  </si>
  <si>
    <t xml:space="preserve">Retirar: Alberto Linder (UFSC) </t>
  </si>
  <si>
    <t>Eduardo Cavalcante Macedo 
(REBIO Atol das Rocas/ICMBio)</t>
  </si>
  <si>
    <t>Alberto Lindner (UFSC), Rodrigo Barreto (CEPSUL), Jean Joyeux, Otto Gadig, Jorge Kotas, Ricardo Rosa, Rosângela Lessa, João Luís Gasparini</t>
  </si>
  <si>
    <t xml:space="preserve">Finalização de acordo para normas da pesca de "subsistência" realizada pela Marinha do Brasil, a fim de não pescarem com o uso de arpão e não pescarem de forma alguma nas UCs de proteção integral; Elaboração de Plano de Manejo das UCs; Elaboração de ordenamento pesqueiro para a pesca comercial nos montes submarinos da Cadeia Vitória-Trindade. As Unidades de Conservação Marinhas criadas em 2018 visam a proteção de escarídeos e elasmobrânquios nas ilhas oceânicas (Trindade e Martin Vaz) e monte submarino Columbia. Apesar do plano de manejo ainda estar em construção, a pesca comercial foi banida, e discussões em andamento sobre a pesca de "subsistência" por parte da Marinha do Brasil visam o seu ordenamento. </t>
  </si>
  <si>
    <t>Criação das UCs Marinhas ao redor da Ilha da Trindade, Arquipélago de Martin Vaz e Monte Columbia; exclusão da pesca comercial nestas UCs; Exclusão da pesca com arpão em atividades de pesca de "subsistência"; Fim do processamento, armazenamento e exportação de pescado da Ilha da Trindade por parte da Marinha do Brasil (responsável pela pesca de "subsistência").</t>
  </si>
  <si>
    <t>A pesca de elasmobrânquios e outros peixes recifais na grande maioria dos outros montes submarinos da Cadeia Vitória-Trindade continua sem nenhuma regulamentação.</t>
  </si>
  <si>
    <r>
      <t xml:space="preserve">Hudson Tercio Pinheiro (California Academy of Sciences)
</t>
    </r>
    <r>
      <rPr>
        <sz val="11"/>
        <rFont val="Calibri"/>
        <family val="2"/>
      </rPr>
      <t>Roberta Aguiar dos Santos (CEPSUL/ICMBio)
Clovis Castro (UFRJ)
Bruno Iespa (CEPNOR/ICMBio)</t>
    </r>
  </si>
  <si>
    <t>Para algumas espécies de escarídeos, também pode ser abarcada pela IN SAP/MAPA n°10 de 2020 (proibição da coleta de espécies em ilhas e bancos oceânicos).
Parte da cadeia está protegida. Não dá para vetar pesca em todos os lugares.
Minutar uma normativa é um produto incoerente.</t>
  </si>
  <si>
    <t>Retirar: Alberto Linder (UFSC) e Jean Joyeux</t>
  </si>
  <si>
    <t>Propor e articular juntos aos gestores e conselhos de Unidades de Conservação de Uso Sustentável das áreas 12 a 16 a proibição da pesca subaquática amadora e profissional ou outras medidas de manejo pertinentes, dentro das unidades de conservação.</t>
  </si>
  <si>
    <t xml:space="preserve">Roberta Aguiar dos Santos 
(CEPSUL/ICMBio)* </t>
  </si>
  <si>
    <t>Adriana Gomes (ESEC Tamoios - ICMBio), Adriana Trinta (RESEX Arraial do Cabo) (RESEX Arraial do Cabo - ICMBio), Ernesto de Almeida (COMFREM), Marcelo Vianna (UFRJ), Carlos Eduardo Ferreira (UFF)</t>
  </si>
  <si>
    <t xml:space="preserve">As APAs de São Paulo já proíbem a pesca subaquática profissional. Serviria para a RESEX de Arraial do Cabo, APA Cananéia-Iguape-Peruíbe. Talvez a articulação seja mais para discussão e proposição de adpatação da pesca subaquática em cada UC do que a proibição prévia.
*A articulação da ação está sendo revista, temporariamente será substituída pela coordenação do PAN. Caso o articulador não seja definido a ação poderá ser excluída. </t>
  </si>
  <si>
    <t xml:space="preserve">A Resex Marinha de Arraial do Cabo teve o seu Acordo de Gestão publicado em 2019 e agora recentemente foi publicado o Plano de Manejo desta UC, aonde fica proibida a pesca subaquática amadora e profissional para as pessoas que não são beneficiárias da Resex.
</t>
  </si>
  <si>
    <t>PORTARIA Nº 28 , DE 18 DE JANEIRO DE 2019 - Aprova o Acordo de Gestão da Reserva Extrativista Marinha do Arraial do Cabo, no Município de Arraial do Cabo, Estado do Rio de Janeiro - Processo nº 02126.000120/2016-37. 
Sem produtos, além dos relatórios dos Encontros Regionais (Coral Vivo -PAN Corais).</t>
  </si>
  <si>
    <t>Foi proposto pelo CEPSUL/ICMBio oficinas para articulação entre os gestores das UCs das áreas foco dos PANs sob sua coordenação para divulgar e estabelecer estratégias para implementação de ações destes PANs, dentre elas a ação 2.20 do PAN Corais. Entretanto, não foi possível a realização da oficina em função das reprogramações geradas pela situação de pandemia da COVID-19. Demandas que dificultam a articulação, bem como a falta de recursos para realização de oficinas de integração para discussão com os gestores e localmente.
A falta de um articulador específico parece ter tido impacto sobre o desenvolvimento dessa ação.
A “proibição” da pesca submarina na Resex Arraial do Cabo não é efetiva para fins de conservação das espécies-foco, pois os pescadores profissionais locais podem continuar a praticar a pesca submarina.</t>
  </si>
  <si>
    <r>
      <t xml:space="preserve">Adriana Trinta (RESEX Arraial do Cabo)
Roberta Aguiar dos Santos (CEPSUL/ICMBio)
</t>
    </r>
    <r>
      <rPr>
        <sz val="11"/>
        <rFont val="Calibri"/>
        <family val="2"/>
      </rPr>
      <t>Tito Lotufo (IO/USP)
Clovis Castro (UFRJ)</t>
    </r>
  </si>
  <si>
    <t>Tem sido observada uma aproximação maior dos gestores de UCs com o PAN Corais, em especial a partir do desenvolvimento dos Encontros Regionais que também abarcaram as áreas 12 a 16, mas não foram discutidas as questões específicas sobre a pesca subaquática. Por outro lado, foram observadas algumas atividades que estão sendo desenvolvidas vinculadas aos instrumentos de gestão da UC que se coadunam com as ações previstas no PAN Corais e que puderam ser potencializadas durantes estes encontros e, provavelmente, nas oficinas de integração propostas. Sugere trocar de articulador (preferencialmente alguém ligado às Unidades de Conservação).</t>
  </si>
  <si>
    <t xml:space="preserve">*A articulação da ação está sendo revista, temporariamente será substituída pela coordenação do PAN. Caso o articulador não seja definido a ação poderá ser excluída. </t>
  </si>
  <si>
    <t>Marcelo Vianna 
(UFRJ)</t>
  </si>
  <si>
    <t xml:space="preserve">Observar a potência das embarcações de arrasto que estão no PAN Manguezais.
Esta ação é muito particular de cada UC. Talvez a articulação seja mais para discussão e proposição de adpatação da pesca de arrasto em cada UC do que a proibição prévia. </t>
  </si>
  <si>
    <r>
      <t xml:space="preserve">
</t>
    </r>
    <r>
      <rPr>
        <sz val="11"/>
        <rFont val="Calibri"/>
        <family val="2"/>
      </rPr>
      <t xml:space="preserve">A ação não tem avançado muito.
</t>
    </r>
  </si>
  <si>
    <t xml:space="preserve">Segue link com diretório dos produtos do Projeto: GEF/OGU-Mar - Projeto Áreas Marinhas Protegidas (no MMA), onde consta, entre outros produtos, PREPs_Caracterização Pesca Artesanal e Interação com Biodiversidade - Brasil: http://diretoriopre.mma.gov.br/index.php/category/56-gef-ogu-mar-projeto-areas-marinhas-protegidas?doc=2[14:44, 29/10/2020] 
</t>
  </si>
  <si>
    <t>Mudança da competência legal afetou muito no avanço da ação.</t>
  </si>
  <si>
    <r>
      <t xml:space="preserve">Bráulio A. Santos (UFPB/APA Naufrágio Queimado)
</t>
    </r>
    <r>
      <rPr>
        <sz val="11"/>
        <rFont val="Calibri"/>
        <family val="2"/>
      </rPr>
      <t xml:space="preserve">Carolina Alvite (CNPT/ICMBio)
Maya Baggio (CEPSUL/ICMBio)
Tito Lotufo (IO/USP)
Marcelo Vianna (UFRJ)
</t>
    </r>
  </si>
  <si>
    <t xml:space="preserve">Verificar se a área foco 19 entra nesta ação. 
Pretende-se auxiliar as lideranças da pesca artesanal e esportiva a proporem a proibição do arrasto industrial (ação 2.21), caso eles mantenham este desejo manifestado durante o processo de criação da APA Naufrágio Queimado (área foco 19). 
</t>
  </si>
  <si>
    <t xml:space="preserve">Retirar: Alberto Linder (UFSC)
Incluir: Bráulio A. Santos (UFPB/APA Naufrágio Queimado)
</t>
  </si>
  <si>
    <t>Concluído com a ação sendo implementada na APA Costa dos Corais, a partir do resultado desta ação, criar uma proposta de nova ação para a III Monitoria.</t>
  </si>
  <si>
    <r>
      <rPr>
        <sz val="12"/>
        <rFont val="Calibri"/>
        <family val="2"/>
      </rPr>
      <t>Roberta Aguiar (CEPSUL)</t>
    </r>
    <r>
      <rPr>
        <b/>
        <sz val="12"/>
        <color indexed="17"/>
        <rFont val="Calibri"/>
        <family val="2"/>
      </rPr>
      <t>;</t>
    </r>
    <r>
      <rPr>
        <sz val="12"/>
        <rFont val="Calibri"/>
        <family val="2"/>
      </rPr>
      <t xml:space="preserve"> Nilamon Leite Júnior (TAMAR-ICMBio), Tatiana Neves (Instituto Albatroz).</t>
    </r>
  </si>
  <si>
    <t>Alguns Planos de Recuperação já foram elaborados: Scarus trispinosus - Portaria Interministerial nº 59-B/2018; Epinephelus itajara - Portaria MPA/MMA n° 13/2015; Epinephelus marginatus - Portaria Interministerial SEAP/PR e MMA nº 41/2018; Hyporthodus niveatus - Portaria Interministerial SEAP/PR e MMA nº 40/2018; Lutjanus purpureus - Portaria Interministerial SEAP/PR e MMA nº 42/2018; Polyprion americanus - Portaria MPA/MMA n° 14/2015</t>
  </si>
  <si>
    <r>
      <t xml:space="preserve">O colaborador não participou de nenhuma atividade ou discussão que viabilizasse a ação proposta no período proposto.                             
Algumas UCs federais têm avançado em normas deste tipo, com destaque para as APAs e MONAs Trindade e São Pedro e São Paulo, com medidas que possuem este foco, mais direcionadas a espécies pelágicas, alvo da pesca industrial de espinhel pelágico, proibindo a captura de todas as outras espécies, o que inclui aquelas foco desta ação.
</t>
    </r>
    <r>
      <rPr>
        <sz val="11"/>
        <rFont val="Calibri"/>
        <family val="2"/>
      </rPr>
      <t>Estão em curso desde 2016 testes com mecanismos de redução de fauna acompanhante para manejo e gestão da pesca de arrasto de camarão em várias localidades do litoral brasileiro, que tem a intenção de fazer proposições desta natureza (REBYC - LAO - FAO).</t>
    </r>
  </si>
  <si>
    <t xml:space="preserve">Desconhece produtos gerados.                                                                        
Portarias Conjuntas ICMBio/Marinha 02 e 03, de 18 de setembro de 2018. Vide: https://www.icmbio.gov.br/portal/ultimas-noticias/20-geral/9997-pesca-e-regulamentada-em-novas-areas-protegidas-marinhas
</t>
  </si>
  <si>
    <t>Mais recentemente, o ordenamento pesqueiro passou a ser de responsabilidade da Secretaria de Pesca do MAPA e os fóruns de discussão do ordenamento pesqueiro estão em sua maioria, paralisados.
Essa ação é muito abrangente, pois abarca 'espécies foco "e" beneficiadas do PAN', e depende de um ambiente institucional favorável para sua execução. Com a extinção do GT de Capturas Incidentais no ICMBio (ainda em processo de recriação), e dos CPGs no âmbito da SAP/MAPA, este tipo de proposta deixou de ter dois de seus principais fóruns para o desenvolvimento de propostas dessa natureza fora de UCs federais.</t>
  </si>
  <si>
    <r>
      <t xml:space="preserve">Nilamon de Oliveira Leite Junior (ICMBio)
Gilberto Sales (ICMBio Centro Tamar)
</t>
    </r>
    <r>
      <rPr>
        <sz val="11"/>
        <rFont val="Calibri"/>
        <family val="2"/>
      </rPr>
      <t>Roberta Aguiar dos Santos (CEPSUL/ICMBio)</t>
    </r>
  </si>
  <si>
    <t>Guilherme Dutra 
(CI Brasil)</t>
  </si>
  <si>
    <t xml:space="preserve">Ernesto Monteiro de Almeida (CONFREM), Walter Steenbock (ponto focal dos centros), Daniele Vila Nova (Seafood Watch) </t>
  </si>
  <si>
    <t>Ver rastreamento proposto pelo IBAMA (DOP - Documento de Origem do Pescado).
Verificar trabalho da Rare</t>
  </si>
  <si>
    <r>
      <t xml:space="preserve">Pretende-se auxiliar as lideranças da pesca artesanal e esportiva a proporem a proibição do arrasto industrial (ação 2.21), caso eles mantenham este desejo manifestado durante o processo de criação da APA Naufrágio Queimado. Ligado a isso, está a possível certificação socioambiental do pescado extraído de dentro da APA (ação 3.2), que também foi bem aceita durante as reuniões.
Houve algumas iniciativas no desenvolvimento de metodologias de certificação em algumas RESEX do Nordeste pela RARE.
</t>
    </r>
    <r>
      <rPr>
        <sz val="11"/>
        <rFont val="Calibri"/>
        <family val="2"/>
      </rPr>
      <t xml:space="preserve">
</t>
    </r>
  </si>
  <si>
    <t>Articulador não respondeu e não obtivemos maiores informações</t>
  </si>
  <si>
    <r>
      <t xml:space="preserve">Bráulio A. dos Santos
</t>
    </r>
    <r>
      <rPr>
        <sz val="11"/>
        <rFont val="Calibri"/>
        <family val="2"/>
      </rPr>
      <t>Roberta Aguiar dos Santos (CEPSUL/ICMBio)
Marcello Lourenço (Tamar/ICMBio)
Carolina Alvite (CNPT/ICMBio)</t>
    </r>
  </si>
  <si>
    <t>Verificar se a área foco 19 entrará nesta ação.
Articulação poderia ficar com a equipe de Canavieiras - CONFREM (Carlinhos).
Existe o trabalho da CONFREM na RESEX Arraial do Cabo.</t>
  </si>
  <si>
    <t>Ernesto Monteiro 
(CONFREM)</t>
  </si>
  <si>
    <t xml:space="preserve">A partir da experiência em comunidades de pescadores de algumas regiões do RJ (Lagoa de Araruama, APA Guapimirim), ocorreram diagnósticos de cadeias produtivas para melhorias no processo de comercialização e distribuição do pescado (ex. caranguejo-uçá e tainha). Esta iniciativa estava sendo expandida para outras localidades do litoral brasileiro, em especial RESEX (informação do Chico Pescador em 2019).
O projeto Sentinela (Chico Pescador/Araruama/CONFREM) traz resultados muito interessantes. Há também a experiência apresentada na região da Trindade (ESEC Tamoios) pelo pescador que foi ao Encontro do PAN Corais em Arraial do Cabo. A ação, entretanto, prevê um diagnóstico das cadeias produtivas dos principais recursos pesqueiros. Estas iniciativas em andamento, entre outras, podem ajudar neste diagnóstico.
</t>
  </si>
  <si>
    <t>Estudo da cadeia produtiva da pesca em FN (publicado em set/2017): https://www.sciencedirect.com/science/article/pii/S0301479717305650#!
O Coral Vivo realizou a caracterização da atividade pesqueira incluindo estudo de cadeia produtiva do pescado na regiao. Algumas são do PAN.
Publicação de guia: https://coralvivo.org.br/arquivo/4819/do-mar-a-mesa</t>
  </si>
  <si>
    <t>Roberta Aguiar dos Santos (CEPSUL/ICMBio)
Walter Steenbock (CEPSUL/ICMBio)
Liana Mendes (UFRN)
Flávia M. Guebert (Instituo Coral Vivo)
Clovis Castro (UFRJ)</t>
  </si>
  <si>
    <t xml:space="preserve">Elaborar diagnóstico identificando cadeias produtivas dos principais recursos pesqueiros nas áreas foco do PAN. </t>
  </si>
  <si>
    <t>Guia de consumo responsável publicado e distribuído. Campanhas de divulgação realizadas</t>
  </si>
  <si>
    <r>
      <t xml:space="preserve">O Coral Vivo realizou um estudo de monitoramento de desembarque pesqueiro e caracterização da pesca, bem como associou o consumo sustentável de espécies na Costa do Descobrimento. O documento foi finalizado e já está publicado. 
</t>
    </r>
    <r>
      <rPr>
        <sz val="11"/>
        <rFont val="Calibri"/>
        <family val="2"/>
      </rPr>
      <t xml:space="preserve">Existem iniciativas a partir de várias organizações com a publicação de folders, guias e campanhas para o consumo consciente.
A APAMLN tem uma série de publicações de orientação sobre os defesos e de boas práticas com relação às atividades náuticas, desde destinação de lixo até molestamento de fauna.
</t>
    </r>
  </si>
  <si>
    <r>
      <t>Do Mar a Mesa: Guia de consumo consciente de pescado;</t>
    </r>
    <r>
      <rPr>
        <sz val="11"/>
        <rFont val="Calibri"/>
        <family val="2"/>
      </rPr>
      <t xml:space="preserve"> Guia da UFRJ (https://www.macae.ufrj.br/nupem/images/stories/noticias/COMUNICA%C3%87%C3%83O/Guia_Ilustrado_de_consumo_respons%C3%A1vel_de_pescados.compressed.pdf) e tambem AquaRio, tambem do Governo de SP . </t>
    </r>
  </si>
  <si>
    <t>Aceitação em restaurantes sobre espécies sensíveis ao consumo (exemplo budião e cação). Realmente, somente iniciativas locais, mas seria difícil uma iniciativa nacional, com tantas particularidades na pesca no BR. 
Existem iniciativas positivas (Unimonte, WWF, Coral Vivo), mas pontuais e com limitações. A SAP questionou publicamente alguns destes guias, o que dificulta o uso pela população. https://www.gov.br/agricultura/pt-br/assuntos/noticias/secretario-contesta-estudo-do-wwf-sobre-consumo-de-pescado-no-brasil.</t>
  </si>
  <si>
    <r>
      <t xml:space="preserve">Flávia M. Guebert (Instituo Coral Vivo)
</t>
    </r>
    <r>
      <rPr>
        <sz val="11"/>
        <rFont val="Calibri"/>
        <family val="2"/>
      </rPr>
      <t>Roberta Aguiar dos Santos (CEPSUL/ICMBio)
Vinicius Scofield (MMA)
Beatrice Padovani (UFPE)
Carolina Alvite (CNPT/ICMBio)
Liana Mendes (UFRN)
Geraldo Ottoni (NGI Alcatrazes)</t>
    </r>
  </si>
  <si>
    <t xml:space="preserve"> Esta ação foi realizada no Sul da Bahia, abrangendo municípios da Costa do Descobrimento.
A Daniele Villanova está a frente da ONG Paiche que faz a classificação e indicação pela metodologia do Aquário de Monterrey. Estava fazendo a revisão dos recifais recentemente.
No âmbito do GEF Mar (componente de integração comunitária) o subprojeto de integração na APA Baleia Franca prevê atividades de sensibilização para consumo responsável dos pescados.
Ampliar o produto para programas, vídeos, oficinas, campanhas, publicações, materiais de divulgação e cursos de capacitação = irá ajudar a aumentar a sensibilização das pessoas. Confirmar o novo título.</t>
  </si>
  <si>
    <t xml:space="preserve">Incluir: Flávia M. Guebert (Instituo Coral Vivo) </t>
  </si>
  <si>
    <r>
      <t xml:space="preserve">
</t>
    </r>
    <r>
      <rPr>
        <sz val="11"/>
        <rFont val="Calibri"/>
        <family val="2"/>
      </rPr>
      <t xml:space="preserve">
</t>
    </r>
  </si>
  <si>
    <t>Claudio Sampaio 
(UFAL)</t>
  </si>
  <si>
    <r>
      <t xml:space="preserve">Recentemente, foi encaminhado a uma "requisição de proibição da coleta e comercialização de </t>
    </r>
    <r>
      <rPr>
        <i/>
        <sz val="12"/>
        <rFont val="Calibri"/>
        <family val="2"/>
      </rPr>
      <t>Gramma brasiliensis</t>
    </r>
    <r>
      <rPr>
        <sz val="12"/>
        <rFont val="Calibri"/>
        <family val="2"/>
      </rPr>
      <t xml:space="preserve">", que foi bem recebida pela Secretaria de Aquicultura e Pesca – SAP/MAPA. Articulações estão sendo realizadas com novos parceiros.
</t>
    </r>
  </si>
  <si>
    <t>Requisição de proibição da coleta e comercialização de Gramma brasiliensis (publicado no Boletim da SBI) = https://www.sbi.bio.br/images/sbi/boletim-docs/2020/setembro_133.pdf</t>
  </si>
  <si>
    <t>A IN2020 não considerou questões relevantes para a conservação das espécies recifais ornamentais. Dessa forma, ainda que haja uma norma, a mesma não é adequada para a proteção das espécies capturadas de interesse ornamental.</t>
  </si>
  <si>
    <t>Cláudio Sampaio (UFAL)
Liana Mendes (UFRN)
Tito Lotufo (IO/USP)</t>
  </si>
  <si>
    <t>Carlos Eduardo Ferreira (UFF), Adriana Trinta (RESEX Arraial do Cabo) (Arraial do Cabo)</t>
  </si>
  <si>
    <r>
      <t xml:space="preserve">Entende-se por áreas de produção os locais mantidos para crescimento dos estoques, no qual não ocorre atividade pesqueira. </t>
    </r>
    <r>
      <rPr>
        <strike/>
        <sz val="12"/>
        <rFont val="Calibri"/>
        <family val="2"/>
      </rPr>
      <t xml:space="preserve">
</t>
    </r>
    <r>
      <rPr>
        <sz val="12"/>
        <rFont val="Calibri"/>
        <family val="2"/>
      </rPr>
      <t>Realização de 4 oficinas regionais  com os atores relacionados com a atividade pesqueira Objetivo 1. Ver metodologia e ações da RARE.
Esta ação é muito particular de cada UC. Talvez a articulação seja mais para discussão e proposição de ACRES em cada UC do que a articulação coletiva.</t>
    </r>
  </si>
  <si>
    <t xml:space="preserve">Foi realizado estudo no âmbito do GEF Mar sobre definição de ACRES para a região Sudeste e Sul. </t>
  </si>
  <si>
    <t xml:space="preserve">A Resex possui um Conselho Deliberativo que determina as regras da UC. Essa questão de área de exclusão de pesca foi levada em pauta várias vezes para a publicação do Acordo de Gestão e nas Oficinas do Plano de Manejo, porém a mesma não foi aprovada pelo Conselho Deliberativo. Mas os pesquisadores vão continuar tentando e mostrando os benefícios da mesma para tentar conseguir a sua aprovação. </t>
  </si>
  <si>
    <r>
      <t xml:space="preserve">Adriana Trinta (RESEX Marinha Arraial do Cabo)
</t>
    </r>
    <r>
      <rPr>
        <sz val="11"/>
        <rFont val="Calibri"/>
        <family val="2"/>
      </rPr>
      <t xml:space="preserve">Roberta Aguiar dos Santos (CEPSUL/ICMBio)
Marcello Lourenço (Tamar/ICMBio)
Carolina Alvite (CNPT/ICMBio)
</t>
    </r>
  </si>
  <si>
    <t>Estas reservas de produção são as atuais ACRES, existem os estudos feitos para definição de novas áreas e talvez estejam sendo discutidas nos planos específicos das UCs, dentro dos planos de manejo. 
A Resex Corumbau ainda mantém uma área de exclusão de pesca definida e respeitada pelos comunitários.</t>
  </si>
  <si>
    <t>Incluir: Geraldo Ottoni (NGI Alcatrazes)</t>
  </si>
  <si>
    <t>AÇÃO EXCLUÍDA NA MONITORIA 2</t>
  </si>
  <si>
    <t>A dotação orçamentaria foi reduzida, houveram cortes que limitam a elaboração e o funcionamento de projetos estruturantes como estes. Discutir na III Monitoria a possibilidade de uma nova ação caso haja avanço no tema de certificação participativa em Unidades de Conservação de uso sustentável.</t>
  </si>
  <si>
    <t>Claúdio Sampaio 
(UFAL)</t>
  </si>
  <si>
    <t>Estão feitos levantamentos de dados bibliográficos, com iniciativa de sistematização em banco de dados.</t>
  </si>
  <si>
    <t xml:space="preserve">Retomada da revisão dos dados secundários (tanto para a definição dos recursos pesqueiros, quanto para seus tamanhos mínimo e máximo de captura).
</t>
  </si>
  <si>
    <t>Normas das espécies que têm planos de recuperação, assim como aqueles relacionados à definição de tamanhos máximos e mínimos.</t>
  </si>
  <si>
    <t>Cláudio Sampaio (UFAL)
Roberta Aguiar dos Santos (CEPSUL/ICMBio)
Beatrice Padovani (UFPE)
Vinicius Scofield (MMA)</t>
  </si>
  <si>
    <t>Acredita que somente o Plano dos Budiões tem tamanho ótimo calculado peLo método do AFAM. No entanto, muitas espécies recifais da lista são hermafroditas sequenciais, e a validade do tamanho ótimo neste caso é questionável. No RepensaPesca está sendo aplicado o método LSPR do DLM para conjuntos de pescarias/espécies.
O Plano dos Budiões possui máximo e mínimo, o dos outros recifais tem só o mínimo (caranha, sirigado, etc), mas não lembra qual foi o método usado.</t>
  </si>
  <si>
    <t>Walter Steenbock 
(CEPSUL/ICMBio)</t>
  </si>
  <si>
    <t>Ana Lídia (GEF-Mar); Clovis Castro (coral Vivo), Fabiano Pimentel (CEPENE), Guilherme Dutra (CI)</t>
  </si>
  <si>
    <t xml:space="preserve">Foi realizado a caracterização da pesca e um estudo socioeconômico da Costa do Descobrimento. No momento, está sendo feita a análise de dados.
A temática segue sendo estudada, gerando sistematização de dados, edição e publicação de materiais. </t>
  </si>
  <si>
    <t xml:space="preserve">Não há produtos (possivelmente um informativo a ser publicado até dez/20)
Não foi feita sistematização pelo articulador. 
</t>
  </si>
  <si>
    <r>
      <t xml:space="preserve">Falta de dedicação do articulador
</t>
    </r>
    <r>
      <rPr>
        <sz val="11"/>
        <rFont val="Calibri"/>
        <family val="2"/>
      </rPr>
      <t>Aluna do Clovis que trabalhava com temas relacionados a essa ação abandonou o doutorado.</t>
    </r>
  </si>
  <si>
    <r>
      <t>Flávia Guebert (Coral Vivo)
Walter Steenbock (CEPSUL)</t>
    </r>
    <r>
      <rPr>
        <sz val="11"/>
        <rFont val="Calibri"/>
        <family val="2"/>
      </rPr>
      <t xml:space="preserve">
Clovis Castro (UFRJ)
</t>
    </r>
  </si>
  <si>
    <t xml:space="preserve">A Aline Fioravanço não está mais no grupo do Coral Vivo. Este estudo ficou sob a responsabilidade de Carlos Henrique Lacerda (Coord. Regional de Pesquisas Coral Vivo).
Seria interessante uma verificação, junto aos membros do GAT, sobre publicações na temática.
</t>
  </si>
  <si>
    <t>Ricardo F. Freitas (CEPSUL/ICMBio)</t>
  </si>
  <si>
    <t>Incluir: Carolina Alvite (CNPT/ICMBio) e
Walter Steenbock (CEPSUL/ICMBio)</t>
  </si>
  <si>
    <t>4. Aumentar o conhecimento sobre ambientes coralíneos.</t>
  </si>
  <si>
    <t>Ronaldo Francini 
(UFPB)</t>
  </si>
  <si>
    <t>Vem sendo feitos trabalhos no litoral sul de PE, norte de AL (área 5), Fernando de Noronha e Atol das Rocas.</t>
  </si>
  <si>
    <t>1.Versão preliminar da Plataforma DECODE (ainda offline); 2. Site do IISBCAP - https://www.sbcoraisprofundos.com/; 3. Versão preliminar do site da Rede CoralProf (ainda offline).</t>
  </si>
  <si>
    <t xml:space="preserve">Ana Lidia Bertoldi Gaspar (pos-doc UFPE)
</t>
  </si>
  <si>
    <t>Excluir: Alberto Lindner (UFSC)</t>
  </si>
  <si>
    <t>Paulo Sumida 
(IO/USP)</t>
  </si>
  <si>
    <t>A ação está sendo desenvolvida de maneira ágil, porém, os problemas relacionados à pandemia de COVID-19 atrasaram de maneira importante a implementação de alguns produtos. O principal produto a ser implantado será uma base de dados sobre corais de águas profundas online (Plataforma DECODE - DEep-Sea Coral Observatory: Decoding Ecological patterns and dynamics), que terá um WebGIS onde o usuário poderá visualizar dados de espécies de corais de águas profundas, fauna associada e baixar vídeos sob demanda para análise e publicação científica. A versão inicial do site já está rodando offline. Os dados iniciais serão referentes às Bacias de Campos e Santos, mas deverá se expandir para abarcar toda a margem continental brasileira. Irá ser realizado um Segundo Simpósio Brasileiro sobre Corais de Águas Profundas (II SBCAP) em Julho de 2021 (adiado devido à pandemia). Formação da Rede Brasileira de especialistas em corais de águas profundas (Rede CoralProf).                                                                                  
No plano de manejo, pretende-se ampliar o conhecimento sobre a biodiversidade dos ambientes coralíneos da APA. Um dos seus mestrandos atuais está estudando a diversidade das esponjas da Paraíba, grande parte dela está dentro da APA.</t>
  </si>
  <si>
    <t>1.Versão preliminar da Plataforma DECODE (ainda offline); 2. Site do IISBCAP - https://www.sbcoraisprofundos.com/; 3. Versão preliminar do site da Rede CoralProf (ainda offline)                                                                                                                                           
Laborel-Deguen F, Castro CB, Nunes F, Pires DO (2019). Recifes Brasileiros: O Legado de Laborel. Rio de Janeiro, Museu Nacional, 376 pp. (Série Livros 64)                                   
Santos, MEA, Faria-Junior E, Aued AW, Peluso L, Kitahara MV, Pires DO, Zilberberg C (2020) Benthic Cnidaria community in the oceanic archipelago of Trindade and Martin Vaz, Southwestern Atlantic Ocean. Regional Studies in Marine Science 33 (2020)100895</t>
  </si>
  <si>
    <t xml:space="preserve">No momento, a pandemia.                                                     
</t>
  </si>
  <si>
    <t>Paulo Yukio Gomes Sumida (IO/USP)
Débora de Oliveira Pires (Projeto Coral Vivo)
Bráulio A. Santos (UFPB/APA Naufrágio Queimado)</t>
  </si>
  <si>
    <t>Os dados do projeto da megafauna serão úteis, bem como os da Profa. Cristiane Sassi, que desenvolveu um projeto muito interessante sobre a saúde dos corais do Bessa e do Seixas, ambos localizados dentro da APA Naufrágio Queimado (área foco 19) e muito visitados.</t>
  </si>
  <si>
    <t>Incluir: Ronaldo Francini Filho (CEBIMAR/USP) e Bráulio A. Santos (UFPB/APA Naufrágio Queimado)</t>
  </si>
  <si>
    <t>Verificar dados do projeto da megafauna da nova área foco 19, bem como o trabalho da Profa. Cristiane Sassi, sobre a saúde dos corais do Bessa e do Seixas, ambos localizados dentro da APA Naufrágio Queimado (área foco 19)</t>
  </si>
  <si>
    <t>Roberta Aguiar dos Santos 
(CEPSUL/ICMBio) *</t>
  </si>
  <si>
    <r>
      <t xml:space="preserve">Muitos estudos ainda estão em andamento e outros necessitam ser realizados para um melhor entendimento dos padrões de conectividade e isolamento genético entre populações desses ambientes. 
Estão sendo elaborados estudos sobre a connectividade de espécies de ambientes coralíneos mesofóticos e de talude; alguns artigos já publicados. Os programas de longa duração (PELDs) também poderão compor uma importante fonte contínua de informações para implementação desta ação.
</t>
    </r>
    <r>
      <rPr>
        <sz val="11"/>
        <rFont val="Calibri"/>
        <family val="2"/>
      </rPr>
      <t xml:space="preserve">O PELD TAMS em Pernambuco está dando sequência a um mapeamento de recifes mesofóticos na plataforma e coleta de dados para modelar conectividade via dispersão larval.
</t>
    </r>
  </si>
  <si>
    <t xml:space="preserve">Anderson, W. D., C. C. Baldwin, A. Carvalho-filho, and T. V. Júnior. 2017. Redescription of the Jeweled Gemfish, Anthias asperilinguis (Serranidae: Anthiadinae), with comments on its ontogeny, phylogeny, and ecology. Aqua, International Journal of Icthyology 23:73–95.
Liedke, A. M. R., H. T. Pinheiro, S. R. Floeter, and G. Bernardi. 2020. Phylogeography of the banded butterflyfish, Chaetodon striatus indicates high connectivity between biogeographic provinces and ecosystems in the western Atlantic. Neotropical Ichthyology 18:e190054.
Menezes, N. 2020. Paleoclimatic distribution and phylogeography of Mussismilia braziliensis ( Anthozoa, Scleractinia), an endemic Brazilian reef coral.
Neves, J. M. M., S. M. Q. Lima, L. F. Mendes, R. A. Torres, R. J. Pereira, and T. Mott. 2016. Population Structure of the rockpool blenny entomacrodus vomerinus shows source-sink dynamics among ecoregions in the tropical Southwestern Atlantic. PLoS ONE 11:e0157472.
Pinheiro, H. T., G. Bernardi, T. Simon, J.-C. Joyeux, R. M. Macieira, J. L. Gasparini, C. Rocha, and L. A. Rocha. 2017. Island biogeography of marine organisms. Nature 549:82–85.
Souza, J. N. de, L. D. Nunes, C. Zilberberg, J. A. Sanchez, A. E. Migotto, B. W. Hoeksema, X. M. Serrano, A. C. Baker, and A. Lindner. 2017. Contrasting patterns of connectivity among endemic and widespread fire coral species (Millepora spp.) in the tropical Southwestern Atlantic. Coral Reefs 36:701–716.
(ii) 1. Magris, R.A., Pressey, R.L., Mills, M., Vila-Nova, D.A., Floeter, S. 2017. Integrated conservation planning for coral reefs: Designing conservation zones for multiple conservation objectives in spatial prioritisation. Global Ecology and Conservation, 11: 53-68.   2. Peluso, L., Tascheri, V., Nunes, F. et al. 2018. Contemporary and historical oceanographic processes explain genetic connectivity in a Southwestern Atlantic coral. Sci Rep 8, 2684 (2018). https://doi.org/10.1038/s41598-018-21010-y 
3. Pinheiro HT, Rocha LA, Macieira RM, et al. 2018. South- western Atlantic reef fishes: Zoogeographical patterns and ecological drivers reveal a secondary biodiversity centre in the Atlantic Ocean. Divers Distrib. 24:951–965. https://doi.org/10.1111/ddi.12729 4. Endo, C.A.K., Gherardi, D.F.M., Pezzi, L.P. et al. 2019. Low connectivity compromises the conservation of reef fishes by marine protected areas in the tropical South Atlantic. Sci Rep 9, 8634. https://doi.org/10.1038/s41598-019-45042-0 
5. Pinheiro, H. T., G. Eyal, B. Shepherd, and L. A. Rocha. 2019. Ecological insights from environmental disturbances in mesophotic coral ecosystems. Ecosphere 10(4):e02666. 10.1002/ecs2.266 Projeto IAtlantic que no Brasil é coordenado pelo professor Dr. José Angel Perez da UNIVALI. PELDs em execução ao longo da costa brasileira que contemplam os ambientes específicos desta ação. 
</t>
  </si>
  <si>
    <t>Articulação realizada específicamente para estudos de conectividade de espécies e ambientes coralíneos em um maior número de áreas do PAN Corais, como por exemplo os ambientes de profundidade.</t>
  </si>
  <si>
    <r>
      <t xml:space="preserve">Hudson Pinheiro (California Academy of Sciences)
Roberta Aguiar dos Santos (CEPSUL/ICMBio)
</t>
    </r>
    <r>
      <rPr>
        <sz val="11"/>
        <rFont val="Calibri"/>
        <family val="2"/>
      </rPr>
      <t xml:space="preserve">Beatrice Padovani (UFPE)
Tito Lotufo (IO/USP)
Clovis Castro (UFRJ)
</t>
    </r>
  </si>
  <si>
    <t>Projetos do Paulo, Kitahara e Carla vão trazer produtos nesse sentido, mas estão no começo. O Paulo possui financiamentos para desenvolver projetos, assim como o Ralf.
Sugestão de articulador: Marcelo Kitahara (UNIFESP; mvkitahara@unifesp.br).</t>
  </si>
  <si>
    <t>Projetos do Paulo, Kitahara e Carla vão trazer produtos nesse sentido, mas estão no começo. ugestão de articulador: Marcelo Kitahara (UNIFESP; mvkitahara@unifesp.br).</t>
  </si>
  <si>
    <t>Guilherme Carvalho 
(CGPEG/Ibama)</t>
  </si>
  <si>
    <t>Emiliano Nicolas Calderon 
(UFRJ/Coral Vivo)</t>
  </si>
  <si>
    <t>Coral Vivo está iniciando a ação em 2019</t>
  </si>
  <si>
    <r>
      <t xml:space="preserve">O maior ambiente coralíneo da costa brasileira se encontra no Banco dos Abrolhos, que abriga a maior biodiversidade marinha do Brasil. No entanto, ao Norte do Banco dos Abrolhos e em frente à cidade de Porto Seguro, se encontra uma outra região ainda pouco conhecida: o Banco Royal Charlotte (BRC). Esta área é essencialmente desconhecida pela ciência, mas pescadores locais relatam pesca de espécies típicas de ambientes recifais, incluindo garoupas e lagostas. O Projeto Coral Vivo realizou uma expedição até o BRC com o intuito de avaliar quais os tipos de ambientes lá existentes, bem como realizar um levantamento faunístico preliminar. Fizemos imagens subaquáticas em 67 pontos do BRC, em profundidades entre 30 e 70 m. Os resultados mostram que o BRC é majoritariamente composto por bancos de rodolitos, frequentemente associados com florestas de macroalgas. Planícies de areias calcárias foram encontradas, bem como um pequeno recife de coral. Este recife é composto majoritariamente pelo coral-jaca </t>
    </r>
    <r>
      <rPr>
        <i/>
        <sz val="11"/>
        <rFont val="Calibri"/>
        <family val="2"/>
      </rPr>
      <t>Montastraea cavernosa</t>
    </r>
    <r>
      <rPr>
        <sz val="11"/>
        <rFont val="Calibri"/>
        <family val="2"/>
      </rPr>
      <t xml:space="preserve"> e abrigava a maior biodiversidade de todos os 67 pontos. A expedição ao BRC captou imagens de mais de 60 espécies (muitas endêmicas e/ou de importância comercial) de peixes, invertebrados e algas, demonstrando a relevância ecológica e alta biodiversidade do BRC. Foi realizada a 1ª etapa e no 1o semestre de 2021 será feita uma nova expedição complementar.
</t>
    </r>
  </si>
  <si>
    <t>Mapa da região enviado.</t>
  </si>
  <si>
    <t>Localização, clima e Covid.</t>
  </si>
  <si>
    <r>
      <t xml:space="preserve">Flávia Guebert (Coral Vivo)
</t>
    </r>
    <r>
      <rPr>
        <sz val="11"/>
        <rFont val="Calibri"/>
        <family val="2"/>
      </rPr>
      <t>Clovis Castro (UFRJ)</t>
    </r>
  </si>
  <si>
    <t>Confirmar se ela será a articuladora.
Sugere trocar o Emiliano pela Flávia.</t>
  </si>
  <si>
    <t>Thiago Costa (Voz da Natureza), João Batista Teixeira (UESC), Athila Bertoncini (UNIRIO), Maurício Hostim (UFES), George Olavo (UEFS), Ronaldo Francini Filho (UFPB), Tito Lotufo (IO-USP), Raphael R. Macieira (UFES), Luana B. Stocco (UFES), Rodrigo Leão de Moura (UFRJ), Calos Eduardo Leite Ferreira (UFF), Sergio R. Floeter (UFSC), Hudson T. Pinheiro (Univ California), Thiony Simon (UFES)</t>
  </si>
  <si>
    <t xml:space="preserve">Alguns estudos têm sido publicados e outros estão em processo de publicação, entretanto, um esforço de pesquisa maior deve ser empregado a fim de um mapeamento e caracterização adequados dos ambientes coralíneos do norte do Espírito Santo (sul do banco de Abrolhos) e área-foco 11.
</t>
  </si>
  <si>
    <t>Mazzei, E. F., A. A. Bertoncini, H. T. Pinheiro, L. F. Machado, C. C. Vilar, H. C. Guabiroba, T. J. F. Costa, L. S. Bueno, L. N. Santos, R. B. Francini-Filho, M. Hostim-Silva, and J. C. Joyeux. 2017. Newly discovered reefs in the southern Abrolhos Bank, Brazil: Anthropogenic impacts and urgent conservation needs. Marine Pollution Bulletin 114:123–133.
- Francini-filho, R. B., M. C. Cordeiro, C. Y. Omachi, A. M. Rocha, L. Bahiense, G. D. Garcia, D. Tschoeke, M. G. De Almeida, T. P. Rangel, B. Cherene, V. De Oliveira, D. Q. R. De Almeida, R. Menezes, E. F. Mazzei, J. Joyeux, C. E. Rezende, C. C. Thompson, and F. L. Thompson. 2019. Remote sensing , isotopic composition and metagenomics analyses revealed Doce River ore plume reached the southern Abrolhos Bank Reefs. Science of the Total Environment 697:134038.</t>
  </si>
  <si>
    <r>
      <t xml:space="preserve">Hudson Pinheiro (California Academy of Sciences)
</t>
    </r>
    <r>
      <rPr>
        <sz val="11"/>
        <rFont val="Calibri"/>
        <family val="2"/>
      </rPr>
      <t>Roberta Aguiar dos Santos (CEPSUL/ICMBio)
Marcello Lourenço (Tamar/ICMBio)</t>
    </r>
  </si>
  <si>
    <t>Ver se o Hudson pode ficar como articulador.
Esses recifes estão sendo mais estudados e conhecidos pelas pesquisas do impacto ambiental da lama da Samarco conduzidas pela Fundação Renova - Rede Rio Doce Mar.</t>
  </si>
  <si>
    <t>Mapeamento e/ou caracterização de ambientes coralíneos do norte do Espírito Santo (sul do banco de Abrolhos) e área-foco 11.</t>
  </si>
  <si>
    <t>Kellen Leite (Alcatrazes), George Olavo (UEFS)</t>
  </si>
  <si>
    <t>Está sendo realizado com financiamento. Verificar o trabalho de Mauro Maida: Camargo et all, 2015. Regional Studies in Marine Science.</t>
  </si>
  <si>
    <t xml:space="preserve">Trabalhos vêm sendo realizados no litoral sul de PE, norte de AL (área 5), Fernando de Noronha e Atol das Rocas.
</t>
  </si>
  <si>
    <t xml:space="preserve">Novas publicações para a área foco 5: Louro da Silveira, C.B., Reuss Strenzel, G.M., Maida, M., Padovani Ferreira,B., Pushing satellite imagery to new depths: Seascape feature mapping in a tropical shelf, RemoteSensing Applications: Society and Environment (2020), doi: https://doi.org/10.1016/j.rsase.2020.100345
Camargo et al 2015: https://www.sciencedirect.com/science/article/abs/pii/S2352485515000675  = produto obtido anterior ao PAN
Livro do Projeto MARSEAL. </t>
  </si>
  <si>
    <r>
      <t xml:space="preserve">Ana Lidia Bertoldi Gaspar (pos-doc UFPE)
</t>
    </r>
    <r>
      <rPr>
        <sz val="11"/>
        <rFont val="Calibri"/>
        <family val="2"/>
      </rPr>
      <t>Beatrice Padovani (UFPE)
Tito Lotufo (IO/USP)
Geraldo Ottoni (NGI Alcatrazes)
George Olavo (UEFS)</t>
    </r>
  </si>
  <si>
    <t xml:space="preserve">Sugeriu o Hudson Pinheiro como colaborador. Vai buscar mais dados do trabalho do Michel sobre o mapeamento e o que o Hudson Pinheiro fará.
Também fará a mesma busca de dados que o Tito.
No subcapítulo 2.4.3 do livro do Projeto MARSEAL são descritos os recifes submersos de Sergipe e sul de Alagoas, inclusive o recife do Guagiru (p.47) localizado no ápice do Cânion do Japaratuba (Área 6 do PAN Corais). </t>
  </si>
  <si>
    <t xml:space="preserve">
Mapeamento e/ou caracterização de ambientes coralíneos da plataforma média/externa das áreas-foco 4 até 7 e área 15.</t>
  </si>
  <si>
    <t>Ruy Kikuchi 
(UFBA)</t>
  </si>
  <si>
    <t>Já existe um mapa atualizado até 2015 (CARVALHO, R. C.; KIKUCHI, R. K. P. ReefBahia, an integrated GIS approach for coral reef conservation in Bahia, Brazil. Journal of Coastal Conservation, v. 17, n. 2, p. 239–252, jun. 2013 = anterior ao PAN). Será realizado um detalhamento do mapa dos recifes da Baía de Todos os Santos no âmbito do Projeto Pesquisa e Avaliação do Coral-Sol. O detalhamento da BTS estará pronto em 2023.</t>
  </si>
  <si>
    <t>Atualização do mapeamento e da caracterização de ambientes coralíneos da Baía de Todos os Santos até a Baía de Camamu.</t>
  </si>
  <si>
    <t>Cláudio Sampaio (UFAL), Mauro Maida (UFPE), Márcia Coura (Tramitty/SEMA-MA), Shirley Leão (SEMA-MA), Vicente Faria (Labomar/UFC)</t>
  </si>
  <si>
    <t>O mapeamento avançou muito pouco. A SEMA-MA informa que está licitado o serviço de mapeamento da área do Parque Estadual do Manoel Luis (área 1), mas o mesmo ainda não foi realizado. Na área 2 há poucas informações novas também, com projetos em andamento com foco pontual em áreas como o Parque Estadual Marinho da Pedra da Risca do Meio, mas sem a geração de mapas. Na área 6, o Prof. Cláudio Sampaio reporta mergulhos de caráter exploratório nos recifes do Robalo e Guagiru, em Sergipe, mas novamente sem mapas gerados até o momento.</t>
  </si>
  <si>
    <t>Há esforços pontuais de mapeamento de ambientes coralíneos nas áreas citadas, mas estão bastante atrasadas e em muitos casos estão sendo feitos sem coordenação ou preocupação específica com o mapeamento. Não tem havido um esforço coletivo para a construção destes mapas, em especial porque a informação é difusa e muitas vezes não publicada.</t>
  </si>
  <si>
    <t>Tito Monteiro da Cruz Lotufo (IO/USP)</t>
  </si>
  <si>
    <t>Recomenda-se incluir no PAN de áreas ao largo da foz do amazonas, recentemente mapeadas, que estão marcadas para serem incluídas.</t>
  </si>
  <si>
    <t>Atualização do mapeamento e/ou caracterização de área piloto dentro das áreas-foco 1, 2 e 6 do PAN.</t>
  </si>
  <si>
    <t>Excluir: Márcia Coura (Tramitty/SEMA-MA)
Incluir: Prof. Marcelo Soares (Labomar - UFC) e também a Profa. Emanuelle Fontelene Rabelo (UFERSA).</t>
  </si>
  <si>
    <t>Incluir a conservação de ambientes coralíneos no Planejamento Espacial Marinho com ênfase no estabelecimento de zonas de exclusão de empreendimentos de óleo, gás e mineração, incluindo infraestrutura de apoio.</t>
  </si>
  <si>
    <t xml:space="preserve"> Luciane Lourenço Paixão (Sbio/MMA)</t>
  </si>
  <si>
    <t>Recomendar à SECIRM (GT Uso compartilhado do mar).
Primeira etapa: revisão e levantamento das bases legais para a realização do PEM e desta ação. Pensar na transversalidade nos dispositivos do gerenciamento costeiro - lei do mar. Qual seria o instrumento legal para atingir esse objetivo?  Fora da zona costeira tem uma serie de restrições. Sugestão: Uma discussão mais aprofundada sobre o instrumento legal. Falar aqui da importancia da lei do mar, mas não temos como saber se vai sair ate 2021. Duas grandes linhas estrategicas: 1 - instrumento mais proximos - ZAs nas UCs de Uso Sustentável e pode propor para as ZAs das Proteção Integral - ICMBio; 2 - articulação para além do ICMBio,  lei do mar talvez tenha outros instrumentos. Outra etapa dessa ação: definir essas zonas (os objetivos de 1 a 4 talvez ja propoem essas áreas (verificar os resultados pertinentes) . Recomendação: usar o mapa das areas prioritárias como base para proposta das zonas de exclusão.</t>
  </si>
  <si>
    <r>
      <t xml:space="preserve">O Planejamento Espacial Marinho é uma iniciativa sob responsabilidade da CIRM (Comissão Interministerial para os Recursos do Mar), na qual o Ministério do Meio Ambiente é membro. A SECIRM, que é sua Secretaria Executiva, coordena a iniciativa de elaboração do PEM. Está em processo de construção do Termo de Referência para contratação de um projeto piloto para elaborar o PEM no Sul do País. E nessas discussões, os representantes do MMA inserem as questões de biodiversidade, incluindo a conservação dos recifes de coral. 
</t>
    </r>
    <r>
      <rPr>
        <sz val="11"/>
        <rFont val="Calibri"/>
        <family val="2"/>
      </rPr>
      <t>O Projeto REPENSAPESCA vem ampliando os esforços de identificação e validação de áreas e períodos de agregações reprodutivas de peixes recifais, visando subsidiar o planejamento espacial marinho e o ordenamento da atividade pesqueira em áreas foco do PAN Corais no N/NE.</t>
    </r>
  </si>
  <si>
    <t>Nenhum ainda.</t>
  </si>
  <si>
    <r>
      <t xml:space="preserve">Complexidade para elaborar Termo de Referência com a participação e colaboração de várias instituições. Mudanças na direção do MMA e na sua estrutura que podem atrasar o processo. 
</t>
    </r>
    <r>
      <rPr>
        <sz val="11"/>
        <rFont val="Calibri"/>
        <family val="2"/>
      </rPr>
      <t>Estava prevista uma consultoria para construção de um PEM piloto para a região sul, com recursos do GEF Mar. O Termo de Referência foi produzido, mas a contratação não será mais realizada com recursos do projeto e encontra-se suspensa. Outro ponto é que recentemente mudaram várias coisas na estrutura dos colegiados da CIRM (incluindo o comitê executivo do PEM), e quase todos os representantes mudaram.</t>
    </r>
  </si>
  <si>
    <r>
      <t xml:space="preserve">Luciane Rodrigues Lourenço Paixão (MMA)
</t>
    </r>
    <r>
      <rPr>
        <sz val="11"/>
        <rFont val="Calibri"/>
        <family val="2"/>
      </rPr>
      <t>Vinicius Scofield (MMA)
Roberta Aguiar dos Santos (CEPSU/ICMBio)</t>
    </r>
  </si>
  <si>
    <t xml:space="preserve">Como produto esperado até 2021 devemos ter apenas a contratação da empresa para elaboração do PEM. Podemos também ter o Termo de Referência que mostra a exigência de se trabalhar com aspectos da biodiversidade. Mas o que está hoje descrito como produto para essa ação, não deve ser trabalho. Seria por enquanto na região sul do país. Então não irá ter nada voltado a recifes de coral propriamente dito. Mas terá um projeto piloto que gerará contribuições para o PEM no restante do país. Não sabe se ainda vale a pena manter essa ação, já que a contratação foi mudando de objetivo e escopo ao longo do tempo. De um estudo sobre como implementar o PEM no país, hoje está sendo trabalhado na contratação do PEM para a região Sul. 
Retirar colaboradores pois não responderam ao aceite. Sugere colocar alguém novo desse novo comitê do MMA como colaborador dessa ação. </t>
  </si>
  <si>
    <t xml:space="preserve">
Documentos técnicos com informações relativas ao PEM.
</t>
  </si>
  <si>
    <t>Excluir: Mario Mantovani e Leandra SOS (consultar)</t>
  </si>
  <si>
    <t xml:space="preserve">
Manter a ação (sobre o PEM) no 2º Ciclo.</t>
  </si>
  <si>
    <t xml:space="preserve">Propor adoção de conjunto de medidas obrigatórias, não excluindo outras necessárias, nos termos de referência padrão para diagnóstico, monitoramento, avaliação de impacto, definição de áreas de influência e programas ambientais, com fins de licenciamento ambiental de empreendimentos que possam afetar os ambientes coralíneos .
</t>
  </si>
  <si>
    <t>Normas técnicas elaboradas e propostas incluindo critérios e metódos específicos a serem abordados nos estudos ambientais; documentos para apresentação da proposta para CONAMA</t>
  </si>
  <si>
    <t>Realizar oficina de elaboração com todas as partes interessadas, bem como elaborar protocolo de modelagem do transporte de partículas e poluentes que potencialmente impactarão ambientes coralíneos. 
Necessidade de articulação também com a COPAH/IBAMA (coordenação de portos e hidrovias - conferir sigla). Tentar inserir o diálogo (como um critério da metodologia) entre as instâncias federais e estaduais nos processos de licenciamento em que esses ajustes de TR vão acontecer (ex.: Parcel Manuel Luis e Banco do Alvaro e Banco do Tarol).</t>
  </si>
  <si>
    <t xml:space="preserve">Em 2019, foram elaboradas pela Coordenação de licenciamento e exploração de petróleo (COEXP) duas Notas Técnicas buscando normatizar procedimentos de caracterização, mitigação e monitoramento. A princípio, o foco das NT são ambientes profundos (algas calcárias e corais de profundidade), uma vez que já há algum tempo não são concedidas áreas rasas à exploração de petróleo. A ideia é que estas NT sirvam de ponto de partida para se discutir normativos mais amplos, inclusive com possibilidade de consulta pública. No momento, esta ideia de normatização está sendo tratada ainda no âmbito do IBAMA. De qualquer forma, já estão sendo aplicadas nos processos de licenciamento de exploração de petróleo. Assim, embora tenha assinalado como "em andamento, como previsto", é ressaltado que isto depende de onde se queira chegar com a normatização. Se as NT forem consideradas suficientes, a ação poderia, até mesmo, ser considerada concluída. Por outro lado, o prazo previsto para conclusão (fevereiro de 2021) não será suficiente para o estabelecimento de normativos mais amplos. </t>
  </si>
  <si>
    <t>NOTA TÉCNICA Nº 1/2019/COEXP/CGMAC/DILIC/IBAMA - Estabelece diretrizes para implementação do Projetos de Caracterização Ambiental - PCA e do Projeto de Monitoramento Ambiental - PMA, nos processos de licenciamento ambiental dos empreendimentos marítimos de perfuração e intervenção marítima de poços de petróleo; NOTA TÉCNICA Nº 2/2019/COEXP/CGMAC/DILIC/IBAMA - Estabelece diretrizes para controle da locação/ancoragem de plataformas e o descarte de fluidos e cascalhos durante a perfuração, intervenção e abandono de poços proveniente de atividades de perfuração marítima de poços de petróleo em áreas com ocorrência de leitos e bancos de algas e corais de profundidade</t>
  </si>
  <si>
    <t>Internamente às coordenações de licenciamento de petróleo, não há problemas para implementação da ação, uma vez que está diretamente relacionada ao trabalho realizado. Contudo, as várias demandas concorrentes, acabam por fazer com que o andamento seja mais lento que o desejado. Contudo, a extensão para outras tipologias e para ambientes mais rasos depende de maior articulação com outras coordenações do IBAMA.</t>
  </si>
  <si>
    <t xml:space="preserve">Guilherme Augusto dos Santos Carvalho (CGPEG/IBAMA) </t>
  </si>
  <si>
    <t>A data prevista para o fim da ação, fevereiro de 2021, não será suficiente para avançar na normatização e ampliação da abrangência das Notas Técnicas. Atualmente, a sua capacidade de articulação para além das atividades de petróleo é pequena, estando bastante atrelada às demandas de licenciamento que é recebido. Sugere uma articulação externa ao IBAMA, como no Plano original, pois poderia ampliar a abrangência. Mas, novamente, depende do entendimento de até onde se quer chegar na normatização, no âmbito desta ação.</t>
  </si>
  <si>
    <t>A data prevista para o fim da ação, fevereiro de 2021, não será suficiente para avançar na normatização e ampliação da abrangência das Notas Técnicas.  Sugere-se uma articulação externa ao IBAMA, como no Plano original, pois poderia ampliar a abrangência. Mas, isso irá depender do entendimento de até onde se quer chegar na normatização, no âmbito desta ação.</t>
  </si>
  <si>
    <t>Está em elaboração (em processo de finalização), o Plano de Redução de Impactos de Empreendimentos de Petróleo e Gás pelo ICMBio, consistindo de uma construção coletiva com vários atores e oficinas. https://www.icmbio.gov.br/portal/ultimas-noticias/20-geral/9824-impactos-do-petroleo-e-gas-no-mar-sao-tema-de-oficina
ANP apresentou em julho o Estudo Ambiental de Área Sedimentar (EAAS) da bacia sedimentar marítima de Sergipe-Alagoas/Jacuípe (http://www.anp.gov.br/noticias/5863-anp-apresenta-estudo-ambiental-da-bacia-sergipe-alagoas-jacuipe)</t>
  </si>
  <si>
    <t>Roberta Aguiar dos Santos (CEPSUL/ICMBio)
Vinicius Scofield (MMA)
George Olavo (UEFS)</t>
  </si>
  <si>
    <t>As Cartas SAO poderiam servir de base para elaboração dos Produtos especificados para esta Ação.</t>
  </si>
  <si>
    <r>
      <t xml:space="preserve">Existem alguns estados com seu zoneamento ecológico econômico em elaboração, mas não necessariamente a partir de um acompanhamento adequado para identificar as relações com a conservação de ambientes coralíneos. SC – Retomada das discussões sobre o ZEE a partir da criação do Núcleo Interinstitucional para a Gestão e Planejamento Ambiental; SP - Durante o segundo semestre de 2019 na elaboração do ZEE-SP, houve esforços na organização das informações levantadas nas fases anteriores do projeto e formular as análises territoriais que subsidiarão as próximas etapas, de delimitação de zonas e proposição de diretrizes (https://smastr16.blob.core.windows.net/portalzee/2019/12/gazeeta_n.4.pdf). </t>
    </r>
    <r>
      <rPr>
        <sz val="11"/>
        <rFont val="Calibri"/>
        <family val="2"/>
      </rPr>
      <t xml:space="preserve">
</t>
    </r>
  </si>
  <si>
    <t xml:space="preserve">ZEE – situação geral até 2018 – MMA https://mma.gov.br/images/arquivo/80253/Estados/Informacoes_ZEE_2018_novo.pdfRelatório sobre avaliação dos Zoneamentos Ecológicos Econômicos Costeiros do Brasil – até 2017.  https://gaigerco.furg.br/images/Arquivos- PDF/Relatorio_Final_de_Avaliacao_dos_ZEECs_no_Brasil.pdf BA - http://www.zee.ba.gov.br/zee/ - ZEE preliminar. ES - https://observatoriodoturismo.es.gov.br/Media/observatorio/Publicacoes/Outras/Planos/Sumario_Executivo_ZEE.pdf; </t>
  </si>
  <si>
    <t>De forma não sistemática, o ZEE continental da Bahia teve seu processo interrompido, mas já com informes de retomada. O ZEE Costeiro-Marinho viria após esse. (área foco 8)
Necessidade de uma articulação mais efetiva para acompanhar so ZEEs. Por outro lado, existe atualmente um grande desafio para que sejam mais efetivos os ZEEs e que realmente sejam elaborados da forma adequada, sobretudo para conservação dos ambientes coralíneos.</t>
  </si>
  <si>
    <r>
      <t xml:space="preserve">Ronaldo Freitas Oliveira (RESEX Canavieiras)
Roberta Aguiar dos Santos (CEPSUL/ICMBio)
</t>
    </r>
    <r>
      <rPr>
        <sz val="11"/>
        <rFont val="Calibri"/>
        <family val="2"/>
      </rPr>
      <t xml:space="preserve">Vinicius Scofield (MMA)
</t>
    </r>
  </si>
  <si>
    <t xml:space="preserve">Seria importante que o articulador tivesse uma relação mais direta com os ZEEs de alguma região para que houvesse uma articulação mais efetiva e o devido acompanhamento.
Talvez seria interessante definir se será só costeiro ou marinho. Zoneamento já ocorreu.
Sugere o Bruno Siqueira Abe Saber (MMA) como articulador. </t>
  </si>
  <si>
    <t>Informar os órgãos ambientais competentes pela elaboração/revisão do ZEE da área marinha sobre as ações previstas nas áreas focos do PAN Corais</t>
  </si>
  <si>
    <t xml:space="preserve">Comunicação com os órgãos competentes informando as ações e áreas focos do PAN </t>
  </si>
  <si>
    <t xml:space="preserve">Roberta Aguiar dos Santos 
(CEPSUL/ICMBio)  </t>
  </si>
  <si>
    <t xml:space="preserve">Na próxima monitoria criar uma nova ação para realizar o levantamento das UCs que estão em cartas náuticas ou para o acompanhamento da inserção das UCs em cartas náuticas (prospecção na Marinha do que está por vir). </t>
  </si>
  <si>
    <t>Embora já tenha sido contatado o ICMBio para averiguação das atualizações das cartas náuticas, ainda é necessário fazer o levantamento desta atualização, para verificar a situação das indicações de UCs nas cartas náuticas da marinha.</t>
  </si>
  <si>
    <t>Cartas Náuticas da Marinha com as atualizações (visto que em monitorias anteriores as propostas de atualização já tinha sido efetivadas).</t>
  </si>
  <si>
    <t>Verificação das atualizações e mudança de articulador, em função das demandas.</t>
  </si>
  <si>
    <t>Cartas Náuticas da Marinha com as atualizações (visto que em monitorias anteriores as propostas de atualização já tinham sido efetivadas).</t>
  </si>
  <si>
    <t xml:space="preserve">O ICMBio Noronha tem uma metodologia desenvolvida para ambientes coralíneros medindo a saúde dos corais em ambientes com impactos de turismo. De mergulho autônomo, a atividade foi paralisada por falta de pessoal na unidade. Mas já existem dados coletados e a pretensão de continuidade da mesma. Existe também o monitoramento dos corais em locais de turismo de flutuação em piscinas naturais, que vem ocorrendo continuamente há mais de 4 anos. Para uma análise dos mesmos, precisa-se de um universo temporal maior, pois de um ano para o outro, não há grandes variações. Já existem regras de manejo tanto para as atividades nas piscinas naturais quanto para mergulho autônomo.
</t>
  </si>
  <si>
    <t>Ainda não há nenhuma publicação do monitoramento.</t>
  </si>
  <si>
    <t>Prazo expirado
Apesar de constar articuladores para ação anteriormente, a mesma não vinha sendo trabalhada por ninguém nos últimos anos, pois as pessoas saíram da unidade e esse repasse não ocorreu. Foi inserido no PAN Corais há cerca de 1 mês. O ICMBio Noronha em 2020 perdeu diversos analistas, ficando a equipe bastante defasada. Não existe possibilidade de quando irá conseguir publicar algo, mas pode ser mantido o relatório técnico. ​</t>
  </si>
  <si>
    <r>
      <t xml:space="preserve">Ricardo Araújo (NGI Noronha)
</t>
    </r>
    <r>
      <rPr>
        <sz val="11"/>
        <rFont val="Calibri"/>
        <family val="2"/>
      </rPr>
      <t>Vinicius Scofield (MMA)</t>
    </r>
  </si>
  <si>
    <t>Até o momento, não consegue pensar em mudar o procedimento atual, então, acredita que a proposta de manejo de fato está sobrando. Não sabe se essa proposta de manejo seria para outros locais ou outras atividades ou para APA. Para o parque, precisa-se fazer antes as avaliações temporais e se verificar danos, é recomendável propor algo diferente. 
Existe um plano em andamento para criar recifes artificiais; proposta de mais de 100 locais para essa criação. 
Ação em andamento, ficou vermelha devido ao przo final ter expirado.</t>
  </si>
  <si>
    <t>Relatório técnico</t>
  </si>
  <si>
    <t>Ação em andamento, ficou vermelha devido ao prazo ter expirado. O mesmo foi estendido até o final do ciclo.</t>
  </si>
  <si>
    <t>Kelen Leite  (ICMBio Alcatrazes), Clóvis Castro (Coral Vivo), Emiliano Calderon (UFRJ/Coral Vivo), Ana Lídia (UFPE), Eduardo Almeida (5) (APACC), Thayna Melo (ICMBio), Eduardo Macedo (Atol/ICMBio), Vinícius Giglio (?), Fernando Repinaldo (PARNAM Abrolhos), Liana Mendes (UFRN), Ricardo Araújo (NGI Noronha/ICMBio)</t>
  </si>
  <si>
    <t>Existe mais de uma metodologia em aplicação em UCs. Na próxima monitoria, fazer a revisão de texto e do produto para ser mais factível.</t>
  </si>
  <si>
    <r>
      <t xml:space="preserve">A APA Estadual Recifes de Corais (IDEMA/RN - área foco 4) está realizando monitoramento ambiental juntamente com o monitoramento turístico.   
</t>
    </r>
    <r>
      <rPr>
        <sz val="11"/>
        <rFont val="Calibri"/>
        <family val="2"/>
      </rPr>
      <t xml:space="preserve">No Parque de Abrolhos existe monitoramento dos impactos de mergulho. O Reef Check também monitora em algumas localidades. </t>
    </r>
  </si>
  <si>
    <t>Articulador não respondeu, então não coletamos maiores informações</t>
  </si>
  <si>
    <r>
      <t xml:space="preserve">Ricardo Araújo (NGI Noronha)
Heloisa Brum (APARC/IDEMA-RN)
</t>
    </r>
    <r>
      <rPr>
        <sz val="11"/>
        <rFont val="Calibri"/>
        <family val="2"/>
      </rPr>
      <t>Walter Steenbock (CEPSUL/ICMBio)
Carolina Alvite (CNPT/ICMBio)
Marcello Lourenço (Tamar/ICMBio)
Bruno Iespa (CEPNOR/ICMBio)
Liana Mendes (UFRN)
Roberta Aguiar dos Santos (CEPSUL/ICMBio)</t>
    </r>
  </si>
  <si>
    <t xml:space="preserve">Está buscando construir essa costura através de uma análise de indicadores.
Ver se o Alexandre (UESC) ainda tem interesse. Sugestão de trocar o articulador; Doutoranda da Liana?
</t>
  </si>
  <si>
    <t>Identificar indicadores a partir de diagnósticos da visitação em ambientes coralíneos das áreas foco do PAN, em relação à atividade em si e às variáveis ambientais.</t>
  </si>
  <si>
    <t xml:space="preserve"> Indicadores estabelecidos</t>
  </si>
  <si>
    <t>Incluir: Heloisa Brum (APARC/IDEMA-RN)</t>
  </si>
  <si>
    <t>Fernando Repinaldo (PARNAM Abrolhos)</t>
  </si>
  <si>
    <t>Banco de dados envolve o cadastramento das atividades e equipamentos utilizados.
Buscar integração com o Ministério do Turismo (Programa Passaporte Verde).
Atraves dos dados e relatórios podemos mostrar a importância dos recifes para o turismo, até para conseguir recursos para conservação e regulamentação local do turismo. Tem que ter o responsável para elaborar o banco de dados. Uma agregação de colaboradores para as áreas 8 e 9. Verificar com o articulador.
No PARNA Marinho dos Abrolhos há monitoramento das visitas, do fundeio de embarcações e do mergulho autônomo.</t>
  </si>
  <si>
    <t>Em Abrolhos, além dos monitoramentos já citados, há um projeto de turismo de base comunitária. Na área 8 tem os trabalhos do Coral Vivo.</t>
  </si>
  <si>
    <r>
      <t xml:space="preserve">Ronaldo Freitas Oliveira (RESEX Canavieiras)
Bráulio A. dos Santos(UFPB/APA Naufrágio Queimado)
</t>
    </r>
    <r>
      <rPr>
        <sz val="11"/>
        <rFont val="Calibri"/>
        <family val="2"/>
      </rPr>
      <t>Roberta Aguiar dos Santos (CEPSUL/ICMBio)
Marcello Lourenço (Tamar/ICMBio)</t>
    </r>
  </si>
  <si>
    <t>Tem total interesse em trabalhar com o tema, apesar do turismo não atuar em corais (área foco 8).
Pretende-se implementar 'a quantificação da oferta e demanda turística' com o plano de manejo da APA Naufrágio Queimado (área foco 19). Como docente do curso de turismo desde 2012 (disciplina de Ecoturismo), o autor tem estabelecido parcerias promissoras com alguns docentes do Departamento de Turismo da UFPB. A Profa. Fabiane Nagabe, por exemplo, deve ajudar nessa parte. Avaliar a inclusão da área foco 19 nesta ação.Inserir a área 19; considerando que são informações do monitoramento que subsidiarão a quantificação e qualificação do turismo. 
Ver se o Alexandre (UESC) segue como articulador.</t>
  </si>
  <si>
    <t>Incluir: Bráulio A. Santos (UFPB/APA Naufrágio Queimado)</t>
  </si>
  <si>
    <t>Avaliar a inclusão da área foco 19 nesta ação.</t>
  </si>
  <si>
    <t>Coral Vivo realizou um encontro com guias de turismo e empreendedores da área com mesas redondas sobre a sustentabilidade e as boas práticas no turismo da Costa do Descobrimento.</t>
  </si>
  <si>
    <r>
      <t xml:space="preserve">Reimpressão do "Guia de Sustentabilidade a beira mar: um bom negócio” (para baixar gratuitamente: coralvivo.org.br).
</t>
    </r>
    <r>
      <rPr>
        <sz val="11"/>
        <rFont val="Calibri"/>
        <family val="2"/>
      </rPr>
      <t>Subprojeto de Integração Comunitária selecionado no edital 001/2019 Projeto GEF Mar para o PARNA Abrolhos - Turismo de Base Comunitária como opção para o desenvolvimento sustentável na região do Parque Nacional Marinho dos Abrolhos –PARNAM dos Abrolhos e entorno (PARNA Abrolhos, APA Ponta da Baleia e RESEX Cassurubá). https://www.funbio.org.br/resultado-da-chamada-001-2019-gef-mar/; Projeto TBC no PARNA Abrolhos do Edital ICMBio/PNUD foi concluído, sendo que os resultados dessa experiência são apresentados na publicação conjunta (CGPT, CNPT e CGEUP-ICMBio) do livro "Turismo de Base Comunitária em Unidades de Conservação Federais: Caderno de Experiências" que reúne parte dos aprendizados de 13 Unidades de Conservação (UC) federais com iniciativas de turismo de base comunitária (TBC) - https://www.icmbio.gov.br/portal/images/stories/comunicacao/downloads/turismo_de_base_comunitaria_em_ucs_caderno_de_experiencias.pdf</t>
    </r>
  </si>
  <si>
    <r>
      <t xml:space="preserve">Flávia Guebert (Coral Vivo/área foco 8) 
</t>
    </r>
    <r>
      <rPr>
        <sz val="11"/>
        <rFont val="Calibri"/>
        <family val="2"/>
      </rPr>
      <t>Carolina Alvite (CNPT/ICMBio)</t>
    </r>
  </si>
  <si>
    <t>Fernando Repinaldo 
(PARNA Abrolhos/ICMBio)</t>
  </si>
  <si>
    <t>Verificar a possibilidade de agrupamento com a ação 6.3.</t>
  </si>
  <si>
    <t>O Parque nacional está monitorando o uso dos ambientes recifais por mergulhadores autônomos de forma padronizadas desde 2017. São registrados todos os mergulhos, número de mergulhos e certificação dos mergulhadores. Anualmente, são produzidos relatórios anuais do uso dos pontos de mergulho. Além disso, está em curso na Unidade um Programa de monitoramento de ambientes recifais com foco em avaliar o impacto da visitação nos ambientes recifais.
O Monitoramento turístico na APA Estaual Recifes de Corais é realizado juntamente com o monitoramento ambiental (desde 2012) e visa o controle do fluxo e a conduta ambiental dos turistas e operadores.</t>
  </si>
  <si>
    <t>Relatório anual da visitação no Parque Nacional Marinho dos Abrolhos: https://www.icmbio.gov.br/parnaabrolhos/images/stories/pesquisa_monitoramento/relatorio_anual_2019_visitacao_parnam_abrolhos.pdf</t>
  </si>
  <si>
    <t>Não chegaram os indicadores previstos na ações 6.2 para nortear as ações de monitoramento.</t>
  </si>
  <si>
    <r>
      <t xml:space="preserve">Lucas Cabral (PARNA Mar. Abrolhos)
Heloisa Brum (APARC/IDEMA-RN)
</t>
    </r>
    <r>
      <rPr>
        <sz val="11"/>
        <rFont val="Calibri"/>
        <family val="2"/>
      </rPr>
      <t xml:space="preserve">Bruno Iespa (CEPNOR/ICMBio)
Ruy Kikuchi (UFBA)
</t>
    </r>
  </si>
  <si>
    <t>Abrolhos monitora o branqueamento e o turismo. Repensar no articulador dessa ação.
A ação engloba muitas regiões, para as quais não há informação; tem ações do Coral Vivo.</t>
  </si>
  <si>
    <t xml:space="preserve">Monitorar atividades de turismo utilizando os indicadores ambientais nas áreas 8 e 9. </t>
  </si>
  <si>
    <t xml:space="preserve">Realizar uma análise integrada dos produtos ecoturísticos e instituir um programa de incentivo à inclusão e capacitação das comunidades locais para implantação de turismo de baixo impacto, nas áreas 8 e 9. </t>
  </si>
  <si>
    <t xml:space="preserve">PARNA Marinho de Abrolhos elaborou um Plano Interpretativo.
Possibilidade de integração (areas 8 e 9) e envolvimento do Ministério do Turismo. Também pode ser inserido nos planos de manejo ou instrumentos infra plano de manejo. </t>
  </si>
  <si>
    <r>
      <t xml:space="preserve">Está instituída uma Câmara Temática de Visitação e Turismo, assim como há projetos aprovados para desenvolvimento de Turismo de Base Comunitária, mas as ações na área foco 8 estão paralisadas.
</t>
    </r>
    <r>
      <rPr>
        <sz val="11"/>
        <rFont val="Calibri"/>
        <family val="2"/>
      </rPr>
      <t>O CNPT desenvolveu um projeto de integração comunitária do GEF Mar realizado em outubro de 2018 para foz do Rio Doce, integrando comunitários das RESEX's de Canavieiras, Corumbau e Cassurubá, o entorno do Parque de Abrolhos e indígenas do Parque Monte Pascoal, em parceria com o Tamar, Terramar, GIZ e CI, no intuito de trocar experiências na conservação da biodiversidade marinha, confecção do TAMAR por comunitários e ações de TBC na região (livro publicado em 2019). Além disso, elaborou-se um Subprojeto de Integração Comunitária que foi selecionado no edital 001/2019 Projeto GEF Mar para o PARNA Abrolhos - Turismo de Base Comunitária como opção para o desenvolvimento sustentável na região do Parque Nacional Marinho dos Abrolhos – PARNAM dos Abrolhos e entorno (PARNA Abrolhos, APA Ponta da Baleia e RESEX Cassurubá). 
A análise integrada estava sendo feita pela CI, mas não sabe se chegou a um resultado.</t>
    </r>
  </si>
  <si>
    <t xml:space="preserve">Livro "Turismo de Base Comunitária em Unidades de Conservação Federais: Caderno de Experiências" que reúne parte dos aprendizados de 13 Unidades de Conservação (UC) federais com iniciativas de turismo de base comunitária (TBC) -  https://www.icmbio.gov.br/portal/images/stories/comunicacao/downloads/turismo_de_base_comunitaria_em_ucs_caderno_de_experiencias.pdf
Subprojeto de Integração Comunitária - https://www.funbio.org.br/resultado-da-chamada-001-2019-gef-mar/;  </t>
  </si>
  <si>
    <r>
      <t xml:space="preserve">Ronaldo Freitas Oliveira (RESEX Canavieiras)
</t>
    </r>
    <r>
      <rPr>
        <sz val="11"/>
        <rFont val="Calibri"/>
        <family val="2"/>
      </rPr>
      <t xml:space="preserve">Carolina Alvite (CNPT/ICMBio)
Marcello Lourenço (Tamar/ICMBio)
</t>
    </r>
  </si>
  <si>
    <t>Corumbau também formou dive masters da comunidade.</t>
  </si>
  <si>
    <t>Instituir projetos e/ou programas de incentivo à inclusão e capacitação das comunidades locais para implantação de turismo de baixo impacto, nas áreas 8 e 9, de forma integrada.</t>
  </si>
  <si>
    <t>Programas/projetos elaborados e/ou implantados</t>
  </si>
  <si>
    <t>Fábio Negrão 
(Prefeitura Caravelas)</t>
  </si>
  <si>
    <t>Temos o Concurso Coral vivo de Foto Sub; o Plano Interpretativo do PARNA Marinho de Abrolhos e produção de vídeos; Projeto Levanta Caravelas que está elaborando um Plano de Comunicação para o turismo de Caravelas.</t>
  </si>
  <si>
    <t>Ocorreu o "Levanta Caravelas" em 2019 (https://www.facebook.com/watch/?v=2338835693071452).</t>
  </si>
  <si>
    <t>Elaborar projeto de capacitação em turismo de baixo impacto para inclusão de filhos de pescadores como guias turísticos nos ambientes coralíneos nas áreas foco 12 a 16.</t>
  </si>
  <si>
    <t>Projeto elaborado, capacitação e guias turísticos atuando</t>
  </si>
  <si>
    <t>Carlinhos Canavieira, Célia Pereira (PA), Maria Aparecida (SC)</t>
  </si>
  <si>
    <t xml:space="preserve">Tem um programa de capacitação de pescadores em andamento da CONFREM e propõe a integração desta ação com o que já vem acontecendo. </t>
  </si>
  <si>
    <t>Há projeto em andamento na região da ESEC Tamoios (Trindade), apresentado na reunião do PAN em Arraial do Cabo.</t>
  </si>
  <si>
    <t>Walter Steenbock (CEPSUL/ICMBio)
Ruy Kikuchi (UFBA) 
Maya Baggio (CEPSUL/ICMBio)
Roberta Aguiar dos Santos (CEPSUL/ICMBio)
George Olavo (UEFS)</t>
  </si>
  <si>
    <t>Há áreas em que não se sabe se há ações em andamento.
Ações da comunidade do pescador Robson (Encontro Regional do RJ). Tentará entrar em contato com a Kellen sobre essa ação. 
A EPAGRI também incorpora o turismo no programa Jovens do Mar. 
Precisa esclarecer com o Ernesto ou algum colaborador. Irá tentar entrar em contato via Carlinhos - CONFREM.</t>
  </si>
  <si>
    <t>Kelen Leite 
(ESEC Tupinambás/ICMBio)</t>
  </si>
  <si>
    <t>José Edmilson, Adriana Gomes, Adriana Trinta (RESEX Arraial do Cabo), Eduardo Macedo, Thayná Mello e Liana Mendes (UFRN)</t>
  </si>
  <si>
    <t>Projeto de conduta consciente em ambientes recifais já em andamento.
Incluindo poluição por resíduos sólidos   
ABETA - Avaliar a possivilidade de colocar o Manual de capacitação disponibilizado online como produto da ação
Articulação com as outras Ucs. Já existe uma articulação com a Laje de Santos.</t>
  </si>
  <si>
    <t xml:space="preserve">Na RESEX Arraial do Cabo houve um projeto com o pesquisador Vinicius Giglio no sentido de fazer esse treinamento, mas a UC não implantou. Já existem normas e cerficações para cada UC na NGI Alcatrazes e Parque Estadual Marinho da Laje de Santos.
Houve formação de comunitários como dive masters (instrutores PADI; certificadoras de mergulho) no Parque de Abrolhos e Resex Corumbau com recursos do GefMar - áreas 8 e 9. É obrigatória a presença de um condutor de visitante credenciado pelas UCs. Deve ser a capacitação oferecida pela UC para credenciamento dos condutores.
Os cursos são feitos regularmente em Noronha, Abrolhos, APA Costa dos Corais, Alcatrazes, Laje de Santos. Geralmente nas unidades de conservação. </t>
  </si>
  <si>
    <t>As atividades estão acontecendo, mas não em todas as áreas foco. Algumas pararam só por conta da pandemia.</t>
  </si>
  <si>
    <t xml:space="preserve">
Carlos Eduardo Leite Ferreira (UFF)
Tito Lotufo (IO/USP)
Shirley Leão (SEMA-MA)
Marcello Lourenço (Tamar/ICMBio)
Kelen Leite (NGI Alcatrazes)
Ruy Kikuchi (UFBA)</t>
  </si>
  <si>
    <t>De acordo com a informação prestada pela Kelen, as capacitações não englobaram a maioria das àreas foco.</t>
  </si>
  <si>
    <t xml:space="preserve">
Cada UC tem que emitir um certificado de mergulho para instrutores de mergulho (mesmo se revisar o texto). No fim da avaliação, seria interessante fazer um relatório de quantas UC's emitiram essas certificações.</t>
  </si>
  <si>
    <t>Vicente Faria 
(UFC)</t>
  </si>
  <si>
    <t>Projeto de pesquisa "Monitoramento Ambiental e Turístico na APA Recifes de Corais" no RN</t>
  </si>
  <si>
    <t>Marcelo Oliveira Soares da UFC tem publicado sobre a Risca do Meio.</t>
  </si>
  <si>
    <t>Prazo expirado</t>
  </si>
  <si>
    <t>Ação em andamento mas com problemas, ficou vermelha devido ao prazo ter expirado. O mesmo foi estendido até o final do ciclo.</t>
  </si>
  <si>
    <t>Paula Moraes 
(MMA)</t>
  </si>
  <si>
    <t>Liana Mendes, Tito Lotufo (USP), Vicente Faria (UFC), Márcia Coura (Tramitty/SEMA-MA), Shirley Leão (SEMA-MA), Fabiano Pimentel (CEPENE/ICMBio), Beatrice Padovani (UFPE), Pedro Lins (ICMBio/APA Costa dos Corais),  Cláudio Sampaio (UFAL), Paula Moraes (MMA)</t>
  </si>
  <si>
    <t>A Campanha Conduta Consciente em Ambientes Recifais foi relançada pelo MMA. Coral vivo também tem um curso previsto para turismo que poderia incluir um módulo. Consultar Débora Pires.
A ação esta relacionada com a 6.9 que o Fábio Negrão é o articulador.</t>
  </si>
  <si>
    <r>
      <t xml:space="preserve">A estratégia tem sido desenhada e executada no âmbito do Projeto Terramar.
</t>
    </r>
    <r>
      <rPr>
        <sz val="11"/>
        <rFont val="Calibri"/>
        <family val="2"/>
      </rPr>
      <t>Campanha da Conduta Consciente em ação - reunião prevista para 9/12/2020.</t>
    </r>
  </si>
  <si>
    <t>2018: - Contratação de consultor para Ano Internacional dos Recifes de Coral; - Lançamento do Guia Reef Check com UFPE e ICMBio (está no site do MMA); - Fórum das Águas com exposição sobre Sítios Ramsar; 2019: - Articulação com Terramar sobre atualização da Campanha de Conduta Consciente; - Elaboração de novos materiais de divulgação nas áreas do Projeto Terramar; - Lançamento da Campanha Limpeza de Praias em Santos com material da Campanha de Conduta Consciente; - Elaboração dos vídeos de recifes de coral e praias; - Estratégia com o Projeto Terramar sobre a Campanha
Vídeo lançado em março de 2020 pelo MMA sobre conduta consciente em ambientes recifais: https://www.youtube.com/watch?v=rKCRaWYnuwg</t>
  </si>
  <si>
    <r>
      <t xml:space="preserve">Luciane Rodrigues Lourenço Paixão (MMA)
Bráulio A. dos Santos(UFPB/APA Naufrágio Queimado)
</t>
    </r>
    <r>
      <rPr>
        <sz val="11"/>
        <rFont val="Calibri"/>
        <family val="2"/>
      </rPr>
      <t>Roberta Aguiar dos Santos (CEPSUL/ICMBio) 
Vinicius Scofield (MMA)
Ricardo Freitas (CEPSUL/ICMBio)</t>
    </r>
  </si>
  <si>
    <t>Pretende-se implementar a estratégia de fortalecimento com o Plano de Manejo da APA Naufrágio Queimado. Como docente do curso de turismo desde 2012 (disciplina de Ecoturismo), o autor tem estabelecido parcerias promissoras com alguns docentes do Departamento de Turismo da UFPB. A Profa. Fabiane Nagabe, por exemplo, deve ajudar nessa parte. Avaliar a inclusão da área foco 19 nesta ação.
Verificar se existe o guia reef check (UFPE). Maya ficou de confirmar.</t>
  </si>
  <si>
    <t>Retirar: Márcia Coura (Tramitty/SEMA-MA)
Incluir: Bráulio A. dos Santos (UFPB/APA Naufrágio Queimado)</t>
  </si>
  <si>
    <t>Thayná Melo 
(NGI Noronha/ICMBio)</t>
  </si>
  <si>
    <t>Estevão Carino de Souza (ICMBio), Joel Creed (UERJ), Carlos Herique Targino (MMA)</t>
  </si>
  <si>
    <t>APA e PARNA Marinho de Fernando de Noronha e REBIO Atol das Rocas</t>
  </si>
  <si>
    <t>Esclarecer essa ação em FN com Eduardo ou Thayná, o que eles estão considerando como "medidas que evitem a introdução". Ou alterar texto para "medidas que permitam a detecção precoce".
Verificar com Guilherme Longo o projeto que está propondo para Noronha.
O MMA vem realizando monitoramento pradronizado nas UCs, com foco também nas exóticas. Erradicaram rato na ilha do Meio.</t>
  </si>
  <si>
    <r>
      <t xml:space="preserve">Ação não realizada até o momento, pelo menos a que se refere a áreas marinhas. Na área terrestre, há um trabalho no Porto de Noronha, onde todas as cargas que chegam são vistoriadas. Ainda não se tem um protocolo para a área marinha, que necessariamente deveria conter vistoria subaquática em embarcações de transporte, protocolo para regatas e entre outros protocolos de monitoramento de patógenos no porto e outras áreas da ilha. 
Depois da detecção do coral-sol em 2019 em navios afundados em Recife, a SEMAS-PE está elaborando um Plano de Ação para controle e monitoramento do coral-sol em Pernambuco. Fernando de Noronha está no plano também.
</t>
    </r>
    <r>
      <rPr>
        <sz val="11"/>
        <rFont val="Calibri"/>
        <family val="2"/>
      </rPr>
      <t xml:space="preserve">O Projeto Conservação recifal (PCR) realizou monitoramento em FN e APA Costa dos Corais para detecção precoce de espécies exóticas e invasoras (Projeto em parceria com a UFPE e UFAL: Invasão do peixe-leão (lionfish) nos recifes brasileiros - Causa de emergência envolvendo pesquisa, comunidade local e operadoras de mergulho).
</t>
    </r>
  </si>
  <si>
    <t xml:space="preserve">PLANO DE AÇÃO PARA CONTROLE E MONITORAMENTO DO CORAL-SOL NO LITORAL CONTINENTAL E OCEÂNICO DE PERNAMBUCO
 (2020): https://drive.google.com/file/d/1W41AtSr0kTgME-6PCRGfTcOPd1ZgXCwG/view </t>
  </si>
  <si>
    <t>Apesar de constar articuladores para ação anteriormente, a mesma não vinha sendo trabalhada por ninguém nos últimos anos, pois as pessoas saíram da unidade e esse repasse não ocorreu. Então, o articulador só foi inserido no PAN Corais há cerca de 1 mês. O ICMBio Noronha em 2020 perdeu diversos analistas, ficando a equipe bastante defasada. 
Articuladora não respondeu ao levantamento de informações.</t>
  </si>
  <si>
    <r>
      <t xml:space="preserve">Ricardo Araújo (NGI Noronha)
Joel Creed (UERJ)
Ana Lidia Bertoldi Gaspar (pos-doc UFPE)
</t>
    </r>
    <r>
      <rPr>
        <sz val="11"/>
        <rFont val="Calibri"/>
        <family val="2"/>
      </rPr>
      <t xml:space="preserve">Cládio Sampaio (UFAL)
Tito Lotufo (IO/USP)
Roberta Aguiar dos Santos (CEPSUL/ICMBio)
</t>
    </r>
  </si>
  <si>
    <t>Será iniciativa de quem está na gestão das ilhas (não atua lá). 
O Eduardo estava mais responsável por essa ação antes. Tinha um monitoramento mais intenso sobre a saúde/branqueamento/pisoteamento de corais. O período que o Ricardo assumiu, talvez já não tinha essa constância.</t>
  </si>
  <si>
    <t>Ricardo Araújo (NGI Noronha)</t>
  </si>
  <si>
    <t>Retirar: 
Joel Creed (UERJ)</t>
  </si>
  <si>
    <t>Esclarecer essa ação em FN Ricardo Araújo, o que eles estão considerando como "medidas que evitem a introdução". 
Verificar com Guilherme Longo o projeto que está propondo para Noronha.</t>
  </si>
  <si>
    <t>Agrupada com 7.1, sendo restrita a FN.</t>
  </si>
  <si>
    <t>Adriana Gomes 
(Tamoios/ICMBio)</t>
  </si>
  <si>
    <t>Adriana Trinta (RESEX Arraial do Cabo), Adriana Carvalhal (REBio Arvoredo), Thayná Mello, Joel Creed, Kelen Leite (ESEC Tupinambás/ICMBio), Carlos Herique Targino (MMA), Ricardo Araújo (NGI Noronha/ICMBio)</t>
  </si>
  <si>
    <t>Publicada a Portaria MMA Nº 3, de 16/08/2018, que instituiu o Plano de Implementação da Estratégia Nacional para Espécies Exóticas Invasoras. Targino participou da construção do Plano. Ele poderá indicar que deve ser proposta a norma, mas não poderá propor.</t>
  </si>
  <si>
    <r>
      <t xml:space="preserve">Ação não realizada até onde se tem noticias (resposta sobre área foco 4). 
</t>
    </r>
    <r>
      <rPr>
        <sz val="11"/>
        <rFont val="Calibri"/>
        <family val="2"/>
      </rPr>
      <t>Já devem ter normas como a questão de pinturas para esta prevenção, bem como algumas diretrizes estipuladas no Plano Nacional de Prevenção e Monitoramento do coral-sol (</t>
    </r>
    <r>
      <rPr>
        <i/>
        <sz val="11"/>
        <rFont val="Calibri"/>
        <family val="2"/>
      </rPr>
      <t xml:space="preserve">Tubastraea </t>
    </r>
    <r>
      <rPr>
        <sz val="11"/>
        <rFont val="Calibri"/>
        <family val="2"/>
      </rPr>
      <t>spp.) no Brasil. https://www.icmbio.gov.br/esectamoios/images/stories/2019-08-02-Plano-Nacional-de-Prevencao-Controle-e-Monitoramento-do-Coral-sol-Tubastraea-spp-no-Brasil.pdf. A Convenção Internacional sobre Controle de Sistemas Anti-incrustantes Danosos em Navios estabelece normas para reduzir ou eliminar os efeitos nocivos ao meio ambiente marinho e à saúde humana causados por sistemas anti-incrustantes.
Ação do Ibama: Inclusão do Plano de Prevenção e Controle de Exóticas (PPCEX) no Termo de Referência Padrão para o licenciamento de Complexos Eólicos Marítimos. Já estava em andamento para óleo e gás, agora incluíram empreendimentos eólicos. A elaboração de protocolos de avaliação de risco de importação de espécies de peixes e invertebrados aquáticos teve início com a realização de oficina, realizada em 2018. No âmbito do Projeto GEF/Pró-Espécies foram iniciados os trabalhos de elaboração de TR para subsidiar a redação da carta-convite, publicada em 2019. Os trabalhos de elaboração dos modelos dos protocolos de avaliação de risco de importação de espécies exóticas de peixes e invertebrados aquáticos começaram no início de novembro do mesmo ano. Entre maio e junho de 2020, foi realizada a reunião remota com os especialistas e técnicos dos órgãos federais de meio ambiente com o objetivo de subsidiar por meio de testes dos protocolos com dados de espécies pelos participantes, que posteriormente emitiram seus pareceres com a avaliação dos modelos e sugestões de melhorias. O trabalho de elaboração dos protocolos está em etapa final, tendo sua entrega prevista ainda para o mês de setembro de 2020.
Em Alagoas, estão buscando através de uma minuta enviada para o CEPRAM-AL, a prevenção da chegada do coral-sol. Alguns membros do conselho solicitaram visitas e tentaram resfriar as discussões. Na minuta, foi indicado o monitoramento de estruturas portuárias, monobóias, instalação de placas de recrutamento, capacitação de operadores de mergulho recreativo, plano de comunicação e vistoria dos cascos das embarcações associadas a indústria do petróleo/gás (de áreas já invadidas pelo coral sol) que pretendem utilizar no porto de Maceió.</t>
    </r>
  </si>
  <si>
    <t>A articuladora da ação não enviou informações sobre seu andamento</t>
  </si>
  <si>
    <r>
      <t xml:space="preserve">Ricardo Araújo (NGI Noronha)
</t>
    </r>
    <r>
      <rPr>
        <sz val="11"/>
        <rFont val="Calibri"/>
        <family val="2"/>
      </rPr>
      <t>Roberta Aguiar dos Santos (CEPSUL/ICMBio)
Renato Legracie (MMA)
Claudio Sampaio (UFAL)</t>
    </r>
  </si>
  <si>
    <t>Estão pensando em trocar o articulador. Não estão tendo informações da bioincrustação. Ação ficou vermelha devido ao vencimento do prazo.</t>
  </si>
  <si>
    <t>Carlos Eduardo Ferreira 
(UFF)</t>
  </si>
  <si>
    <t>Joel Creed, Carlos Eduardo Ferreira (UFF), Thayná Mello, Marcelo Vianna, Adriana Trinta (RESEX Arraial do Cabo), Felipe Diniz (MMA), José Renato Legracie (MMA), Sergio Floeter (UFSC), Liana Mendes (UFRN), Ricardo Araújo (NGI Noronha/ICMBio)</t>
  </si>
  <si>
    <t>Coordenação do PAN Corais com articuladores e colaboradores recomendariam isso ao MMA</t>
  </si>
  <si>
    <t xml:space="preserve">Ação não realizada até onde se tem noticias (área foco 4).
Em Alagoas, recentemente, foi registrada a presença do Omobranchus punctatus nos recifes do Pontal do Peba (Área 6), um TCC deve ser desenvolvido buscando seu monitoramento e impacto nos peixes crípticos.
No âmbito do Projeto GEF_Pró espécies, a carta convite para elaboração de programa nacional de detecção precoce e resposta rápida, incluindo protocolos e manuais (água doce, marinho, terrestre), foi elaborada (aguardando publicação; http://proespecies.eco.br/notices/pro-especies-seleciona-consultoria-para-programa-nacional-de-especies-exoticas-invasoras/). A WWF foi a entidade executora. Passou na aprovação de contas da WWF e está aguardando a resposta final do FUNBIO para dar o ponto pé inicial no protocolo. Há também uma revisão de base de dados de espécies exóticas invasoras.
</t>
  </si>
  <si>
    <t>Falta de tempo. A ação chegou a ser inicializada a partir de compilações do que existe de legislação para o Brasil, mas como estava associada a um projeto com aluno, e este não deu continuidade, a ação foi parada.</t>
  </si>
  <si>
    <r>
      <t xml:space="preserve">Carlos Eduardo Leite Ferreira (UFF)
Ricardo Araújo (NGI Noronha)
</t>
    </r>
    <r>
      <rPr>
        <sz val="11"/>
        <rFont val="Calibri"/>
        <family val="2"/>
      </rPr>
      <t>Cláudio Sampaio (UFAL)
Renato Legracie (MMA)
Tito Lotufo (IO/USP)</t>
    </r>
  </si>
  <si>
    <t>Irá procurar tempo para reiniciar a ação. Vou tentar incluir o Dr. Raphael Macieira como colaborador (coordenador de taxa) para ajudar na tarefa.
Há propostas sendo elaboradas. Está sendo incorporada a proposta, mesmo que não tenha tido um bom andamento. Finalização da consultoria = fev/22; fora do prazo do PAN. Passar o trabalho do Renato para o Carlos Eduardo (UFF) acompanhar de perto.</t>
  </si>
  <si>
    <t>Retirar: Joel Creed</t>
  </si>
  <si>
    <t>Adriana Carvalhal (REBio Arvoredo) 
(REBIO Arvoredo/ICMBio)</t>
  </si>
  <si>
    <t>Joel Creed, Tito Lotufo (UFC), Adriana Trinta (RESEX Arraial do Cabo), Thayná Mello, Guilherme (CGPEG), Felipe Diniz (MMA), José Renato Legracie (MMA), Beatriz Castelar (FIPERJ)</t>
  </si>
  <si>
    <t>Foi informado que o Plano foi concluído, aguardando a publicação pelo IBAMA. Entretanto, este não contempla protocolo, só recomendações.  Assim, a ação poderá ter outro desdobramento, para além da recomendação e sim elaborar um protocolo definido. Neste caso, poderia ser verificada a possibilidade de se criar uma nova ação, com finalização em fevereiro de 2021.</t>
  </si>
  <si>
    <t>Guia de prevenção a invasão biológica em UC federais relacionada a empreendimentos. O ICMBio está elaborando esse Guia que contemplará recomendações de medidas para empreendimentos e órgãos licenciadores, visando prevenir a introdução em UC. Não serão para todos os empreendimentos, apenas para alguns selecionados.</t>
  </si>
  <si>
    <t>Não possui respaldo institucional para articular essa ação.</t>
  </si>
  <si>
    <t xml:space="preserve">Adriana Carvalhal (REBio Arvoredo) Fonseca (NGI-Florianópolis/ ICMBio)
Renato Legracie (MMA)
Tito Lotufo (IO/USP)
</t>
  </si>
  <si>
    <t>O Plano Coral-Sol foi publicado pelo IBAMA (PORTARIA Nº 3.642, DE 10 DE DEZEMBRO DE 2018). No entanto, essa ação não foi diretamente contemplada no Plano. Talvez difusa nos objetivos 3 e 6, ações 3.3, 3.4, 3.5 e 6.8. 
Apesar do Plano Coral Sol estar publicado, não identifico como um produto, pois a ação não está explicitada no mesmo. Acha que deveria ser criada uma nova ação específica para o monitoramento de portos, desvinculada do Plano Coral Sol, a ser articulada junto a COORDENAÇÃO-GERAL DE LICENCIAMENTO AMBIENTAL DE EMPREENDIMENTOS MARINHOS E COSTEIROS. Necessário articulador lotado no IBAMA, preferencialmente junto a COORDENAÇÃO DE LICENCIAMENTO AMBIENTAL DE PORTOS E ESTRUTURAS MARÍTIMAS (COMAR) ou na COORDENAÇÃO DE LICENCIAMENTO AMBIENTAL DE PRODUÇÃO DE PETRÓLEO E GÁS (COPROD).
Plano Coral Sol = elaboração bem ampla e abrangente. Teve tentativas, mas não é simples de colocá-lo em prática. 1ª monitoria do Plano será realizada de 23 a 27/11/20 (https://www.comunicabaciadesantos.com.br/programa-ambiental/projeto-de-prevencao-e-controle-de-especies-exoticas-invasoras-para-o-polo-pre-sal-da-bacia-de-santos-ppcex-bs.html)</t>
  </si>
  <si>
    <t xml:space="preserve">Elaboração de um protocolo de monitoramento para a detecção precoce de bioinvasores em portos e afins.
</t>
  </si>
  <si>
    <t>Plano Coral Sol = elaboração bem ampla e abrangente. Teve tentativas, mas não é simples de colocá-lo em prática. 1ª monitoria do Plano será realizada de 23 a 27/11/20 (https://www.comunicabaciadesantos.com.br/programa-ambiental/projeto-de-prevencao-e-controle-de-especies-exoticas-invasoras-para-o-polo-pre-sal-da-bacia-de-santos-ppcex-bs.html)</t>
  </si>
  <si>
    <t>Joel Creed, Tito Lotufo (UFC), Adriana Trinta (RESEX Arraial do Cabo), Thayná Mello, Guilherme (CGPEG), Rodrigo Maia Nogueira</t>
  </si>
  <si>
    <t xml:space="preserve">Conversa com os representantes mostrando as demandas do PAN Corais para o GT e Plano do coral sol - ações 7.3, 7.5, 7.6, 7.7, 7.8 e 7.11. Essa ação não é contemplada totalmente pelo plano do coral sol, porque tb não contempla água de lastro. Conversar com a Adriana para ela fazer uma articulação independente do coral sol, pois a ação é mais abrangente. GAT sugere alguém do licenciamento do IBAMA na colaboração - Fernando Galheigo (CGMAG/IBAMA). </t>
  </si>
  <si>
    <r>
      <t xml:space="preserve">Minuta de conteúdo mínimo para PROJETO DE PREVENÇÃO E CONTROLE DE ESPÉCIES EXÓTICAS (PPCEX) já está pronta e sendo discutida no âmbito do Licenciamento Ambiental de Petróleo e Gás no IBAMA. Quem está a frente disso é o Fernando Galheigo (CGMAC/IBAMA). Enquanto não ocorre a aprovação dessa minuta, já está sendo exigido pelo IBAMA a apresentação e aprovação de PPCEX elaborado por cada empresa para o licenciamento ambiental de atividades de E&amp;P. Quanto a questão da água de lastro, acredita que os cuidados para prevenção de bioinvasão por essa via já estão contemplados nos processos de licenciamento da CGMAC, em função da necessidade do atendimento a NORMAN 20 (Norma da Autoridade Marítima para o Gerenciamento da àgua de Lastro de Navios). 
A Resex Marinha Arraial do Cabo possui um Porto no seu interior. Foi articulado junto ao IBAMA a licença do Porto, que possui condicionantes do ICMBio. Foi emitido a autorização para a entrada dos navios e sempre foi solicitado e analisado os documentos de docagem e validade da pintura do casco com tinta anti-incrustante. E sempre que necessário, foi solicitado a filmagem do casco com laudo de um biólogo competente. Também não é permitido jogar água de lastro dentro da UC, assim como plataformas e navios-sonda não são permitidos dentro da UC.
</t>
    </r>
    <r>
      <rPr>
        <sz val="11"/>
        <rFont val="Calibri"/>
        <family val="2"/>
      </rPr>
      <t>Ação do Ibama: Inclusão do Plano de Prevenção e Controle de Exóticas (PPCEX) no Termo de Referência Padrão para o licenciamento de Complexos Eólicos Marítimos (https://www.ibama.gov.br/phocadownload/licenciamento/publicacoes/2019-Ibama-UE-Estudo-Eolicas-Offshore.pdf). Já estava em andamento para óleo e gás, agora incluíram empreendimentos eólicos.</t>
    </r>
  </si>
  <si>
    <t>Documentos SEI IBAMA 7634441 e 7024221.</t>
  </si>
  <si>
    <t>Em conversa com o Galheigo, foi informada que na CGMAC está havendo uma discussão sobre uma Resolução Conama específica pra isso, mas que não avançou muito por divergências internas.</t>
  </si>
  <si>
    <t>Adriana Carvalhal (REBio Arvoredo) Fonseca (NGI-Florianópolis/ ICMBio)
Adriana Trinta (RESEX Arraial do Cabo)
Roberta Aguiar dos Santos (CEPSUL/ICMBio)
Renato Legracie (MMA)</t>
  </si>
  <si>
    <t>Acredita que no âmbito do PAN não chegou a condicionante incluída, talvez o que se obtenha no período do PAN seja a proposta encaminhada, e a condicionante incluída seja o resultado esperado.
Solicitar o e-mail do Fernando Galheigo da COPROD/CGMAC/IBAMA para a Adriana Carvalhal (REBio Arvoredo)</t>
  </si>
  <si>
    <t xml:space="preserve">Retirar: Joel Creed
Incluir: Fernando Galheigo da COPROD/CGMAC/IBAMA </t>
  </si>
  <si>
    <t xml:space="preserve">Ronaldo Bastos Francini Filho 
(Rede Abrolhos) </t>
  </si>
  <si>
    <t>O texto está para UCs federais, mas poderá ser utilizado por outras UCs (talvez exista um relatório da SEMA - informação da Shirlei).  
Convidar novos colaboradores: Marcelo Soares (UFC), Liana Mendes (UFRN) e Francisco Carvalho Jr (SEMA/MA)</t>
  </si>
  <si>
    <r>
      <t xml:space="preserve">Para o Parque Estadual Marinho do Parcel de Manuel Luís, estão aguardando os levantamentos de campo no âmbito da elaboração do plano de manejo para identificação das espécies e elaboração dos protocolos adequados de monitoramento. Os levantamentos serão realizados entre março e abril de 2021.
Não foram realizadas atividades, infelizmente.
</t>
    </r>
    <r>
      <rPr>
        <sz val="11"/>
        <rFont val="Calibri"/>
        <family val="2"/>
      </rPr>
      <t>O Projeto Conservação recifal (PCR) realizou monitoramento em FN e APA Costa dos Corais para detecção precoce de espécies exóticas e invasoras (Projeto em parceria com a UFPE e UFAL: Invasão do peixe-leão - lionfish nos recifes brasileiros; Causa de emergência envolvendo pesquisa, comunidade local e operadoras de mergulho). Na área 6, está sendo mantida a divulgação e mergulhos exploratórios nos recifes mais afastados e com o monitoramento nas piscinas naturais do Pontal do Peba.</t>
    </r>
  </si>
  <si>
    <t xml:space="preserve">Registros das ações de divulgação: https://www.icmbio.gov.br/apacostadoscorais/destaques/130-oficina-educativa-sobre-bioinvasao-do-peixe-leao.html
https://www.icmbio.gov.br/cbc/images/stories/Estrat%C3%A9gia_Esp%C3%A9cies_Ex%C3%B3ticas_Invasoras_folder_v2.pdf </t>
  </si>
  <si>
    <t>Dependência da realização dos levantamentos de campo no PEM do Parcel de Manuel Luís.
As ações não ocorreram basicamente por falta de ação dos colaboradores e/ou outros atores que acabaram se envolvendo com diversas outras atividades/metas/projetos.</t>
  </si>
  <si>
    <r>
      <t xml:space="preserve">Francisco das Chagas Miranda Carvalho Júnior (SEMA/MA)                          
Shirley Amelia da Silva Leão (SEMA-MA)
Ronaldo Bastos Francini Filho (Rede Abrolhos) 
</t>
    </r>
    <r>
      <rPr>
        <sz val="11"/>
        <rFont val="Calibri"/>
        <family val="2"/>
      </rPr>
      <t xml:space="preserve">Roberta Aguiar dos Santos (CEPSUL/ICMBio)
Cláudio Sampaio (UFAL)
Tito Lotufo (IO/USP)
Shirley Leaão (SEMA-MA)
</t>
    </r>
  </si>
  <si>
    <t>Creio que existam esforços no sentido de identificar a presença do peixe-leão, incluindo divulgação, como acontece inclusive por meio do Programa Monitora na região Norte e Nordeste. Ajustou a ação na monitoria passada, mas não o produto. Ocorreu essa falha.
Uma vez que a ação prevê informar sobre a questão das espécies invasoras. Parece que as equipes e pesquisadores estão atentos a esta questão. Já foram indicadas a presença de outras espécies exóticas invasoras. A parte do lionfish foi repassado aos gestores.
Não está tendo divulgação sobre a espécies exóticas invasoras no SEMA-MA.</t>
  </si>
  <si>
    <t xml:space="preserve">
Eventos de divulgação e materiais elaborados. 
</t>
  </si>
  <si>
    <t xml:space="preserve">
Remover: Márcia Coura (não trabalha mais na SEMA/MA)                                       
Convidar novos colaboradores: Marcelo Soares (UFC), Liana Mendes (UFRN) e Francisco Carvalho Jr (SEMA/MA)
</t>
  </si>
  <si>
    <t xml:space="preserve">
</t>
  </si>
  <si>
    <r>
      <t xml:space="preserve">Avaliar o impacto das spp que constam na lista oficial de spp invasoras no MMA, incluindo </t>
    </r>
    <r>
      <rPr>
        <i/>
        <sz val="12"/>
        <rFont val="Calibri"/>
        <family val="2"/>
      </rPr>
      <t>Ophiotella mirabillis</t>
    </r>
    <r>
      <rPr>
        <sz val="12"/>
        <rFont val="Calibri"/>
        <family val="2"/>
      </rPr>
      <t xml:space="preserve"> e </t>
    </r>
    <r>
      <rPr>
        <i/>
        <sz val="12"/>
        <rFont val="Calibri"/>
        <family val="2"/>
      </rPr>
      <t>Butis koilomatodon</t>
    </r>
    <r>
      <rPr>
        <sz val="12"/>
        <rFont val="Calibri"/>
        <family val="2"/>
      </rPr>
      <t xml:space="preserve"> nos ambientes coralíneos.</t>
    </r>
  </si>
  <si>
    <t>Janaína Bumbeer 
(UFPR)</t>
  </si>
  <si>
    <t>Sugestão de revisar e sugerir outro produto mais condizente com a ação (que não foi determinado na II Monitoria). Contactar a Janaína (articuladora) e perguntar se o produto pode ser a síntese das informações.</t>
  </si>
  <si>
    <r>
      <t xml:space="preserve">O Laboratório de Estudos de Bryozoa (LAEBry) está finalizando uma revisão completa de briozoários no Brasil, o qual traz uma discussão dos possíveis impactos de algumas espécies. O trabalho está em fase de publicação (título: "FOULING IN ARTIFICIAL HABITATS AS A PATHWAY OF INTRODUCTIONS OF NATIVE AND EXOTIC SPECIES"). O ofiuro </t>
    </r>
    <r>
      <rPr>
        <i/>
        <sz val="12"/>
        <rFont val="Calibri"/>
        <family val="2"/>
      </rPr>
      <t>Ophiotela mirabilis</t>
    </r>
    <r>
      <rPr>
        <sz val="12"/>
        <rFont val="Calibri"/>
        <family val="2"/>
      </rPr>
      <t xml:space="preserve"> continua sendo encontrado em vários locais do Brasil, com estudos paralelos sobre sua biologia, que indicam possíveis impactos, tais como sua reprodução assexuada que facilita sua proliferação e altas densidades em seus hospedeiros. Entretanto, ainda não há informações suficientes para compreender seu possível impacto. O briozoário </t>
    </r>
    <r>
      <rPr>
        <i/>
        <sz val="12"/>
        <rFont val="Calibri"/>
        <family val="2"/>
      </rPr>
      <t>Catenicela uberrima</t>
    </r>
    <r>
      <rPr>
        <sz val="12"/>
        <rFont val="Calibri"/>
        <family val="2"/>
      </rPr>
      <t xml:space="preserve">, conhecido popularmente como cabelo, vem sendo encontrado há anos em diversos locais do Brasil e cada vez em maior quantidade, e relatado por impactar a atividade de pesca. Alguns dados estão sendo compilados para publicação do seu impacto. Além disso, as demais atualizações são voltadas para a detecção e monitoramento de espécies, o que é contemplado em outras ações do PAN.
Em colaboração com o Projeto Coral Vivo e apoio da Fundação Carlos Chagas Filho de Amparo à Pesquisa do Estado do Rio de Janeiro (FAPERJ), o projeto desenvolvido por pesquisadores do Instituto de Biodiversidade e Sustentabilidade NUPEM/UFRJ visa identificar espécies hospedeiras e propor modelos empíricos de distribuição espacial de </t>
    </r>
    <r>
      <rPr>
        <i/>
        <sz val="12"/>
        <rFont val="Calibri"/>
        <family val="2"/>
      </rPr>
      <t>O. mirabilis</t>
    </r>
    <r>
      <rPr>
        <sz val="12"/>
        <rFont val="Calibri"/>
        <family val="2"/>
      </rPr>
      <t xml:space="preserve"> em recifes com distintas características da costa do Brasil. No Parque Natural Municipal do Recife de Fora, BA, foi registrado um total de sete espécies hospedeiras, unicamente octocorais: (</t>
    </r>
    <r>
      <rPr>
        <i/>
        <sz val="12"/>
        <rFont val="Calibri"/>
        <family val="2"/>
      </rPr>
      <t>Phyllogorgia dilatata</t>
    </r>
    <r>
      <rPr>
        <sz val="12"/>
        <rFont val="Calibri"/>
        <family val="2"/>
      </rPr>
      <t xml:space="preserve">, </t>
    </r>
    <r>
      <rPr>
        <i/>
        <sz val="12"/>
        <rFont val="Calibri"/>
        <family val="2"/>
      </rPr>
      <t>Leptogorgia punicea</t>
    </r>
    <r>
      <rPr>
        <sz val="12"/>
        <rFont val="Calibri"/>
        <family val="2"/>
      </rPr>
      <t>,</t>
    </r>
    <r>
      <rPr>
        <i/>
        <sz val="12"/>
        <rFont val="Calibri"/>
        <family val="2"/>
      </rPr>
      <t xml:space="preserve"> Heterogorgia uatumani</t>
    </r>
    <r>
      <rPr>
        <sz val="12"/>
        <rFont val="Calibri"/>
        <family val="2"/>
      </rPr>
      <t xml:space="preserve">, </t>
    </r>
    <r>
      <rPr>
        <i/>
        <sz val="12"/>
        <rFont val="Calibri"/>
        <family val="2"/>
      </rPr>
      <t>Muriceopsis sulphurea</t>
    </r>
    <r>
      <rPr>
        <sz val="12"/>
        <rFont val="Calibri"/>
        <family val="2"/>
      </rPr>
      <t xml:space="preserve">, </t>
    </r>
    <r>
      <rPr>
        <i/>
        <sz val="12"/>
        <rFont val="Calibri"/>
        <family val="2"/>
      </rPr>
      <t>Muricea flamma</t>
    </r>
    <r>
      <rPr>
        <sz val="12"/>
        <rFont val="Calibri"/>
        <family val="2"/>
      </rPr>
      <t xml:space="preserve">, </t>
    </r>
    <r>
      <rPr>
        <i/>
        <sz val="12"/>
        <rFont val="Calibri"/>
        <family val="2"/>
      </rPr>
      <t>Plexaurella grandiflora</t>
    </r>
    <r>
      <rPr>
        <sz val="12"/>
        <rFont val="Calibri"/>
        <family val="2"/>
      </rPr>
      <t xml:space="preserve"> e </t>
    </r>
    <r>
      <rPr>
        <i/>
        <sz val="12"/>
        <rFont val="Calibri"/>
        <family val="2"/>
      </rPr>
      <t>Plexaurella regia</t>
    </r>
    <r>
      <rPr>
        <sz val="12"/>
        <rFont val="Calibri"/>
        <family val="2"/>
      </rPr>
      <t>. As três últimas são novos registros de hospedeiros. Das 12 espécies de cnidários hospedeiros registrados no Atlântico, quatro ocorrem no Recife de Fora, mas somente duas (</t>
    </r>
    <r>
      <rPr>
        <i/>
        <sz val="12"/>
        <rFont val="Calibri"/>
        <family val="2"/>
      </rPr>
      <t>H. uatumani</t>
    </r>
    <r>
      <rPr>
        <sz val="12"/>
        <rFont val="Calibri"/>
        <family val="2"/>
      </rPr>
      <t xml:space="preserve"> e </t>
    </r>
    <r>
      <rPr>
        <i/>
        <sz val="12"/>
        <rFont val="Calibri"/>
        <family val="2"/>
      </rPr>
      <t>L. punicea</t>
    </r>
    <r>
      <rPr>
        <sz val="12"/>
        <rFont val="Calibri"/>
        <family val="2"/>
      </rPr>
      <t xml:space="preserve">) foram registradas como espécies hospedeiras. Nos últimos anos, a espécie modificou de forma significativa a estrutura da comunidade associada a espécies de corais no recife. Por outro lado, no Parque Natural Municipal do Arquipélago de Santana, RJ, um recife rochoso de águas turvas, foi registrado um total de dez espécies hospedeiras, incluindo poríferos (Aplysina fulva, Dysidea etheria, Polymastia janeirensis, Arenosclera brasiliensis e Mycale angulosa), equinodermos (Echinometra lucunter e Isostichopus badionotus),  cnidários (Millepora alcicornis e Palythoa caribaeorum) e a macroalga Cryptonemia seminervis. São novos registros de hospedeiros: Arenosclera brasiliensis e Cryptonemia seminervis. Neste último, O. mirabilis assume papel generalista. Distintos padrões de distribuição espacial e grau de seletividade de hospedeiros indicam que a estrutura dos recifes influencia diretamente a colonização de novas áreas. Apesar de O. mirabilis ser hoje comumente encontrada em grandes abundâncias nos recifes brasileiros, o potencial impacto da espécie, como efeitos diretos nas espécies hospedeiras, na comunidade bentônica nativa local ou modificação do recife e consequências socioeconômicas, é desconhecido. A O. mirabilis tem sido foco de estudo no sul da BA. Aparentemente ela tem 7 hospedeiros, todos octocorais aqui na regiao. Estudos ainda em curso. Monografia de Ligia Bechara em elaboração.
No âmbito do Projeto GEF Pró-Espécies, a Carta-convite para o levantamento de uma base de dados para a definição de uma lista de espécies exóticas invasoras presentes no país foi elaborada e está aguardando a publicação (http://proespecies.eco.br/notices/pro-especies-seleciona-consultoria-para-listas-de-especies-exoticas-invasoras-aberta/).
Tem uma dissertação em andamento que irá estudar o efeito de </t>
    </r>
    <r>
      <rPr>
        <i/>
        <sz val="12"/>
        <rFont val="Calibri"/>
        <family val="2"/>
      </rPr>
      <t>O. mirabilis</t>
    </r>
    <r>
      <rPr>
        <sz val="12"/>
        <rFont val="Calibri"/>
        <family val="2"/>
      </rPr>
      <t xml:space="preserve"> sobre diferentes hospedeiros, com abordagem experimental. Mestrando Patrick Derviche, UFPR, orientador Paulo Lana (UFPR).
</t>
    </r>
  </si>
  <si>
    <r>
      <t xml:space="preserve">O conhecimento sobre o impacto de espécies exóticas exige muito estudo e conhecimento prévio sobre outras informações como biologia da espécie e distribuição. Ainda, em muitos casos são necessários estudos experimentais, o que aumenta a logística e investimento. Para muitas espécies, ainda está na fase de levantar informações básicas. Entretanto, mesmo que pontualmente, há estudos ocorrendo por alguns grupos. </t>
    </r>
    <r>
      <rPr>
        <sz val="11"/>
        <rFont val="Calibri"/>
        <family val="2"/>
      </rPr>
      <t xml:space="preserve">Estudos de avaliação e quantificação do impacto ocorrem, mas são pontuais e direcionados a espécies que conhecidamente causam um grande impacto (tais como coral-sol). O impacto dos gêneros </t>
    </r>
    <r>
      <rPr>
        <i/>
        <sz val="11"/>
        <rFont val="Calibri"/>
        <family val="2"/>
      </rPr>
      <t>Omobranchus</t>
    </r>
    <r>
      <rPr>
        <sz val="11"/>
        <rFont val="Calibri"/>
        <family val="2"/>
      </rPr>
      <t xml:space="preserve"> e </t>
    </r>
    <r>
      <rPr>
        <i/>
        <sz val="11"/>
        <rFont val="Calibri"/>
        <family val="2"/>
      </rPr>
      <t xml:space="preserve">Butis </t>
    </r>
    <r>
      <rPr>
        <sz val="11"/>
        <rFont val="Calibri"/>
        <family val="2"/>
      </rPr>
      <t>aos ambientes coralíneos, como informado no plano, não está em andamento.</t>
    </r>
  </si>
  <si>
    <t>Janaina Bumbeer (UFPR)
Flávia Guebert (Coral Vivo)
Renato Legracie (MMA)
Tito Lotufo (IO/USP)</t>
  </si>
  <si>
    <t>Sugere trocar de articulador. Apesar de ainda fazer pesquisas pontuais, não está tão envolvida no tema como alguns anos atrás. Como colaboradores, sugere incluir representantes de outros laboratórios para ampliar o escopo das espécies estudadas, como Leandro Vieira (LAEBry) e Rosana Rocha (Labmar).</t>
  </si>
  <si>
    <t>Pesquisas iniciadas</t>
  </si>
  <si>
    <t>Incluir: Leandro Vieira (LAEBry) e Rosana Rocha (Labmar)</t>
  </si>
  <si>
    <t>Agrupada na ação do coral sol  mais geral (7.13) e na outra geral das invasoras devido a outra espécie (7.3)</t>
  </si>
  <si>
    <t>Kelen Leite 
(ICMBio)</t>
  </si>
  <si>
    <t>Adriana (Tamoios), Thayná Guimarães (ICMBio), Carlos Targino (MMA)</t>
  </si>
  <si>
    <t>Protocolo em elaboração em 2019</t>
  </si>
  <si>
    <t xml:space="preserve">Guia de manejo de invasoras publicado em outubro de 2019, com articuladora sendo colaboradora da publicação (https://www.icmbio.gov.br/cbc/images/stories/Publica%C3%A7%C3%B5es/EEI/Guia_de_Manejo_de_EEI_em_UC_v3.pdf).
</t>
  </si>
  <si>
    <t>Não foi possível coletar maiores informações até o momento final desta monitoria.</t>
  </si>
  <si>
    <t xml:space="preserve">Roberta Aguiar dos Santos (CEPSUL/ICMBio)
Eloisa Vizuete (CEPSUL/ICMBio)
Cláudio Sampaio (UFAL)
Renato Legracie (MMA)
</t>
  </si>
  <si>
    <t>Tema para UC é bem discutido. A aplicação pode ser complicada, mas os protocolos têm. Considerando o guia do ICMBio divulgado pelo Renato, as discussões que estão ocorrendo. Obter mais informações com o Geraldo e Kellen.
Irá entrar em contato com a Adriana Carvalhal (REBio Arvoredo) para obter mais informações dessa ação.</t>
  </si>
  <si>
    <t>Sugere utilizar o Protocolo Rebentos. Nele,  já prevê o registro das espécies exóticas e invasoras.</t>
  </si>
  <si>
    <t>Kelen Leite 
(REVIS Alcatrazes/ICMBio)</t>
  </si>
  <si>
    <t>O Plano foi elaborado pelo MMA em conjunto com o Ibama e ICMBio. Atualmente, o processo encontra-se no Ibama e já passou pela PFE. O Ibama será o coordenador do Plano.</t>
  </si>
  <si>
    <t>Relatórios das Ações de fiscalização
Laboratório de análise da qualidade da água estruturado no arquipélago de Fernando de Noronha</t>
  </si>
  <si>
    <t xml:space="preserve">Nos últimos cinco anos foram intensificadas as ações junto a COMPESA, assim como as fiscalizações no local e análises dos efluentes das ETES de Noronha. </t>
  </si>
  <si>
    <t>Apesar de constar articuladores para ação anteriormente, a mesma não vinha sendo trabalhada por ninguém nos últimos anos, pois as pessoas saíram da unidade e esse repasse não ocorreu. Foi somente inserido no PAN Corais há cerca de 1 mês. O ICMBio Noronha em 2020 perdeu diversos analistas, ficando a equipe bastante defasada.</t>
  </si>
  <si>
    <t xml:space="preserve">Ricardo Araújo (NGI Noronha)
</t>
  </si>
  <si>
    <t>Elaborar planos de alerta, resposta e contingência de emergências ambientais em ilhas oceânicas.</t>
  </si>
  <si>
    <t>Carlos Philipp (Instituto Reciclar), Robson Calixto (MMA), Guilherme CGPEG (IBAMA), Leila Swerts (GERCO/MMA)</t>
  </si>
  <si>
    <t xml:space="preserve">*A articulação da ação está sendo revista, temporariamente será substituída pela coordenação do PAN. Caso o articulador não seja definido a ação terá que ser excluída. Tentar articulador dentro do NGI das novas APAs e MONA ou alguém do IBAMA - emergências ambientais.
Entrar em contato com a CR6, pois é responsável pelas 3 Ilhas (Noronha, Rocas e ASPSP), contactar a Carla Marcon. Consultar plano de manejo da APA Noronha - Rocas - ASPSP, pois deve ter alguma coisa em relação a resíduo. </t>
  </si>
  <si>
    <t>Houve informações anteriores que estavam sendo elaborados planos de alerta, resposta e contingência de emergências ambientais em ilhas oceânicas. Entretanto, não houve depois da mudança do articulador outras informações que pudessem descrever a atual situação, pelo menos, nas UCs que estão em ilhas oceânicas. Provavelmente, em função da ocupação da Marinha na Ilha Trindade, deve haver algum plano desta natureza nesta Ilha, bem como em Fernando de Noronha.</t>
  </si>
  <si>
    <t>Necessidade de uma articulação institucional, seja no âmbito das unidades de conservação do ICMBio, bem como nas gestões governamentais locais.</t>
  </si>
  <si>
    <t xml:space="preserve">Roberta Aguiar dos Santos (CEPSUL/ICMBio)
</t>
  </si>
  <si>
    <t>Substituir o articulador por responsáveis pela gestão das áreas que abrangem ilhas oceânicas. Verificar a possibilidade de articulação pelo Leonardo Messias (CEPENE; GT do Vazamento de Óleo de 2019).</t>
  </si>
  <si>
    <t>Protocolo único não é viável e a ação seguiu sem articulador.</t>
  </si>
  <si>
    <t>Zelinda Leão 
(UFBA)</t>
  </si>
  <si>
    <t>Sem informações enviadas pela articuladora</t>
  </si>
  <si>
    <t>Falta de comunicação.</t>
  </si>
  <si>
    <t>George Olavo (UEFS)
Eloisa Vizuete (CEPSUL/ICMBio)</t>
  </si>
  <si>
    <t>Acredita que avançou. Conversar melhor com o Ruy (não respondeu).
Entrar em contato com a Zelinda para ver se a ação avançou. Mantivemos amarela de acordo as informações passadas</t>
  </si>
  <si>
    <t>Eric Mazzei 
(Voz da Natureza)</t>
  </si>
  <si>
    <t>Sem informações enviadas pelo articulador</t>
  </si>
  <si>
    <t>Roberta Aguiar dos Santos (CEPSUL/ICMBio)
Ruy Kikuchi (UFBA)</t>
  </si>
  <si>
    <t>Sem novas informações, e da RENOVA trata-se apenas da lama mesmo; sem relação com os produtos esperados pela ação. Verificar se será mantido o articulador.
 A não ser que alguém consiga consultar os documentos mencionados na ação 8.6 e verificar se existem informações que subsidiem as ações deste objetivo.</t>
  </si>
  <si>
    <t>Verificar se será mantido o articulador.</t>
  </si>
  <si>
    <t xml:space="preserve"> Adalto Bianchini 
(FURG)</t>
  </si>
  <si>
    <t>Coral Vivo tem um programa piloto, que pode expandir para outras áreas. Ronaldo vai dar a resposta, pois fez em outras áreas também. Fundação RENOVA (monitoramento da qualidade da água na foz do Rio Doce e região costeira adjacente, incluindo o PARNAM Abrolhos). Lembrar da experiência da SOS Mata Atlântica Programa Observando os rios (Claudio Sampaio)</t>
  </si>
  <si>
    <t>Os Programas de Monitoramento de qualidade da água próximo aos ambientes coralíneos previstos têm sido delineados e implementados em diversas regiões coralíneas da costa brasileira, envolvendo diversas Unidades de Conservação Federais, Estaduais e Municipais.</t>
  </si>
  <si>
    <t>Banco de dados relativos ao monitoramento da qualidade da água, sedimento e biota em diversos ambientes coralíneos da costa brasileira, incluindo diversas Unidades de Conservação Federais, Estaduais e Municipais.</t>
  </si>
  <si>
    <t>Impossibilidade de continuidade dos monitoramentos realizados em campo devido à pandemia associada à COVID-19.</t>
  </si>
  <si>
    <t xml:space="preserve">Adalto Bianchini (FURG)
</t>
  </si>
  <si>
    <t>Aristides Neto 
(PARNA Abrolhos/ICMBio)</t>
  </si>
  <si>
    <t xml:space="preserve">Verificar a possibilidade de articulação com o Denis Abessa (Tito irá ver) 
Buscar integração com os Comitês de Bacia Hidrográficas.
Coral Vivo vai fazer o monitoramento sazonal da qualidade da água no rio Buranhém. </t>
  </si>
  <si>
    <t>O Dennis Abessa não pode participar. Sem informações enviadas pelo articulador.</t>
  </si>
  <si>
    <t>Sem articulação, colaborador não foi encontrado pela equipe do PAN</t>
  </si>
  <si>
    <t>Flávia Guebert (Coral Vivo)
Bruno Iespa (CEPNOR/ICMBio)
Marcello Lourenço (Tamar/ICMBio)</t>
  </si>
  <si>
    <t>Só conhece os monitoramentos da Samarco. 
Trocar articulador (fora das ações desde última monitoria). 
Sugere colocar como articulador alguém da Rede Rio Doce Mar (Heitor Evangelista ou Adalto).</t>
  </si>
  <si>
    <t>Incluir: Marcello Lourenço (Centro TAMAR/Caravelas)
Excluir: Carlos Philipp (Instituto Reciclar)</t>
  </si>
  <si>
    <t>Avaliar adequação dos Zoneamentos Econômicos Ecológicos Marinhos com a conservação dos ambientes coralíneos nas áreas 12 a 16.</t>
  </si>
  <si>
    <t xml:space="preserve">Vivian Uhlig 
(RAN/ICMBio) </t>
  </si>
  <si>
    <t>A articuladora estava de licença maternidade. Considerar como uma atividade desta ação: solicitar relatórios da implementação dos mesmos. 
A ação poderá ser excluída se não evoluir. Dar o prazo até o final do plano para manter essa ação.</t>
  </si>
  <si>
    <t>Roberta Aguiar dos Santos (CEPSUL/ICMBio)
Walter Steenbock (CEPSUL/ICMBio)
Bruno Iespa (CEPNOR/ICMBio)</t>
  </si>
  <si>
    <t>Sugere mudar o articulador. Tentar ver se a Marinez Scherer (UFSC) ou Marcus Polette (Univali) tem interesse. Verificar com os autores da ação se o zoneamento está adequado. 
Este relatório citado no produto (https://gaigerco.furg.br/images/Arquivos- PDF/Relatorio_Final_de_Avaliacao_dos_ZEECs_no_Brasil.pdf), verifica-se que avaliação é relativa à efetividade, grau de participação social, parcerias institucionalizadas, capacitação envolvida e demais parâmetros institucionais dos ZEE. Não há indicativo de relação dos ZEE com ambientes coralíneos. Retirado este relatório do produto.</t>
  </si>
  <si>
    <t>Excluir: Carlos Augusto Rangel (Projeto Ilhas do Rio)</t>
  </si>
  <si>
    <t xml:space="preserve">
*A articulação da ação está sendo revista, temporariamente será substituída pela coordenação do PAN.</t>
  </si>
  <si>
    <t xml:space="preserve">Paulo Horta 
(UFSC) </t>
  </si>
  <si>
    <r>
      <t xml:space="preserve">Na região de Santa Catarina foi feito esse monitoramento durantes os anos de execução do Projeto MAArE, porém, após o fim do Projeto não conseguiram dar continuidade. A UFSC em parceria com o NGI-Florianópolis e a APA Baleia Franca enviou para o CNPq um projeto para concorrer um edital para implementação de um sítio PELD na região. Caso seja contemplado, irá ser retomado esse monitoramento. Irá perguntar aos outros parceiros sobre iniciativas nesse sentido nas suas respectivas áreas.
</t>
    </r>
    <r>
      <rPr>
        <sz val="11"/>
        <rFont val="Calibri"/>
        <family val="2"/>
      </rPr>
      <t>Apenas para conhecimento do GAT, recentemente, a UFAL articulou com a APA Costa dos Corais o monitoramento de 3 rios, além disso, o PELD APA CCAL realizou também o monitoramento da qualidade de um rio (área 5). No rio São Francisco, que tem sua foz na área 6, também foi realizado o projeto "Observando os Rios" (com apoio da SOS mata Atlântica), que é um monitoramento participativo.</t>
    </r>
  </si>
  <si>
    <t>Relatório Técnico Final do Projeto MAArE - Vol.II - Parâmetros Oceanográficos: Análise de parâmetros ambientais da coluna d'água, plâncton e sedimentos</t>
  </si>
  <si>
    <t>A Implementação de programa contínuo de monitoramento de qualidade de água demanda recursos. Caso haja mais recursos, com certeza as parcerias serão facilmente articuladas e os programas implementados.</t>
  </si>
  <si>
    <t xml:space="preserve">Adriana Carvalhal (REBio Arvoredo) Fonseca (NGI-Florianópolis/ ICMBio)
Cláudio Sampaio (UFAL)
</t>
  </si>
  <si>
    <t>Não consegue ver como essa ação será concluída até fev. 2021. Pode continuar como articuladora, mas a sua capacidade de articulação está restrita a região de Santa Catarina.</t>
  </si>
  <si>
    <t>Estabelecer parcerias com Universidades locais para implementação de programas de monitoramento da qualidade da água (previsto na ação 8.6) e sedimento em UCs e adjacências das áreas 12 a 16.</t>
  </si>
  <si>
    <t>A medida que as Unidades de Conservação forem consultadas envolvam os atores locais na construção no plano de contingência. Discutir novamente na monitoria presencial, visto que não foi conclusiva.</t>
  </si>
  <si>
    <t xml:space="preserve"> Roberta Aguiar dos Santos
(CEPSUL/ICMBio) *</t>
  </si>
  <si>
    <t>* A articulação da ação está sendo revista, temporariamente será substituída pela coordenação do PAN. Realizar uma nova reunião com a Larissa Godoy.
Buscar articulção DRH/SRHU (Câmara Técnica Costeira)</t>
  </si>
  <si>
    <r>
      <t xml:space="preserve">O projeto Terra-Mar já está com algumas inserções de ações do PAN Corais em sua área de abrangência, em especial os municípios que compõem o entorno e limites da APA Costa dos Corais e da região do banco de Abrolhos, destacando entre elas a "Conduta Consciente em Praias e em Ambientes Recifais", sendo assim, em parte tem sido debatido no âmbito de sua gestão. Entretanto, é preciso verificar a penetração dos temas abordados pelo PAN Corais de forma geral nos Comitês de Bacias Hidrográficas e no Conselho Nacional de Recursos Hídricos, dentre outros fóruns nas áreas focais que abrangem a APACC e Abrolhos. Os Encontros regionais ocorridos entre 2018 e 2019 contribuíram para esta inserção.
</t>
    </r>
    <r>
      <rPr>
        <sz val="11"/>
        <rFont val="Calibri"/>
        <family val="2"/>
      </rPr>
      <t xml:space="preserve">
O Projeto Terramar apoiou o Zoneamento Ambiental das Atividades Náuticas da foz do Rio Formoso, litoral sul de Pernambuco. O Zoneamento foi aprovado pelo Conselho Estadual de Meio Ambiente em agosto de 2020 (http://www.semas.pe.gov.br/web/semas/exibir_noticia?groupId=709017&amp;articleId=61875073&amp;templateId=2386863), e o Terramar está apoiando o estudo da capacidade de suporte das áreas priorizadas pelo ZATAN. Além disso, a nova campanha sobre conduta consciente foi aprovada, e está prevista a realização de um evento em dezembro para divulgação.</t>
    </r>
  </si>
  <si>
    <t>Cartilhas e material de divulgação da "Conduta Consciente em Praias e em Ambientes Recifais".</t>
  </si>
  <si>
    <r>
      <t xml:space="preserve">Necessidade de maior abrangência das temáticas do PAN Corais nos fóruns envolvidos nesta ação.
</t>
    </r>
    <r>
      <rPr>
        <sz val="11"/>
        <rFont val="Calibri"/>
        <family val="2"/>
      </rPr>
      <t xml:space="preserve">Houve dificuldades em avançar nesta ação após a mudança de competência legal sobre recursos hídricos. </t>
    </r>
  </si>
  <si>
    <r>
      <t xml:space="preserve">Roberta Aguiar dos Santos (CEPSUL/ICMBio)
</t>
    </r>
    <r>
      <rPr>
        <sz val="11"/>
        <rFont val="Calibri"/>
        <family val="2"/>
      </rPr>
      <t>Shirley Leão (SEMA-MA)
Vinicius Scofield (MMA)</t>
    </r>
  </si>
  <si>
    <t>O articulador poderia ser alguém do Projeto Terra-Mar.
Ficou de entrar em contato para ver se a Márcia Oliveira (61 8121-4733) ou outra pessoa do Terramar tem interesse em articular essa ação. 
Embora com iniciativas do Terra-Mar em sua área de abrangência, não há indicativo de atividades realizadas que relatem se a temática do PAN foi abordada nos fóruns mencionados.</t>
  </si>
  <si>
    <t xml:space="preserve"> Karina Martins 
(UFBA/PROAMAR) </t>
  </si>
  <si>
    <t xml:space="preserve">Fabiano Pimentel (CEPENE/ICMBio), George Olavo (UEFS), Tereza Gouveia, CEPSUL, Rede Manguemar/PE, TAMAR, CPP, CNPT. </t>
  </si>
  <si>
    <t>Programas da Rare talvez seria uma alternativa aqui. Ver quais são áreas do Pan Corais que eles estão com campanha de orgulho.  Se sim, convidar alguém da Rare na colaboração. UNESCO poderia ser fonte de recurso e iniciar alguma atividade dentro de alguma área foco do PAN. 
Shirley - citou mais áreas com recursos GEFMar. Verificar quais seriam as áreas e quem poderia ser colaborador neste caso.</t>
  </si>
  <si>
    <t>A ação vem sendo desenvolvida pela Profa. Cristiane Sassi, com atividades de educação ambiental e envolvimento de ONGs e empresários locais (Aquário Paraíba; https://www.ufpb.br/ufpb/contents/noticias/pesquisadores-da-ufpb-alertam-sobre-branqueamento-de-corais-no-seixas-e-bessa ). O seu laboratório também serviu de incubadora para a criação do Instituto Parahyba de Sustentabilidade, ONG que atualmente executa o projeto da megafauna marinha e desenvolve outras ações junto às comunidades pesqueiras e prefeituras.
CNPT-Sul: Em 2018-2019, foram realizadas ações de capacitação (formação de lideranças e gestão de projetos) para pescadores e pescadoras artesanais na Área de Proteção Ambiental da Baleia Franca apoiada pelo GEF Mar. Em 2020, realizou-se reuniões virtuais no âmbito do GEF Mar, para integração regional entre as ações da APA Baleia Franca, REVIS Ilha dos Lobos e PARNA Lagoa do Peixe. Embora as ações não incluam as comunidades das áreas focos do PAN Corais, pode-se avaliar a possibilidade de envolver essas comunidades nos eventos de capacitação e integração regional promovidas pelo CNPT. CNPT SEDE- Integra equipe de planejamento e instrutoria do ciclo de gestão socioambiental territorial realizado na região da APA Costa dos Corais em novembro de 2019. No ano de 2020 vem realizando reuniões virtuais no bojo do GEfMar Nordeste de integração das UCs: APA Costa dos Corais, APA Guadalupe, Parque Estadual Areia Vermelha (PB) e Parque Estadual da Pedra da Risca do Meio (CE).
O Centro Tamar - Base Caravelas executa o projeto "Estratégias de Educomunicação Popular para Apoio na Implementação de Unidades de Conservação na Região dos Abrolhos" (Edital GefMar - integração com as comunidades).</t>
  </si>
  <si>
    <t>5 eventos de capacitação.</t>
  </si>
  <si>
    <t>Em função da pandemia da COVID-19, as ações de capacitação não puderam ser realizadas.</t>
  </si>
  <si>
    <r>
      <t xml:space="preserve">Bráulio A. Santos (UFPB/APA Naufragio Queimado)
Carolina Alvite (CNPT/ICMBio)
</t>
    </r>
    <r>
      <rPr>
        <sz val="11"/>
        <rFont val="Calibri"/>
        <family val="2"/>
      </rPr>
      <t>Marcello Lourenço (Tamar/ICMBio)
George Olavo (UEFS)</t>
    </r>
  </si>
  <si>
    <t xml:space="preserve">Sugere incluir referência às ações exigidas pelo IBAMA através dos PEAs condicionantes do licenciamento ambiental de empreendimentos marítimos nas bacias sedimentares do NE e S/SE do Brasil. </t>
  </si>
  <si>
    <t>Incluir: Bráulio A. Santos (UFPB/APA Naufragio Queimado)</t>
  </si>
  <si>
    <t>Débora Pires 
(Museu Nacional/UFRJ -Coral Vivo)</t>
  </si>
  <si>
    <t>Carlos Augusto Rangel (Projeto Ilhas do Rio), Eloisa Pinto Vizuete (CEPSUL), Joel Creed, Adriana Gomes, Thayná Mello, Adriana Trinta (RESEX Arraial do Cabo), Robson Carlixto (MMA), Adriana Gomes (ESEC Tamoios)</t>
  </si>
  <si>
    <t>Há divulgação continua sobre a probelmática da bionvasão marinha.
Desde o início do último triênio de patrocínio da Petrobras ao Coral Vivo (2018-2020), os objetivos, espécies ameaçadas e áreas foco do PAN Corais foram temas prioritários dentro do plano de comunicação do projeto. Pretende-se continuar a divulgar o PAN Corais, mesmo tendo terminado o contrato com a Petrobras em agosto de 2020.</t>
  </si>
  <si>
    <t>Manutenção de Facebook do Projeto Coral-Sol (4,5K) com média de 5 postagens por mes sobre a temática; Publicação de: Oigman-Pszczol S, Creed JC, Fleury BG, Mantelatto MC, Capel KCC, Meireles C, Cabral D, Masi B, Junqueira A (2017) O controle da invasão do coral-sol no Brasil não é uma causa perdida. Ciência e Cultura 69:56-59
Exposição “Expedição Coral: 1865-2018”, inaugurada no Museu Nacional/UFRJ, em junho de 2018. Representa uma das atividades de mais impacto de divulgação do PAN Corais. Com a participação de Débora Pires, Clovis Castro e Roberta Santos, como seus curadores. Realização do Curso gratuito “O turismo e a sustentabilidade à Beira-Mar: Formando e Dialogando com a Sociedade, Porto Seguro, em setembro de 2018. Realização de 4 Encontros Regionais do PAN Corais (Natal, de 18 a 20 de junho de 2018; Praia do Forte, de 09 a 10 de outubro de 2018, Itajaí, de 22 a 23 de abril de 2019 e Arraial do Cabo, de 14 a 15 de agosto de 2019). Realização do Concurso Coral Vivo de Foto Sub (março/2019), com a participação de 20 fotógrafos suas duplas, no Recife de Fora, tendo o “branqueamento” como assunto da categoria temática. Todo o material promocional do evento como camisetas, medalhas e troféus tiveram como tema espécies de peixes alvo do PAN (Mero, Grama, e budião azul). Publicação do E-book sobre o concurso. Lançamento em junho de 2019 do vídeo 360º projetado em óculos de realidade virtual com cenas do Parque Natural Municipal do Recife de Fora, de Porto Seguro (BA). Publicação do “Guia para Lideranças de Limpeza de Praias &amp; Outros Ambientes” (setembro/2019 - http://coralvivo.org.br/pesquisa-e-educacao/publicacoes), contribuindo para a realização do Dia Mundial da Limpeza. Realização de Eventos “Diálogos com a Pesca" (de 2018 a 2020). Encontra-se em fase de finalização o documento “Caracterização da Pesca Artesanal da Costa do Descobrimento, BA”, a ser entregue brevemente como devolutiva aos Pescadores artesanais dessa região. Live com Tião Santos na semana do Dia Mundial da Limpeza 2020 (17/09/2020) no Instagram @projetocoralvivo. Visualização artística em 3D de dados de monitoramentos realizados em três recifes de coral da Costa do Descobrimento, acessível no site: http://coralvivo.org.br/pesquisa-e-educacao/datavis. Aplicativo “ABC dos Recifes de Coral” www.coralvivo.org.br/abc/. Publicação “Do Mar à Mesa: Guia de Consumo Consciente de Pescado da Costa do Descobrimento” (2020 - http://coralvivo.org.br/pesquisa-e-educacao/publicacoes). Live com o chef e pescador Eudes Assis sobre consumo consciente do pescado (25/08/2020) no Instagram @projetocoralvivo. Publicação comemorativa do “Catálogo Expedição Coral: 1865-2018” no aniversário de 202 anos do Museu Nacional/UFRJ (junho/2020 - http://coralvivo.org.br/pesquisa-e-educacao/publicacoes) e sua live de lançamento (6/06/2020) no Instagram @projetocoralvivo. Publicação do livro “Coral Vivo Notícias - Coletânea completa 2007-2020”, na Série Livros do Museu Nacional (PDF - http://coralvivo.org.br/pesquisa-e-educacao/publicacoes). Live com Roberta Aguiar, coordenadora geral do PAN Corais, e Clovis Castro, coordenador executivo (22/05/2020), Dia da Biodiversidade, com o tema "E eu com isso? Panorama sobre o PAN Corais: Plano de Ação Nacional para a Conservação dos Ambientes Coralíneos", no Instagram @projetocoralvivo. Publicação do “Guia Fique Em Casa Cuide do Mar” (2020 -http://coralvivo.org.br/pesquisa-e-educacao/publicacoes). Produção de banners com os resultados de 1 ano do trabalho de caracterização do lixo marinho encontrado em praias da Costa do Descobrimento (BA) (metodologia ciência cidadã), realizado com 4 escolas da Rede de Educação Coral Vivo. “Cartaz Praia Limpa” disponível pdf no site do Coral Vivo e versão impressa distribuída em estabelecimentos comerciais do Sul da Bahia (http://coralvivo.org.br/pesquisa-e-educacao/publicacoes). Lançamento do livro “Recifes Brasileiros: O Legado de Laborel” no Consulado-Geral da França, no Centro do Rio de Janeiro (16/08/2019 -http://coralvivo.org.br/pesquisa-e-educacao/publicacoes). Produção de todos os materiais de divulgação do Coral Vivo com imagens de espécies de invertebrados e peixes e áreas focos do PAN Corais (artes em camisetas, canecas, bolsas de lona, necessaire, toalha, capas de tábuas de marés, etc.). Conscientização do público universitário por meio do Programa de Extensão Universitária (PROEX) de maneira continuada. Encontra-se em processo de finalização a versão bilingue do “Catálogo Expedição Coral: 1865-2018”. Publicação Intensiva de todos os eventos e informações do PAN Corais nas redes sociais (FB, Instagram e Twitter), além de sempre citar e marcar o Pan Corais em posts que contenham imagens de espécies alvo e/ou beneficiadas e áreas foco do PAN. Ressalta-se que a té o momento contamos com 54 mil seguidores no Instagram e mais de 315 seguidores no Facebook.</t>
  </si>
  <si>
    <t>Dificuldade em receber o retorno dos colaboradores para levantar maiores informações.</t>
  </si>
  <si>
    <t xml:space="preserve">Joel Christopher Creed (Projeto Coral-Sol)                                                          
Débora de Oliveira Pires (Projeto Coral Vivo)
</t>
  </si>
  <si>
    <t>Sugere convidar Dra Simone Oigman-Pszczol (Simone Pszczol &lt;simone@brbio.org.br&gt;) como colaboradora, pois ela pode melhor informar ações do Projeto Coral-Sol e Projeto Ecorais.                  
Identificar colaboradores que possam ser atuantes. A ação 9.5 é gigante e transversal a todas as demais ações. Há alguns projetos ou laboratórios que de alguma forma trabalham com conservação marinha e têm interface com os ambientes coralíneos. Atualmente, muitos dos apoiadores pedem ações de comunicação dentro dos escopos dos projetos. A coordenação poderia identificar os coordenadores dos mesmos e pedir para marcar #PANCorais em suas divulgações, facilitando a rastreabilidade das divulgações.</t>
  </si>
  <si>
    <t>Materiais elaborados e ações/campanhas de comunicação realizados</t>
  </si>
  <si>
    <t xml:space="preserve">Excluir: Carlos Augusto Rangel (Projeto Ilhas do Rio).       
Convidar:  Simone Oigman-Pszczol (BRBio)
</t>
  </si>
  <si>
    <t>Ruth Viotti Saldanha 
(Coral Vivo)</t>
  </si>
  <si>
    <t>Teresa Gouveia 
(JBRJ - Coral Vivo)</t>
  </si>
  <si>
    <t>Ronaldo Oliveira (ICMBio-RESEX Corumbau), Liana Mendes (UFRN)</t>
  </si>
  <si>
    <t xml:space="preserve">Não deu continuidade </t>
  </si>
  <si>
    <r>
      <t xml:space="preserve">Ausência de tempo para dar andamento à demanda. 
</t>
    </r>
    <r>
      <rPr>
        <sz val="11"/>
        <rFont val="Calibri"/>
        <family val="2"/>
      </rPr>
      <t>Não houve qualquer contato no sentido prático do tema.</t>
    </r>
  </si>
  <si>
    <r>
      <t xml:space="preserve">Maria Teresa de Jesus Gouveia (Instituto Coral Vivo)
Ronaldo Freitas Oliveira (RESEX Canavieiras)
</t>
    </r>
    <r>
      <rPr>
        <sz val="11"/>
        <rFont val="Calibri"/>
        <family val="2"/>
      </rPr>
      <t xml:space="preserve">Ruy Kikuchi (UFBA)
Maya Baggio (CEPSUL/ICMBio)
</t>
    </r>
  </si>
  <si>
    <t xml:space="preserve">Ver com a Liana se tem algum aluno dela que possa fazer algo relacionado com essa ação.
Perguntar para a Tereza/Liana se alguém tem interesse de assumir essa ação. O Coral Vivo está como uma nova comunicadora (Bia Rangel). Talvez ela tenha interesse.
</t>
  </si>
  <si>
    <t>Maya Ribeiro Baggio (CEPSUL/GEF-Mar)</t>
  </si>
  <si>
    <t>Walter Steenbock (CEPSUL), Carlos Eduardo Ferreira (UFF), Ronaldo Francini Filho (UFPB), Incluir Fabiano Pimentel (ICMBio)</t>
  </si>
  <si>
    <t>Verificar as UCs em áreas de corais que são contempladas pelo componente 1.2 do GEF-Mar
Verificar a ligação com o objetivo 1.4. do GEF-Mar</t>
  </si>
  <si>
    <t>Em andamento, mas com problemas (não chega a comprometer sua conclusão). O CNPT coordena as ações de integração entre os subprojetos (1.4) de Integração Comunitária realizado pelas UC's apoiadas pelo GEF Mar. As ações do CNPT vêm sendo realizadas nas regiões Nordeste e Sul, além de ações que busquem a integração nacional dessas iniciativas. Em função da pandemia COVID-19, todos os subprojetos estão sendo reprogramados e, portanto, as ações de intercâmbio previstas não foram implementadas. No bojo do projeto GEFMar de integração de comunidades do Sul da Bahia, o CNPT coordenou a realização de 2 intercâmbios. Em setembro de 2017, para o Parque Nacional de Abrolhos, integrando filhos de pescadores da RESEX Corumbau e do entorno do Parque de Abrolhos que estavam em processos de formação como guias de mergulho na região de abrolhos, no intuito de diversificar renda das famílias de pescadores e valorizar as áreas sem pesca no turismo de mergulho. Em outubro de 2018 para foz do Rio Doce, integrando comunitários das RESEX de Canavieiras, Corumbau e Cassurubá, o entorno do Parque de Abrolhos e indígenas do Parque Monte Pascoal, em parceria com o Tamar, Terramar, GIZ e CI, no intuito de troca de experiências na conservação da biodiversidade marinha, confecção do Tamar por comunitários e ações de TBC na região. Em 2017, durante III Oficina de Monitoria do PAN Manguezais, foi realizado uma visita técnica a Base do CMA em Porto de Pedras, com troca de experiências em áreas sem pesca e para turismo comunitário de observação de peixes-boi aos membros do GAT.</t>
  </si>
  <si>
    <t>3 Oficinas de intercâmbio realizadas.</t>
  </si>
  <si>
    <t>Restrições impostas pela pandemia COVID-19.</t>
  </si>
  <si>
    <r>
      <t xml:space="preserve">Carolina Alvite (CNPT/ICMBio)
</t>
    </r>
    <r>
      <rPr>
        <sz val="11"/>
        <rFont val="Calibri"/>
        <family val="2"/>
      </rPr>
      <t>Marcello Lourenço (Tamar/ICMBio)</t>
    </r>
  </si>
  <si>
    <t>O Centro Tamar - Base Caravelas também executa o projeto Estratégias de Educomunicação Popular para Apoio na Implementação de Unidades de Conservação na Região dos Abrolhos (Edital GefMar - integração com as comunidades).</t>
  </si>
  <si>
    <t>Incluir: Anna Karina Soares (CNPT) e Carolina Alvite (CNPT-Sul)</t>
  </si>
  <si>
    <t xml:space="preserve">Elaborar programas de ecoturismo e geração de renda nas UCs Federais, com ênfase nas áreas foco do PAN. </t>
  </si>
  <si>
    <t>Programas elaborado</t>
  </si>
  <si>
    <t>Paulo Faria 
(ICMBIO)</t>
  </si>
  <si>
    <t xml:space="preserve">Verificar com articulador. Ana Paula também se propôs a auxiliar nesta ação verificando iniciativas que estejam ocorrendo.
Verificar, como exemplo modelo, o projeto de turismo de base comunitária (de observação) com peixes-boi na APA Costa dos Corais. Responsável: Flávia Rego / Associação Peixe-Boi;
Outro exemplo modelo é o turismo de observação realizado em Fernando de Noronha, desenvolvido com quatro programas: pesquisa, educação ambiental, envolvimento comunitário e sustentabilidade. Responsável: José Martins / Projeto Golfinho Rotador. </t>
  </si>
  <si>
    <t>2019 - Publicação conjunta (CGPT, CNPT e CGEUP-ICMBio) do livro "Turismo de Base Comunitária em Unidades de Conservação Federais: Caderno de Experiências" que reúne parte dos aprendizados de 13 Unidades de Conservação (UC) federais com iniciativas de turismo de base comunitária (TBC). O livro apresenta a experiência de TBC desenvolvida no PARNA Abrolhos e RESEX Cassurubá.</t>
  </si>
  <si>
    <t>Livro publicado - https://www.icmbio.gov.br/portal/images/stories/comunicacao/downloads/turismo_de_base_comunitaria_em_ucs_caderno_de_experiencias.pdf</t>
  </si>
  <si>
    <t>Carolina Alvite (CNPT/ICMBio)</t>
  </si>
  <si>
    <t xml:space="preserve"> O caderno de TBC traz relatos de outras áreas além das que estão mencionadas - APA Cairuçu, APA Costa dos Corais, RESEX Baía do Iguape. 2019 - Desenvolvimento de protocolo para monitoramento comunitário do peixe-boi na RESEX Baía do Tubarão, em parceria com o CNPT, CMA e CEPENE (está fora da área do PAN Corais, mas pode servir de exemplo para outras áreas). </t>
  </si>
  <si>
    <t xml:space="preserve">*O articulador da ação está sendo revisto, 
sugere-se alguém da DISAT ou do CNPT. Ccaso o articulador não seja definido a ação terá que ser excluída. </t>
  </si>
  <si>
    <t>A ação vem sendo desenvolvida pela Profa. Cristiane Sassi, com atividades de educação ambiental e envolvimento de ONGs e empresários locais (Aquário Paraíba; https://www.ufpb.br/ufpb/contents/noticias/pesquisadores-da-ufpb-alertam-sobre-branqueamento-de-corais-no-seixas-e-bessa). Seu laboratório também serviu de incubadora para a criação do Instituto Parahyba de Sustentabilidade, ONG que atualmente executa o projeto da megafauna marinha e desenvolve outras ações junto às comunidades pesqueiras e prefeituras. 
Com a finalização dos fóruns de discussão de ordenamento pesqueiro, houve uma diminuição da participação de forma integrada da sociedade civil, incluindo as associações de pescadores no âmbito nacional. Entretanto, no âmbito regional tem havido movimentações locais para discussão de temas ligados à atividade pesqueira, que estão sendo enviados de forma individualizada para avaliação da SAP/MAPA. Portanto, embora haja discussão, está com as decisões centralizadas. Tem ocorrido também consultas à sociedade de forma muito generalizada, sem um aporte de discussões qualificadas que seriam dadas pelas discussões nos CPGs e seus subcomitês científicos, que enriqueceriam e subsidiariam as tomadas de decisões. Cada vez mais os Estados no mar territorial de sua jurisdição, também tem atuado no ordenamento pesqueiro, com criação de fóruns estaduais (ex. SC, ES, SP, PR).
A Oceanica tem secretariado o grupo de pescadores artesanais do RN, fazendo parte da rede Mangue Mar.</t>
  </si>
  <si>
    <t>Reuniões de discussão em fóruns regionais e até 2019 em CPGs e Subcomitês científicos.</t>
  </si>
  <si>
    <r>
      <t xml:space="preserve">Necessidade de maior discussão e integração para a definição de medidas de gestão do uso sustentável de recursos pesqueiros. Retorno do estabelecimento institucional de CPGs e subcomitês científicos e sua capilaridade nos estados, para absorver as demandas locais.
</t>
    </r>
    <r>
      <rPr>
        <sz val="11"/>
        <rFont val="Calibri"/>
        <family val="2"/>
      </rPr>
      <t xml:space="preserve">Embora existam iniciativas pulverizadas e locais, as estruturas nacionais de articulação, conselhos e participação social foram desmanteladas.
Existem ações, mas são localizadas. Em âmbito nacional, não existe uma participação formal da sociedade civil nas discussões. Vários GTs foram desmantelados.
Existem processos de fortalecimento local, mas parece que há falta de diálogo entre atores. </t>
    </r>
  </si>
  <si>
    <r>
      <t xml:space="preserve">Bráulio A. Santos (UFPB/APA Naufragio Queimado)
Roberta Aguiar dos Santos (CEPSUL/ICMBio)
</t>
    </r>
    <r>
      <rPr>
        <sz val="11"/>
        <rFont val="Calibri"/>
        <family val="2"/>
      </rPr>
      <t>Liana Mendes (UFRN)
Vinicius Scofield (MMA)
Eloisa Vizuete (CEPSUL/ICMBio)
Maya Baggio (CEPSUL/ICMBio)</t>
    </r>
  </si>
  <si>
    <t xml:space="preserve">Outra situação de acordo local se refere à pesca das sardinhas em FN.
Houve também uma proposta para regulamentar os grupos estaduais de pesca (que ajudaria nessa descentralização), foi produzida uma minuta, mas nunca publicada. Ficou de mandar essa minuta. Em nível nacional não tem. Sem organização com a sociedade civil. Embora haja iniciativas locais. Sugestão de articulador: Poderia ser alguém da SAP. Ou DISAT, se pensarmos em normas locais.
Sugestão de articuladora: Carolina Alvite (CNPT).
</t>
  </si>
  <si>
    <t>Fabiano Pimentel 
(CEPENE)</t>
  </si>
  <si>
    <t>Esta ação é prévia a ações de proposição de normas definidas no Objetivo 1.
Foi criado o Comitê Gestor da Pesca Artesanal, em Pernambuco. A ação está sendo puxada pelos Planos de Recuperação de espécies ameaçadas.</t>
  </si>
  <si>
    <t>O Comitê Gestor da Pesca em Pernambuco segue se articulando.</t>
  </si>
  <si>
    <t>Comitê Gestor da Pesca - Pernambuco: ainda com dificuldades em pautar temas relatos aos ambientes recifais.</t>
  </si>
  <si>
    <t>Ana Elisa Schittini 
(ICMBio/ COPEG)</t>
  </si>
  <si>
    <t>GAT do PAN Corais, Carlos Eduardo Ferreira (UFF), Adriana Carvalhal (REBio Arvoredo), ICMBio, Maurício Hostim (UFES), Patrícia Baião (CI), Marília Marini, Carlos Eduardo Ferreira (UFF), Adriana Trinta (RESEX Arraial do Cabo), Luiz Gasparini</t>
  </si>
  <si>
    <t>Sem retorno da articuladora</t>
  </si>
  <si>
    <t>Articuladora mudou de coordenação e não está mais com essa agenda. Pensando nos orçamentos futuros, vai continuar quase nulo, infelizmente.</t>
  </si>
  <si>
    <t xml:space="preserve">Roberta Aguiar dos Santos (CEPSUL/ICMBio)
Tito Lotufo (IO/USP)
</t>
  </si>
  <si>
    <t>Sugere mudar o articulador (está agora em outra coordenação). Sugestão: alguém da CGCOM (Keila, Karen, Ivan...). Existem editais para os PANs (como os mencionados nas monitorias passadas) que incluem ações de pesquisa do PAN Corais (ex. Área 19), de forma geral, mas ainda são muito aquém do necessário e não específicos.</t>
  </si>
  <si>
    <t xml:space="preserve">10. Avaliar os ambientes coralíneos frente às mudanças climáticas e seus impactos, se possível, identificando medidas de mitigação e adaptação. </t>
  </si>
  <si>
    <t>Renata Pereira 
(CI)</t>
  </si>
  <si>
    <r>
      <t xml:space="preserve">A partir dos </t>
    </r>
    <r>
      <rPr>
        <i/>
        <sz val="12"/>
        <rFont val="Calibri"/>
        <family val="2"/>
      </rPr>
      <t xml:space="preserve">layers </t>
    </r>
    <r>
      <rPr>
        <sz val="12"/>
        <rFont val="Calibri"/>
        <family val="2"/>
      </rPr>
      <t>de vulnerabilidade e adaptação.
Solicitar o plano de trabalho. Consultar a Renata para compreender o que a ação propõe como planejamento sistemático e verificar se seguirá como articuladora.</t>
    </r>
  </si>
  <si>
    <t xml:space="preserve">Está desenvolvendo um estudo contemplando alterações nos padrões de conectividade entre UCs marinhas decorrentes das mudanças climáticas. Parceria com o INPE - Douglas Gherardi. </t>
  </si>
  <si>
    <t>Artigo experimental em colaboração: https://journals.plos.org/plosone/article?id=10.1371/journal.pone.0235389- Outro artigo em colaboração: https://www.frontiersin.org/articles/10.3389/fmars.2020.00514/full</t>
  </si>
  <si>
    <r>
      <t xml:space="preserve">Renata Pereira (CI)
</t>
    </r>
    <r>
      <rPr>
        <sz val="11"/>
        <rFont val="Calibri"/>
        <family val="2"/>
      </rPr>
      <t xml:space="preserve">Roberta Aguiar dos Santos (CEPSUL/ICMBio)
Bruno Iespa (CEPNOR/ICMBio)
Guilherme Longo (UFRN)
Tito Lotufo (IO/USP)
Marcello Lourenço (Tamar/ICMBio)
</t>
    </r>
  </si>
  <si>
    <t xml:space="preserve">Não está mais atuando nessa agenda e não pode mais articular nessa ação.
Houve andamento nos primeiros anos, mas não existem maiores informações a partir de 2018.
Propõe troca de articulador.
Não especificou no email qual era o nº da ação. Confirmar.
Sugere como articulador o Rafael Magris - ICMBio.
</t>
  </si>
  <si>
    <t>Ação em andamento com problemas, ficou vermelha devido ao prazo ter expirado. O mesmo foi estendido até o final do ciclo.
*A articulação da ação está sendo revista, temporariamente será substituída pela coordenação do PAN.</t>
  </si>
  <si>
    <t>Elaborar mapas específicos de projeção de mudanças climáticas e cenários em articulação com o Instituto Nacional de Pesquisas Espaciais (INPE).</t>
  </si>
  <si>
    <t>Tito Lotufo 
(USP)</t>
  </si>
  <si>
    <t>Douglas Gherardi, Ruy Kikuchi (UFBA)</t>
  </si>
  <si>
    <t>Confirmar com Ronaldo dados de PRIMs.</t>
  </si>
  <si>
    <t xml:space="preserve">Estão sendo gerados mapas para diversas espécies recifais no âmbito da tese de doutorado do aluno Silas Principe, do programa de oceanografia de USP, sob sua orientação. Mapas para escleractínios estão prontos, em fase final de preparação para submissão. Alguns resultados preliminares podem ser visualizados em https://silasprincipe.github.io/reefbuilders/. De uma maneira geral, tem havido publicações e esforços no sentido de gerar mapas de projeção de impactos nos sistemas recifais relacionados às mudanças climáticas. Alguns trabalhos foram gerados e outros estão em andamento, mas com conclusão prevista para 2022.
Há um trabalho em conjunto com o INCT utilizando modelagem sobre o efeito do branqueamento de corais (Brasil/Caribe). Existe um outro trabalho em fase de conclusão sobre a adequabilidade de habitats na costa tropical brasileira para corais. </t>
  </si>
  <si>
    <t>Foram gerados alguns mapas para espécies recifais, em especial se destaca os seguintes trabalhos: DURANTE, L. M.; CRUZ, I. C. S.; LOTUFO, T. M. C. The effect of climate change on the distribution of a tropical zoanthid (Palythoa caribaeorum) and its ecological implications. PeerJ, v. 6, n. e4777, p. 1–26, 2018. DE OLIVEIRA, U. D. R. et al. Modeling impacts of climate change on the potential habitat of an endangered Brazilian endemic coral: Discussion about deep sea refugia. PLoS ONE, v. 14, n. 5, p. 1–24, 2019. 
Trophic interactions will expand geographically but be lessintense as oceans warm. Kelly Y. Inagaki1 | Maria Grazia Pennino2 | Sergio R. Floeter3 | Mark E. Hay4 |Guilherme O. Longo1
LISBOA, D. S.; KIKUCHI, R. K. P.; LEÃO, Z. M. A. N. El Niño, Sea Surface Temperature Anomaly and Coral Bleaching in the South Atlantic: A Chain of Events Modeled With a Bayesian Approach. Journal of Geophysical Research: Oceans, 13 abr. 2018.; LISBOA, D. S.; KIKUCHI, R. K. P. Will Coral Reefs in the North Atlantic Ocean Bleach During the Next Season? A Probabilistic Answer. Geophysical Research Letters, v. 47, n. 9, 16 maio 2020. 
Trabalho sobre modelagem de adequabilidade para 5 espécies de corais.</t>
  </si>
  <si>
    <t>Há um atraso no desenvolvimento da ação apenas.</t>
  </si>
  <si>
    <r>
      <t xml:space="preserve">Tito Monteiro da Cruz Lotufo (IO/USP)
</t>
    </r>
    <r>
      <rPr>
        <sz val="11"/>
        <rFont val="Calibri"/>
        <family val="2"/>
      </rPr>
      <t>Eloisa Vizuete (CEPSUL/ICMBio)
Ruy Kikuchi (UFBA)
George Olavo (UEFS)
Liana Mendes (UFRN)</t>
    </r>
  </si>
  <si>
    <t>No INCTAmbTropic há um grupo que trabalha com modelagem e previsão de branqueamento e de adequação de habitats frente às previsões de mudanças climáticas globais. Neste segundo, foi avaliado as condições de habitats para as 3 espécies de Mussismilia, Monatastraea cavernosa e Siderastrea stellata.</t>
  </si>
  <si>
    <t>Sistematizar o conhecimento acerca dos serviços ambientais gerados pelos ambientes coralíneos, avaliando a contribuição dos recifes brasileiros para regulação do clima no Atlântico Sul e outros serviços ambientais.</t>
  </si>
  <si>
    <t xml:space="preserve">Walter Steembock (CEPSUL - ICMBio), Renata (CI), Alex Bastos, Ruy Kikuchi (UFBA), Gilberto Amado Filho (sugestão de colaboradores). </t>
  </si>
  <si>
    <t xml:space="preserve">Está em fase de publicação um livro sobre recife de corais. Tito participa do livro também.
Estão trabalhando nos recifes potiguares com abordagem nos serviços ecossistêmicos prestados. Ação pontual. </t>
  </si>
  <si>
    <t>As ações não ocorreram basicamente por falta de ação dos colaboradores e/ou outros atores que acabaram se envolvendo com diversas outras atividades/metas/projetos.</t>
  </si>
  <si>
    <r>
      <t xml:space="preserve">Ronaldo Bastos Francini Filho (Rede Abrolhos) 
</t>
    </r>
    <r>
      <rPr>
        <sz val="11"/>
        <rFont val="Calibri"/>
        <family val="2"/>
      </rPr>
      <t xml:space="preserve">Roberta Aguiar dos Santos (CEPSUL/ICMBio)
Ruy Kikuchi (UFBA)
Liana Mendes (UFRN)
Marcello Lourenço (Tamar/ICMBio)
</t>
    </r>
  </si>
  <si>
    <t>Agrupada na 10.5 devido a falta de pessoal para trabalhar na sistematização ddas informações.
Possui duas publicações, mas que foram feitas antes da monitoria passada, sem nenhuma relação com esta articulação. ELLIFF, C. I.; KIKUCHI, R. K. P. The ecosystem service approach and its application as a tool for integrated coastal management. Natureza &amp; Conservação, out. 2015. ELLIFF, C. I.; KIKUCHI, R. K. P. Ecosystem services provided by coral reefs in a Southwestern Atlantic Archipelago. Ocean &amp; Coastal Management, v. 136, p. 49–55, fev. 2017. Os artigos retratam sobre serviços ecossistêmicos dos recifes e modelagem/estimativa de quanto de área recifal seriam perdidos com o avanço da degradação.
Como articulador, sugere alguém da Rede Abrolhos (Rodrigo Leão ou outra pessoa da Rede).</t>
  </si>
  <si>
    <t>Retirar: Gilberto Amado Filho (faleceu em 2019).</t>
  </si>
  <si>
    <t>AGRUPADA NA 10.5.</t>
  </si>
  <si>
    <t xml:space="preserve">Articular a inserção da temática dos ambientes coralíneos no Plano Nacional de Adaptação às Mudanças Climáticas. </t>
  </si>
  <si>
    <t xml:space="preserve">Walter Steenbock 
(CEPSUL) </t>
  </si>
  <si>
    <t>Pode ser estar alinhavado como atividade do Plano de Comunicação.
Entrar em contato e perguntar qual a estratégia da articuladora daqui para frente e estimulo de parceiros e se serguirá como articuladora. Livro do Reef Check que será publicado até o final do ano terá uma seção sobre branqueamento.</t>
  </si>
  <si>
    <t>Foram feitas muitas reportagens sobre o branqueamento.</t>
  </si>
  <si>
    <t xml:space="preserve">Reportagens que foram ao ar:
https://www.youtube.com/watch?v=wC07qfDC_vo
http://www.observatoriodoclima.eco.br/em-meio-pandemia-corais-ne-tem-branqueamento-em-massa/
https://g1.globo.com/pe/pernambuco/blog/viver-noronha/post/2020/06/02/branqueamento-dos-corais-e-registrado-em-fernando-de-noronha.ghtml
https://www.nationalgeographicbrasil.com/meio-ambiente/2020/05/corais-no-litoral-do-nordeste-estao-sofrendo-branqueamento-em-massa-alertam
https://globoplay.globo.com/v/8760140/
</t>
  </si>
  <si>
    <t xml:space="preserve">O Livro do Reef Check ainda não saiu. </t>
  </si>
  <si>
    <r>
      <t xml:space="preserve">Renata Pereira (CI)
Ana Lidia Bertoldi Gaspar (pos-doc UFPE)
</t>
    </r>
    <r>
      <rPr>
        <sz val="11"/>
        <rFont val="Calibri"/>
        <family val="2"/>
      </rPr>
      <t>Tito Lotufo (IO/USP)</t>
    </r>
  </si>
  <si>
    <t>Não está mais atuando nessa agenda. Não pode mais articular essa ação.
Essa ação tem sido divulgada em diferentes mídias sociais, como o Coral Vivo, De Olho nos Corais, Reef Bank. Sugere procurar alguém do Coral Vivo ou Guilherme Longo para articular essa ação no lugar da Renata Pereira.</t>
  </si>
  <si>
    <t>Gerar e difundir informações sobre a importância dos ambientes coralíneos, frente ao cenário de mudanças climáticas, incluindo o conhecimento acerca dos serviços ambientais gerados pelos ambientes coralíneos no Atlântico Sul.</t>
  </si>
  <si>
    <t>Material elaborado, documentos técnicos</t>
  </si>
  <si>
    <t>SITUAÇÃO ATUAL DAS AÇÕES - 3ª MONITORIA (2020)</t>
  </si>
  <si>
    <t>Inserir nome do PAN - completo e resumido, ex: "Plano de Ação Nacional para a Conservação dos Ambientes Coralíneos - PAN Corais"</t>
  </si>
  <si>
    <t xml:space="preserve">Salvar </t>
  </si>
  <si>
    <t>01/10/2016 - 04/10/2016 (virtual)</t>
  </si>
  <si>
    <t>Texto objetivo 1</t>
  </si>
  <si>
    <t>X</t>
  </si>
  <si>
    <t>Texto objetivo 2</t>
  </si>
  <si>
    <t>Texto objetivo 3</t>
  </si>
  <si>
    <t>ação 3</t>
  </si>
  <si>
    <t>3.11</t>
  </si>
  <si>
    <t>3.12</t>
  </si>
  <si>
    <t>3.13</t>
  </si>
  <si>
    <t>3.14</t>
  </si>
  <si>
    <t>3.15</t>
  </si>
  <si>
    <t>Texto objetivo 4</t>
  </si>
  <si>
    <t>ação 4</t>
  </si>
  <si>
    <t>4.11</t>
  </si>
  <si>
    <t>4.12</t>
  </si>
  <si>
    <t>4.13</t>
  </si>
  <si>
    <t>4.14</t>
  </si>
  <si>
    <t>4.15</t>
  </si>
  <si>
    <t>Texto objetivo 5</t>
  </si>
  <si>
    <t>ação 5</t>
  </si>
  <si>
    <t>5.7</t>
  </si>
  <si>
    <t>5.8</t>
  </si>
  <si>
    <t>5.9</t>
  </si>
  <si>
    <t>5.10</t>
  </si>
  <si>
    <t>5.11</t>
  </si>
  <si>
    <t>5.12</t>
  </si>
  <si>
    <t>5.13</t>
  </si>
  <si>
    <t>5.14</t>
  </si>
  <si>
    <t>5.15</t>
  </si>
  <si>
    <t>Texto objetivo 6</t>
  </si>
  <si>
    <t>ação 6</t>
  </si>
  <si>
    <t>Texto objetivo 7</t>
  </si>
  <si>
    <t>ação 7</t>
  </si>
  <si>
    <t>7.14</t>
  </si>
  <si>
    <t>7.15</t>
  </si>
  <si>
    <t>Texto objetivo 8</t>
  </si>
  <si>
    <t>ação 8</t>
  </si>
  <si>
    <t>Texto objetivo 9</t>
  </si>
  <si>
    <t>ação 9</t>
  </si>
  <si>
    <t>Texto objetivo 10</t>
  </si>
  <si>
    <t>ação 10</t>
  </si>
  <si>
    <t>10.6</t>
  </si>
  <si>
    <t>10.7</t>
  </si>
  <si>
    <t>10.8</t>
  </si>
  <si>
    <t>10.9</t>
  </si>
  <si>
    <t>10.10</t>
  </si>
  <si>
    <t>10.11</t>
  </si>
  <si>
    <t>10.12</t>
  </si>
  <si>
    <t>10.13</t>
  </si>
  <si>
    <t>10.14</t>
  </si>
  <si>
    <t>10.15</t>
  </si>
  <si>
    <t>Inserir nova ação</t>
  </si>
  <si>
    <t>SITUAÇÃO ATUAL DAS AÇÕES - 4ª MONITORIA (2017)</t>
  </si>
  <si>
    <t>15 a 19 de agosto de 2022</t>
  </si>
  <si>
    <t>Ação iniciada e não concluída no período previsto</t>
  </si>
  <si>
    <t>Roberta Aguiar (CEPSUL/ICMBio), Fabiano Pimentel (CEPENE), Eduardo Macedo (Atol/ICMBio), Angel Perez (UNIVALI), Débora Pires (Coral Vivo), Paulo Costa (UNIRIO), Agnaldo Martins (UFES), Beatrice Padovani (UFPE), Ronaldo Francini Filho (UFPB), Ricardo Araújo (NGI Noronha/ICMBio)</t>
  </si>
  <si>
    <t xml:space="preserve">Desde 2018 foram publicados planos de recuperação que tem normativas que restringem a pesca de arrasto em áreas de mar profundo, em especial no SE-S (p.ex: Plano de recuperação do cherne-verdadeiro, batata). Planos em revisão a partir de 2022. </t>
  </si>
  <si>
    <t>Planos de recuperação publicados</t>
  </si>
  <si>
    <t>Em 2019, o MMA perdeu a competência do ordenamento pesqueiro conjunto. Os CPGs desde esse período tiveram poucas reuniões e o diálogo com a SAP e MAPA se tornou mais restrito</t>
  </si>
  <si>
    <t>Roberta Aguiar (CEPSUL/ICMBio), Fabiano Pimentel (CEPENE), Eduardo Macedo (ICMBio),  Angel Perez (UNIVALI), Débora Pires (MNRJ), Paulo Costa (UNIRIO), Agnaldo Martins (UFES), George Olavo  (UEFS)</t>
  </si>
  <si>
    <t>Identificar uma estratégia para a definição das áreas e outra para a elaboração do documento.
Seria importante trazer a SAP/MAPA para todas as ações que envolvem o ordenamento da pesca, em especial fora de UCs, pelo menos como colaborador atuante. Antes com a gestão compartilhada/conjunta, o MMA poderia ser o porta-voz, mas agora estando a coordenação do processo de gestão da pesca todo no MAPA, fica clara a importância da participação deste ministério, ou uma aproximação maior.</t>
  </si>
  <si>
    <t>Para as áreas de ambientes coralíneos profundos e zona mesofótica, existem algumas restrições de pescarias, períodos de defeso dados por alguns planos de recuperação e respectiva norma de ordenamento, como o caso do peixe-batata e cherne verdadeiro (Portaria SGPR/MMA nº 47/2018), que estão em revisão no momento (a partir de 2022), mas que se mantém desde 2018. Outras restrições foram dadas pela criação das grandes Unidades de Conservação (MONA e APA São Pedro e São Paulo e MONA e APA Trindade e Martim-Vaz), que não tiveram novos desdobramentos desde 2021, a não ser uma certa articulação e discussões com o setor que opera nesta área, em especial do espinhel de superfície, que teria pouca interação com as espécies foco deste PAN. Está em discussão e em fase inicial de implementação o monitoramento das duas primeiras UCs da pesca de espinhel-de-superfície, segundo gestores do NGI correspondente.</t>
  </si>
  <si>
    <t>Portaria SGPR/MMA nº 47/2018;
Decreto n° 9.312 e 9.313/2018.</t>
  </si>
  <si>
    <t>Roberta Aguiar dos Santos (ICMBio/CEPSUL)</t>
  </si>
  <si>
    <t xml:space="preserve">Definir áreas prioritárias de restrição de pescarias e medidas de manejo de pesca para conservação dos ambientes coralíneos nas novas AMP criadas nas áreas-foco 3 e 10, visando subsidiar a ação 1.5. </t>
  </si>
  <si>
    <t>Fabiano Pimentel (CEPENE), Eduardo Macedo (Atol/ICMBio),  Débora Pires (MNRJ) Paulo Costa (UNIRIO), Agnaldo Martins (UFES), Beatrice Padovani (UFPE), Ronaldo Francini Filho, George Olavo  (UEFS), Ricardo Araújo (NGI Noronha/ICMBio), Bráulio A. Santos (UFPB/APA Naufrágio Queimado)</t>
  </si>
  <si>
    <t>Recomenda-se que haja uma consulta aos possíveis colaboradores se há novas medidas de restrição de pesca ou manejo previstas além daquelas aqui já citadas.
Avaliar se a área foco 19 entra nesta ação.
*A articulação da ação está sendo revista, temporariamente será substituída pela coordenação do PAN. Caso não seja encontrado uma nova articulação, até próxima monitoria, a ação poderá ser excluída.</t>
  </si>
  <si>
    <r>
      <rPr>
        <sz val="12"/>
        <color rgb="FF000000"/>
        <rFont val="Calibri"/>
      </rPr>
      <t xml:space="preserve">Mantiveram-se os planos de recuperação e normativas correspondentes que tratam de medidas de ordenamento da pesca de espécies-foco que ocorrem nas áreas foco (algumas espécies apenas), estando em 2022 em revisão estes planos, mas ainda sem nenhum indicativo de entrada de outras espécies. Durante o período entre 2020 e 2022 (fevereiro) não tinham sido recriados ou criados nenhum CPG, portanto o ordenamento era feito por meio de consultas públicas e algumas reuniões com grupos de trabalho específicos. Continuação do REPENSAESCA, com proposição de medidas de ordenamento. Em implementação as UCs Oceânicas (MONA e APA São Pedro e São Paulo e MONA e APA Trindade e Martim-Vaz) que também tem a pesca como uma das diretivas de ordenamento.
</t>
    </r>
    <r>
      <rPr>
        <sz val="12"/>
        <color rgb="FF000000"/>
        <rFont val="Calibri"/>
      </rPr>
      <t xml:space="preserve">
</t>
    </r>
  </si>
  <si>
    <t>resultados do REPENSAPESCA; Plano de Manejo das UCs ou outros documentos; Plano de Recuperação das espécies-foco que tem distribuição na área.</t>
  </si>
  <si>
    <t>Planos de manejo identificados, não foram elaborados ou revisados no período.</t>
  </si>
  <si>
    <t>Nilamon Leite Junior (TAMAR/ICMBio)
Roberta Aguiar (CEPSUL/ICMBio), Fabiano Pimentel (CEPENE), Eduardo Macedo (ICMBio), Débora Pires (MNRJ) Paulo Costa (UNIRIO), Agnaldo Martins (UFES), Beatrice Padovani (UFPE), Ronaldo Francini Filho,  Thierry Fredou (UFRPE), Sérgio Rezende (UFPE), Rodrigo Moura (UFRJ), Matheus Freitas (UFPR); Heloisa Brum - gestora da APARC (IDEMA-RN), Bráulio A. Santos (UFPB/APA Naufrágio Queimado)</t>
  </si>
  <si>
    <t>Propomos referir à "Áreas de Restrição" de períodos, épocas e/ou modalidades de pesca (e.g. Plano de Recuperação para Espécies Ameaçadas de Peixes Recifais).
Produtos: PORTARIA INTERMINISTERIAL Nº 41, DE 27 DE JULHO DE 2018, PORTARIA INTERMINISTERIAL Nº 42, DE 27 DE JULHO DE 2018, PORTARIA INTERMINISTERIAL Nº 59-C, DE 9 DE NOVEMBRO DE 2018, PORTARIA INTERMINISTERIAL Nº 59-B, DE 9 DE NOVEMBRO DE 2018 e PORTARIA Nº 63, DE 31 DE DEZEMBRO DE 2018. 
Algumas medidas de regulamentação das pescarias foram implementadas em Planos de Recuperação das espécies, incluindo alguns representantes de Lutjanidae (Lutjanus cyanopterus), Epinephelidae (E. marginatus, E. morio, M. intertitialis e M. bonaci), além dos Scarinae comerciais (Scarus trispinosus, Sparissoma amplum, Sc. zelindae, Sp. axilare). 
Apesar de terem sido implantadas medidas de rergulamentação das pescarias, as ações de proteção e restrição na borda da plataforma não foram iniciadas. Bem como em diversas localidades, os programas de monitoramento do Plano dos budiões não foram iniciados, bem como o desconhecimento das restrições previstas do Plano das Garoupas e vermelhos.
Além diss, embora as portarias atuais visem realizar o ordenamento da pesca de diversas espécies recifais, essas espécies perderam a proteção integral dada a elas pela IN 445. Essas medidas de ordenamento carecem de monitoramento de sua eficiência bem como da fiscalização de seu cumprimento.                                             
A proposta foi feita, mas não foi sequer avaliada (sem retorno). Ambiente político/institucional extremamente desfavorável.
Avaliar se a área foco 19 entra nesta ação.</t>
  </si>
  <si>
    <t xml:space="preserve">- Fórum de discussão da Bahia: o tema do manejo da pesca na área conceitual 18 foi considerado para inclusão no processo de elaboração dos Planos de Recuperação para as Espécies Ameaçadas de Extinção de Importância Socioeconômica na Bahia (Convênio SEMA/BA - Terramar-GIZ).
- Nos estados do Nordeste do Brasil e no ES, ainda nenhuma área ou período de restrição da pesca foram criados ou voltaram a ser discutidos, desde a publicação dos Planos nacionais de Recuperação dos Peixes Recifais e dos Budiões em 2018, pelo ICMBIO (Port. 59a e 59b de 2018).
-  Indicação de áreas prioritárias e zonas especiais de manejo da pesca sobre agregações reprodutivas de espécies peixes recifais de importância ecológica e econômica foram publicadas para os estados da Bahia e Pernambuco, nas regiões do Baixo Sul da Bahia, dos Bancos de Abrolhos e Royal Charlotte, região Metropolitana de Salvador (BA), e ao largo da APA dos Recifes Costeiros (PE-AL)
</t>
  </si>
  <si>
    <t>Estava avaliada como azul na monitoria anterior, porém seguiu sendo articulada</t>
  </si>
  <si>
    <t>Roberta Aguiar (CEPSUL/ICMBio), Paulo Costa, Agnaldo Martins, Débora Pires (MNRJ), Angel Perez, Fabiano Pimentel (CEPENE)</t>
  </si>
  <si>
    <t>RepensaPesca (MCTI/MPA); Planos de recuperação (2018); Revisão a partir de 2022; Planos Nacionais de Recuperação Budiões e Recifais (Port. Nº 59 A e B 2018)</t>
  </si>
  <si>
    <r>
      <rPr>
        <b/>
        <sz val="12"/>
        <color rgb="FF000000"/>
        <rFont val="Calibri"/>
      </rPr>
      <t xml:space="preserve">AÇÃO CONCLUÍDA: </t>
    </r>
    <r>
      <rPr>
        <sz val="12"/>
        <color rgb="FF000000"/>
        <rFont val="Calibri"/>
      </rPr>
      <t>Indicar as áreas para criação e ampliação de Unidades de Conservação em ilhas oceânicas, bancos e montes submarinos.</t>
    </r>
  </si>
  <si>
    <t>Ação já concluída em 2018</t>
  </si>
  <si>
    <r>
      <rPr>
        <b/>
        <sz val="12"/>
        <rFont val="Calibri"/>
        <family val="2"/>
      </rPr>
      <t>AÇÃO EXCLUÍDA</t>
    </r>
    <r>
      <rPr>
        <sz val="12"/>
        <rFont val="Calibri"/>
        <family val="2"/>
      </rPr>
      <t>: Criar um grupo de articulação para elaboração da proposta da rede de áreas marinhas protegidas da região dos Abrolhos (áreas-foco 8 e 9).</t>
    </r>
  </si>
  <si>
    <t>(i) O parque marinho de Coroa Alta possui agora uma câmara técnica e após reuniões foi decidido seguir pelo caminho da recategorização. Estamos em parceria com o Ministério Público Federal para agilizar o processo. (ii) Há discussão de ampliação com estudos feitos há alguns anos. MAPS (mosaico de áreas protegidas BA). Planos de recuperação na BA. 2020 no Sul da BA. Consultorias para estudos de ampliação das UCs (p ex. Abrolhos)</t>
  </si>
  <si>
    <t>(i) Flavia Guebert (Coral Vivo)  (ii) GAT oficina</t>
  </si>
  <si>
    <r>
      <rPr>
        <b/>
        <sz val="12"/>
        <color rgb="FF000000"/>
        <rFont val="Calibri"/>
      </rPr>
      <t xml:space="preserve">AÇÃO CONCLUÍDA: </t>
    </r>
    <r>
      <rPr>
        <sz val="12"/>
        <color rgb="FF000000"/>
        <rFont val="Calibri"/>
      </rPr>
      <t xml:space="preserve">Elaborar proposta de criação de áreas marinhas federais protegidas da região  do Sul de Espírito Santo (área-foco 11), construída a partir de abordagens participativas, incluindo Proteção integral e de uso sustentável em um contexto de formação de rede de áreas marinhas protegidas,visando a manutenção da conectividade,  conservação da biodiversidade e sustentabilidade da pesca. </t>
    </r>
  </si>
  <si>
    <t>Ação já concluída anteriormente</t>
  </si>
  <si>
    <r>
      <rPr>
        <b/>
        <sz val="12"/>
        <rFont val="Calibri"/>
        <family val="2"/>
      </rPr>
      <t>AGRUPADA NA MONITORIA 3:</t>
    </r>
    <r>
      <rPr>
        <sz val="12"/>
        <rFont val="Calibri"/>
        <family val="2"/>
      </rPr>
      <t xml:space="preserve"> Elaborar proposta de criação de área marinha estadual protegida na região de Guarapari (área-foco 11), construída a partir de abordagens participativas,visando a manutenção da conectividade,  conservação da biodiversidade e sustentabilidade da pesca. </t>
    </r>
  </si>
  <si>
    <t xml:space="preserve">Elaborar proposta de atualização da rede de áreas marinhas protegidas da região da área-foco 7, construída a partir de abordagens participativas, criação de áreas marinhas protegidas tanto de Proteção Integral quanto de Uso Sustentável, visando a manutenção da conectividade,  conservação da biodiversidade e sustentabilidade da pesca. </t>
  </si>
  <si>
    <t>Zelinda Leão (UFBA), Marília D. M. Oliveira (UFBA), Augusto Minervino Netto (UFBA),  Karina Martins (Pró-Mar)</t>
  </si>
  <si>
    <t xml:space="preserve">(i) Participação no Conselho Gestor da APA Tinharé-Boipeba, que iniciou as ações para realizar a revisão do seu Plano de Manejo; 
- Criação de um grupo de trabalho com IFBaiano para realizar estudo sobre a efetividade das UC atuais; 
- Discussão com o INEMA sobre a criação de um Mosaico de UCs.
(ii) Já existe articulação com vários órgãos e prefeituras com várias UCs de diferentes categorias a serem criadas. Planos locais criados em 2020. </t>
  </si>
  <si>
    <t>Os trabalhos da ação resultarão numa proposta no futuro, talvez no ano que vem, após a atualização do plano de manejo da APA Tinhare-Boipeba</t>
  </si>
  <si>
    <t>(i) Ruy Kikuchi (UFBA)                 (ii) GAT Oficina</t>
  </si>
  <si>
    <t xml:space="preserve"> Karina Martins (Pró-Mar)</t>
  </si>
  <si>
    <t>Manter a integração das áreas 8 e 9.
*A articulação da ação está sendo revista, temporariamente será substituída pela coordenação do PAN.</t>
  </si>
  <si>
    <t>Existe apenas a proposta de revisão da UC de "Abrália"</t>
  </si>
  <si>
    <t>Sem informações e com andamento lento</t>
  </si>
  <si>
    <t>GAT Oficina</t>
  </si>
  <si>
    <t>Manter a integração das áreas 8 e 9.
Mantém a ação até a prox. monitoria e a coordenação executiva criará um estratégia para acesso das articulações de ampliação de UCs; 
Novas UCs no banco dos Abrolhos devem ser consideradas de forma integrada.</t>
  </si>
  <si>
    <t>sem ifnromações</t>
  </si>
  <si>
    <t>Gilberto Sales (TAMAR/ICMBio), Marcello Lourenço (TAMAR/ICMBio)</t>
  </si>
  <si>
    <t xml:space="preserve">Manter a integração das áreas 8 e 9.
Considerar a questão do Gef Mar e Samarco.
Criar uma estratégia para acesso das articulações de ampliação de UCs; 
</t>
  </si>
  <si>
    <t>(i) -Ação em andamento com o Centro TAMAR como ponto focal local, seguindo orientações da DIBIO;
-Criação de UC na Foz do Rio Doce está prevista no acordo (TTAC) entre o governo e as empresas responsáveis pelo Desastre Ambiental de Mariana;
- Nos últimos três anos foram intensificadas as discussões com as comunidades envolvidas e governos federal (ICMBio), estadual, municípios de Linhares e Aracruz. Análise técnica já foi concluída. Processo está no Gabinete da Presidência do ICMBio, aguardando envio ao MMA e definição da data da Consulta Pública.    
(ii) Já estava em andamento desde 2016 com consultorias GEF Mar e Terramar. Há recursos de compensação estimados a serem pagos ao ICMBio para implantação da UC</t>
  </si>
  <si>
    <t>(i) João Carlos Thomé (ICMBio/Tamar)                         (ii) GAT Oficina</t>
  </si>
  <si>
    <t>Felipe Buloto (voz da natureza)*</t>
  </si>
  <si>
    <t xml:space="preserve">Nilamon Leite Júnior (TAMAR-ICMBio), Eric Mazzei (Voz da Natureza), Heloisa Dias (IA-RBMA). </t>
  </si>
  <si>
    <t>Ação recebeu como agrupamento a ação 1.10 e a 1.32
*Confirmar a disponibilidade do articulador</t>
  </si>
  <si>
    <t>Já existem estudos, relatórios, consultorias e propostas no IEMA para criação (ex. Ilha Franceses e ampliação (APA) e UCs nestas áreas, que nos últimos anos ficaram mais estagnadas</t>
  </si>
  <si>
    <t>Ações 1.10; 1.16 e 1.32 = 1.16</t>
  </si>
  <si>
    <t>(i) A proposta do CEPSUL/ICMBio para realizar oficinas para articulação entre os gestores das UCs das áreas foco dos PANs, para divulgar e estabelecer estratégias para implementação de ações dos PANs sob coordenação do CEPSUL, teve andamento, mas não com foco no PAN Corais, constituindo-se de uma boa estratégia para ciclos futuros. Ressalta-se que em razão de outros encontros, como os regionais que ocorreram entre 2018 e 2019, a aproximação com o PAN Corais manteve-se, mas especificamente sobre a elaboração de Planos de Manejo integrado, houve poucos encaminhamentos específicos, embora ações previstas no GEF Mar nestas UCs, trouxeram certo grau de integração. Assim, não há ainda nenhuma estruturação para que sejam elaborados ou revisados os Planos de Manejo destas UCs, de forma integrada, bem como não foi elaborada nenhuma normativa de implementação da rede de áreas marinhas protegidas para as áreas foco 7 a 11. (ii) Está em elaboração alguns Planos de Manejo de UCs que não tinham</t>
  </si>
  <si>
    <t>(i) Roberta Aguiar dos Santos (ICMBio/CEPSUL)                     (ii) GAT Oficina</t>
  </si>
  <si>
    <t>Brandão et al., 2017 Temporal assessment of the management effectiveness of reaf envioronments. The role of marine protected areas in Brazil. Ocean and Coastal Management. 142:111-121.  Já existem alguns monitoramentos (Monitora) que tem o objetivo de avaliar a efetividade da UC. Tem outro artigo que faz essa avaliação ao longo do Brasil ( Schiavetti et al., 2017)</t>
  </si>
  <si>
    <t>Adriana Gomes, Chico, Marília Marini, Adriana Trinta (RESEX Arraial do Cabo), Walter Steenbock (CEPSUL), José Edmilson (Fundação Florestal - PE Marinho Laje de Santos), Amanda (INEMA/BA) e Pablo Prata (IDEMA/ES)</t>
  </si>
  <si>
    <t>Convidar os chefes das UCs para serem colaboradores da ação. Enviar lista de UCs estaduais e municipais dentro das áreas foco do PAN à Carina. Claudio Sampaio irá enviar de Alagoas e Bahia.
A articuladora não teve contato com os colaboradores. É necessário informar exatamente quais são as Unidades de Conservação de cada esfera que sobrepõem as áreas foco. Formulário foi respondido com base apenas na observação do mapa disponibilizado no site do ICMBio, sem plotar o mapa de Unidades. Além disso, não foram consideradas as UCs estaduais e municipais nas respostas.</t>
  </si>
  <si>
    <t>Foram encaminhados até 2020 as informçãoes sobre os Planos de Manejo. Solicitar os restantes. O SANGE é um sistema de acesso público, no qual há informações sobre o andamento dos planos de manejo</t>
  </si>
  <si>
    <t>Adriana Trinta (RESEX Arraial do Cabo) (RESEX Arraial do Cabo), Ernesto Monteiro de Almeida (CONFREM), Ricardo Castelli (REBio Arvoredo); Adriana Carvalhal (REBio Arvoredo) (REBio Arvoredo) (REBio Arvoredo), José Edmilson (Fundação Florestal), Adriana Gomes (ICMBio).</t>
  </si>
  <si>
    <t xml:space="preserve">Convidar todos os gestores das UCs para serem colaboradores da ação. O que deve se ter em mente é não ter uma ação conjunta em todas as áreas, mas observar locais que podem trabalhar em conjunto como a área 15 vem fazendo.
Pegar com a Kellen como são planejadas as ações e enviar para os outros chefes para estimular essa ação em outras área foco.
Manter e tentar executar a proposta de oficina de articulação entre os gestores de UCs.
*A articulação da ação está sendo revista, temporariamente será substituída pela coordenação do PAN. Caso o articulador não seja definido a ação terá que ser excluída. </t>
  </si>
  <si>
    <t>Existem iniciativas integradoras dos planos de fiscalização e envolvimento de algumas UCs (inclusive estaduais) e outros órgãos de fiscalização (como o caso do litoral de São Paulo) e iniciativas em outros Estados (e.g. Rio de Janeiro). Entretanto, estas ações não são institucionalizadas dentro do ICMBio ou mesmo em outros órgãos ambientais entre as Unidades de Conservação. Portanto, há certo nível de implementação local ou estadual, mas não integrado entre todas as áreas-foco desta ação. A proposta de realização de oficinas com os gestores poderia se constituir em uma boa estratégia para gerar este incentivo, mas não foi possível ocorrer no tempo entre as monitorias em específico para o PAN Corais, embora já tenha sido realizada, de certa forma, para outros PANs.</t>
  </si>
  <si>
    <t>A ação 1.29 foi agrupada nesta ação.
É sugerido para que a área 16 seja gerada como outra ação independente e ser incumbida para o Dr. Sergio Floeter (UFSC) e outros atores locais da região sul de Santa Catarina.</t>
  </si>
  <si>
    <t>(i) - Iniciativas dessa ação continuam junto ao ICMBio e conselho gestor da UC. Um novo projeto "Costão Rochoso" no Petrobrás Ambiental, vai trazer nova iniciativa para reuniões com associações de pesca, a secretaria de meio ambiente e ICMBio, visando escolher área (s) prioritárias (s) para proteção integral.                                                                                                                                                                                                          (ii) Existem iniciativas em algumas UCs da área 12 de colocar zonas "no take", já existem propostas para seus planos de manejo</t>
  </si>
  <si>
    <t>(i) Carlos Eduardo Leite (UFF)     (ii) GAT Oficina</t>
  </si>
  <si>
    <t>Estão ocorrendo, desde 2017 as ações de limpeza nas UCs, tendo redes perdidas como alguns dos focos</t>
  </si>
  <si>
    <t xml:space="preserve">Tito Lotufo (Labomar/UFC), Vicente Faria (UFC), Shirley Leão (SEMA-MA), Fabiano Pimentel (CEPENE/ICMBio), Beatrice Padovani (UFPE), Pedro Lins (ICMBio/APA Costa dos Corais), Ligia Moreira da Rocha (Oceânica) </t>
  </si>
  <si>
    <t xml:space="preserve">Proposta de criação de uma UC em Pirangi / RN, área foco 4, foi entregue ao ICMBio/Brasília pela ONG Oceanica em março de 2018. A coordenação do PAN Corais contribuiu com uma carta de apoio em 2019.
Seria ótimo desenvolver Webinários do PAN Corais em que as ferramentas e resultados do PAN Corais sejam compartilhados. </t>
  </si>
  <si>
    <t>(i) Não houveram mudanças em termos de identificação e criação de novas UCs em relação ao último monitoramento (ii) Mantiveram-se os processos já estabelecidos atpe 2020, sem novas propostas</t>
  </si>
  <si>
    <t>(i) Liana Mendes (UFRN)           (ii) GAT Oficina</t>
  </si>
  <si>
    <t>Laurineide Santana (CPP), Francisco das Chagas Miranda Carvalho Júnior (SEMA-MA) ; Pedro Lins (APA Costa dos Corais/ ICMBio), Cláudio Sampaio (UFAL)</t>
  </si>
  <si>
    <t>10 km de área entrono das UCs do MA. Houve ampliação do PEM M.L. com outras áreas sendo inseridas. Plano de Manejo da RESEX estava sendo elaborado</t>
  </si>
  <si>
    <t>Liana Mendes (UFRN), Vicente Faria (UFC), Francisco das Chagas Miranda Carvalho Júnior (SEMA-MA) , Fabiano Pimentel (CEPENE/ICMBio), Beatrice Padovani (UFPE), Pedro Lins (ICMBio/APA Costa dos Corais)</t>
  </si>
  <si>
    <t xml:space="preserve">-Em Dezembro de 2021, foram finalizados os trabalhos de elaboração do Plano de Manejo do PEMPML ;
-Sobre PEMPRM-CE: Em 2019/2020 foram finalizados os trabalhos de elaboração do Plano de Manejo do PEMPRM. No presente, os gestores estão no processo de execução de atividades elencadas no Plano.
- Sobre RESEX Jequiá da Praia: A unidade gestora informa que o Plano de Manejo da RESEX está sendo elaborado por conta de processo de judicialização que foi direcionado pelo Ministério Público. Apesar disso, menciona que a área marinha ainda é desconhecida, necessitando de apoio para ampliar esta lacuna
</t>
  </si>
  <si>
    <t>Shirley Leão (SEMA/MA)</t>
  </si>
  <si>
    <t>ICMBio, órgãos ambientais estaduais e municipais,  Fabiano Pimentel (CEPENE/ICMBio), Shirley Leão (SEMA-MA), MMA, Clovis Castro (Instituto Coral Vivo e Museu Nac. UFRJ) e Roberta Aguiar (CEPSUL/ICMBio)</t>
  </si>
  <si>
    <t>Tem processos de criação de UCs nas áreas foco do PAN Corais. Existe um sistema, com os processos internos. O SEI pode ter acesso público por solicitação.</t>
  </si>
  <si>
    <t>Liana Mendes (UFRN), Vicente Faria (UFC), Shirley Leão (SEMA-MA), Fabiano Pimentel (CEPENE/ICMBio), Beatrice Padovani (UFPE), Pedro Lins (ICMBio/APA Costa dos Corais), Paulo Roberto Júnior (APA Costa dos Corais/ ICMBio), Aline Simões (APA Piaçabuçu), Diana Alencar (RESEX Jequiá da Praia), Marissol Peçanha (RESEX Acaú Goiana), Miriam Lucatelli (RESEX Prainha do Canto Verde)</t>
  </si>
  <si>
    <t>O produto do plano de manejo foi entregue, mas não oficializado pelo órgão ambiental do estado do Maranhão e os territórios da APA de Pequenos Lençóis/Foz do Rio Preguiça e APA Upaon-Açu - MA estão relativamente longe da área-foco 1 do PAN.
 Avaliar se a área foco 19 entra nesta ação.</t>
  </si>
  <si>
    <t xml:space="preserve">APA Costa do Corais:
Em 2021 foi aprovada revisão do Plano de Manejo; 
Estão estabelecidas 8 áreas intangíveis (ZONA DE PRESERVAÇÃO), totalizando 5545,61 ha.                                                               
RESEX Lagoa de Jequiá AL:                                                                                                                              ""Apresentamos semana passada a versão 1 do plano de manejo da Resex. Nele, está previsto uma zona de conservação, mas sem ocorrência de recifes de coral. No zoneamento proposto, não estão previstas zonas intangíveis para a área marinha da UC, principalmente pela falta de dados sobre o ambiente recifal da Resex.""
APA Recifes de Corais - RN (APARC):                                                                                                                                Possui duas áreas intangíveis, de proteção integral, que estão definidas no Plano de Manejo da unidade (Portaria IDEMA 136/2012) e totalizam uma área de cerca de 123 hectares.                                             
RESEX Prainha do Canto Verde - CE: não teve nenhuma iniciativa nesse sentido                                                                                  Das UCs APA das Reentrâncias Maranhenses, APA de pequenos Lençóis/Foz do Rio Preguiça e APA Upaon-Açu não houve retorno         
</t>
  </si>
  <si>
    <t>Beatrice Padovani (UFPE/Instituto Recifes Costeiros)</t>
  </si>
  <si>
    <t>Liana Mendes (UFRN), Vicente Faria (UFC),  Shirley Leão (SEMA-MA), Fabiano Pimentel (CEPENE/ICMBio), Pedro Lins (ICMBio/APA Costa dos Corais), Clovis Castro (Instituto Coral Vivo e Museu Nac. UFRJ), Zelinda Leão (UFBA), Eduardo Macedo (ICMBio), Ronaldo Francini (UFPB), Renata Pereira (CI), Ana Lidia Bertoldi Gaspar (pos-doc UFPE), Ricardo Araújo (NGI Noronha/ICMBio), Karina Martins (Pró-Mar)</t>
  </si>
  <si>
    <t>(i) Reef Check Costão Rochoso - Teve uma reunião no final do ano passado em Alcatrazes, mas o protocolo final acabou fugindo um pouco da metodologia proposta, então ainda não está finalizado. Retomada das atividades Reef Check em Itaparica e Boipeba. (ii) O programa Monitora esta e, desemvolvimento e implementação, com monitoramento dos costões rochosos e recifes de corais nas UCs federais</t>
  </si>
  <si>
    <t>(i) Beatrice Padovani (UFPE)      (ii) GAT Oficina</t>
  </si>
  <si>
    <r>
      <rPr>
        <b/>
        <sz val="12"/>
        <rFont val="Calibri"/>
        <family val="2"/>
      </rPr>
      <t xml:space="preserve">AGRUPADA NA MONITORIA 1: </t>
    </r>
    <r>
      <rPr>
        <sz val="12"/>
        <rFont val="Calibri"/>
        <family val="2"/>
      </rPr>
      <t xml:space="preserve">Elaborar documento técnico sobre a ampliação ou criação de Unidades de Conservação nas áreas-foco 12 a 16. </t>
    </r>
  </si>
  <si>
    <t xml:space="preserve">Fabiano Pimentel (CEPENE/ICMBio), Tito Lotufo (UFC), Vicente Faria (UFC), Laurineide Santana (CPP), George Olavo  (UEFS) (UEFS), Pedro Lins (APA Costa dos Corais/ICMBio), Cláudio Sampaio (UFAL), Ana Lidia Bertoldi Gaspar (pos-doc UFPE) </t>
  </si>
  <si>
    <t>Foram elaborados:
Plano de Recuperação para Espécies Ameaçadas de Peixes Recifais;
Plano de Recuperação dos Budiões;
Plano de Recuperação das Garoupa-verdadeira, no Litoral Sudeste e Sul do Brasil;
Será ideal criar uma medida de proteção para agregações reprodutivas de todas espécies. Esta teria sido uma discussão no GT da 445 para as espécies ameaçadas, que deve ser retomada via Icmbio e SAP. 
Necessidade urgente de revisão dos Planos de Recuperação e avaliação da efetividade do mecanismo de gatilho (suspensão da permissão de captura caso as medidas de restrição da pesca sobre as agregações não estejam sendo cumpridas) como previsto nos Planos.</t>
  </si>
  <si>
    <t>Repensa Pesca (N-NE); Planos de recuperação para algumas espécies. Mantém as ações dessa proposta. Portaria Nº 59 a e 59b de 2018. Estratégias da ação estão sendo consideradas no processo da construção dos planos de recuperação a partir da escuta das comunidades nos territórios do Sul da BA. (Convênio SEMA/BA - Terramar)</t>
  </si>
  <si>
    <t>UFPE, Meros do Brasil, CEPNOR (Bruno Iespa), CPP (Laurineide), (Shirley) SEMA-MA, UFC, UFAL (Cláudio),  UFPA (Bragança - Bianca Bentes), Beatrice Padovani (UFPE), George Olavo (UEFS), Renata Pereira (CI), Carlos Eduardo Ferreira (UFF), Matheus Freitas (Meros do Brasil</t>
  </si>
  <si>
    <r>
      <t xml:space="preserve">A ação 2.19 foi agrupada nesta ação. Das espécies elencadas na ação 2.19, a </t>
    </r>
    <r>
      <rPr>
        <i/>
        <sz val="12"/>
        <rFont val="Calibri"/>
        <family val="2"/>
      </rPr>
      <t>Sparisoma frondosum</t>
    </r>
    <r>
      <rPr>
        <sz val="12"/>
        <rFont val="Calibri"/>
        <family val="2"/>
      </rPr>
      <t xml:space="preserve"> ficou de fora do plano. 
Perspectiva de articulação de ações do PAN Corais com as ações previstas nos Planos de Recuperação de Espécies Ameaçadas. </t>
    </r>
  </si>
  <si>
    <t xml:space="preserve">Devem ser considerados os PNR. As Portarias Nº 63 dos Budiões; Nº 40 do Cherne; Nº41 da Garoupa; Nº59 c sirigado e badejo. O projeto RepensaPesca esta concluindo a avaliação das espécies dessas famílias até dezembro de 2022, pontos de referência para a questão desses recursos. </t>
  </si>
  <si>
    <r>
      <rPr>
        <b/>
        <sz val="11"/>
        <rFont val="Calibri"/>
        <family val="2"/>
      </rPr>
      <t>AGRUPADA NA MONITORIA 3:</t>
    </r>
    <r>
      <rPr>
        <sz val="11"/>
        <rFont val="Calibri"/>
        <family val="2"/>
      </rPr>
      <t xml:space="preserve"> Atualização da proposta de criação de áreas marinhas federais protegidas da região  do Sul de Espírito Santo (área-foco 11), construída a partir de abordagens participativas, incluindo Proteção integral e de uso sustentável em um contexto de formação de rede de áreas marinhas protegidas,visando a manutenção da conectividade,  conservação da biodiversidade e sustentabilidade da pesca.</t>
    </r>
  </si>
  <si>
    <t>A implementação da ação depende da configuração da área de meio ambiente no governo federal, verificação do nível de prioridade para criação de UCs marinhas e articulação com o novo governo do ES.
Atualização da elaboração prevista na ação 1.9, que foi concluída.
Agrupada na ação 1.16 por ser uma mais abrangente e factível.</t>
  </si>
  <si>
    <t>Sobrepõe com a 1.16</t>
  </si>
  <si>
    <t>Há iniciativas, como do CEPENE, para colaborar com a implementação do Plano de Manejo (ex. pesca). Depende da efetividade da ação do conselho.</t>
  </si>
  <si>
    <t xml:space="preserve">Hudson,  Ronaldo Francini Filho (UFPB), PELD, Sérgio Floeter (UFSC), Verônica Silva (ICMBio/COCUC) </t>
  </si>
  <si>
    <t xml:space="preserve"> Criação das grandes UCs Ilhas Oceânicas. Implementação da gestão (pesca) monitoramento. </t>
  </si>
  <si>
    <t>Criação das UCs oceânicas (Decreto 9.312/2018 e 9.313/2018) com desenho que não cobrem os bancos submarinos, que seriam formações importantes para serem incorporadas em áreas protegidas.</t>
  </si>
  <si>
    <t>Verificar novas ou atualizações de legislações a respeito da carcinicultura em unidades de conservação.
Manter a proposta de oficina de articulação com as UCs para implementação das ações do PAN Corais.</t>
  </si>
  <si>
    <t>Embora existisse a proposta de realização de oficinas com os gestores de Unidades de Conservação, onde esta ação poderia ser desenvolvida, estas não ocorreram no âmbito do PAN Corais e não houve articulação para estabelecer discussão específica sobre o tema com as unidades de conservação. Assim, a maior dificuldade esteve na falta de articulação em função de muitas demandas, bem como de não ter sido estabelecida maior integração, mesmo que tenham sido testados alguns meios para tal com outros pans, para sua execução junto às unidades de conservação. Sendo assim, não foi realizado o referido levantamento até o final deste ciclo.</t>
  </si>
  <si>
    <t xml:space="preserve"> 2. Contribuir para o controle e monitoramento da atividade pesqueira nos ambientes coralíneos.</t>
  </si>
  <si>
    <t>Iniciada a discussão com diversas áreas marinhas do ICMBio para tentar viabilizar</t>
  </si>
  <si>
    <t xml:space="preserve">A ação 2.3 foi agrupada nesta ação. 
Novo articulador entrou ao final de 2020. Irá verificar com a REBio Atol das Rocas se essa ação será mantida ou não. </t>
  </si>
  <si>
    <t>Sem informações, indicando que a ação não foi concluída nem iniciada.</t>
  </si>
  <si>
    <t>Na monitoria passada ficou de buscar novo articulador, caso contrário a ação seria excluída</t>
  </si>
  <si>
    <r>
      <rPr>
        <b/>
        <sz val="12"/>
        <rFont val="Calibri"/>
        <family val="2"/>
      </rPr>
      <t xml:space="preserve">AGRUPADA NA MONITORIA 1: </t>
    </r>
    <r>
      <rPr>
        <sz val="12"/>
        <rFont val="Calibri"/>
        <family val="2"/>
      </rPr>
      <t>Articular mecanismos de cooperação interinstitucional entre ICMBio, IBAMA e SECIRM para viabilizar a fiscalização do Arquipélago de São Pedro e São Paulo.</t>
    </r>
  </si>
  <si>
    <t>Roberto Warlich (UNIVALI); José Angel Alvarez Perez (UNIVALI); CEPENE, CEPNOR, TAMAR; Guilherme Dutra (CI), Ricardo Araújo (NGI Noronha/ICMBio)</t>
  </si>
  <si>
    <t>(i) Conforme informado em outras monitorias, está em implementação e em desenvolvimento o Programa Monitora no âmbito das UCs federais, com especial referência ao monitoramento da pesca e biodiversidade associada, inclusive com desenvolvimento e implementação de sistema para armazenamento de dados (Sismonitora). Várias UCs marinhas já aderidas ao programa ou em vias de adesão. (ii) sistema de informação do banco de Abrolhos e bancos associados, em desenvolvimento pelo Centro Tamar. O ICMBio Noronha fez o monitoramento de pesca durante 4 anos, até 2015, ficando de 2016 a 2020 sem monitoramento no porto. O Programa Monitora (2017), juntamente ao Sismonitora institucionaliza a integração entre UCs e centros de pesquisa</t>
  </si>
  <si>
    <t>(i) Roberta Aguiar dos Santos (CEPSUL/ICMBio)                                   (ii) GAT Oficina</t>
  </si>
  <si>
    <t xml:space="preserve">Será importante fazer um levantamento sobre as ações de operações do IBAMA que atuaram entre 2018 e 2020 nas áreas foco do PAN Corais e a articulação específica sobre fiscalização em ambientes coralíneos.
*A articuladoção da ação está sendo revista, temporariamente será substituída pela coordenação do PAN. </t>
  </si>
  <si>
    <t>Não existe uma proposta específica a ser encaminhada às unidades responsáveis no IBAMA, em especial porque não houve, até o momento o engajamento de algum dos servidores sugeridos nesta articulação. Embora tenham havido operações de fiscalização por parte do IBAMA nas áreas foco do PAN Corais, conforme informado por alguns agentes, estas ainda são em número insuficientes e não foram direcionadas a ambientes coralíneos especificamente. Sendo assim, há ações de fiscalização, mesmo que ainda precárias, mas sem um plano estruturado conforme apontado no produto.</t>
  </si>
  <si>
    <r>
      <rPr>
        <b/>
        <sz val="12"/>
        <color rgb="FF000000"/>
        <rFont val="Calibri"/>
      </rPr>
      <t xml:space="preserve">AGRUPADA NA MONITORIA 1: </t>
    </r>
    <r>
      <rPr>
        <sz val="12"/>
        <color rgb="FF000000"/>
        <rFont val="Calibri"/>
      </rPr>
      <t>Elaborar proposta de plano de fiscalização para as áreas foco 7, 8, 9 e 11 do PAN.</t>
    </r>
  </si>
  <si>
    <r>
      <rPr>
        <b/>
        <sz val="12"/>
        <rFont val="Calibri"/>
        <family val="2"/>
      </rPr>
      <t>EXCLUÍDA NA MONITORIA 1</t>
    </r>
    <r>
      <rPr>
        <sz val="12"/>
        <rFont val="Calibri"/>
        <family val="2"/>
      </rPr>
      <t xml:space="preserve">: Propor alteração na legislação para viabilizar a contratação de mão de obra local para proteção dos ambientes aos moldes de guardas parque e afins. </t>
    </r>
  </si>
  <si>
    <t>Ampliação e aprimoramento do Programa Monitora.
*A articulação da ação está sendo revista, temporariamente será substituída pela coordenação do PAN.</t>
  </si>
  <si>
    <t xml:space="preserve">(ii) Recentemente foi realizada oficina para proposição de protocolo de monitoramento em ambientes recifais, no CEPENE (jun/22), no âmbito do programa Monitora. O programa Monitora também possui o subprograma Marinho e Costeiro e desde 2017 possui componentes que abrangem áreas a ambientes do PAN, como o pesca e biodiversidade. </t>
  </si>
  <si>
    <t>(i) A Articuladora mudou de coordenação, ações ficaram sob responsabilidade do novo coordenador da COMOB (Darlison) e a pesquisadora (Laura)</t>
  </si>
  <si>
    <t>(i) Kátia Torres Ribeiro (ICMBio)                                   (ii) GAT Oficina</t>
  </si>
  <si>
    <r>
      <rPr>
        <sz val="10"/>
        <rFont val="Calibri"/>
        <family val="2"/>
      </rPr>
      <t>Marcelo Vianna (UFRJ)</t>
    </r>
    <r>
      <rPr>
        <sz val="10"/>
        <color indexed="17"/>
        <rFont val="Calibri"/>
        <family val="2"/>
      </rPr>
      <t xml:space="preserve">, </t>
    </r>
    <r>
      <rPr>
        <sz val="10"/>
        <rFont val="Calibri"/>
        <family val="2"/>
      </rPr>
      <t xml:space="preserve"> Antônio Olinto (Instituto de Pesca), Adriana Trinta (Resex Marinha de Arraial do Cabo) , Paulo Pezutto (UNIVALI); José Angel Perez (UNIVALI), Estevão Souza (ICMBio),  Antonieta de Alencastro (IBAMA), Liana Mendes (UFRN), Tito Lotufo (Labomar/UFC), Vicente Faria (UFC), , Shirley Leão (SEMA-MA), Fabiano Pimentel (CEPENE/ICMBio), Beatrice Padovani (UFPE), Pedro Lins (ICMBio/APA Costa dos Corais)</t>
    </r>
  </si>
  <si>
    <t>(i) Não existe ainda um programa governamental geral integrado para o monitoramento pesqueiro. Entretanto, mantiveram-se os projetos de monitoramento da atividade pesqueira a partir de licenciamento ambiental (PMAPs), ou mesmo de condicionantes ou termos de ajuste de conduta (ex. Desastre de Mariana) em áreas do PAN Corais e está em implementação e em desenvolvimento o Programa Monitora no âmbito das UCs federais, com especial referência ao monitoramento da pesca e biodiversidade associada, inclusive com desenvolvimento e implementação de sistema para armazenamento de dados (Sismonitora). (ii) A CGMAC/IBAMA esta reorientando os PMAPs e PMDPs no sentido de passarem a integrar o Plano Macroregional da Gestão dos Impactos nas Bacias do pré-sal. Serão substituídos pelo PMCAP ( Programa de caracterização da atividade pesqueira ) que tem foco na caracterização e monitoramento dos impactos de extração de petróleo sobre os territórios da pesca (iii) O Coral Vivo realizou o monitoramento em 2018. Os dados foram publicados até o momento sob a forma de guia e um informativo de monitoramento pesqueiro</t>
  </si>
  <si>
    <t>(i) Roberta Aguiar dos Santos (CEPSUL/ICMBio)                                   (ii) GAT Oficina                           (iii) Flavia Guebert (Coral Vivo)</t>
  </si>
  <si>
    <t>Ernesto Monteiro de Almeida (CONFREM)</t>
  </si>
  <si>
    <t>Estão sendo realizados cursos de monitoramento participaivo da pesca artesanal em UCs, buscando a participação de filhos de pescadores (esse curso foi construído no âmbito do Programa Monitora); Curso de Gestão Socioambiental junto a jovens pescadores da APA Costa dos Corais (APACC), a partir do GSA/ICMBio.; O projeto Jovens Protagonistas da Pesca e Projeto Budiões capacitaram alguns jovens na APACC; Projeto Conservação Recifal (PCR) capacitou jangadeiros para ativar no turismo de base comunitária; o PCR na UFAL fez capacitaçãoes na APACC e Maceió para os programas de "ciência cidadã". O CNPT realizou em setembro de 2017 para o Parque Nacional de Abrolhos, integrando filhos de pescadores da RESEX Corumbau e do entorno dp Parque de Abrolhos que estavam em formação como guias de mergulho.</t>
  </si>
  <si>
    <r>
      <rPr>
        <b/>
        <sz val="12"/>
        <rFont val="Calibri"/>
        <family val="2"/>
      </rPr>
      <t>CONCLUÍDA NA MONITORIA 2:</t>
    </r>
    <r>
      <rPr>
        <sz val="12"/>
        <rFont val="Calibri"/>
        <family val="2"/>
      </rPr>
      <t xml:space="preserve"> Elaborar projeto de monitoramento da atividade pesqueira na área-foco 5.</t>
    </r>
  </si>
  <si>
    <t>Resultado: Diagnóstico da pesca artesanal na APA Costa dos Corais.
Ação integrada com a 2.4.</t>
  </si>
  <si>
    <t xml:space="preserve">CEPNOR, Shirley Leão (SEMA-MA), UFRA, UFPA, IFPA (Bragança). </t>
  </si>
  <si>
    <t>(i) A ação não teve andamento devido a falta de recurso do ICMBio. O resultado do breve período de monitoramento pode ser consultado, com informações relativas a poucos meses de monitoramento, que ocorreu em parceria com a UFMA, especificamente com o Professor Danilo Francisco Correa Lopes. (ii) Foram monitorados desembarques de pescarias beneficiadas (pargo, garoupa e badejo, semi-industrial) que ocorrem na área</t>
  </si>
  <si>
    <t>(i) Bruno Iespa (CEPNOR/ICMBio)                      (ii) GAT Oficina</t>
  </si>
  <si>
    <r>
      <rPr>
        <b/>
        <sz val="12"/>
        <rFont val="Calibri"/>
        <family val="2"/>
      </rPr>
      <t>CONCLUÍDA NA MONITORIA 2:</t>
    </r>
    <r>
      <rPr>
        <sz val="12"/>
        <rFont val="Calibri"/>
        <family val="2"/>
      </rPr>
      <t xml:space="preserve"> Solicitar junto aos órgãos competentes  a retomada do programa de observadores de bordo (PROBORDO); e o aprimoramento e ampliação do PREPS.</t>
    </r>
  </si>
  <si>
    <t>Ação concluída anteriormente.</t>
  </si>
  <si>
    <t>(i) Existem 2 planos de gestão local (PGL) para recuperação dos peixes budiões:
Portaria ICMBio Nº 285, de 11 de maio de 2021 - Aprova o Plano de Gestão Local do Guaiamum (Cardisoma guanhumi) e Budiões (Scarus trispinosus, Scarus zelindae, Sparisoma frondosum e Sparisoma axillare) da Reserva Extrativista de Cassurubá e define regras para pesca e manejo. 
Portaria ICMBio Nº 284, de 11 de maio de 2021 - Aprova o Plano de Gestão Local dos Budiões (Scarus trispinosus, Scarus zelindae, Sparisoma frondosum e Sparisoma axillare e Sparisoma amplum) da Reserva Extrativista Marinha do Corumbau e define regras para pesca e manejo.
(ii) Estão em discussão os Plano de Gestão Local que tem em sua lista espécies do PAN Corais. Estes planos estão relacionados à atividade pesqueira, seus critérios e padrões de medidas bem como de monitoramento. Esta em curso a revisão do Plano de Recuperação dos bagres, cuja metodologia pode criar referencias  e afetar positivamente e outras de ambientes coralíneos</t>
  </si>
  <si>
    <t>(i) Leonardo Messias (CEPENE/ICMBio)                           (ii) GAT Oficina</t>
  </si>
  <si>
    <t>Nilamon (TAMAR/ICMBio)</t>
  </si>
  <si>
    <t xml:space="preserve">No processo de avaliação do risco de extinção da fauna marinha, em especial no que se refere aos peixes recifais, já foi finalizado o segundo ciclo de avaliação e, portanto, espécies endêmicas de ilhas que tenham ficado como ameaçadas de extinção, ficam a priori proibidas de coleta/captura. Isto pode ser observado na Portaria MMA n° 148/2022, com as espécies validadas até maio de 2021. As que já se encontravam ameaçadas de extinção em 2014, e não foram validadas, permaneceram com a mesma categoria. Entretanto, para poucas espécies estão sendo tomadas medidas específicas para proibição de captura, independentemente de seu risco de extinção. Foi o caso do Gramma brasiliensis, que foi proibido de captura, embora não seja endêmico de ilhas oceânicas (Portaria....).
Foi publicada nova portaria sobre peixes ornamentais (Portaria...), embora sem medidas específicas, há restrições que podem colaborar com esta ação.
</t>
  </si>
  <si>
    <r>
      <rPr>
        <b/>
        <sz val="12"/>
        <rFont val="Calibri"/>
        <family val="2"/>
      </rPr>
      <t xml:space="preserve">CONCLUÍDA NA MONITORIA 1: </t>
    </r>
    <r>
      <rPr>
        <sz val="12"/>
        <rFont val="Calibri"/>
        <family val="2"/>
      </rPr>
      <t>Elaborar proposta de normativa para a proibição da pesca de elasmobrânquios e escarídeos no polígono da APA de Fernando de Noronha - Rocas - São Pedro e São Paulo, de acordo com o Plano de Manejo da APA.</t>
    </r>
  </si>
  <si>
    <t>Rodrigo Barreto (CEPSUL), Otto Gadig (UNESP), Jorge Kotas (CEPSUL), Ricardo Rosa (SBEEL), Rosângela Lessa (UFRPE), João Luís Gasparini</t>
  </si>
  <si>
    <t xml:space="preserve">(i) Marinha do Brasil (Posto Oceânico Ilha da Trindade) proibiu o armazenamento e transporte de pescado da Ilha para o continente, mas por falta de fiscalização a pesca de toneladas de peixes são ainda desembarcadas (ii)Finalização de acordo para normas da pesca de "subsistência" realizada pela Marinha do Brasil, a fim de não pescarem com o uso de arpão e não pescarem de forma alguma nas UCs de proteção integral. Elaboração de Plano de Manejo das UCs. Ordenamento pesqueiro Cadeia Vitória-Trindade. </t>
  </si>
  <si>
    <t>(i) Hudson Pinheiro (Voz da Natureza)                                        (ii) GAT Oficina</t>
  </si>
  <si>
    <r>
      <rPr>
        <b/>
        <sz val="12"/>
        <rFont val="Calibri"/>
        <family val="2"/>
      </rPr>
      <t xml:space="preserve">CONCLUÍDA NA MONITORIA1: </t>
    </r>
    <r>
      <rPr>
        <sz val="12"/>
        <rFont val="Calibri"/>
        <family val="2"/>
      </rPr>
      <t>Elaborar proposta de normativa para a proibição da pesca industrial e de espinhel na APA de Fernando de Noronha - Rocas - São Pedro e São Paulo, de acordo com o Plano de Manejo da APA.</t>
    </r>
  </si>
  <si>
    <r>
      <rPr>
        <b/>
        <sz val="12"/>
        <rFont val="Calibri"/>
        <family val="2"/>
      </rPr>
      <t xml:space="preserve">AGRUPADA NA MONITORIA 1: </t>
    </r>
    <r>
      <rPr>
        <sz val="12"/>
        <rFont val="Calibri"/>
        <family val="2"/>
      </rPr>
      <t xml:space="preserve">Propor moratória das espécies </t>
    </r>
    <r>
      <rPr>
        <i/>
        <sz val="12"/>
        <rFont val="Calibri"/>
        <family val="2"/>
      </rPr>
      <t>Scarus trispinosus,Scarus zelindae, Sparisoma frondosum, Sparisoma axillare.</t>
    </r>
  </si>
  <si>
    <t xml:space="preserve">Roberta Aguiar dos Santos (CEPSUL/ICMBio)* </t>
  </si>
  <si>
    <t>Adriana Gomes (ESEC Tamoios - ICMBio) Adriana Trinta (RESEX Arraial do Cabo - ICMBio), Ernesto de Almeida (COMFREM), Marcelo Vianna (UFRJ), Carlos Eduardo Ferreira Leite (UFF)</t>
  </si>
  <si>
    <t>(i) Embora existisse a proposta de realização de oficinas com os gestores de Unidades de Conservação, onde esta ação poderia ser abordada com maior integração, estas não ocorreram no âmbito do PAN Corais e não houve articulação para estabelecer discussão específica sobre o tema com as unidades de conservação destas áreas foco. Entretanto, já há a proibição, embora em algumas áreas ainda não tão efetivas, para pesca submarina em algumas UCs de uso sustentável das respectivas áreas foco no sudeste e sul do Brasil, em especial no litoral do Rio de Janeiro e São Paulo. (ii) A Resex Marinha de Arraial do Cabo teve seu acordo de gestão publicado em 2019 e agora recentemente foi publicado o Plano de Manejo desta UC, onde fica proibida a pesca subaquática amadora e profissional para os não beneficiários da RESEX.</t>
  </si>
  <si>
    <t>(i) Roberta Aguiar dos Santos (CEPSUL/ICMBio)</t>
  </si>
  <si>
    <t>Roberta Aguiar dos Santos, Derien Vernetti (CEPSUL), Paulo Pezutto (UNIVALI), Bráulio A. Santos (UFPB/APA Naufrágio Queimado)</t>
  </si>
  <si>
    <t>Não houve avanços nas articulações.</t>
  </si>
  <si>
    <t>Walter Steenbock (CEPSUL), Guilherme Dutra (CI)</t>
  </si>
  <si>
    <r>
      <rPr>
        <b/>
        <sz val="12"/>
        <rFont val="Calibri"/>
        <family val="2"/>
      </rPr>
      <t xml:space="preserve">AGRUPADA NA MONITORIA 1: </t>
    </r>
    <r>
      <rPr>
        <sz val="12"/>
        <rFont val="Calibri"/>
        <family val="2"/>
      </rPr>
      <t>Atualizar as diretrizes para  elaboração de acordos de pesca em ambientes coralíneos.</t>
    </r>
  </si>
  <si>
    <r>
      <t xml:space="preserve">Alguns Planos de Recuperação já foram elaborados: </t>
    </r>
    <r>
      <rPr>
        <i/>
        <sz val="12"/>
        <rFont val="Calibri"/>
        <family val="2"/>
      </rPr>
      <t>Scarus trispinosus</t>
    </r>
    <r>
      <rPr>
        <sz val="12"/>
        <rFont val="Calibri"/>
        <family val="2"/>
      </rPr>
      <t xml:space="preserve"> - Portaria Interministerial nº 59-B/2018; </t>
    </r>
    <r>
      <rPr>
        <i/>
        <sz val="12"/>
        <rFont val="Calibri"/>
        <family val="2"/>
      </rPr>
      <t>Epinephelus itajara</t>
    </r>
    <r>
      <rPr>
        <sz val="12"/>
        <rFont val="Calibri"/>
        <family val="2"/>
      </rPr>
      <t xml:space="preserve"> - Portaria MPA/MMA n° 13/2015; </t>
    </r>
    <r>
      <rPr>
        <i/>
        <sz val="12"/>
        <rFont val="Calibri"/>
        <family val="2"/>
      </rPr>
      <t>Epinephelus marginatus</t>
    </r>
    <r>
      <rPr>
        <sz val="12"/>
        <rFont val="Calibri"/>
        <family val="2"/>
      </rPr>
      <t xml:space="preserve"> - Portaria Interministerial SEAP/PR e MMA nº 41/2018; </t>
    </r>
    <r>
      <rPr>
        <i/>
        <sz val="12"/>
        <rFont val="Calibri"/>
        <family val="2"/>
      </rPr>
      <t>Hyporthodus niveatus</t>
    </r>
    <r>
      <rPr>
        <sz val="12"/>
        <rFont val="Calibri"/>
        <family val="2"/>
      </rPr>
      <t xml:space="preserve"> - Portaria Interministerial SEAP/PR e MMA nº 40/2018; </t>
    </r>
    <r>
      <rPr>
        <i/>
        <sz val="12"/>
        <rFont val="Calibri"/>
        <family val="2"/>
      </rPr>
      <t>Lutjanus purpureus</t>
    </r>
    <r>
      <rPr>
        <sz val="12"/>
        <rFont val="Calibri"/>
        <family val="2"/>
      </rPr>
      <t xml:space="preserve"> - Portaria Interministerial SEAP/PR e MMA nº 42/2018; </t>
    </r>
    <r>
      <rPr>
        <i/>
        <sz val="12"/>
        <rFont val="Calibri"/>
        <family val="2"/>
      </rPr>
      <t xml:space="preserve">Polyprion americanus </t>
    </r>
    <r>
      <rPr>
        <sz val="12"/>
        <rFont val="Calibri"/>
        <family val="2"/>
      </rPr>
      <t>- Portaria MPA/MMA n° 14/2015</t>
    </r>
  </si>
  <si>
    <t>(i) Não houve proposição de normas para mitigação de impactos de pescarias que afetem espécies foco do PAN, com exceção de Planos de Gestão Locais direcionados a Budiões em RESEX do Extremo Sul da Bahia (Cassurubá e Corumbau) que tratam de regras para pesca dessas espécies sob diretrizes de Plano de Recuperação de Espécies Ameaçadas. (ii) Houve o acrodão do TCU, só para espécies EN e CR existem planos de recuperação e normativas para algumas espécies foco, além de projetos como RepensaPesca (N - NE) e Demersais (S-SE). Existe a proposta de retomada do GT capturas incidentais</t>
  </si>
  <si>
    <t>( i) Gilberto Sales (Centro Tamar/ICMBio)                                  (ii) GAT Oficina</t>
  </si>
  <si>
    <t xml:space="preserve">Ernesto Monteiro de Almeida (CONFREM), Walter Steenbock (CEPSUL), Daniele Vila Nova (Seafood Watch) </t>
  </si>
  <si>
    <t>Ver rastreamento proposto pelo IBAMA (DOP - Documento de Origem do Pescado).
Verificar trabalho da Rare
*A articulação da ação está sendo revista, temporariamente será substituída pela coordenação do PAN.</t>
  </si>
  <si>
    <t>Sem andamento específico desta ação, embora existam as discussões sobre este tipo de rastrabilidade.</t>
  </si>
  <si>
    <t xml:space="preserve">
Elaborar diagnóstico identificando cadeias produtivas dos principais recursos pesqueiros nas áreas foco do PAN. 
</t>
  </si>
  <si>
    <t xml:space="preserve">Resultados dos PMA e PCAP do licenciamento ambiental em áreas de influência dos empreendimentos de extração de petróleo </t>
  </si>
  <si>
    <t>Consultar CGMAC/IBAMA</t>
  </si>
  <si>
    <t xml:space="preserve">Cinthia Myahi et al, Eloisa Pinto Vizuete (CEPSUL), Carrie Lima (FIPERJ), Daniele Vila Nova, Alcides Dutra (Instituto Larus), Flávia M. Guebert (Instituo Coral Vivo) </t>
  </si>
  <si>
    <t xml:space="preserve">(i) Não houve avanços nas articulações. (ii) Coral Vivo e outras entidades vem continuamente realizando ações desse tipo. (iii) Além do guia publicado o Coral Vivo esta trabalhando no tema "Economia Circular" através de evento online já realizado. E, atualmente com oficinas e rodas de conversa sobre o tema, estimulando e auxiliando empreendedores a conhecerem mais sobre sustentabilidade na pesca e uso sustentável do pescado. Temos usado com alta frequência as redes sociais. (iv) Há guias elaborados até 2020. Guia de peixes do Espírito Santo (2022 do Tamar). </t>
  </si>
  <si>
    <t>Guia de peixes do Espírito Santo (2022 do Tamar); Lacerda et al., 2020, Do mar à mesa. Guia de consumo consciente da costa do descobrimento. Rio de Janeiro, Museu Nacional/UFRJ. Série Livros 69. 64p.</t>
  </si>
  <si>
    <t>(i) Marcelo Viana                              (ii) Tito Lotufo                             (iii) Flávia Guebert                                        (iv) GAT Oficina</t>
  </si>
  <si>
    <t>(i) A açãofoi concluída com sucesso, através da publicação da portaria SAP/MAPA 387/2021, que proíbe a captura, transporte e comercialização da Gramma brasiliensis, com finalidade ornamental. (ii) Houve a retomada das discussões sobre o cultivo e comércio de cavalos marinhos</t>
  </si>
  <si>
    <t>portaria SAP/MAPA 387/2021</t>
  </si>
  <si>
    <t>(i) Claudio Sampaio (UFAL)            (ii) GAT Oficina</t>
  </si>
  <si>
    <t>Carlos Eduardo Ferreira (UFES), Adriana Trinta (Arraial do Cabo), Geraldo Ottoni (NGI Alcatrazes)</t>
  </si>
  <si>
    <t>Sem andamento específico desta ação.</t>
  </si>
  <si>
    <r>
      <rPr>
        <b/>
        <sz val="12"/>
        <rFont val="Calibri"/>
        <family val="2"/>
      </rPr>
      <t xml:space="preserve">AGRUPADA NA MONITORIA 1: </t>
    </r>
    <r>
      <rPr>
        <sz val="12"/>
        <rFont val="Calibri"/>
        <family val="2"/>
      </rPr>
      <t>Viabilizar junto às agências de fomento a publicação de editais de pesquisa voltados a estudos populacionais, dinâmica das frotas  e avaliação de recursos pesqueiros de ambientes coralíneos.</t>
    </r>
  </si>
  <si>
    <r>
      <rPr>
        <b/>
        <sz val="12"/>
        <rFont val="Calibri"/>
        <family val="2"/>
      </rPr>
      <t>EXCLUÍDA NA MONITORIA 2:</t>
    </r>
    <r>
      <rPr>
        <sz val="12"/>
        <rFont val="Calibri"/>
        <family val="2"/>
      </rPr>
      <t xml:space="preserve"> Promover projeto piloto para o uso do Programa de Aquisição de Alimentos (PAA) e do Programa Nacional de Alimentação Escolar (PNAE) associado à certificação participativa em Unidades de Conservação de uso sustentável.</t>
    </r>
  </si>
  <si>
    <t>Marcelo Vianna (UFRJ), George Olavo (UEFS), Beatrice Padovane (UFPE), Carlos Eduardo Ferreira (UFF)</t>
  </si>
  <si>
    <t>(i) A ação encontra-se em desenvolvimento. Foi criada uma planilha eletrônica com as informações disponíveis na literatura. (ii) A planilha esta atualizada. Tamanhos mpinimos e máximos em planos de recuperação (p.ex. garoupa)</t>
  </si>
  <si>
    <t>Ana Lídia (GEF-Mar);  Clovis Castro (coral Vivo), Fabiano Pimentel (CEPENE), Guilherme Dutra (CI), Carolina Alvite (CNPT/ICMBio),
 Walter Steenbock (CEPSUL/ICMBio)</t>
  </si>
  <si>
    <t>(i) Revisão bibliográfica em andamento, sobre as publicações relacionadas ao tema. Importante ratificar/ampliar a indicações com membros do GAT, na monitoria. Destaque: Immediate social and economic impacts of a major oil spill on Brazilian coastal fishing communities (Estevo et al., 2021), indicando a grande relação cultural, de subsistência e de segurança alimentar na APA Costa dos Corais. (ii) O material esta publicado</t>
  </si>
  <si>
    <t xml:space="preserve"> Immediate social and economic impacts of a major oil spill on Brazilian coastal fishing communities (Estevo et al., 2021)</t>
  </si>
  <si>
    <t>(i) Walter Steenbock (CEPSUL)   (ii) Flavia Guebert (Coral Vivo)</t>
  </si>
  <si>
    <t>Resultados do PCR MARSEAL da Petrobrás (plataforma de Sergipe e Alagoas). Expedição recifes mesofóticos na cadeia de montanhas submarinas de fernando de Noronha. Na monitoria anterior foram citados trabalhos no litoral sul de PE, norte de AL, Fernando de Noronha e Atol das Rocas, com versão versões preliminares, na época offline, de plataforma DECODE e Coral Prof. (issbcap)</t>
  </si>
  <si>
    <t>(i) GAT Oficina</t>
  </si>
  <si>
    <t>Débora Pires (MNRJ - Projeto Coral Vivo), Ronaldo Francini Filho (CEBIMAR/USP) e Bráulio A. Santos (UFPB/APA Naufrágio Queimado)</t>
  </si>
  <si>
    <t xml:space="preserve">(i) - Em relação aos corais profundos a ação sofreu um atraso por conta da pandemia, mas esta prestes a ser concluída. O principal produto a ser implantado será uma base de dados sobre corais de águas profundas online (Plataforma DECODE - DEep-Sea Coral Observatory: Decoding Ecological patterns and dynamics);
- Foi realizado um Segundo Simpósio Brasileiro sobre Corais de Águas Profundas (II SBCAP) em julho de 2021. A Rede Brasileira de Pesquisadores de Corais de Águas Profundas foi formalizada como Grupo de Pesquisa junto ao CNPq, o próximo passo será submeter um projeto da rede;
-Foram ainda realizados cruzeiros para reconhecimento e implantação de um observatório na bacia de Campos, além de duas armadilhas de sedimento; 
- Na esfera dos corais mesofóticos, foi realizada a expedição preliminar para o Banco Royal Charlotte em Julho de 2020, durante a qual foram encontrados recifes mesofóticos. Os dados foram publicados na revista internacional Estuarine, Coastal and Shelf Science em 2021. 
-Uma expedição mais completa foi realizada em Abril de 2022. (ii) Expedição recifes mesofótico Cadeia fernando de Noronha
</t>
  </si>
  <si>
    <t xml:space="preserve">(i) Paulo Sumida (IO/USP)             (ii) GAT Oficina           </t>
  </si>
  <si>
    <t>Roberta Aguiar dos Santos (CEPSUL/ICMBio) *</t>
  </si>
  <si>
    <t>George Olavo (UEFS), Ronaldo Francini Filho (UFPB), Eric Freitas (Voz da Natureza), Tito Lotufo (IO-USP), Raphael R. Macieira (UFES), Luana B. Stocco (UFES), Rodrigo Leão de Moura (UFRJ), Carlos Eduardo Leite Ferreira (UFF), Sergio R. Floeter (UFSC), Hudson T. Pinheiro (Consultor GEF-Mar)</t>
  </si>
  <si>
    <t>Projetos do Paulo, Kitahara e Carla vão trazer produtos nesse sentido, mas estão no começo.
* A articulação da ação está sendo revista, temporariamente será substituída pela coordenação do PAN.</t>
  </si>
  <si>
    <t>(i) Esta ação tem como produtos vários estudos já realizados e publicados ou em elaboração sobre a conectividade de espécies de ambientes coralíneos mesofóticos e de talude. Destacam-se aqui programas de longa duração (PELDs), que se mantém como importante fonte contínua de informações para implementação desta ação. Os produtos podem ser elencados como os artigos, teses, e outros documentos elaborados neste sentido até 2022. (ii) Expedição recife mesofótico Cadeia Fernando de Noronha</t>
  </si>
  <si>
    <t>(i) Roberta Aguiar dos Santos (CEPSUL/ICMBio)                                  (ii) GAT Oficina</t>
  </si>
  <si>
    <r>
      <rPr>
        <b/>
        <sz val="12"/>
        <rFont val="Calibri"/>
        <family val="2"/>
      </rPr>
      <t>AÇÃO CONCLUÍDA:</t>
    </r>
    <r>
      <rPr>
        <sz val="12"/>
        <rFont val="Calibri"/>
        <family val="2"/>
      </rPr>
      <t xml:space="preserve"> Criar mecanismos de disponibilização das informações relativas aos ambientes coralíneos que constam nos procedimentos de licenciamento ambiental.</t>
    </r>
  </si>
  <si>
    <t>(i) O mapeamento do banco Royal Charlotte foi realizado em uma nova etapa (2022) com descobertas relevantes. Os dados estão sendo analisados e um novo relatório será emitido até agosto de 2022. Artigo publicado em 2020 com as primeiras descobertas. (ii) Mapa realizado e enviado. Seguiu-se as atividades de detalhamento</t>
  </si>
  <si>
    <t>Mapa. Negrão et al., 2021. The first biological survey of the Royal Charlotte Banl (SW Atlantic) reveals a large and diverse ecosystem complex. Estuarine, Coastal and Shelf Science, 255:107363</t>
  </si>
  <si>
    <t>(i) Flavia Guebert                                (ii) GAT Oficina</t>
  </si>
  <si>
    <t>Estudos em andamento, citados na monitoria anterior. Há o mapeamento realizado pela UFES pelo Professor Alex Bastos</t>
  </si>
  <si>
    <t>Mapeamento e/ou caracterização de ambientes coralíneos da plataforma média/externa das áreas-foco 4 até 7 e área 15.</t>
  </si>
  <si>
    <r>
      <rPr>
        <sz val="12"/>
        <rFont val="Calibri"/>
        <family val="2"/>
      </rPr>
      <t>Kellen Leite (Alcatrazes)</t>
    </r>
    <r>
      <rPr>
        <sz val="12"/>
        <color indexed="17"/>
        <rFont val="Calibri"/>
        <family val="2"/>
      </rPr>
      <t xml:space="preserve">
</t>
    </r>
    <r>
      <rPr>
        <sz val="12"/>
        <rFont val="Calibri"/>
        <family val="2"/>
      </rPr>
      <t>George Olavo (UEFS)</t>
    </r>
  </si>
  <si>
    <t>Trabalhos vem sendo realizados no litoral Sul do PE, Norte do AL, Fernando de Noronha e ATOL das Rocas. Novas publicações para áreas foco 5. Para a área 15 foram gerados alguns dados, mas que ainda não resultaram em mapas. Foi adicionado um recife ao largo da Ilha Queimada Grande dados de topografia do REVIS Alcatrazes</t>
  </si>
  <si>
    <t>Existe um mapa atualizado até 2015 (publicação na matriz). Será realizado um detalhamento do mapa dos recifes da Baía de todos os santos no âmbito do projeto Coral-Sol. O detalhamento estrá pronto em 2023.</t>
  </si>
  <si>
    <r>
      <rPr>
        <b/>
        <sz val="12"/>
        <rFont val="Calibri"/>
        <family val="2"/>
      </rPr>
      <t xml:space="preserve">AGRUPADA NA MONITORIA 1: </t>
    </r>
    <r>
      <rPr>
        <sz val="12"/>
        <rFont val="Calibri"/>
        <family val="2"/>
      </rPr>
      <t>Propor ao MCTI e agências de fomento o lançamento de editais para pesquisas voltados para ambientes coralíneos pouco conhecidos, processos de conectividade ecossistêmica, mapeamentos, mudanças climáticas, agregações, migrações, branqueamento, entre outros fenômenos significativos.</t>
    </r>
  </si>
  <si>
    <t>Cláudio Sampaio (UFAL), Mauro Maida (UFPE), Shirley Leão (SEMA-MA), Vicente Faria (Labomar/UFC), Marcelo Soares (Labomar - UFC) e também a Profa. Emanuelle Fontelene Rabelo (UFERSA).</t>
  </si>
  <si>
    <t xml:space="preserve">(i) Para a área 1, o que há de mais recente é o plano de manejo e diagnóstico do Parque do Parcel do Manoel Luis. 
Para a área 2, há alguns artigos e um livro importante publicado para a seção potiguar. Há também um artigo que está ainda em revisão, não foi aceito, e por isso mando aqui como anexo para avaliarmos o que fazer, porque é o que tem informações de mapeamento mais completas da área. 
Para a área 3 não consegui reunir muitos dados, apenas algumas publicações enviadas pelo Claudio Sampaio. (ii) Professor Mauro Maida com ROUS 2022, bancos do norte. 
</t>
  </si>
  <si>
    <t xml:space="preserve"> plano de manejo e diagnóstico do Parque do Parcel do Manoel Luis. Moura et al., e Cordeiro et al., (area 1 nova)</t>
  </si>
  <si>
    <t>(i) Tito Lotufo (USP)                              (ii) GAT Oficina</t>
  </si>
  <si>
    <t xml:space="preserve">Incluir a conservação de ambientes coralíneos  no Planejamento Espacial Marinho com ênfase no estabelecimento de zonas de exclusão de empreendimentos  de óleo, gás e mineração, incluindo infraestrutura de apoio.
</t>
  </si>
  <si>
    <t xml:space="preserve">
Documentos técnicos com informações relativas ao PEM</t>
  </si>
  <si>
    <t>Recomendar à SECIRM (GT Uso compartilhado do mar).
Primeira etapa: revisão e levantamento das bases legais para a realização do PEM e desta ação. Pensar na transversalidade nos dispositivos do gerenciamento costeiro - lei do mar. Qual seria o instrumento legal para atingir esse objetivo?  Fora da zona costeira tem uma serie de restrições. Sugestão: Uma discussão mais aprofundada sobre o instrumento legal. Falar aqui da importancia da lei do mar, mas não temos como saber se vai sair ate 2021.  duas grandes linhas estrategicas: 1 - instrumento mais proximos - ZAs nas UCs de Uso Sustentável e pode propor para as ZAs das Proteção Integral - ICMBio; 2 - articulação para além do ICMBio,  lei do mar talvez tenha outros instrumentos. Outra etapa dessa ação: definir essas zonas (os objetivos de 1 a 4 talvez ja propoem essas áreas (verificar os resultados pertinentes) . Recomendação: usar o mapa das areas prioritárias como base para proposta das zonas de exclusão.
Manter a ação (sobre o PEM) no 2º Ciclo.</t>
  </si>
  <si>
    <t>A SECIRM, Secretaria Executiva sob responsabilidade da CIRM (Comissão Interministerial para os Recursos do Mar) que coordena a iniciativa de elaboração do PEM. De 2019 a 2022, não tivemos avanços na construção do Termo de Referência para a elaboração do Planejamento Espacial Marinho, pois, apesar do TR estar elaborado, não havia recurso disponível para a execução dessa atividade. Agora, no início de 2022, firmou-se o Acordo com a CIRM e o BNDES para a execução do PEM e o MMA voltará a contribuir para a elaboração do Termo de Referência. Porém ainda não temos um resultado concreto dessa ação.</t>
  </si>
  <si>
    <t>Luciane Lourenço (MMA)</t>
  </si>
  <si>
    <t xml:space="preserve">Realizar oficina de elaboração com todas as partes interessadas , bem como elaborar protocolo de modelagem do transporte de partículas e poluentes que potencialmente impactarão ambientes coralíneos 
Necessidade de articulação também com a COPAH/IBAMA (coordenação de portos e hidrovias - conferir sigla). Tentar inserir o diálogo (como um critério da metodologia) entre as instâncias federais e estaduais nos processos de licenciamento em que esses ajustes de TR vão acontecer (ex.: Parcel Manuel Luis e Banco do Alvaro e Banco do Tarol).
A data prevista para o fim da ação, fevereiro de 2021, não será suficiente para avançar na normatização e ampliação da abrangência das Notas Técnicas.  </t>
  </si>
  <si>
    <t xml:space="preserve">2019- foram feitas duas notas técnicas pela COEXPpara normatizar procedimentos de caracterização, monitoramento e mitigação. Essas NT servem de ponto de partida para discussão das normatizações junto ao IBAMA. Porém a normatização do licenciamento é muito maior e demandaria mais tempo. </t>
  </si>
  <si>
    <t>Duas notas técnicas</t>
  </si>
  <si>
    <t>Resposta das instituições (MMA, MME GI-GERCO) responsáveis sobre implementação das normas.
Já existe portaria interministerial para definição de aptidão de áreas para exploração de óleo e gás (identificar a norma).  
Sugere-se convidar mais um representante da CECIRM para levar essas demandas institucionais. Estabelecimento de diálogos entre as intituições e incluir as estaduais. Obs do Daniel Raices que futuramente poderá ser feito para outras tipologias de empreendimentos (como portos e mineração). 
As Cartas SAO poderiam servir de base para elaboração dos Produtos especificados para esta Ação.</t>
  </si>
  <si>
    <t>O Plano de Redução de Impactos das Atividades de Exploração e Produção de Petróleo e Gás Natural sobre a Biodiversidade Marinho e Costeiro está finalizado. Resta a apresentação final para os colaboradores do processo, a diagramação e o lançamento, que será no início do segundo semestre deste ano. Só após estas etapas conseguiremos focar realmente na ação 3.5. Isso não quer dizer que esteja parada, apenas esperando o PRIM-PGMar ser publicado</t>
  </si>
  <si>
    <t>Plano de Redução de Impactos das Atividades de Exploração e Produção de Petróleo e Gás Natural sobre a Biodiversidade Marinho e Costeiro (PRIM - ICMBio)</t>
  </si>
  <si>
    <t xml:space="preserve">A ação 5.5 foi agrupada nesta ação. *A articulação da ação está sendo revista, temporariamente será substituída pela coordenação do PAN. Na avaliação da articulação, é melhor gastar esforços  em estratégias mais macro (ex. plano nacional de gerenciamento costeiro), do que ficar separando em várias ações e tentar propor novos instrumentos. Após a rodada virtual, foi constatada a saída do proposto articulador (Régis Pinto) do DECO. Está a ação até o momento sem articulação de forma mais estratégica. Verificar a manutenção da mesma.
Considerar as ações das áreas foco no elaboração do zoneamento, inclusive se contempla a porção costeira. Consultar os articuladores sobre a necessidade dos relatórios.  </t>
  </si>
  <si>
    <t>Conforme apontado nas monitorias, bem como a partir de 2020 até 2022, alguns estados estão com o zoneamento ecológico econômico em elaboração ou já publicados. Entretanto, pela falta de articulação mais próxima junto aos responsáveis por tal elaboração, não há como ter um acompanhamento adequado que possa identificar as relações com a conservação de ambientes coralíneos, em si, embora devam estar elencadas principalmente em Estados que tenham estes como áreas muito relevantes em sua zona costeira. (ii) Sobrepõe com a ação 8.11</t>
  </si>
  <si>
    <t>(i) Roberta Aguiar dos Santos (CEPSUL/ICMBio)                         (ii) GAT Oficina</t>
  </si>
  <si>
    <r>
      <rPr>
        <b/>
        <sz val="12"/>
        <rFont val="Calibri"/>
        <family val="2"/>
      </rPr>
      <t xml:space="preserve">AGRUPADA NA MONITORIA 1: </t>
    </r>
    <r>
      <rPr>
        <sz val="12"/>
        <rFont val="Calibri"/>
        <family val="2"/>
      </rPr>
      <t xml:space="preserve">Acompanhar a elaboração junto ao orgão ambiental do Espírito Santo da realização do Zoneamento Ecológico Econômico (ZEE) da área marinha  nas áreas-foco do PAN. </t>
    </r>
  </si>
  <si>
    <r>
      <rPr>
        <b/>
        <sz val="12"/>
        <rFont val="Calibri"/>
        <family val="2"/>
      </rPr>
      <t>AÇÃO CONCLUÍDA:</t>
    </r>
    <r>
      <rPr>
        <sz val="12"/>
        <rFont val="Calibri"/>
        <family val="2"/>
      </rPr>
      <t xml:space="preserve"> Propor a Marinha do Brasil atualização das cartas náuticas em torno das áreas-foco do PAN (ambientes coralíneos), auxiliando na sinalização marítima das Unidades de Conservação.</t>
    </r>
  </si>
  <si>
    <t xml:space="preserve">Produtos: Cartas Náuticas da Marinha com as atualizações (visto que em monitorias anteriores as propostas de atualização já tinha sido efetivadas).
Na próxima monitoria criar uma nova ação para realizar o levantamento das UCs que estão em cartas náuticas ou para o acompanhamento da inserção das UCs em cartas náuticas (prospecção na Marinha do que está por vir). </t>
  </si>
  <si>
    <t>O ICMBio Noronha tem metodologia que mede a saúde dos corais em ambietes impactados pelo turismo.  Paralisada a atividade de mergulho autonomo. Existiam dados coletados e pretensão de continuidade. Há monitoramento dos corais em locais de turismo de flutuação. Já existem regras de manejo para atividades nas piscinas naturais e para mergulho autônomo.</t>
  </si>
  <si>
    <t>Indicadores estabelecidos</t>
  </si>
  <si>
    <t>Kelen Leite  (ICMBio Alcatrazes), Clovis Castro (Coral Vivo), Emiliano Calderon (UFRJ/Coral Vivo), Ana Lídia (UFPE), Eduardo Almeida (APACC), Thayna Melo (ICMBio), Eduardo Macedo (Atol/ICMBio), Vinícius Giglio, Fernando Repinaldo (PARNAM Abrolhos), Liana Mendes (UFRN), Ricardo Araújo (NGI Noronha/ICMBio), Heloisa Brum (APARC/IDEMA-RN)</t>
  </si>
  <si>
    <t>A APA estadual recifes de Corais (RN na área 4) estava realizando o monitoramento ambiental juntamente com o monitoramento turístico. No Paqrue de Abrolhos existe monitoramento dos impactos do mergulho. o Reef Check tambpem monitora algumas localidades. O Projeto Mar de Alcatrazes tem protocolo paranmonitorar essa região (Vinicius)</t>
  </si>
  <si>
    <t>Fernando Repinaldo (PARNAM Abrolhos) e Bráulio A. Santos (UFPB/APA Naufrágio Queimado)</t>
  </si>
  <si>
    <t>Banco de dados envolve o cadastramento das atividades e equipamentos utilizados.
Buscar integração com o Ministério do Turismo (Programa Passaporte Verde).
Através dos dados e relatórios podemos mostrar a importância dos recifes para o turismo, até para conseguir recursos para conservação e regulamentação local do turismo. Tem que ter o responsável para elaborar o banco de dados. Uma agregação de colaboradores para as áreas 8 e 9. Verificar com o articulador.
No PARNA Marinho dos Abrolhos há monitoramento das visitas, do fundeio de embarcações e do mergulho autônomo. 
Avaliar a inclusão da área foco 19 nesta ação.</t>
  </si>
  <si>
    <t>Em Abrolhos, além dos monitoramentos, há um prjeto de turismo de base comunitária. Na área 8 tem os trabalhos do Coral Vivo.</t>
  </si>
  <si>
    <r>
      <rPr>
        <b/>
        <sz val="12"/>
        <rFont val="Calibri"/>
        <family val="2"/>
      </rPr>
      <t>EXCLUÍDA NA MONITORIA 2:</t>
    </r>
    <r>
      <rPr>
        <sz val="12"/>
        <rFont val="Calibri"/>
        <family val="2"/>
      </rPr>
      <t xml:space="preserve"> Determinar o limite aceitável de mudança (impacto) no ambiente das áreas 8 e 9, frente às atividades turísticas. </t>
    </r>
  </si>
  <si>
    <r>
      <rPr>
        <sz val="12"/>
        <color rgb="FF000000"/>
        <rFont val="Calibri"/>
      </rPr>
      <t>Capacitar os atores da cadeia produtiva (</t>
    </r>
    <r>
      <rPr>
        <i/>
        <sz val="12"/>
        <color rgb="FF000000"/>
        <rFont val="Calibri"/>
      </rPr>
      <t>trade</t>
    </r>
    <r>
      <rPr>
        <sz val="12"/>
        <color rgb="FF000000"/>
        <rFont val="Calibri"/>
      </rPr>
      <t>) para realizar atividades turísticas em ambientes coralíneos nas áreas 8 e 9.</t>
    </r>
  </si>
  <si>
    <r>
      <t xml:space="preserve">Tem que ter um articulador que continue estimulando. </t>
    </r>
    <r>
      <rPr>
        <sz val="12"/>
        <rFont val="Calibri"/>
        <family val="2"/>
      </rPr>
      <t>Informar o articulador sobre a revisão do produto. Capacitação vai ser realizada ainda esse ano em Alcatrazes (Silvia) pode ter colaboração e exemplo. Se relaciona com a 6.16</t>
    </r>
  </si>
  <si>
    <t>(i) Não houve atualização. (ii) Coral Vivo realizou um encontro com guias de turismo e empreendedores da região com mesas redondas sobre a sustentabilidade e as boas práticas no turismo da Costa do Descobrimento</t>
  </si>
  <si>
    <t>Reimpressão do "Guia de sustentabilidade a beira-mar: um bom negócio"; Subprojeto de integração comunitária selecionado para o edital 001/2019 - PARNA Abrolhos</t>
  </si>
  <si>
    <t>O Parna estava monitorando o uso dos ambientes recifais por mergulhadores autônomos de forma padronizada desde 2017. Todos mergulhos são registrados, número de mergulhos e certificação de mergulhadores. Relatórios anuais do uso dos pontos de mergulho. Estava em curso, um programa de monitoramento de ambientes recifais com foco em avaliar o impacto da visitação nos ambientes recifais.</t>
  </si>
  <si>
    <t>Relatório anual de visitação do Parna Marinho de Abrolhos</t>
  </si>
  <si>
    <r>
      <rPr>
        <b/>
        <sz val="12"/>
        <rFont val="Calibri"/>
        <family val="2"/>
      </rPr>
      <t xml:space="preserve">AGRUPADA NA MONITORIA 1: </t>
    </r>
    <r>
      <rPr>
        <sz val="12"/>
        <rFont val="Calibri"/>
        <family val="2"/>
      </rPr>
      <t xml:space="preserve">Monitorar atividades de turismo utilizando os indicadores ambientais padronizados (ação 6.2) no PARNA Marinho dos Abrolhos. </t>
    </r>
  </si>
  <si>
    <t>Câmara temática de visitação e turismo. Projetos aprovados de turismo de base comunitária, contudo ações na área 8 estavam paralisadas. CNPT com projeto Foz do Rio Doce, integrando várias Resex, o entorno de Abrolhos e indígenas do monte Pascoal (2018). Subprojeto de integração comunitária - PARNA Abrolhos.</t>
  </si>
  <si>
    <t>Livro "Turismo de base comunitária em UCs Federais, Caderno de Experiências"</t>
  </si>
  <si>
    <r>
      <rPr>
        <b/>
        <sz val="12"/>
        <color rgb="FF000000"/>
        <rFont val="Calibri"/>
      </rPr>
      <t>I</t>
    </r>
    <r>
      <rPr>
        <sz val="12"/>
        <color rgb="FF000000"/>
        <rFont val="Calibri"/>
      </rPr>
      <t>ncentivar planos e/ou ações locais de comunicação para agregar valor ao turismo de baixo impacto dos ambientes coralíneos nas áreas 7, 8 e 9.</t>
    </r>
  </si>
  <si>
    <t>Ocorreu o Levanta Caravelas em 2019</t>
  </si>
  <si>
    <t>Evento ocorrido "Levanta Caravelas"</t>
  </si>
  <si>
    <r>
      <rPr>
        <b/>
        <sz val="12"/>
        <rFont val="Calibri"/>
        <family val="2"/>
      </rPr>
      <t xml:space="preserve">EXCLUÍDA NA MONITORIA 1: </t>
    </r>
    <r>
      <rPr>
        <sz val="12"/>
        <rFont val="Calibri"/>
        <family val="2"/>
      </rPr>
      <t>Articular junto às agências de fomento a publicação de editais de pesquisa voltados à capacidade de carga  em Unidades de Conservação com ambientes coralíneos.</t>
    </r>
  </si>
  <si>
    <t>Havia um projeto em andamento na região da ESEC Tamoios, em Trindade com CNPT, APA Cairuçu e ESEC.</t>
  </si>
  <si>
    <t>Programas ou iniciativas de capacitação realizados (as)</t>
  </si>
  <si>
    <t>José Edmilson, Adriana Gomes, Adriana Trinta, Eduardo Macdedo, Thayná Mello e Liana Mendes (UFRN)</t>
  </si>
  <si>
    <t>Projeto de conduta consciente em ambientes recifais em andamento em algumas áreas.
ABETA (verificar o que estão fazendo)
Avaliar a possivilidade de colocar o manual de capacitação disponibilizado online como produto da ação
Cada UC tem que emitir um certificado de mergulho para instrutores de mergulho (mesmo se revisar o texto). No fim da avaliação, seria interessante fazer um relatório de quantas UC's emitiram essas certificações.</t>
  </si>
  <si>
    <t>(i) Capacitação regular realizado pela equipe do ICMBio com treinamento de condutores certificados. (ii) Resex Arraial do Cabo houve um projeto no sentido de fazer esse treinamento, mas a UC não implantou. Há normas e certificações para cada UC na NGI Alcatrazes e Parque Estadual Marinho Laje Santa. Houve formação de comunitários, dive masters em Abrolhos e RESEX Corumbau (áreas 8 e 9)</t>
  </si>
  <si>
    <r>
      <rPr>
        <b/>
        <sz val="12"/>
        <rFont val="Calibri"/>
        <family val="2"/>
      </rPr>
      <t xml:space="preserve">AGRUPADA NA MONITORIA 1: </t>
    </r>
    <r>
      <rPr>
        <sz val="12"/>
        <rFont val="Calibri"/>
        <family val="2"/>
      </rPr>
      <t xml:space="preserve">Realizar cursos de capacitação com certificação para operadores de turismo náutico quanto ao turismo responsável em Unidades de Conservação na área 12. </t>
    </r>
  </si>
  <si>
    <r>
      <rPr>
        <b/>
        <sz val="12"/>
        <rFont val="Calibri"/>
        <family val="2"/>
      </rPr>
      <t xml:space="preserve">AGRUPADA NA MONITORIA 1:  </t>
    </r>
    <r>
      <rPr>
        <sz val="12"/>
        <rFont val="Calibri"/>
        <family val="2"/>
      </rPr>
      <t>Caracterizar, monitorar e avaliar os impactos das atividades turísticas nas áreas foco 1, 2, 4, 5 e 6 do PAN e regiões de influência.</t>
    </r>
  </si>
  <si>
    <t>Projeto de pesquisa "Monitoramento Ambiental e Turístico na APA Recifes de Corais", no RN
Ação em andamento mas com problemas, ficou vermelha devido ao prazo ter expirado. O mesmo foi estendido até o final do ciclo.</t>
  </si>
  <si>
    <t>O professor Marcelo Oliveira Soares da UFC tem publicado sobre o PEM Pedra da risca do meio, mas ainda sem um trabalho específico de valoração ou mesmo de um projeto piloto.</t>
  </si>
  <si>
    <t>Precisaria ser verificado se há um estudo pilto no PEM Pedra da Risca do Meio no Ceará para a elaboração do plano de manejo com a equipe do LABOMAR.</t>
  </si>
  <si>
    <t>Liana Mendes, Tito Lotufo (USP), Vicente Faria (UFC), Shirley Leão (SEMA-MA), Fabiano Pimentel (CEPENE/ICMBio), Beatrice Padovani (UFPE), Pedro Lins (ICMBio/APA Costa dos Corais), Cláudio Sampaio (UFAL), Paula Moraes (MMA), Bráulio A. dos Santos(UFPB/APA Naufrágio Queimado),  Karina Martins (Pró-Mar)</t>
  </si>
  <si>
    <t>A estratégia vinha sendo desenhada e executada (Projeto Terramar), Campanha de Conduta Consciente em ação ( 2020 e 2021). A campanha foi atualizada em 2018 e os vídeos lançados em 2021. Precisa divulgar, hospedar nos sites do MMA e parceiros. Mostra Recife Mar realziada pelo Coral Vivo no Shopping Rio Mar (Recife- 07 e 08/22) e atualmente sendo sediada no Museu Oceanográfico da UFPE, inclui tela interativa com quiz sobre o Conduta Consciente.</t>
  </si>
  <si>
    <t>Contratação de consultor para o ano internacional dos Recifes de Coral; Lancamento do guia reefcheck com UFPE e ICMBio; Fórum das águas; Campanha Conduta Consciente; Materiais de divulgação; Campanha limpeza de praia em Santos com material de conduta consciente, vídeos e etc.</t>
  </si>
  <si>
    <t>Precisa divulgar, hospedar nos sites do MMA e parceiros</t>
  </si>
  <si>
    <t>Estevão Carino de Souza (ICMBio), Carlos Herique Targino (MMA), Eduardo Macedo (Atol/ICMBio)</t>
  </si>
  <si>
    <t xml:space="preserve">Ação não realizada até o momento no que se refere as áreas marinhas. Na área terrestre, há um porto em Noronha, onde todas as cargas que chegam são vistoriadas, ainda não se tem um protocolo para a área marinha, que necessariamente deveria conter vistoria subaquática em embarcações de trasnporte, protocolo para regatas, monitoramento de patógenos no porto. O MMA contratou uma consultoria no âmbito do projeto pró-espécies, para elaborar o Programa Nacional de detecção precoce e RR (em andamento). O ICMBio elaborou uma metodologia para priorizar UCs para prevenção de EEI. As UCs oceânicas foram selecionadas, ainda não foi publicado. Plano de ação em Fernando de Noronha (ver 8.2). </t>
  </si>
  <si>
    <t>Plano de ação para controle e monitoramento do Coral-Sol no litoral de Pernambuco</t>
  </si>
  <si>
    <r>
      <rPr>
        <b/>
        <sz val="12"/>
        <rFont val="Calibri"/>
        <family val="2"/>
      </rPr>
      <t xml:space="preserve">AGRUPADA NA MONITORIA 1: </t>
    </r>
    <r>
      <rPr>
        <sz val="12"/>
        <rFont val="Calibri"/>
        <family val="2"/>
      </rPr>
      <t>Monitorar as embarcações, estruturas e os ecossistemas coralíneos para detecção precoce de espécies exóticas invasoras nas ilhas oceânicas.</t>
    </r>
  </si>
  <si>
    <t>Adriana Trinta, Adriana Carvalhal (REBio Arvoredo) (REBio Arvoredo), Thayná Mello,  Kelen Leite (ESEC Tupinambás/ICMBio), Carlos Herique Targino (MMA), Ricardo Araújo (NGI Noronha/ICMBio)</t>
  </si>
  <si>
    <t>O IBAMA/DILIC elaborou o PPCEX (Projeto de prevenção e controle de EEIs incrustrantes), com o objetivo de padronizar as condicionantes para prevenção, controle e monitoramento de empreendimentos marinhos, costeiros e portuários.</t>
  </si>
  <si>
    <t>Projeto de prevenção e controle de EEIs incrustrantes</t>
  </si>
  <si>
    <t>Thayná Mello, Marcelo Vianna, Adriana Trinta, Felipe Diniz (MMA), José Renato Legracie (MMA), Sergio Floeter (UFSC), Liana Mendes (UFRN), Ricardo Araújo (NGI Noronha/ICMBio)</t>
  </si>
  <si>
    <t xml:space="preserve">(i) Avanços somente no caso específico do peixe leão. Para UC de Fernando de Noronha foi criado um protocolo de monitoramento e captura (erradicação), assim como de pesquisas com foco em dinâmica e genética populacional. Em FN as operadoras foram capacitadas para coleta e armazenamento dos peixes capturados. A idéia e adaptar o mesmo programa em diferentes UCs da costa via esforço conjunto com o MMA.
-Liana pode colaborar com experiências que vivenciou na Costa Rica. (ii) Há um programa de GEF-espécies para espécies invasoras. O MMA atualizou a Estratégia Nacional para o EEI (2018), elaborou o Plano de Implementação do ENEEI, em andamento 2 consultorias: a) base de dados (com informações de impactos e monitoramento e controle; b) o Programa de detecção Precoce e RR (apresentando para monitoramento e controle). O ICMBio elaborou o guia de UCs e PRIM que aportou informações para monitoramento e controle
</t>
  </si>
  <si>
    <t>Protocolos elaborados; Material de divulgação elaborados; Atualização da Estratégia Nacional para o EEI (2018); Plano de Implementação do ENEEI; 2 consultorias: a) base de dados (com informações de impactos e monitoramento e controle; b) o Programa de detecção Precoce e RR (apresentando para monitoramento e controle). Guia dde orientação para o manejo de espécies exóticas invasoras em UCs Federais (https://www.icmbio.gov.br/cbc/images/stories/Publica%C3%A7%C3%B5es/EEI/Guia_de_Manejo_de_EEI_em_UC_v3.pdf)</t>
  </si>
  <si>
    <r>
      <rPr>
        <b/>
        <sz val="12"/>
        <rFont val="Calibri"/>
        <family val="2"/>
      </rPr>
      <t xml:space="preserve">AGRUPADA NA MONITORIA 1: </t>
    </r>
    <r>
      <rPr>
        <sz val="12"/>
        <rFont val="Calibri"/>
        <family val="2"/>
      </rPr>
      <t>Elaborar e encaminhar ao MMA e Marinha proposta de um plano nacional de prevenção e contenção de bioinvasão por bioincrustação no ambiente marinho.</t>
    </r>
  </si>
  <si>
    <t>Elaboração de um protocolo de monitoramento para a detecção precoce de bioinvasores em portos e afins.</t>
  </si>
  <si>
    <t>Tito Lotufo (UFC), Adriana Trinta, Thayná Mello, Guilherme (CGPEG), Felipe Diniz (MMA), José Renato Legracie (MMA), Beatriz Castelar (FIPERJ)</t>
  </si>
  <si>
    <t xml:space="preserve">O Plano foi concluído, de forma ampla e abrangente, mas não contempla um protocolo definido.
1ª monitoria do Plano será realizada de 23 a 27/11/20 </t>
  </si>
  <si>
    <t xml:space="preserve"> O “Guia Técnico de Prevenção de Invasão Biológica Associada a Atividades de Empreendimentos Licenciáveis em Unidades de Conservação Federais” foi finalizado e publicado. O capítulo 3 é direcionado para “Operação e Manutenção de Portos, Marinas e Estaleiros”. No entanto, não foram feitas recomendações específicas relativas a adoção de protocolos de monitoramento para a detecção precoce de bioinvasores marinhos nesses locais. Nesse sentido, considero que não houve avanços em relação a essa ação especificamente. </t>
  </si>
  <si>
    <t>Guia Técnico de Prevenção de Invasão Biológica Associada a Atividades de Empreendimentos Licenciáveis em Unidades de Conservação Federais</t>
  </si>
  <si>
    <t>Adriana Carvalhal (REBIO Arvoredo/ICMBio) e GAT Oficina</t>
  </si>
  <si>
    <t xml:space="preserve">Tito Lotufo (UFC), Adriana Trinta, Thayná Mello, Guilherme (CGPEG), Rodrigo Maia Nogueira, Fernando Galheigo da (COPROD/CGMAC/IBAMA) </t>
  </si>
  <si>
    <t xml:space="preserve">O IBAMA vem exigindo a apresentação do Plano de Prevenção e Controle de Exóticas (PPCEX) no âmbito do Licenciamento Ambiental de Petróleo e Gás. </t>
  </si>
  <si>
    <t>Exigência de cumprimento do Plano de Prevenção e Controle de Exóticas (PPCEX) no âmbito do Licenciamento Ambiental de Petróleo e Gás.</t>
  </si>
  <si>
    <t>Maiores informações sobre o atendimento dessa exigência põem ser obtidas com Fernando Galheigo (CGMAC/IBAMA).</t>
  </si>
  <si>
    <r>
      <rPr>
        <b/>
        <sz val="12"/>
        <rFont val="Calibri"/>
        <family val="2"/>
      </rPr>
      <t>EXCLUÍDA NA MONITORIA 2:</t>
    </r>
    <r>
      <rPr>
        <sz val="12"/>
        <rFont val="Calibri"/>
        <family val="2"/>
      </rPr>
      <t xml:space="preserve"> Estabelecer programas de monitoramento frequente e continuado para detecção de espécies invasoras nos pontos de entrada (portos, marinas e adjacências) próximos das áreas foco 1, 2, 4, 5 e 6 do PAN.</t>
    </r>
  </si>
  <si>
    <t>Tito Lotufo (Labomar/UFC), Shirley Leão (SEMA-MA), Fabiano Pimentel (CEPENE/ICMBio), Beatrice Padovani (UFPE), Cláudio Sampaio (UFAL)</t>
  </si>
  <si>
    <t>Para o parque estadual marinho do Parcel de Manuel Luis estão aguardando os levantamentos de campo no âmbito da elaboração do Plano de Manejo para identificação das espécies e elaboração dos protocolos adqueados de monitoramento. Os levantamentos serão realizados entre março e abril de 2021.</t>
  </si>
  <si>
    <t>Oficina educativa sobre peixe-leão; Artigo recente sobre peixe-leão na região (Soares et al., 2022); Postagens em redes sociais; palestras realizadas</t>
  </si>
  <si>
    <r>
      <t xml:space="preserve">Avaliar  o impacto das espécies que constam na lista oficial de espécies invasoras no MMA, incluindo </t>
    </r>
    <r>
      <rPr>
        <i/>
        <sz val="12"/>
        <rFont val="Calibri"/>
        <family val="2"/>
      </rPr>
      <t>Ophiotella mirabillis</t>
    </r>
    <r>
      <rPr>
        <sz val="12"/>
        <rFont val="Calibri"/>
        <family val="2"/>
      </rPr>
      <t xml:space="preserve"> e </t>
    </r>
    <r>
      <rPr>
        <i/>
        <sz val="12"/>
        <rFont val="Calibri"/>
        <family val="2"/>
      </rPr>
      <t>Butis koilomatodon</t>
    </r>
    <r>
      <rPr>
        <sz val="12"/>
        <rFont val="Calibri"/>
        <family val="2"/>
      </rPr>
      <t xml:space="preserve"> nos ambientes coralíneos.</t>
    </r>
  </si>
  <si>
    <t xml:space="preserve">Pesquisas iniciadas
</t>
  </si>
  <si>
    <r>
      <rPr>
        <sz val="12"/>
        <color rgb="FF000000"/>
        <rFont val="Calibri"/>
      </rPr>
      <t xml:space="preserve">O LaeBry esta finalizando uma revisão completa de briozoários no Brasil, o qual traz uma discussão dos possíveis impactos de algumas espécies. Para </t>
    </r>
    <r>
      <rPr>
        <i/>
        <sz val="12"/>
        <color rgb="FF000000"/>
        <rFont val="Calibri"/>
      </rPr>
      <t>Ophiotella mitabilis</t>
    </r>
    <r>
      <rPr>
        <sz val="12"/>
        <color rgb="FF000000"/>
        <rFont val="Calibri"/>
      </rPr>
      <t xml:space="preserve"> ver paper de Patrick Derviche , como do Paulo Lana. Protocolo Carlos Barbosa do RJ</t>
    </r>
  </si>
  <si>
    <t>Revisão dos briozoários do Brasil (Laebry); Derviche &amp; Lana, 2022 - Biological Invasions 24 (9), 2821-2833</t>
  </si>
  <si>
    <r>
      <rPr>
        <b/>
        <sz val="12"/>
        <rFont val="Calibri"/>
        <family val="2"/>
      </rPr>
      <t xml:space="preserve">AÇÃO AGRUPADA: </t>
    </r>
    <r>
      <rPr>
        <sz val="12"/>
        <rFont val="Calibri"/>
        <family val="2"/>
      </rPr>
      <t xml:space="preserve">Realizar diagnóstico da bioinvasão de coral-sol e coral-mole </t>
    </r>
    <r>
      <rPr>
        <i/>
        <sz val="12"/>
        <rFont val="Calibri"/>
        <family val="2"/>
      </rPr>
      <t>Chromonephthea brazilienzis</t>
    </r>
    <r>
      <rPr>
        <sz val="12"/>
        <rFont val="Calibri"/>
        <family val="2"/>
      </rPr>
      <t xml:space="preserve"> e elaborar e executar plano nacional  para seu controle e/ou erradicação, nas diferentes áreas coralíneas já afetadas.</t>
    </r>
  </si>
  <si>
    <t>Protocolo em elaboração em 2019. 
Sugere utilizar o Protocolo Rebentos</t>
  </si>
  <si>
    <t xml:space="preserve">(i) Para o protocolo de detecção precoce de exóticas há um projeto contratado para entregar o protocolo com prazo até 2024. </t>
  </si>
  <si>
    <t>(ii) Guia de manejo de invasoras (outubro 2019)</t>
  </si>
  <si>
    <t>(i) Kelen Leite (ICMBio)                     (ii) GAT Oficina</t>
  </si>
  <si>
    <t>Kelen Leite (REVIS Alcatrazes/ICMBio)</t>
  </si>
  <si>
    <t>Nos últimos nos foram intensificadas as ações junto a COMPESCA, assim como as fiscalizações no local e análises dos efluentes das ETES de Noronha</t>
  </si>
  <si>
    <t>Houve informações anteriores que estava sendo criado plano de alerta, resposta e contigência a problemas ambientais, porém não houve resposta depois da troca de articulador. Provavel que haja planos dessa natureza na Ilha Trindade e Noronha. Não existe em Noronha um plano elaborado para emergências, mas foi elaborado preliminarmente um plano para o peixe-leão (relatório enviado). Grupo de emergências ambientais coordenado pelo CMA</t>
  </si>
  <si>
    <t>Relatório plano para o peixe-leão; Grupo de emergências ambientais do ICMBio</t>
  </si>
  <si>
    <t>Auxilia a ação 7.1</t>
  </si>
  <si>
    <r>
      <rPr>
        <b/>
        <sz val="12"/>
        <rFont val="Calibri"/>
        <family val="2"/>
      </rPr>
      <t>EXCLUÍDA NA MONITORIA 2:</t>
    </r>
    <r>
      <rPr>
        <sz val="12"/>
        <rFont val="Calibri"/>
        <family val="2"/>
      </rPr>
      <t xml:space="preserve"> Elaborar protocolo para melhoria dos procedimentos de embarque e desembarque de combustível em ilhas costeiras  e oceânicas </t>
    </r>
  </si>
  <si>
    <t xml:space="preserve">-Listagem e mapeamento de pontos fontes de poluição.
-Segundo Zelinda. Não há nada publicado para os anos de 2020 a 2022. Zelinda anexou informações sobre poluição na Baía de Todos os Santos e Baía de Camamu em anos anteriores
</t>
  </si>
  <si>
    <t>Sem informações ja na monitoria passada</t>
  </si>
  <si>
    <t>Monitoramento realizado pelo PMBA na área de impacto do Rio Doce</t>
  </si>
  <si>
    <t>Anteriormente a pandemia, Adalto comunicou que havia vários programas em andamento nesse sentido; pararam na pandemia; Adalto não retornou mais</t>
  </si>
  <si>
    <r>
      <rPr>
        <b/>
        <sz val="12"/>
        <rFont val="Calibri"/>
        <family val="2"/>
      </rPr>
      <t>EXCLUÍDA NA MONITORIA 2:</t>
    </r>
    <r>
      <rPr>
        <sz val="12"/>
        <rFont val="Calibri"/>
        <family val="2"/>
      </rPr>
      <t xml:space="preserve"> Delinear proposta de programas de contingência  e de situação de risco que envolvem ambientes coralíneos na região dos Abrolhos (áreas-foco 8 e 9). </t>
    </r>
  </si>
  <si>
    <t>Carlos Philipp (Instituto Reciclar), Marcello Lourenço (Centro TAMAR/Caravelas)</t>
  </si>
  <si>
    <t>Verificra a possibilidade de articulação com o Denis Abessa (Tito irá ver) 
Buscar integração com os Comitês de Bacia Hidrográficas.
Coral Vivo vai fazer o monitoramento sazonal da qualidade da água no rio Buranhém. 
*A articulação da ação está sendo revista, temporariamente será substituída pela coordenação do PAN.</t>
  </si>
  <si>
    <t xml:space="preserve">(i) Para o Rio Doce o programa renova esta realizando estudos por obrigação judicial devido o desastre de Mariana. (ii) Um artigo sobre o tema da contaminação foi publicado em 2021. Além disso, o Coral Vivo realizou experimentos em ambiente de mesocosmos referente a contaminação dos ambientes coralíneos com ferro. Os dados estão sendo analisados. </t>
  </si>
  <si>
    <t>Artigo publicado</t>
  </si>
  <si>
    <t>(i) Tito Lotufo (USP)                                  (ii) Flavia Guebert (Coral Vivo)</t>
  </si>
  <si>
    <r>
      <rPr>
        <b/>
        <sz val="12"/>
        <rFont val="Calibri"/>
        <family val="2"/>
      </rPr>
      <t xml:space="preserve">AGRUPADA NA MONITORIA 1: </t>
    </r>
    <r>
      <rPr>
        <sz val="12"/>
        <rFont val="Calibri"/>
        <family val="2"/>
      </rPr>
      <t>Avaliar a influência da qualidade das águas dos rios Jucu, Guarapari, Benevente e Itapemirim, Cricaré e Doce sobre os ambientes recifais do Espírito Santo (sul do banco de Abrolhos e área foco 11)</t>
    </r>
  </si>
  <si>
    <r>
      <rPr>
        <b/>
        <sz val="12"/>
        <rFont val="Calibri"/>
        <family val="2"/>
      </rPr>
      <t xml:space="preserve">EXCLUÍDA NA MONITORIA 1: </t>
    </r>
    <r>
      <rPr>
        <sz val="12"/>
        <rFont val="Calibri"/>
        <family val="2"/>
      </rPr>
      <t xml:space="preserve"> Elaborar manual de divulgação dos resultados dos relatórios de monitoramento e avaliações propostos nas ações 8.8 e 8.9.</t>
    </r>
  </si>
  <si>
    <t>José Edmilson, Antônio Alberto Menezes da Silveira (CEPSUL)</t>
  </si>
  <si>
    <t>Considerar como uma atividade desta ação: solicitar relatórios da implementação dos mesmos. 
*A articulação da ação está sendo revista, temporariamente será substituída pela coordenação do PAN.</t>
  </si>
  <si>
    <t>A articuladora não atuou no andamento da ação. A articuladora sugere alterar o articulador para que a ação se desenvolva.</t>
  </si>
  <si>
    <t>Vivian Uhlig</t>
  </si>
  <si>
    <t>Sem informações já na monitoria passada</t>
  </si>
  <si>
    <t xml:space="preserve">Monitoramento de qualidade de água e sedimento em UCs federais vem sendo realizado no âmbito do Programa de Monitoramento da Biodiversidade Aquáticas nas áreas marinhas adjacentes a foz do rio Doce, para avaliar potenciais impactos do rompimento das barragens da Samarco sobre a biodiversidade marinha. Tais monitoramentos são executados por um consórcio de instituições denominada Rede Rio Doce Mar (RRDM), contratada pela Fundação Renova, por meio da Fundação de Apoio a Pesquisa da Universidade Federal do Espírito Santo.  
O monitoramento de água e/ou sedimentos também está inserido no âmbito de alguns Programas Ecológicos de Longa Duração (PELD) o realizado em algumas UCs e adjacências: PELD Habitats Costeiros do Espírito Santo, PELD Abrolhos, PELD APACC e PELD ILOC. (ii) Em SC houve monitoramento com o projeto MAARE, sem continuidade depois. UFSC e NGI Florianópolis submeteram um PELD ao CNPQ
</t>
  </si>
  <si>
    <r>
      <rPr>
        <b/>
        <sz val="12"/>
        <rFont val="Calibri"/>
        <family val="2"/>
      </rPr>
      <t xml:space="preserve">EXCLUÍDA NA MONITORIA 1:  </t>
    </r>
    <r>
      <rPr>
        <sz val="12"/>
        <rFont val="Calibri"/>
        <family val="2"/>
      </rPr>
      <t xml:space="preserve">Solicitar aos Comitês de Bacias Hidrográficas a elaboração e/ou a implementação dos planos municipais de saneamento das áreas 12 a 16.  </t>
    </r>
  </si>
  <si>
    <r>
      <rPr>
        <b/>
        <sz val="12"/>
        <rFont val="Calibri"/>
        <family val="2"/>
      </rPr>
      <t>CONCLUÍDA NA MONITORIA 2:</t>
    </r>
    <r>
      <rPr>
        <sz val="12"/>
        <rFont val="Calibri"/>
        <family val="2"/>
      </rPr>
      <t xml:space="preserve"> Solicitar aos órgãos competentes que os planos de contingência de empreendimentos da área de petróleo e gás possuam procedimentos e recursos de implementação específicos para Unidades de Conservação de ambientes coralíneos.</t>
    </r>
  </si>
  <si>
    <r>
      <rPr>
        <b/>
        <sz val="12"/>
        <rFont val="Calibri"/>
        <family val="2"/>
      </rPr>
      <t xml:space="preserve">EXCLUÍDA NA MONITORIA 1:  </t>
    </r>
    <r>
      <rPr>
        <sz val="12"/>
        <rFont val="Calibri"/>
        <family val="2"/>
      </rPr>
      <t>Solicitar à Companhia Estadual de Água e Esgoto do Rio de Janeiro (CEDAE) e à Secretaria Estadual do Ambiente (SEA) que apresentem avaliação circunstanciada dos efluentes lançados do emissário submarino de Ipanema (EESI) e dos efluentes químicos, físicos, biológicos e orgânicos lançados na Baía de Guanabara.</t>
    </r>
  </si>
  <si>
    <r>
      <rPr>
        <b/>
        <sz val="12"/>
        <rFont val="Calibri"/>
        <family val="2"/>
      </rPr>
      <t xml:space="preserve">EXCLUÍDA NA MONITORIA 1:  </t>
    </r>
    <r>
      <rPr>
        <sz val="12"/>
        <rFont val="Calibri"/>
        <family val="2"/>
      </rPr>
      <t xml:space="preserve">Solicitar à CASAN e FATMA que apresentem avaliação circunstanciada dos efluentes químicos, físicos, biológicos e orgânicos lançados na Grande Florianópolis. </t>
    </r>
  </si>
  <si>
    <t xml:space="preserve"> Roberta Aguiar dos Santos (CEPSUL/ICMBio) *</t>
  </si>
  <si>
    <t>(i) Conforme apontado em outras monitorias, houve a inserção direta do projeto Terra-Mar em ações do PAN Corais em sua área de abrangência, em especial os municípios que compõem o entorno e limites da APA Costa dos Corais e da região do banco de Abrolhos, destacando entre elas a "Conduta Consciente em Praias e em Ambientes Recifais". Este Projeto apoiou também zoneamentos e estudos de capacidade de suporte em algumas áreas costeiras que envolviam algumas bacias hidrográficas desta região. (ii) Em 2018, o Projeto Terramar realizou curso de capacitação de gestores ambientais marinhos na APACC e Abrolhos</t>
  </si>
  <si>
    <t>(i) Roberta Aguiar dos Santos (CEPSUL/ICMBio)                           (ii) GAT Oficina</t>
  </si>
  <si>
    <r>
      <rPr>
        <b/>
        <sz val="12"/>
        <rFont val="Calibri"/>
        <family val="2"/>
      </rPr>
      <t xml:space="preserve">EXCLUÍDA NA MONITORIA 1: </t>
    </r>
    <r>
      <rPr>
        <sz val="12"/>
        <rFont val="Calibri"/>
        <family val="2"/>
      </rPr>
      <t>Definir princípios e processos de qualificação, monitoramento e avaliação da participação social no PAN, utilizando indicadores definidos.</t>
    </r>
  </si>
  <si>
    <t xml:space="preserve"> Karina Martins (UFBA/PROAMAR) </t>
  </si>
  <si>
    <t>Fabiano Pimentel (CEPENE/ICMBio), George Olavo (UEFS), Tereza Gouveia, CEPSUL,  Rede Manguemar/PE, TAMAR, CPP, CNPT, Bráulio A. Santos (UFPB/APA Naufragio Queimado)</t>
  </si>
  <si>
    <t>Ação sendo desenvolvida pela Prof Cristiane Sassi com atividades de educação ambiental e ONGs. Laboratório foi incubadora para a criação do Instituto Rarayba. Resex Jequiá da Praia/AL participação qualificada em oficinas de acordo de pesca, plano de manejo, encontro de pesquisa da Resex. APA Costa dos Corais houve a capacitação de novos conselheiros de UC. Cursos de monitoramento participativo de pesca e gestão socioambiental junto a pescadores artesanais (COMOB, CNPT e GSA); Projeto Fortalecimento e integração da pesca artesanal (CNPT)</t>
  </si>
  <si>
    <r>
      <rPr>
        <b/>
        <sz val="12"/>
        <rFont val="Calibri"/>
        <family val="2"/>
      </rPr>
      <t xml:space="preserve">EXCLUÍDA NA MONITORIA 1: </t>
    </r>
    <r>
      <rPr>
        <sz val="12"/>
        <rFont val="Calibri"/>
        <family val="2"/>
      </rPr>
      <t xml:space="preserve"> Articular as propostas do PAN com as Campanhas dos Territórios Pesqueiros. </t>
    </r>
  </si>
  <si>
    <r>
      <rPr>
        <b/>
        <sz val="12"/>
        <rFont val="Calibri"/>
        <family val="2"/>
      </rPr>
      <t xml:space="preserve">EXCLUÍDA NA MONITORIA 1: </t>
    </r>
    <r>
      <rPr>
        <sz val="12"/>
        <rFont val="Calibri"/>
        <family val="2"/>
      </rPr>
      <t xml:space="preserve">Identificar convergências e divergências entre o PAN Corais e o GEFMAR, buscando sinergia das ações. </t>
    </r>
  </si>
  <si>
    <t>Eloisa Pinto Vizuete (CEPSUL), Joel Creed, Adriana Gomes, Thayná Mello, Adriana Trinta, Robson Carlixto (MMA), Adriana Gomes (ESEC Tamoios), Maya Ribeiro Baggio (CEPSUL/ICMBio)</t>
  </si>
  <si>
    <t>Divulgação contínua via Projeto Coral Vivo.</t>
  </si>
  <si>
    <r>
      <rPr>
        <b/>
        <sz val="12"/>
        <rFont val="Calibri"/>
        <family val="2"/>
      </rPr>
      <t>EXCLUÍDA NA MONITORIA 2:</t>
    </r>
    <r>
      <rPr>
        <sz val="12"/>
        <rFont val="Calibri"/>
        <family val="2"/>
      </rPr>
      <t xml:space="preserve"> Buscar a regularização das Unidades de Conservação marinhas municipais e estaduais, instando o SPU (Secretaria do Patrimônio da União) a estabelecer condicionantes nos termos de cessão de uso de implantação e funcionamento,  ouvidos o MMA e ICMBio.</t>
    </r>
  </si>
  <si>
    <t>Ronaldo Oliveira (ICMBio-RESEX Corumbau), Liana Mendes (UFRN), Karina Martins (Pró-Mar)</t>
  </si>
  <si>
    <t>Projeto Coral Vivo publicou/Cará, dois livros uteis para educação infantil e infantojuvenil. 1) Grude-grude adotado pela Secretaria de Educação do RJ e outros; 2) Teia das Águas (sobre conectividade) adotado pela Secretaria de educação do RJ</t>
  </si>
  <si>
    <t>Livros Grude-Grue; Teia das Águas</t>
  </si>
  <si>
    <r>
      <rPr>
        <b/>
        <sz val="12"/>
        <rFont val="Calibri"/>
        <family val="2"/>
      </rPr>
      <t xml:space="preserve">EXCLUÍDA NA MONITORIA 1: </t>
    </r>
    <r>
      <rPr>
        <sz val="12"/>
        <rFont val="Calibri"/>
        <family val="2"/>
      </rPr>
      <t xml:space="preserve">Elaborar estudo para promoção de serviços básicos (educação, saúde, habitação, saneamento) no interior e nas áreas de entorno de unidades de conservação  marinhas, inclusive a serem previstos nos planos de manejo. </t>
    </r>
  </si>
  <si>
    <t>Walter Steenbock (CEPSUL), Carlos Eduardo Ferreira (UFF), Ronaldo Francini Filho (UFPB), Fabiano Pimentel (ICMBio), Anna Karina Soares (CNPT) e Carolina Alvite (CNPT-Sul)</t>
  </si>
  <si>
    <t>Ações do projeto de integração da pesca, do CNPT, retomadas após a pandemia. Terramar promoveu intercambio entre as APAS costeiras e Resex</t>
  </si>
  <si>
    <r>
      <rPr>
        <b/>
        <sz val="12"/>
        <rFont val="Calibri"/>
        <family val="2"/>
      </rPr>
      <t>EXCLUÍDA NA MONITORIA 1:</t>
    </r>
    <r>
      <rPr>
        <sz val="12"/>
        <rFont val="Calibri"/>
        <family val="2"/>
      </rPr>
      <t xml:space="preserve"> Analisar a Proposta de Emenda à Constituição (PEC) em andamento sobre a criação da Guarda Costeira Nacional Ambiental e/ou solicitar estruturas e recursos humanos necessários para fortalecimento de órgãos de fiscalização já existentes.</t>
    </r>
  </si>
  <si>
    <r>
      <rPr>
        <b/>
        <sz val="12"/>
        <rFont val="Calibri"/>
        <family val="2"/>
      </rPr>
      <t xml:space="preserve">EXCLUÍDA NA MONITORIA 1: </t>
    </r>
    <r>
      <rPr>
        <sz val="12"/>
        <rFont val="Calibri"/>
        <family val="2"/>
      </rPr>
      <t xml:space="preserve"> Subsidiar a comprovação de cumprimento dos compromissos acordados em áreas de reconhecimento internacional como sítios Ramsar (Convenção sobre Zonas Úmidas de Importância Internacional) e EBSA (Áreas Biológicas e Ecologicamente Sensíveis) que abrangem ambientes coralíneos. </t>
    </r>
  </si>
  <si>
    <t>Livro "Tursimo de base comunitária em UCs" com aprendizado de 13 UCS</t>
  </si>
  <si>
    <t>Livro "Tursimo de base comunitária em UCs"</t>
  </si>
  <si>
    <t>Fabiano Pimentel (CEPENE/ICMBio) e Bráulio A. Santos (UFPB/APA Naufragio Queimado)</t>
  </si>
  <si>
    <t>Com a extinção dos CPGs a partir de 2019, houve uma diminuição da participação de forma integrada da sociedade civil, incluindo as associações de pescadores no âmbito nacional.  Estes CPGs só foram criados e recriados a partir de 2021, sem ainda serem implementados até fevereiro de 2022. Houve algumas consultas públicas que envolveram o ordenamento pesqueiro, de forma mais específica ou direcionada, em que o setor pesqueiro e sociedade civil puderam participar, mas sem uma organização efetiva e representatividade adequada. Mantiveram-se, no âmbito regional, movimentações locais para discussão de temas ligados à atividade pesqueira, que estão sendo enviados de forma individualizada para avaliação da SAP/MAPA, embora tenha havido maiores dificuldades de articulação em função da situação de pandemia dada pela COVID 19, até final de 2021. Ressalta-se que tem havido maior participação dos Estados no mar territorial sob sua jurisdição, atuando no ordenamento pesqueiro, com participação de diferentes fóruns em nível local e estadual (ex. RS, SC, PR, SP e ES).</t>
  </si>
  <si>
    <r>
      <rPr>
        <b/>
        <sz val="12"/>
        <rFont val="Calibri"/>
        <family val="2"/>
      </rPr>
      <t xml:space="preserve">EXCLUÍDA NA MONITORIA 1: </t>
    </r>
    <r>
      <rPr>
        <sz val="12"/>
        <rFont val="Calibri"/>
        <family val="2"/>
      </rPr>
      <t xml:space="preserve"> Propor ao MMA e MPA a criação e/ou implementação de Comitês Permanentes de Gestão (CPGs) e inclusão de pesquisadores de ambientes coralíneos nos subcomitês científicos.</t>
    </r>
  </si>
  <si>
    <r>
      <rPr>
        <b/>
        <sz val="12"/>
        <rFont val="Calibri"/>
        <family val="2"/>
      </rPr>
      <t xml:space="preserve">AGRUPADA NA MONITORIA 1: </t>
    </r>
    <r>
      <rPr>
        <sz val="12"/>
        <rFont val="Calibri"/>
        <family val="2"/>
      </rPr>
      <t xml:space="preserve"> Criar fórum de discussão das propostas de norma para estabelecimento de áreas ou períodos de restrição de pescarias e medidas de manejo da pesca em ambientes coralíneos profundos e áreas adjacentes (área 17).</t>
    </r>
  </si>
  <si>
    <t>O Cômite Gestor da Pesca em Pernambuco segue se articulando (monitoria anterior)</t>
  </si>
  <si>
    <t>Principais temas a serem incluídos como prioritários nos editais (provenientes das antigas ações 3.7, 4.9, 6.10): estudos populacionais, dinâmica das frotas, avaliação de recursos pesqueiros, ambientes coralíneos pouco conhecidos, processos de conectividade ecossistêmica, mapeamentos, mudanças climáticas, agregações, migrações, branqueamento, e capacidade de carga  em Unidades de Conservação com ambientes coralíneos.
*A articulação da ação está sendo revista, temporariamente será substituída pela coordenação do PAN.</t>
  </si>
  <si>
    <t>Planejamento estratégico (2021-2030) da rede Biomar/Petrobrás considera "Ações de PANs com contribuição dos projetos" como indicador da efetividade dos projetos no eixo de ação polítics públicas. Há editais que consideram ações do PAN Corais em suas publicações.</t>
  </si>
  <si>
    <t>Colocar os editais entre 2021 e 2022</t>
  </si>
  <si>
    <r>
      <t xml:space="preserve">A partir dos </t>
    </r>
    <r>
      <rPr>
        <i/>
        <sz val="12"/>
        <rFont val="Calibri"/>
        <family val="2"/>
      </rPr>
      <t xml:space="preserve">layers </t>
    </r>
    <r>
      <rPr>
        <sz val="12"/>
        <rFont val="Calibri"/>
        <family val="2"/>
      </rPr>
      <t>de vulnerabilidade e adaptação.
Ação em andamento com problemas, ficou vermelha devido ao prazo ter expirado. O mesmo foi estendido até o final do ciclo.
*A articulação da ação está sendo revista, temporariamente será substituída pela coordenação do PAN.</t>
    </r>
  </si>
  <si>
    <t>A instituição da articuladora não atua mais na área do PAN, dessa forma a ação não teve andamento e ela solicita a alteração do articulador.</t>
  </si>
  <si>
    <t>Confirmar com Ronaldo dados de PRIMs.
Ação em andamento, ficou vermelha devido ao prazo ter expirado. O mesmo foi estendido até o final do ciclo.</t>
  </si>
  <si>
    <t>Há diversos mapas elaborados para diferentes grupos de organismos. disponibilizamos alguns, mas sem participação direta do INPE. Considerando a ação realizada total ou parcialmente. Há também alguns trabalhos publicados recentemente.</t>
  </si>
  <si>
    <t>Walter Steembock (CEPSUL - ICMBio), Renata (CI), Alex Bastos, Ruy Kikuchi (UFBA)</t>
  </si>
  <si>
    <t>Havia sido agrupada na 10.5 na monitoria anterior</t>
  </si>
  <si>
    <r>
      <rPr>
        <b/>
        <sz val="12"/>
        <rFont val="Calibri"/>
        <family val="2"/>
      </rPr>
      <t xml:space="preserve">AÇÃO CONCLUÍDA NA MONITORIA 1: </t>
    </r>
    <r>
      <rPr>
        <sz val="12"/>
        <rFont val="Calibri"/>
        <family val="2"/>
      </rPr>
      <t xml:space="preserve">Articular a inserção da temática dos ambientes coralíneos no Plano Nacional de Adaptação às Mudanças Climáticas. </t>
    </r>
  </si>
  <si>
    <t>Pode ser estar alinhavado como atividade do Plano de Comunicação.
Entrar em contato e perguntar qual a estratégia da articuladora daqui para frente e estimulo de parceiros e se serguirá como articuladora. Livro do Reef Check que será publicado até o final do ano terá uma seção sobre branqueamento.
*A articulação da ação está sendo revista, temporariamente será substituída pela coordenação do PAN.</t>
  </si>
  <si>
    <t>(i) A instituição da articuladora não atua mais na área do PAN, dessa forma a ação não teve andamento e ela solicita a alteração do articulador. (ii) Há distintas instituições elaborando material e campanhas nas midias sociais e eventos (Ex. Coral Vivo, De olho nos Corais, etc). Dessa forma, vem sendo feito, porém é algo contínuo. (iii) O Coral Vivo e o Projeto Conservação Recifal fazem essa divulgação por meio de redes sociais.</t>
  </si>
  <si>
    <t>(i) Renata Pereira (IC)                          (ii) Tito Lotufo (USP)                        (iii) Flavia Guebert (Coral Vivo)</t>
  </si>
  <si>
    <t>Não iniciada no período previsto</t>
  </si>
  <si>
    <t>Iniciada e não concluída no período previsto</t>
  </si>
  <si>
    <t>Concluída</t>
  </si>
  <si>
    <t>TOTAL DE AÇÕES DO PAN</t>
  </si>
  <si>
    <t>SITUAÇÃO ATUAL DAS AÇÕES - MONITORIA FINAL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</si>
</sst>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16]mmmm\-yy"/>
    <numFmt numFmtId="165" formatCode="&quot;R$&quot;\ #,##0.00;[Red]&quot;R$&quot;\ #,##0.00"/>
    <numFmt numFmtId="166" formatCode="mm/yy"/>
    <numFmt numFmtId="167" formatCode="mmmm/yyyy"/>
    <numFmt numFmtId="168" formatCode="&quot;R$&quot;\ #,##0.00"/>
  </numFmts>
  <fonts count="57">
    <font>
      <sz val="11"/>
      <color rgb="FF000000"/>
      <name val="Calibri"/>
    </font>
    <font>
      <b/>
      <sz val="16"/>
      <color rgb="FFFFFFFF"/>
      <name val="Calibri"/>
      <family val="2"/>
    </font>
    <font>
      <sz val="11"/>
      <name val="Calibri"/>
      <family val="2"/>
    </font>
    <font>
      <b/>
      <sz val="16"/>
      <name val="Calibri"/>
      <family val="2"/>
    </font>
    <font>
      <b/>
      <sz val="14"/>
      <color rgb="FFFFFFFF"/>
      <name val="Calibri"/>
      <family val="2"/>
    </font>
    <font>
      <sz val="14"/>
      <name val="Calibri"/>
      <family val="2"/>
    </font>
    <font>
      <sz val="14"/>
      <color rgb="FF000000"/>
      <name val="Calibri"/>
      <family val="2"/>
    </font>
    <font>
      <b/>
      <sz val="12"/>
      <color rgb="FFFFFFFF"/>
      <name val="Calibri"/>
      <family val="2"/>
    </font>
    <font>
      <b/>
      <sz val="12"/>
      <name val="Calibri"/>
      <family val="2"/>
    </font>
    <font>
      <sz val="12"/>
      <color rgb="FF000000"/>
      <name val="Calibri"/>
      <family val="2"/>
    </font>
    <font>
      <sz val="12"/>
      <name val="Calibri"/>
      <family val="2"/>
    </font>
    <font>
      <sz val="12"/>
      <color rgb="FF1F497D"/>
      <name val="Calibri"/>
      <family val="2"/>
    </font>
    <font>
      <sz val="12"/>
      <color rgb="FFFF0000"/>
      <name val="Calibri"/>
      <family val="2"/>
    </font>
    <font>
      <sz val="12"/>
      <color rgb="FFF79646"/>
      <name val="Calibri"/>
      <family val="2"/>
    </font>
    <font>
      <sz val="12"/>
      <color rgb="FF006600"/>
      <name val="Calibri"/>
      <family val="2"/>
    </font>
    <font>
      <b/>
      <sz val="16"/>
      <color rgb="FF000000"/>
      <name val="Calibri"/>
      <family val="2"/>
    </font>
    <font>
      <sz val="11"/>
      <color rgb="FFFFFFFF"/>
      <name val="Calibri"/>
      <family val="2"/>
    </font>
    <font>
      <sz val="10"/>
      <name val="Calibri"/>
      <family val="2"/>
    </font>
    <font>
      <b/>
      <sz val="18"/>
      <color rgb="FF000000"/>
      <name val="Calibri"/>
      <family val="2"/>
    </font>
    <font>
      <b/>
      <sz val="12"/>
      <color rgb="FF000000"/>
      <name val="Calibri"/>
      <family val="2"/>
    </font>
    <font>
      <b/>
      <sz val="11"/>
      <color rgb="FFFFFFFF"/>
      <name val="Calibri"/>
      <family val="2"/>
    </font>
    <font>
      <sz val="11"/>
      <color rgb="FFFF0000"/>
      <name val="Calibri"/>
      <family val="2"/>
    </font>
    <font>
      <b/>
      <sz val="11"/>
      <color rgb="FFFF0000"/>
      <name val="Calibri"/>
      <family val="2"/>
    </font>
    <font>
      <sz val="12"/>
      <color rgb="FFFF9900"/>
      <name val="Calibri"/>
      <family val="2"/>
    </font>
    <font>
      <sz val="12"/>
      <color rgb="FFFFFFFF"/>
      <name val="Calibri"/>
      <family val="2"/>
    </font>
    <font>
      <b/>
      <sz val="11"/>
      <color rgb="FF000000"/>
      <name val="Calibri"/>
      <family val="2"/>
    </font>
    <font>
      <strike/>
      <sz val="12"/>
      <name val="Calibri"/>
      <family val="2"/>
    </font>
    <font>
      <sz val="11"/>
      <color rgb="FF1F497D"/>
      <name val="Calibri"/>
      <family val="2"/>
    </font>
    <font>
      <sz val="12"/>
      <color rgb="FF00B050"/>
      <name val="Calibri"/>
      <family val="2"/>
    </font>
    <font>
      <sz val="11"/>
      <color rgb="FF006600"/>
      <name val="Calibri"/>
      <family val="2"/>
    </font>
    <font>
      <sz val="11"/>
      <color rgb="FF002060"/>
      <name val="Calibri"/>
      <family val="2"/>
    </font>
    <font>
      <sz val="11"/>
      <color rgb="FFC00000"/>
      <name val="Calibri"/>
      <family val="2"/>
    </font>
    <font>
      <i/>
      <sz val="12"/>
      <name val="Calibri"/>
      <family val="2"/>
    </font>
    <font>
      <i/>
      <sz val="12"/>
      <color rgb="FF000000"/>
      <name val="Calibri"/>
      <family val="2"/>
    </font>
    <font>
      <sz val="10"/>
      <color rgb="FF006600"/>
      <name val="Calibri"/>
      <family val="2"/>
    </font>
    <font>
      <b/>
      <sz val="12"/>
      <color rgb="FF006600"/>
      <name val="Calibri"/>
      <family val="2"/>
    </font>
    <font>
      <i/>
      <sz val="11"/>
      <name val="Calibri"/>
      <family val="2"/>
    </font>
    <font>
      <i/>
      <sz val="12"/>
      <color rgb="FF006600"/>
      <name val="Calibri"/>
      <family val="2"/>
    </font>
    <font>
      <sz val="12"/>
      <color rgb="FF9BBB59"/>
      <name val="Calibri"/>
      <family val="2"/>
    </font>
    <font>
      <sz val="12"/>
      <color rgb="FF003366"/>
      <name val="Calibri"/>
      <family val="2"/>
    </font>
    <font>
      <sz val="11"/>
      <color rgb="FF000000"/>
      <name val="Calibri"/>
      <family val="2"/>
    </font>
    <font>
      <b/>
      <sz val="11"/>
      <name val="Calibri"/>
      <family val="2"/>
    </font>
    <font>
      <b/>
      <sz val="11"/>
      <color rgb="FF006600"/>
      <name val="Calibri"/>
      <family val="2"/>
    </font>
    <font>
      <strike/>
      <sz val="11"/>
      <name val="Calibri"/>
      <family val="2"/>
    </font>
    <font>
      <sz val="11"/>
      <name val="Calibri"/>
      <family val="2"/>
      <scheme val="minor"/>
    </font>
    <font>
      <sz val="12"/>
      <color theme="1"/>
      <name val="Calibri"/>
      <family val="2"/>
    </font>
    <font>
      <b/>
      <sz val="12"/>
      <color indexed="17"/>
      <name val="Calibri"/>
      <family val="2"/>
    </font>
    <font>
      <sz val="12"/>
      <name val="Calibri"/>
      <family val="2"/>
      <scheme val="minor"/>
    </font>
    <font>
      <sz val="11"/>
      <color theme="0"/>
      <name val="Calibri"/>
      <family val="2"/>
      <scheme val="minor"/>
    </font>
    <font>
      <sz val="12"/>
      <name val="Calibri (Corpo)"/>
    </font>
    <font>
      <sz val="12"/>
      <color rgb="FF000000"/>
      <name val="Calibri (Corpo)"/>
    </font>
    <font>
      <sz val="10"/>
      <color indexed="17"/>
      <name val="Calibri"/>
      <family val="2"/>
    </font>
    <font>
      <sz val="12"/>
      <color indexed="17"/>
      <name val="Calibri"/>
      <family val="2"/>
    </font>
    <font>
      <sz val="12"/>
      <color rgb="FF000000"/>
      <name val="Calibri"/>
      <charset val="1"/>
    </font>
    <font>
      <b/>
      <sz val="12"/>
      <color rgb="FF000000"/>
      <name val="Calibri"/>
    </font>
    <font>
      <sz val="12"/>
      <color rgb="FF000000"/>
      <name val="Calibri"/>
    </font>
    <font>
      <i/>
      <sz val="12"/>
      <color rgb="FF000000"/>
      <name val="Calibri"/>
    </font>
  </fonts>
  <fills count="32">
    <fill>
      <patternFill patternType="none"/>
    </fill>
    <fill>
      <patternFill patternType="gray125"/>
    </fill>
    <fill>
      <patternFill patternType="solid">
        <fgColor rgb="FF006600"/>
        <bgColor rgb="FF006600"/>
      </patternFill>
    </fill>
    <fill>
      <patternFill patternType="solid">
        <fgColor rgb="FF92CDDC"/>
        <bgColor rgb="FF92CDDC"/>
      </patternFill>
    </fill>
    <fill>
      <patternFill patternType="solid">
        <fgColor rgb="FFFBD4B4"/>
        <bgColor rgb="FFFBD4B4"/>
      </patternFill>
    </fill>
    <fill>
      <patternFill patternType="solid">
        <fgColor rgb="FFC2D69B"/>
        <bgColor rgb="FFC2D69B"/>
      </patternFill>
    </fill>
    <fill>
      <patternFill patternType="solid">
        <fgColor rgb="FFA5A5A5"/>
        <bgColor rgb="FFA5A5A5"/>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rgb="FF0070C0"/>
        <bgColor rgb="FF0070C0"/>
      </patternFill>
    </fill>
    <fill>
      <patternFill patternType="solid">
        <fgColor rgb="FFB15407"/>
        <bgColor rgb="FFB15407"/>
      </patternFill>
    </fill>
    <fill>
      <patternFill patternType="solid">
        <fgColor rgb="FFDAEEF3"/>
        <bgColor rgb="FFDAEEF3"/>
      </patternFill>
    </fill>
    <fill>
      <patternFill patternType="solid">
        <fgColor rgb="FFFDE9D9"/>
        <bgColor rgb="FFFDE9D9"/>
      </patternFill>
    </fill>
    <fill>
      <patternFill patternType="solid">
        <fgColor rgb="FFFFFFFF"/>
        <bgColor rgb="FFFFFFFF"/>
      </patternFill>
    </fill>
    <fill>
      <patternFill patternType="solid">
        <fgColor rgb="FFFF99CC"/>
        <bgColor rgb="FFFF99CC"/>
      </patternFill>
    </fill>
    <fill>
      <patternFill patternType="solid">
        <fgColor rgb="FF00B050"/>
        <bgColor rgb="FF00B050"/>
      </patternFill>
    </fill>
    <fill>
      <patternFill patternType="solid">
        <fgColor rgb="FF366092"/>
        <bgColor rgb="FF366092"/>
      </patternFill>
    </fill>
    <fill>
      <patternFill patternType="solid">
        <fgColor rgb="FFF2F2F2"/>
        <bgColor rgb="FFF2F2F2"/>
      </patternFill>
    </fill>
    <fill>
      <patternFill patternType="solid">
        <fgColor rgb="FFC0504D"/>
        <bgColor rgb="FFC0504D"/>
      </patternFill>
    </fill>
    <fill>
      <patternFill patternType="solid">
        <fgColor rgb="FF7030A0"/>
        <bgColor rgb="FF7030A0"/>
      </patternFill>
    </fill>
    <fill>
      <patternFill patternType="solid">
        <fgColor theme="5" tint="0.39997558519241921"/>
        <bgColor indexed="64"/>
      </patternFill>
    </fill>
    <fill>
      <patternFill patternType="solid">
        <fgColor theme="0" tint="-0.34998626667073579"/>
        <bgColor rgb="FFA5A5A5"/>
      </patternFill>
    </fill>
    <fill>
      <patternFill patternType="solid">
        <fgColor theme="0"/>
        <bgColor indexed="64"/>
      </patternFill>
    </fill>
    <fill>
      <patternFill patternType="solid">
        <fgColor theme="0" tint="-4.9989318521683403E-2"/>
        <bgColor rgb="FFF2F2F2"/>
      </patternFill>
    </fill>
    <fill>
      <patternFill patternType="solid">
        <fgColor theme="0" tint="-0.14999847407452621"/>
        <bgColor rgb="FFF2F2F2"/>
      </patternFill>
    </fill>
    <fill>
      <patternFill patternType="solid">
        <fgColor rgb="FFFFFFFF"/>
        <bgColor indexed="64"/>
      </patternFill>
    </fill>
    <fill>
      <patternFill patternType="solid">
        <fgColor rgb="FFFFFFFF"/>
        <bgColor rgb="FFF2F2F2"/>
      </patternFill>
    </fill>
    <fill>
      <patternFill patternType="solid">
        <fgColor theme="0"/>
        <bgColor theme="0"/>
      </patternFill>
    </fill>
    <fill>
      <patternFill patternType="solid">
        <fgColor theme="0"/>
        <bgColor rgb="FFFFFFFF"/>
      </patternFill>
    </fill>
    <fill>
      <patternFill patternType="solid">
        <fgColor rgb="FFB85410"/>
        <bgColor indexed="64"/>
      </patternFill>
    </fill>
    <fill>
      <patternFill patternType="solid">
        <fgColor rgb="FFFFFF00"/>
        <bgColor indexed="64"/>
      </patternFill>
    </fill>
  </fills>
  <borders count="121">
    <border>
      <left/>
      <right/>
      <top/>
      <bottom/>
      <diagonal/>
    </border>
    <border>
      <left/>
      <right/>
      <top/>
      <bottom style="double">
        <color rgb="FF000000"/>
      </bottom>
      <diagonal/>
    </border>
    <border>
      <left/>
      <right/>
      <top style="double">
        <color rgb="FF000000"/>
      </top>
      <bottom style="thin">
        <color rgb="FF000000"/>
      </bottom>
      <diagonal/>
    </border>
    <border>
      <left/>
      <right style="thin">
        <color rgb="FF000000"/>
      </right>
      <top style="double">
        <color rgb="FF000000"/>
      </top>
      <bottom style="thin">
        <color rgb="FF000000"/>
      </bottom>
      <diagonal/>
    </border>
    <border>
      <left/>
      <right/>
      <top/>
      <bottom style="thin">
        <color rgb="FF000000"/>
      </bottom>
      <diagonal/>
    </border>
    <border>
      <left/>
      <right style="thin">
        <color rgb="FF000000"/>
      </right>
      <top style="medium">
        <color rgb="FF000000"/>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thin">
        <color rgb="FF000000"/>
      </left>
      <right/>
      <top/>
      <bottom style="thin">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medium">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medium">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style="thin">
        <color indexed="64"/>
      </bottom>
      <diagonal/>
    </border>
    <border>
      <left style="thin">
        <color indexed="64"/>
      </left>
      <right style="thin">
        <color rgb="FF000000"/>
      </right>
      <top style="medium">
        <color rgb="FF000000"/>
      </top>
      <bottom style="thin">
        <color indexed="64"/>
      </bottom>
      <diagonal/>
    </border>
    <border>
      <left style="thin">
        <color indexed="64"/>
      </left>
      <right style="thin">
        <color indexed="64"/>
      </right>
      <top style="thin">
        <color indexed="64"/>
      </top>
      <bottom style="thin">
        <color indexed="64"/>
      </bottom>
      <diagonal/>
    </border>
    <border>
      <left/>
      <right style="thin">
        <color rgb="FF000000"/>
      </right>
      <top style="medium">
        <color rgb="FF000000"/>
      </top>
      <bottom/>
      <diagonal/>
    </border>
    <border>
      <left/>
      <right style="thin">
        <color rgb="FF000000"/>
      </right>
      <top/>
      <bottom style="medium">
        <color rgb="FF000000"/>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rgb="FF000000"/>
      </right>
      <top/>
      <bottom/>
      <diagonal/>
    </border>
    <border>
      <left style="thin">
        <color rgb="FF000000"/>
      </left>
      <right style="thin">
        <color rgb="FF000000"/>
      </right>
      <top style="thin">
        <color rgb="FF000000"/>
      </top>
      <bottom style="medium">
        <color indexed="64"/>
      </bottom>
      <diagonal/>
    </border>
    <border>
      <left/>
      <right/>
      <top style="thin">
        <color indexed="64"/>
      </top>
      <bottom style="medium">
        <color rgb="FF000000"/>
      </bottom>
      <diagonal/>
    </border>
    <border>
      <left/>
      <right/>
      <top style="thin">
        <color rgb="FF000000"/>
      </top>
      <bottom/>
      <diagonal/>
    </border>
    <border>
      <left style="thin">
        <color indexed="64"/>
      </left>
      <right style="medium">
        <color indexed="64"/>
      </right>
      <top style="thin">
        <color indexed="64"/>
      </top>
      <bottom style="thin">
        <color indexed="64"/>
      </bottom>
      <diagonal/>
    </border>
    <border>
      <left style="thin">
        <color rgb="FF000000"/>
      </left>
      <right style="thin">
        <color rgb="FF000000"/>
      </right>
      <top style="medium">
        <color indexed="64"/>
      </top>
      <bottom style="thin">
        <color rgb="FF000000"/>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rgb="FF00000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indexed="64"/>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thin">
        <color rgb="FF000000"/>
      </right>
      <top style="medium">
        <color indexed="64"/>
      </top>
      <bottom style="thin">
        <color rgb="FF000000"/>
      </bottom>
      <diagonal/>
    </border>
    <border>
      <left style="thin">
        <color indexed="64"/>
      </left>
      <right style="thin">
        <color rgb="FF000000"/>
      </right>
      <top style="thin">
        <color rgb="FF000000"/>
      </top>
      <bottom style="medium">
        <color indexed="64"/>
      </bottom>
      <diagonal/>
    </border>
    <border>
      <left style="medium">
        <color indexed="64"/>
      </left>
      <right/>
      <top/>
      <bottom/>
      <diagonal/>
    </border>
    <border>
      <left style="thin">
        <color rgb="FF000000"/>
      </left>
      <right/>
      <top style="thin">
        <color rgb="FF000000"/>
      </top>
      <bottom/>
      <diagonal/>
    </border>
    <border>
      <left/>
      <right/>
      <top style="thin">
        <color rgb="FF000000"/>
      </top>
      <bottom style="medium">
        <color indexed="64"/>
      </bottom>
      <diagonal/>
    </border>
    <border>
      <left style="thin">
        <color rgb="FF000000"/>
      </left>
      <right style="medium">
        <color rgb="FF000000"/>
      </right>
      <top/>
      <bottom/>
      <diagonal/>
    </border>
    <border>
      <left style="thin">
        <color indexed="64"/>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indexed="64"/>
      </left>
      <right style="medium">
        <color indexed="64"/>
      </right>
      <top style="thin">
        <color indexed="64"/>
      </top>
      <bottom style="medium">
        <color indexed="64"/>
      </bottom>
      <diagonal/>
    </border>
    <border>
      <left style="medium">
        <color indexed="64"/>
      </left>
      <right style="thin">
        <color rgb="FF000000"/>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000000"/>
      </right>
      <top/>
      <bottom style="medium">
        <color indexed="64"/>
      </bottom>
      <diagonal/>
    </border>
    <border>
      <left style="thin">
        <color indexed="64"/>
      </left>
      <right style="thin">
        <color rgb="FF000000"/>
      </right>
      <top style="thin">
        <color indexed="64"/>
      </top>
      <bottom style="medium">
        <color indexed="64"/>
      </bottom>
      <diagonal/>
    </border>
    <border>
      <left style="thin">
        <color rgb="FF000000"/>
      </left>
      <right style="thin">
        <color indexed="64"/>
      </right>
      <top style="thin">
        <color indexed="64"/>
      </top>
      <bottom style="medium">
        <color indexed="64"/>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thin">
        <color indexed="64"/>
      </bottom>
      <diagonal/>
    </border>
    <border>
      <left style="thin">
        <color rgb="FF000000"/>
      </left>
      <right style="medium">
        <color indexed="64"/>
      </right>
      <top/>
      <bottom style="thin">
        <color indexed="64"/>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diagonal/>
    </border>
    <border>
      <left style="thin">
        <color rgb="FF000000"/>
      </left>
      <right style="medium">
        <color indexed="64"/>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medium">
        <color indexed="64"/>
      </left>
      <right style="thin">
        <color indexed="64"/>
      </right>
      <top style="medium">
        <color indexed="64"/>
      </top>
      <bottom/>
      <diagonal/>
    </border>
    <border>
      <left/>
      <right style="thin">
        <color rgb="FF000000"/>
      </right>
      <top style="medium">
        <color indexed="64"/>
      </top>
      <bottom style="thin">
        <color rgb="FF000000"/>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rgb="FF000000"/>
      </left>
      <right style="medium">
        <color indexed="64"/>
      </right>
      <top style="medium">
        <color indexed="64"/>
      </top>
      <bottom style="thin">
        <color rgb="FF000000"/>
      </bottom>
      <diagonal/>
    </border>
    <border>
      <left style="thin">
        <color indexed="64"/>
      </left>
      <right style="thin">
        <color indexed="64"/>
      </right>
      <top/>
      <bottom style="thin">
        <color rgb="FF000000"/>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rgb="FF000000"/>
      </bottom>
      <diagonal/>
    </border>
    <border>
      <left style="thin">
        <color indexed="64"/>
      </left>
      <right/>
      <top/>
      <bottom style="thin">
        <color indexed="64"/>
      </bottom>
      <diagonal/>
    </border>
  </borders>
  <cellStyleXfs count="1">
    <xf numFmtId="0" fontId="0" fillId="0" borderId="0"/>
  </cellStyleXfs>
  <cellXfs count="1114">
    <xf numFmtId="0" fontId="0" fillId="0" borderId="0" xfId="0"/>
    <xf numFmtId="0" fontId="0" fillId="0" borderId="0" xfId="0" applyAlignment="1">
      <alignment vertical="center"/>
    </xf>
    <xf numFmtId="0" fontId="5" fillId="0" borderId="2" xfId="0" applyFont="1" applyBorder="1" applyAlignment="1">
      <alignment vertical="center"/>
    </xf>
    <xf numFmtId="0" fontId="5" fillId="0" borderId="3" xfId="0" applyFont="1" applyBorder="1" applyAlignment="1">
      <alignment vertical="center"/>
    </xf>
    <xf numFmtId="0" fontId="5" fillId="0" borderId="0" xfId="0" applyFont="1" applyAlignment="1">
      <alignment vertical="center" wrapText="1"/>
    </xf>
    <xf numFmtId="0" fontId="0" fillId="0" borderId="0" xfId="0" applyAlignment="1">
      <alignment vertical="center" wrapText="1"/>
    </xf>
    <xf numFmtId="0" fontId="0" fillId="5" borderId="16" xfId="0" applyFill="1" applyBorder="1" applyAlignment="1">
      <alignment horizontal="center" vertical="center"/>
    </xf>
    <xf numFmtId="164" fontId="10" fillId="5" borderId="16" xfId="0" applyNumberFormat="1" applyFont="1" applyFill="1" applyBorder="1" applyAlignment="1">
      <alignment horizontal="center" vertical="center" wrapText="1"/>
    </xf>
    <xf numFmtId="0" fontId="9" fillId="0" borderId="20" xfId="0" applyFont="1" applyBorder="1" applyAlignment="1">
      <alignment horizontal="center" vertical="center"/>
    </xf>
    <xf numFmtId="0" fontId="9" fillId="0" borderId="20" xfId="0" applyFont="1" applyBorder="1" applyAlignment="1">
      <alignment vertical="center"/>
    </xf>
    <xf numFmtId="164" fontId="9" fillId="0" borderId="20" xfId="0" applyNumberFormat="1" applyFont="1" applyBorder="1" applyAlignment="1">
      <alignment vertical="center"/>
    </xf>
    <xf numFmtId="165" fontId="9" fillId="0" borderId="20" xfId="0" applyNumberFormat="1" applyFont="1" applyBorder="1" applyAlignment="1">
      <alignment vertical="center"/>
    </xf>
    <xf numFmtId="0" fontId="0" fillId="0" borderId="0" xfId="0" applyAlignment="1">
      <alignment vertical="top"/>
    </xf>
    <xf numFmtId="0" fontId="9" fillId="5" borderId="23" xfId="0" applyFont="1" applyFill="1" applyBorder="1" applyAlignment="1">
      <alignment horizontal="center" vertical="center"/>
    </xf>
    <xf numFmtId="0" fontId="9" fillId="0" borderId="24" xfId="0" applyFont="1" applyBorder="1" applyAlignment="1">
      <alignment horizontal="center" vertical="center"/>
    </xf>
    <xf numFmtId="166" fontId="10" fillId="0" borderId="24" xfId="0" applyNumberFormat="1" applyFont="1" applyBorder="1" applyAlignment="1">
      <alignment vertical="center" wrapText="1"/>
    </xf>
    <xf numFmtId="0" fontId="10" fillId="0" borderId="24" xfId="0" applyFont="1" applyBorder="1" applyAlignment="1">
      <alignment horizontal="center" vertical="center" wrapText="1"/>
    </xf>
    <xf numFmtId="0" fontId="0" fillId="0" borderId="24" xfId="0" applyBorder="1" applyAlignment="1">
      <alignment vertical="center"/>
    </xf>
    <xf numFmtId="164" fontId="10" fillId="0" borderId="24" xfId="0" applyNumberFormat="1" applyFont="1" applyBorder="1" applyAlignment="1">
      <alignment horizontal="center" vertical="center" wrapText="1"/>
    </xf>
    <xf numFmtId="17" fontId="10" fillId="0" borderId="24" xfId="0" applyNumberFormat="1" applyFont="1" applyBorder="1" applyAlignment="1">
      <alignment horizontal="center" vertical="center" wrapText="1"/>
    </xf>
    <xf numFmtId="4" fontId="10" fillId="0" borderId="24" xfId="0" applyNumberFormat="1" applyFont="1" applyBorder="1" applyAlignment="1">
      <alignment horizontal="center" vertical="center" wrapText="1"/>
    </xf>
    <xf numFmtId="0" fontId="9" fillId="0" borderId="24" xfId="0" applyFont="1" applyBorder="1" applyAlignment="1">
      <alignment vertical="center"/>
    </xf>
    <xf numFmtId="0" fontId="10" fillId="14" borderId="24" xfId="0" applyFont="1" applyFill="1" applyBorder="1" applyAlignment="1">
      <alignment horizontal="center" vertical="center" wrapText="1"/>
    </xf>
    <xf numFmtId="0" fontId="9" fillId="0" borderId="24" xfId="0" applyFont="1" applyBorder="1" applyAlignment="1">
      <alignment vertical="center" wrapText="1"/>
    </xf>
    <xf numFmtId="0" fontId="10" fillId="0" borderId="20" xfId="0" applyFont="1" applyBorder="1" applyAlignment="1">
      <alignment horizontal="center" vertical="center" wrapText="1"/>
    </xf>
    <xf numFmtId="0" fontId="10" fillId="0" borderId="0" xfId="0" applyFont="1" applyAlignment="1">
      <alignment vertical="center" wrapText="1"/>
    </xf>
    <xf numFmtId="0" fontId="11" fillId="0" borderId="24" xfId="0" applyFont="1" applyBorder="1" applyAlignment="1">
      <alignment vertical="center"/>
    </xf>
    <xf numFmtId="0" fontId="10" fillId="0" borderId="24" xfId="0" applyFont="1" applyBorder="1" applyAlignment="1">
      <alignment vertical="center" wrapText="1"/>
    </xf>
    <xf numFmtId="164" fontId="9" fillId="0" borderId="24" xfId="0" applyNumberFormat="1" applyFont="1" applyBorder="1" applyAlignment="1">
      <alignment vertical="center"/>
    </xf>
    <xf numFmtId="165" fontId="9" fillId="0" borderId="24" xfId="0" applyNumberFormat="1" applyFont="1" applyBorder="1" applyAlignment="1">
      <alignment vertical="center"/>
    </xf>
    <xf numFmtId="0" fontId="9" fillId="0" borderId="24" xfId="0" applyFont="1" applyBorder="1" applyAlignment="1">
      <alignment horizontal="center" vertical="center" wrapText="1"/>
    </xf>
    <xf numFmtId="0" fontId="0" fillId="0" borderId="20" xfId="0" applyBorder="1" applyAlignment="1">
      <alignment vertical="center"/>
    </xf>
    <xf numFmtId="164" fontId="10" fillId="0" borderId="20" xfId="0" applyNumberFormat="1" applyFont="1" applyBorder="1" applyAlignment="1">
      <alignment horizontal="center" vertical="center" wrapText="1"/>
    </xf>
    <xf numFmtId="4" fontId="10" fillId="0" borderId="20" xfId="0" applyNumberFormat="1" applyFont="1" applyBorder="1" applyAlignment="1">
      <alignment horizontal="center" vertical="center" wrapText="1"/>
    </xf>
    <xf numFmtId="17" fontId="10" fillId="0" borderId="20" xfId="0" applyNumberFormat="1" applyFont="1" applyBorder="1" applyAlignment="1">
      <alignment horizontal="center" vertical="center" wrapText="1"/>
    </xf>
    <xf numFmtId="0" fontId="10" fillId="14" borderId="20" xfId="0" applyFont="1" applyFill="1" applyBorder="1" applyAlignment="1">
      <alignment horizontal="center" vertical="center" wrapText="1"/>
    </xf>
    <xf numFmtId="0" fontId="12" fillId="0" borderId="20" xfId="0" applyFont="1" applyBorder="1" applyAlignment="1">
      <alignment vertical="center" wrapText="1"/>
    </xf>
    <xf numFmtId="0" fontId="9" fillId="0" borderId="20" xfId="0" applyFont="1" applyBorder="1" applyAlignment="1">
      <alignment vertical="center" wrapText="1"/>
    </xf>
    <xf numFmtId="164" fontId="10" fillId="0" borderId="20" xfId="0" applyNumberFormat="1" applyFont="1" applyBorder="1" applyAlignment="1">
      <alignment horizontal="center" vertical="center"/>
    </xf>
    <xf numFmtId="0" fontId="11" fillId="0" borderId="20" xfId="0" applyFont="1" applyBorder="1" applyAlignment="1">
      <alignment vertical="center" wrapText="1"/>
    </xf>
    <xf numFmtId="166" fontId="10" fillId="0" borderId="20" xfId="0" applyNumberFormat="1" applyFont="1" applyBorder="1" applyAlignment="1">
      <alignment horizontal="center" vertical="center" wrapText="1"/>
    </xf>
    <xf numFmtId="0" fontId="11" fillId="0" borderId="20" xfId="0" applyFont="1" applyBorder="1" applyAlignment="1">
      <alignment vertical="center"/>
    </xf>
    <xf numFmtId="166" fontId="10" fillId="0" borderId="20" xfId="0" applyNumberFormat="1" applyFont="1" applyBorder="1" applyAlignment="1">
      <alignment vertical="center" wrapText="1"/>
    </xf>
    <xf numFmtId="4" fontId="10" fillId="0" borderId="20" xfId="0" applyNumberFormat="1" applyFont="1" applyBorder="1" applyAlignment="1">
      <alignment horizontal="center" vertical="center"/>
    </xf>
    <xf numFmtId="165" fontId="9" fillId="0" borderId="20" xfId="0" applyNumberFormat="1" applyFont="1" applyBorder="1" applyAlignment="1">
      <alignment horizontal="center" vertical="center"/>
    </xf>
    <xf numFmtId="0" fontId="13" fillId="0" borderId="20" xfId="0" applyFont="1" applyBorder="1" applyAlignment="1">
      <alignment horizontal="center" vertical="center" wrapText="1"/>
    </xf>
    <xf numFmtId="0" fontId="9" fillId="0" borderId="20" xfId="0" applyFont="1" applyBorder="1" applyAlignment="1">
      <alignment horizontal="center" vertical="center" wrapText="1"/>
    </xf>
    <xf numFmtId="164" fontId="9" fillId="0" borderId="20" xfId="0" applyNumberFormat="1" applyFont="1" applyBorder="1" applyAlignment="1">
      <alignment horizontal="center" vertical="center"/>
    </xf>
    <xf numFmtId="0" fontId="13" fillId="0" borderId="20" xfId="0" applyFont="1" applyBorder="1" applyAlignment="1">
      <alignment vertical="center" wrapText="1"/>
    </xf>
    <xf numFmtId="166" fontId="10" fillId="14" borderId="20" xfId="0" applyNumberFormat="1" applyFont="1" applyFill="1" applyBorder="1" applyAlignment="1">
      <alignment vertical="center" wrapText="1"/>
    </xf>
    <xf numFmtId="0" fontId="10" fillId="0" borderId="20" xfId="0" applyFont="1" applyBorder="1" applyAlignment="1">
      <alignment vertical="center" wrapText="1"/>
    </xf>
    <xf numFmtId="165" fontId="14" fillId="0" borderId="20" xfId="0" applyNumberFormat="1" applyFont="1" applyBorder="1" applyAlignment="1">
      <alignment vertical="center"/>
    </xf>
    <xf numFmtId="0" fontId="14" fillId="0" borderId="20" xfId="0" applyFont="1" applyBorder="1" applyAlignment="1">
      <alignment vertical="center" wrapText="1"/>
    </xf>
    <xf numFmtId="164" fontId="0" fillId="0" borderId="0" xfId="0" applyNumberFormat="1" applyAlignment="1">
      <alignment vertical="center"/>
    </xf>
    <xf numFmtId="0" fontId="0" fillId="0" borderId="0" xfId="0" applyAlignment="1">
      <alignment horizontal="center" vertical="center"/>
    </xf>
    <xf numFmtId="0" fontId="15" fillId="15" borderId="25" xfId="0" applyFont="1" applyFill="1" applyBorder="1" applyAlignment="1">
      <alignment vertical="center"/>
    </xf>
    <xf numFmtId="166" fontId="13" fillId="0" borderId="20" xfId="0" applyNumberFormat="1" applyFont="1" applyBorder="1" applyAlignment="1">
      <alignment horizontal="center" vertical="center" wrapText="1"/>
    </xf>
    <xf numFmtId="0" fontId="15" fillId="15" borderId="26" xfId="0" applyFont="1" applyFill="1" applyBorder="1" applyAlignment="1">
      <alignment vertical="center"/>
    </xf>
    <xf numFmtId="166" fontId="14" fillId="0" borderId="20" xfId="0" applyNumberFormat="1" applyFont="1" applyBorder="1" applyAlignment="1">
      <alignment horizontal="center" vertical="center" wrapText="1"/>
    </xf>
    <xf numFmtId="164" fontId="15" fillId="15" borderId="26" xfId="0" applyNumberFormat="1" applyFont="1" applyFill="1" applyBorder="1" applyAlignment="1">
      <alignment vertical="center"/>
    </xf>
    <xf numFmtId="0" fontId="10" fillId="0" borderId="20" xfId="0" applyFont="1" applyBorder="1" applyAlignment="1">
      <alignment vertical="center"/>
    </xf>
    <xf numFmtId="0" fontId="17" fillId="14" borderId="20" xfId="0" applyFont="1" applyFill="1" applyBorder="1" applyAlignment="1">
      <alignment horizontal="center" vertical="center" wrapText="1"/>
    </xf>
    <xf numFmtId="0" fontId="15" fillId="15" borderId="27" xfId="0" applyFont="1" applyFill="1" applyBorder="1" applyAlignment="1">
      <alignment vertical="center"/>
    </xf>
    <xf numFmtId="0" fontId="15" fillId="15" borderId="28" xfId="0" applyFont="1" applyFill="1" applyBorder="1" applyAlignment="1">
      <alignment vertical="center"/>
    </xf>
    <xf numFmtId="0" fontId="15" fillId="0" borderId="29" xfId="0" applyFont="1" applyBorder="1" applyAlignment="1">
      <alignment horizontal="left" vertical="center"/>
    </xf>
    <xf numFmtId="0" fontId="15" fillId="0" borderId="0" xfId="0" applyFont="1" applyAlignment="1">
      <alignment horizontal="left" vertical="center"/>
    </xf>
    <xf numFmtId="164" fontId="15" fillId="0" borderId="0" xfId="0" applyNumberFormat="1" applyFont="1" applyAlignment="1">
      <alignment horizontal="left" vertical="center"/>
    </xf>
    <xf numFmtId="0" fontId="18" fillId="15" borderId="30" xfId="0" applyFont="1" applyFill="1" applyBorder="1" applyAlignment="1">
      <alignment horizontal="center" vertical="center"/>
    </xf>
    <xf numFmtId="0" fontId="18" fillId="0" borderId="31" xfId="0" applyFont="1" applyBorder="1" applyAlignment="1">
      <alignment horizontal="center" vertical="center"/>
    </xf>
    <xf numFmtId="0" fontId="19" fillId="0" borderId="0" xfId="0" applyFont="1" applyAlignment="1">
      <alignment horizontal="center" vertical="center"/>
    </xf>
    <xf numFmtId="164" fontId="0" fillId="5" borderId="20" xfId="0" applyNumberFormat="1" applyFill="1" applyBorder="1" applyAlignment="1">
      <alignment horizontal="center" vertical="center"/>
    </xf>
    <xf numFmtId="164" fontId="10" fillId="5" borderId="20" xfId="0" applyNumberFormat="1" applyFont="1" applyFill="1" applyBorder="1" applyAlignment="1">
      <alignment horizontal="center" vertical="center" wrapText="1"/>
    </xf>
    <xf numFmtId="0" fontId="0" fillId="0" borderId="20" xfId="0" applyBorder="1" applyAlignment="1">
      <alignment horizontal="center" vertical="center"/>
    </xf>
    <xf numFmtId="164" fontId="0" fillId="0" borderId="20" xfId="0" applyNumberFormat="1" applyBorder="1" applyAlignment="1">
      <alignment vertical="center"/>
    </xf>
    <xf numFmtId="165" fontId="0" fillId="0" borderId="20" xfId="0" applyNumberFormat="1" applyBorder="1" applyAlignment="1">
      <alignment vertical="center"/>
    </xf>
    <xf numFmtId="164" fontId="10" fillId="0" borderId="20" xfId="0" applyNumberFormat="1" applyFont="1" applyBorder="1" applyAlignment="1">
      <alignment vertical="center" wrapText="1"/>
    </xf>
    <xf numFmtId="0" fontId="9" fillId="0" borderId="16" xfId="0" applyFont="1" applyBorder="1" applyAlignment="1">
      <alignment horizontal="center" vertical="center"/>
    </xf>
    <xf numFmtId="0" fontId="10" fillId="0" borderId="16" xfId="0" applyFont="1" applyBorder="1" applyAlignment="1">
      <alignment vertical="center" wrapText="1"/>
    </xf>
    <xf numFmtId="0" fontId="10" fillId="0" borderId="16" xfId="0" applyFont="1" applyBorder="1" applyAlignment="1">
      <alignment horizontal="center" vertical="center" wrapText="1"/>
    </xf>
    <xf numFmtId="0" fontId="0" fillId="0" borderId="16" xfId="0" applyBorder="1" applyAlignment="1">
      <alignment vertical="center"/>
    </xf>
    <xf numFmtId="164" fontId="10" fillId="0" borderId="16" xfId="0" applyNumberFormat="1" applyFont="1" applyBorder="1" applyAlignment="1">
      <alignment horizontal="center" vertical="center" wrapText="1"/>
    </xf>
    <xf numFmtId="17" fontId="10" fillId="0" borderId="16" xfId="0" applyNumberFormat="1" applyFont="1" applyBorder="1" applyAlignment="1">
      <alignment horizontal="center" vertical="center" wrapText="1"/>
    </xf>
    <xf numFmtId="4" fontId="10" fillId="0" borderId="16" xfId="0" applyNumberFormat="1" applyFont="1" applyBorder="1" applyAlignment="1">
      <alignment horizontal="center" vertical="center" wrapText="1"/>
    </xf>
    <xf numFmtId="0" fontId="9" fillId="0" borderId="16" xfId="0" applyFont="1" applyBorder="1" applyAlignment="1">
      <alignment vertical="center"/>
    </xf>
    <xf numFmtId="164" fontId="10" fillId="0" borderId="16" xfId="0" applyNumberFormat="1" applyFont="1" applyBorder="1" applyAlignment="1">
      <alignment vertical="center"/>
    </xf>
    <xf numFmtId="164" fontId="10" fillId="0" borderId="16" xfId="0" applyNumberFormat="1" applyFont="1" applyBorder="1" applyAlignment="1">
      <alignment vertical="center" wrapText="1"/>
    </xf>
    <xf numFmtId="164" fontId="9" fillId="0" borderId="16" xfId="0" applyNumberFormat="1" applyFont="1" applyBorder="1" applyAlignment="1">
      <alignment vertical="center"/>
    </xf>
    <xf numFmtId="164" fontId="10" fillId="0" borderId="16" xfId="0" applyNumberFormat="1" applyFont="1" applyBorder="1" applyAlignment="1">
      <alignment horizontal="center" vertical="center"/>
    </xf>
    <xf numFmtId="165" fontId="9" fillId="0" borderId="16" xfId="0" applyNumberFormat="1" applyFont="1" applyBorder="1" applyAlignment="1">
      <alignment vertical="center"/>
    </xf>
    <xf numFmtId="0" fontId="10" fillId="0" borderId="24" xfId="0" applyFont="1" applyBorder="1" applyAlignment="1">
      <alignment horizontal="left" vertical="center" wrapText="1"/>
    </xf>
    <xf numFmtId="164" fontId="11" fillId="0" borderId="24" xfId="0" applyNumberFormat="1" applyFont="1" applyBorder="1" applyAlignment="1">
      <alignment vertical="center"/>
    </xf>
    <xf numFmtId="0" fontId="12" fillId="0" borderId="24" xfId="0" applyFont="1" applyBorder="1" applyAlignment="1">
      <alignment vertical="center" wrapText="1"/>
    </xf>
    <xf numFmtId="0" fontId="10" fillId="0" borderId="20" xfId="0" applyFont="1" applyBorder="1" applyAlignment="1">
      <alignment horizontal="left" vertical="center" wrapText="1"/>
    </xf>
    <xf numFmtId="0" fontId="16" fillId="0" borderId="0" xfId="0" applyFont="1"/>
    <xf numFmtId="0" fontId="0" fillId="0" borderId="0" xfId="0" applyAlignment="1">
      <alignment horizontal="left" vertical="center"/>
    </xf>
    <xf numFmtId="0" fontId="0" fillId="0" borderId="0" xfId="0" applyAlignment="1">
      <alignment wrapText="1"/>
    </xf>
    <xf numFmtId="0" fontId="21" fillId="0" borderId="0" xfId="0" applyFont="1"/>
    <xf numFmtId="0" fontId="9" fillId="0" borderId="0" xfId="0" applyFont="1" applyAlignment="1">
      <alignment vertical="center"/>
    </xf>
    <xf numFmtId="0" fontId="21" fillId="0" borderId="0" xfId="0" applyFont="1" applyAlignment="1">
      <alignment horizontal="center" wrapText="1"/>
    </xf>
    <xf numFmtId="0" fontId="20" fillId="16" borderId="34" xfId="0" applyFont="1" applyFill="1" applyBorder="1" applyAlignment="1">
      <alignment horizontal="center" vertical="center"/>
    </xf>
    <xf numFmtId="0" fontId="20" fillId="16" borderId="35" xfId="0" applyFont="1" applyFill="1" applyBorder="1" applyAlignment="1">
      <alignment horizontal="center" vertical="center" wrapText="1"/>
    </xf>
    <xf numFmtId="0" fontId="20" fillId="16" borderId="35" xfId="0" applyFont="1" applyFill="1" applyBorder="1" applyAlignment="1">
      <alignment horizontal="center" vertical="center"/>
    </xf>
    <xf numFmtId="0" fontId="20" fillId="16" borderId="36" xfId="0" applyFont="1" applyFill="1" applyBorder="1" applyAlignment="1">
      <alignment horizontal="center" vertical="center"/>
    </xf>
    <xf numFmtId="0" fontId="20" fillId="0" borderId="0" xfId="0" applyFont="1" applyAlignment="1">
      <alignment horizontal="center" vertical="center"/>
    </xf>
    <xf numFmtId="0" fontId="16" fillId="11" borderId="37" xfId="0" applyFont="1" applyFill="1" applyBorder="1" applyAlignment="1">
      <alignment horizontal="left" vertical="center"/>
    </xf>
    <xf numFmtId="0" fontId="10" fillId="0" borderId="38" xfId="0" applyFont="1" applyBorder="1" applyAlignment="1">
      <alignment horizontal="center" vertical="center"/>
    </xf>
    <xf numFmtId="9" fontId="10" fillId="0" borderId="39" xfId="0" applyNumberFormat="1" applyFont="1" applyBorder="1" applyAlignment="1">
      <alignment horizontal="center" vertical="center"/>
    </xf>
    <xf numFmtId="9" fontId="9" fillId="0" borderId="0" xfId="0" applyNumberFormat="1" applyFont="1" applyAlignment="1">
      <alignment horizontal="center"/>
    </xf>
    <xf numFmtId="0" fontId="0" fillId="6" borderId="40" xfId="0" applyFill="1" applyBorder="1" applyAlignment="1">
      <alignment horizontal="left" vertical="center"/>
    </xf>
    <xf numFmtId="0" fontId="10" fillId="0" borderId="41" xfId="0" applyFont="1" applyBorder="1" applyAlignment="1">
      <alignment horizontal="center" vertical="center"/>
    </xf>
    <xf numFmtId="9" fontId="10" fillId="0" borderId="42" xfId="0" applyNumberFormat="1" applyFont="1" applyBorder="1" applyAlignment="1">
      <alignment horizontal="center" vertical="center"/>
    </xf>
    <xf numFmtId="0" fontId="0" fillId="7" borderId="40" xfId="0" applyFill="1" applyBorder="1" applyAlignment="1">
      <alignment horizontal="left" vertical="center"/>
    </xf>
    <xf numFmtId="166" fontId="10" fillId="0" borderId="20" xfId="0" applyNumberFormat="1" applyFont="1" applyBorder="1" applyAlignment="1">
      <alignment horizontal="left" vertical="center" wrapText="1"/>
    </xf>
    <xf numFmtId="166" fontId="12" fillId="0" borderId="20" xfId="0" applyNumberFormat="1" applyFont="1" applyBorder="1" applyAlignment="1">
      <alignment horizontal="left" vertical="center" wrapText="1"/>
    </xf>
    <xf numFmtId="0" fontId="17" fillId="0" borderId="20" xfId="0" applyFont="1" applyBorder="1" applyAlignment="1">
      <alignment horizontal="center" vertical="center" wrapText="1"/>
    </xf>
    <xf numFmtId="0" fontId="0" fillId="0" borderId="20" xfId="0" applyBorder="1" applyAlignment="1">
      <alignment vertical="center" wrapText="1"/>
    </xf>
    <xf numFmtId="0" fontId="11" fillId="0" borderId="20" xfId="0" applyFont="1" applyBorder="1" applyAlignment="1">
      <alignment horizontal="center" vertical="center" wrapText="1"/>
    </xf>
    <xf numFmtId="0" fontId="10" fillId="0" borderId="20" xfId="0" applyFont="1" applyBorder="1" applyAlignment="1">
      <alignment horizontal="center" vertical="center"/>
    </xf>
    <xf numFmtId="0" fontId="14" fillId="0" borderId="20" xfId="0" applyFont="1" applyBorder="1" applyAlignment="1">
      <alignment horizontal="center" vertical="center" wrapText="1"/>
    </xf>
    <xf numFmtId="0" fontId="13" fillId="0" borderId="20" xfId="0" applyFont="1" applyBorder="1" applyAlignment="1">
      <alignment horizontal="left" vertical="center" wrapText="1"/>
    </xf>
    <xf numFmtId="0" fontId="14" fillId="0" borderId="20" xfId="0" applyFont="1" applyBorder="1" applyAlignment="1">
      <alignment horizontal="left" vertical="center" wrapText="1"/>
    </xf>
    <xf numFmtId="0" fontId="11" fillId="0" borderId="20" xfId="0" applyFont="1" applyBorder="1" applyAlignment="1">
      <alignment horizontal="left" vertical="center" wrapText="1"/>
    </xf>
    <xf numFmtId="0" fontId="10" fillId="0" borderId="16" xfId="0" applyFont="1" applyBorder="1" applyAlignment="1">
      <alignment horizontal="left" vertical="center" wrapText="1"/>
    </xf>
    <xf numFmtId="0" fontId="0" fillId="8" borderId="40" xfId="0" applyFill="1" applyBorder="1" applyAlignment="1">
      <alignment horizontal="left" vertical="center"/>
    </xf>
    <xf numFmtId="0" fontId="10" fillId="0" borderId="12" xfId="0" applyFont="1" applyBorder="1" applyAlignment="1">
      <alignment horizontal="left" vertical="center" wrapText="1"/>
    </xf>
    <xf numFmtId="164" fontId="11" fillId="0" borderId="24" xfId="0" applyNumberFormat="1" applyFont="1" applyBorder="1" applyAlignment="1">
      <alignment vertical="center" wrapText="1"/>
    </xf>
    <xf numFmtId="165" fontId="11" fillId="0" borderId="24" xfId="0" applyNumberFormat="1" applyFont="1" applyBorder="1" applyAlignment="1">
      <alignment vertical="center" wrapText="1"/>
    </xf>
    <xf numFmtId="0" fontId="11" fillId="0" borderId="24" xfId="0" applyFont="1" applyBorder="1" applyAlignment="1">
      <alignment vertical="center" wrapText="1"/>
    </xf>
    <xf numFmtId="167" fontId="10" fillId="0" borderId="20" xfId="0" applyNumberFormat="1" applyFont="1" applyBorder="1" applyAlignment="1">
      <alignment horizontal="center" vertical="center" wrapText="1"/>
    </xf>
    <xf numFmtId="164" fontId="11" fillId="0" borderId="20" xfId="0" applyNumberFormat="1" applyFont="1" applyBorder="1" applyAlignment="1">
      <alignment vertical="center" wrapText="1"/>
    </xf>
    <xf numFmtId="165" fontId="11" fillId="0" borderId="20" xfId="0" applyNumberFormat="1" applyFont="1" applyBorder="1" applyAlignment="1">
      <alignment vertical="center" wrapText="1"/>
    </xf>
    <xf numFmtId="4" fontId="10" fillId="0" borderId="0" xfId="0" applyNumberFormat="1" applyFont="1" applyAlignment="1">
      <alignment horizontal="center" vertical="center"/>
    </xf>
    <xf numFmtId="0" fontId="0" fillId="9" borderId="40" xfId="0" applyFill="1" applyBorder="1" applyAlignment="1">
      <alignment horizontal="left" vertical="center"/>
    </xf>
    <xf numFmtId="0" fontId="0" fillId="10" borderId="40" xfId="0" applyFill="1" applyBorder="1" applyAlignment="1">
      <alignment horizontal="left" vertical="center"/>
    </xf>
    <xf numFmtId="0" fontId="0" fillId="15" borderId="43" xfId="0" applyFill="1" applyBorder="1" applyAlignment="1">
      <alignment horizontal="left" vertical="center"/>
    </xf>
    <xf numFmtId="0" fontId="10" fillId="0" borderId="44" xfId="0" applyFont="1" applyBorder="1" applyAlignment="1">
      <alignment horizontal="center" vertical="center"/>
    </xf>
    <xf numFmtId="9" fontId="10" fillId="0" borderId="45" xfId="0" applyNumberFormat="1" applyFont="1" applyBorder="1" applyAlignment="1">
      <alignment horizontal="center" vertical="center"/>
    </xf>
    <xf numFmtId="0" fontId="10" fillId="0" borderId="46" xfId="0" applyFont="1" applyBorder="1" applyAlignment="1">
      <alignment horizontal="center" vertical="center"/>
    </xf>
    <xf numFmtId="9" fontId="10" fillId="0" borderId="47" xfId="0" applyNumberFormat="1" applyFont="1" applyBorder="1" applyAlignment="1">
      <alignment horizontal="center" vertical="center"/>
    </xf>
    <xf numFmtId="0" fontId="16" fillId="17" borderId="25" xfId="0" applyFont="1" applyFill="1" applyBorder="1" applyAlignment="1">
      <alignment horizontal="left" vertical="center" wrapText="1"/>
    </xf>
    <xf numFmtId="0" fontId="16" fillId="11" borderId="48" xfId="0" applyFont="1" applyFill="1" applyBorder="1" applyAlignment="1">
      <alignment horizontal="left" vertical="center"/>
    </xf>
    <xf numFmtId="9" fontId="0" fillId="0" borderId="0" xfId="0" applyNumberFormat="1" applyAlignment="1">
      <alignment horizontal="center"/>
    </xf>
    <xf numFmtId="0" fontId="16" fillId="11" borderId="49" xfId="0" applyFont="1" applyFill="1" applyBorder="1" applyAlignment="1">
      <alignment horizontal="left" vertical="center"/>
    </xf>
    <xf numFmtId="0" fontId="24" fillId="0" borderId="0" xfId="0" applyFont="1" applyAlignment="1">
      <alignment horizontal="left" vertical="center"/>
    </xf>
    <xf numFmtId="0" fontId="20" fillId="17" borderId="25" xfId="0" applyFont="1" applyFill="1" applyBorder="1" applyAlignment="1">
      <alignment horizontal="center" vertical="center" wrapText="1"/>
    </xf>
    <xf numFmtId="0" fontId="25" fillId="0" borderId="50" xfId="0" applyFont="1" applyBorder="1" applyAlignment="1">
      <alignment horizontal="center" vertical="center"/>
    </xf>
    <xf numFmtId="0" fontId="20" fillId="17" borderId="50" xfId="0" applyFont="1" applyFill="1" applyBorder="1" applyAlignment="1">
      <alignment horizontal="center" vertical="center" wrapText="1"/>
    </xf>
    <xf numFmtId="0" fontId="0" fillId="11" borderId="26" xfId="0" applyFill="1" applyBorder="1"/>
    <xf numFmtId="0" fontId="0" fillId="6" borderId="26" xfId="0" applyFill="1" applyBorder="1"/>
    <xf numFmtId="0" fontId="0" fillId="7" borderId="26" xfId="0" applyFill="1" applyBorder="1"/>
    <xf numFmtId="0" fontId="0" fillId="8" borderId="26" xfId="0" applyFill="1" applyBorder="1"/>
    <xf numFmtId="0" fontId="0" fillId="9" borderId="26" xfId="0" applyFill="1" applyBorder="1"/>
    <xf numFmtId="0" fontId="0" fillId="10" borderId="28" xfId="0" applyFill="1" applyBorder="1"/>
    <xf numFmtId="0" fontId="0" fillId="18" borderId="51" xfId="0" applyFill="1" applyBorder="1" applyAlignment="1">
      <alignment horizontal="center"/>
    </xf>
    <xf numFmtId="0" fontId="0" fillId="18" borderId="52" xfId="0" applyFill="1" applyBorder="1" applyAlignment="1">
      <alignment horizontal="center"/>
    </xf>
    <xf numFmtId="0" fontId="0" fillId="18" borderId="54" xfId="0" applyFill="1" applyBorder="1" applyAlignment="1">
      <alignment horizontal="center"/>
    </xf>
    <xf numFmtId="0" fontId="0" fillId="18" borderId="55" xfId="0" applyFill="1" applyBorder="1" applyAlignment="1">
      <alignment horizontal="center"/>
    </xf>
    <xf numFmtId="0" fontId="0" fillId="18" borderId="56" xfId="0" applyFill="1" applyBorder="1" applyAlignment="1">
      <alignment horizontal="center"/>
    </xf>
    <xf numFmtId="0" fontId="0" fillId="18" borderId="57" xfId="0" applyFill="1" applyBorder="1" applyAlignment="1">
      <alignment horizontal="center"/>
    </xf>
    <xf numFmtId="0" fontId="0" fillId="18" borderId="20" xfId="0" applyFill="1" applyBorder="1" applyAlignment="1">
      <alignment horizontal="center"/>
    </xf>
    <xf numFmtId="0" fontId="0" fillId="18" borderId="42" xfId="0" applyFill="1" applyBorder="1" applyAlignment="1">
      <alignment horizontal="center"/>
    </xf>
    <xf numFmtId="2" fontId="10" fillId="0" borderId="20" xfId="0" applyNumberFormat="1" applyFont="1" applyBorder="1" applyAlignment="1">
      <alignment horizontal="center" vertical="center"/>
    </xf>
    <xf numFmtId="0" fontId="10" fillId="0" borderId="58" xfId="0" applyFont="1" applyBorder="1" applyAlignment="1">
      <alignment horizontal="center" vertical="center"/>
    </xf>
    <xf numFmtId="0" fontId="26" fillId="0" borderId="20" xfId="0" applyFont="1" applyBorder="1" applyAlignment="1">
      <alignment horizontal="center" vertical="center" wrapText="1"/>
    </xf>
    <xf numFmtId="0" fontId="9" fillId="14" borderId="54" xfId="0" applyFont="1" applyFill="1" applyBorder="1" applyAlignment="1">
      <alignment vertical="center" wrapText="1"/>
    </xf>
    <xf numFmtId="0" fontId="12" fillId="0" borderId="20" xfId="0" applyFont="1" applyBorder="1" applyAlignment="1">
      <alignment horizontal="left" vertical="center" wrapText="1"/>
    </xf>
    <xf numFmtId="0" fontId="0" fillId="18" borderId="59" xfId="0" applyFill="1" applyBorder="1" applyAlignment="1">
      <alignment horizontal="center"/>
    </xf>
    <xf numFmtId="0" fontId="0" fillId="18" borderId="30" xfId="0" applyFill="1" applyBorder="1" applyAlignment="1">
      <alignment horizontal="center"/>
    </xf>
    <xf numFmtId="0" fontId="0" fillId="18" borderId="60" xfId="0" applyFill="1" applyBorder="1" applyAlignment="1">
      <alignment horizontal="center"/>
    </xf>
    <xf numFmtId="0" fontId="0" fillId="18" borderId="16" xfId="0" applyFill="1" applyBorder="1" applyAlignment="1">
      <alignment horizontal="center"/>
    </xf>
    <xf numFmtId="0" fontId="0" fillId="18" borderId="45" xfId="0" applyFill="1" applyBorder="1" applyAlignment="1">
      <alignment horizontal="center"/>
    </xf>
    <xf numFmtId="0" fontId="12" fillId="0" borderId="20" xfId="0" applyFont="1" applyBorder="1" applyAlignment="1">
      <alignment horizontal="center" vertical="center" wrapText="1"/>
    </xf>
    <xf numFmtId="166" fontId="10" fillId="0" borderId="21" xfId="0" applyNumberFormat="1" applyFont="1" applyBorder="1" applyAlignment="1">
      <alignment vertical="center" wrapText="1"/>
    </xf>
    <xf numFmtId="0" fontId="10" fillId="0" borderId="21" xfId="0" applyFont="1" applyBorder="1" applyAlignment="1">
      <alignment horizontal="center" vertical="center" wrapText="1"/>
    </xf>
    <xf numFmtId="0" fontId="9" fillId="0" borderId="19" xfId="0" applyFont="1" applyBorder="1" applyAlignment="1">
      <alignment vertical="center"/>
    </xf>
    <xf numFmtId="164" fontId="10" fillId="0" borderId="21" xfId="0" applyNumberFormat="1" applyFont="1" applyBorder="1" applyAlignment="1">
      <alignment horizontal="center" vertical="center" wrapText="1"/>
    </xf>
    <xf numFmtId="4" fontId="10" fillId="0" borderId="21" xfId="0" applyNumberFormat="1" applyFont="1" applyBorder="1" applyAlignment="1">
      <alignment horizontal="center" vertical="center" wrapText="1"/>
    </xf>
    <xf numFmtId="0" fontId="9" fillId="0" borderId="19" xfId="0" applyFont="1" applyBorder="1" applyAlignment="1">
      <alignment horizontal="center" vertical="center"/>
    </xf>
    <xf numFmtId="0" fontId="9" fillId="0" borderId="19" xfId="0" applyFont="1" applyBorder="1" applyAlignment="1">
      <alignment vertical="center" wrapText="1"/>
    </xf>
    <xf numFmtId="0" fontId="10" fillId="0" borderId="19" xfId="0" applyFont="1" applyBorder="1" applyAlignment="1">
      <alignment vertical="center" wrapText="1"/>
    </xf>
    <xf numFmtId="0" fontId="10" fillId="0" borderId="24" xfId="0" applyFont="1" applyBorder="1" applyAlignment="1">
      <alignment horizontal="center" vertical="center"/>
    </xf>
    <xf numFmtId="2" fontId="10" fillId="0" borderId="20" xfId="0" applyNumberFormat="1" applyFont="1" applyBorder="1" applyAlignment="1">
      <alignment horizontal="center" vertical="center" wrapText="1"/>
    </xf>
    <xf numFmtId="0" fontId="27" fillId="0" borderId="20" xfId="0" applyFont="1" applyBorder="1" applyAlignment="1">
      <alignment vertical="center" wrapText="1"/>
    </xf>
    <xf numFmtId="0" fontId="14" fillId="0" borderId="24" xfId="0" applyFont="1" applyBorder="1" applyAlignment="1">
      <alignment vertical="center" wrapText="1"/>
    </xf>
    <xf numFmtId="2" fontId="10" fillId="0" borderId="0" xfId="0" applyNumberFormat="1" applyFont="1" applyAlignment="1">
      <alignment horizontal="center" vertical="center"/>
    </xf>
    <xf numFmtId="166" fontId="10" fillId="0" borderId="21" xfId="0" applyNumberFormat="1" applyFont="1" applyBorder="1" applyAlignment="1">
      <alignment horizontal="left" vertical="center" wrapText="1"/>
    </xf>
    <xf numFmtId="166" fontId="10" fillId="0" borderId="21" xfId="0" applyNumberFormat="1" applyFont="1" applyBorder="1" applyAlignment="1">
      <alignment horizontal="center" vertical="center" wrapText="1"/>
    </xf>
    <xf numFmtId="2" fontId="10" fillId="0" borderId="21" xfId="0" applyNumberFormat="1" applyFont="1" applyBorder="1" applyAlignment="1">
      <alignment horizontal="center" vertical="center" wrapText="1"/>
    </xf>
    <xf numFmtId="17" fontId="10" fillId="0" borderId="21" xfId="0" applyNumberFormat="1" applyFont="1" applyBorder="1" applyAlignment="1">
      <alignment horizontal="center" vertical="center" wrapText="1"/>
    </xf>
    <xf numFmtId="166" fontId="10" fillId="0" borderId="16" xfId="0" applyNumberFormat="1" applyFont="1" applyBorder="1" applyAlignment="1">
      <alignment horizontal="left" vertical="center" wrapText="1"/>
    </xf>
    <xf numFmtId="2" fontId="10" fillId="0" borderId="16" xfId="0" applyNumberFormat="1" applyFont="1" applyBorder="1" applyAlignment="1">
      <alignment horizontal="center" vertical="center" wrapText="1"/>
    </xf>
    <xf numFmtId="166" fontId="12" fillId="0" borderId="16" xfId="0" applyNumberFormat="1" applyFont="1" applyBorder="1" applyAlignment="1">
      <alignment horizontal="left" vertical="center" wrapText="1"/>
    </xf>
    <xf numFmtId="0" fontId="10" fillId="14" borderId="24" xfId="0" applyFont="1" applyFill="1" applyBorder="1" applyAlignment="1">
      <alignment horizontal="left" vertical="center" wrapText="1"/>
    </xf>
    <xf numFmtId="0" fontId="0" fillId="0" borderId="24" xfId="0" applyBorder="1" applyAlignment="1">
      <alignment horizontal="center" vertical="center" wrapText="1"/>
    </xf>
    <xf numFmtId="4" fontId="10" fillId="14" borderId="24" xfId="0" applyNumberFormat="1" applyFont="1" applyFill="1" applyBorder="1" applyAlignment="1">
      <alignment horizontal="center" vertical="center" wrapText="1"/>
    </xf>
    <xf numFmtId="166" fontId="10" fillId="0" borderId="24" xfId="0" applyNumberFormat="1" applyFont="1" applyBorder="1" applyAlignment="1">
      <alignment horizontal="center" vertical="center" wrapText="1"/>
    </xf>
    <xf numFmtId="0" fontId="12" fillId="0" borderId="24" xfId="0" applyFont="1" applyBorder="1" applyAlignment="1">
      <alignment vertical="center"/>
    </xf>
    <xf numFmtId="164" fontId="12" fillId="0" borderId="24" xfId="0" applyNumberFormat="1" applyFont="1" applyBorder="1" applyAlignment="1">
      <alignment horizontal="center" vertical="center"/>
    </xf>
    <xf numFmtId="165" fontId="14" fillId="0" borderId="24" xfId="0" applyNumberFormat="1" applyFont="1" applyBorder="1" applyAlignment="1">
      <alignment vertical="center"/>
    </xf>
    <xf numFmtId="0" fontId="12" fillId="0" borderId="20" xfId="0" applyFont="1" applyBorder="1" applyAlignment="1">
      <alignment vertical="center"/>
    </xf>
    <xf numFmtId="164" fontId="12" fillId="0" borderId="20" xfId="0" applyNumberFormat="1" applyFont="1" applyBorder="1" applyAlignment="1">
      <alignment horizontal="center" vertical="center"/>
    </xf>
    <xf numFmtId="165" fontId="12" fillId="0" borderId="20" xfId="0" applyNumberFormat="1" applyFont="1" applyBorder="1" applyAlignment="1">
      <alignment vertical="center"/>
    </xf>
    <xf numFmtId="0" fontId="12" fillId="0" borderId="20" xfId="0" applyFont="1" applyBorder="1" applyAlignment="1">
      <alignment horizontal="center" vertical="center"/>
    </xf>
    <xf numFmtId="165" fontId="10" fillId="0" borderId="20" xfId="0" applyNumberFormat="1" applyFont="1" applyBorder="1" applyAlignment="1">
      <alignment horizontal="center" vertical="center"/>
    </xf>
    <xf numFmtId="0" fontId="13" fillId="0" borderId="24" xfId="0" applyFont="1" applyBorder="1" applyAlignment="1">
      <alignment vertical="center" wrapText="1"/>
    </xf>
    <xf numFmtId="164" fontId="9" fillId="0" borderId="16" xfId="0" applyNumberFormat="1" applyFont="1" applyBorder="1" applyAlignment="1">
      <alignment horizontal="center" vertical="center"/>
    </xf>
    <xf numFmtId="166" fontId="10" fillId="0" borderId="24" xfId="0" applyNumberFormat="1" applyFont="1" applyBorder="1" applyAlignment="1">
      <alignment horizontal="left" vertical="center" wrapText="1"/>
    </xf>
    <xf numFmtId="4" fontId="10" fillId="0" borderId="24" xfId="0" applyNumberFormat="1" applyFont="1" applyBorder="1" applyAlignment="1">
      <alignment horizontal="center" vertical="center"/>
    </xf>
    <xf numFmtId="164" fontId="9" fillId="0" borderId="24" xfId="0" applyNumberFormat="1" applyFont="1" applyBorder="1" applyAlignment="1">
      <alignment horizontal="center" vertical="center"/>
    </xf>
    <xf numFmtId="164" fontId="11" fillId="0" borderId="20" xfId="0" applyNumberFormat="1" applyFont="1" applyBorder="1" applyAlignment="1">
      <alignment horizontal="center" vertical="center"/>
    </xf>
    <xf numFmtId="0" fontId="19" fillId="0" borderId="20" xfId="0" applyFont="1" applyBorder="1" applyAlignment="1">
      <alignment vertical="center"/>
    </xf>
    <xf numFmtId="164" fontId="12" fillId="0" borderId="20" xfId="0" applyNumberFormat="1" applyFont="1" applyBorder="1" applyAlignment="1">
      <alignment horizontal="center" vertical="center" wrapText="1"/>
    </xf>
    <xf numFmtId="166" fontId="10" fillId="0" borderId="16" xfId="0" applyNumberFormat="1" applyFont="1" applyBorder="1" applyAlignment="1">
      <alignment horizontal="center" vertical="center" wrapText="1"/>
    </xf>
    <xf numFmtId="0" fontId="14" fillId="0" borderId="16" xfId="0" applyFont="1" applyBorder="1" applyAlignment="1">
      <alignment vertical="center" wrapText="1"/>
    </xf>
    <xf numFmtId="17" fontId="12" fillId="0" borderId="20" xfId="0" applyNumberFormat="1" applyFont="1" applyBorder="1" applyAlignment="1">
      <alignment vertical="center"/>
    </xf>
    <xf numFmtId="0" fontId="13" fillId="19" borderId="20" xfId="0" applyFont="1" applyFill="1" applyBorder="1" applyAlignment="1">
      <alignment vertical="center" wrapText="1"/>
    </xf>
    <xf numFmtId="0" fontId="9" fillId="14" borderId="20" xfId="0" applyFont="1" applyFill="1" applyBorder="1" applyAlignment="1">
      <alignment vertical="center" wrapText="1"/>
    </xf>
    <xf numFmtId="0" fontId="10" fillId="0" borderId="21" xfId="0" applyFont="1" applyBorder="1" applyAlignment="1">
      <alignment horizontal="left" vertical="center" wrapText="1"/>
    </xf>
    <xf numFmtId="0" fontId="28" fillId="0" borderId="20" xfId="0" applyFont="1" applyBorder="1" applyAlignment="1">
      <alignment vertical="center" wrapText="1"/>
    </xf>
    <xf numFmtId="0" fontId="9" fillId="0" borderId="16" xfId="0" applyFont="1" applyBorder="1" applyAlignment="1">
      <alignment vertical="center" wrapText="1"/>
    </xf>
    <xf numFmtId="2" fontId="10" fillId="0" borderId="24" xfId="0" applyNumberFormat="1" applyFont="1" applyBorder="1" applyAlignment="1">
      <alignment horizontal="center" vertical="center" wrapText="1"/>
    </xf>
    <xf numFmtId="164" fontId="11" fillId="0" borderId="24" xfId="0" applyNumberFormat="1" applyFont="1" applyBorder="1" applyAlignment="1">
      <alignment horizontal="center" vertical="center"/>
    </xf>
    <xf numFmtId="164" fontId="10" fillId="0" borderId="24" xfId="0" applyNumberFormat="1" applyFont="1" applyBorder="1" applyAlignment="1">
      <alignment horizontal="center" vertical="center"/>
    </xf>
    <xf numFmtId="166" fontId="11" fillId="0" borderId="20" xfId="0" applyNumberFormat="1" applyFont="1" applyBorder="1" applyAlignment="1">
      <alignment horizontal="left" vertical="center" wrapText="1"/>
    </xf>
    <xf numFmtId="0" fontId="0" fillId="0" borderId="58" xfId="0" applyBorder="1" applyAlignment="1">
      <alignment vertical="center"/>
    </xf>
    <xf numFmtId="0" fontId="10" fillId="0" borderId="16" xfId="0" applyFont="1" applyBorder="1" applyAlignment="1">
      <alignment horizontal="center" vertical="center"/>
    </xf>
    <xf numFmtId="0" fontId="14" fillId="0" borderId="20" xfId="0" applyFont="1" applyBorder="1" applyAlignment="1">
      <alignment vertical="center"/>
    </xf>
    <xf numFmtId="164" fontId="27" fillId="0" borderId="20" xfId="0" applyNumberFormat="1" applyFont="1" applyBorder="1" applyAlignment="1">
      <alignment vertical="center"/>
    </xf>
    <xf numFmtId="0" fontId="29" fillId="0" borderId="20" xfId="0" applyFont="1" applyBorder="1" applyAlignment="1">
      <alignment vertical="center" wrapText="1"/>
    </xf>
    <xf numFmtId="164" fontId="29" fillId="0" borderId="20" xfId="0" applyNumberFormat="1" applyFont="1" applyBorder="1" applyAlignment="1">
      <alignment vertical="center" wrapText="1"/>
    </xf>
    <xf numFmtId="0" fontId="30" fillId="0" borderId="20" xfId="0" applyFont="1" applyBorder="1" applyAlignment="1">
      <alignment vertical="center" wrapText="1"/>
    </xf>
    <xf numFmtId="164" fontId="0" fillId="0" borderId="20" xfId="0" applyNumberFormat="1" applyBorder="1" applyAlignment="1">
      <alignment horizontal="center" vertical="center"/>
    </xf>
    <xf numFmtId="165" fontId="0" fillId="0" borderId="20" xfId="0" applyNumberFormat="1" applyBorder="1" applyAlignment="1">
      <alignment vertical="center" wrapText="1"/>
    </xf>
    <xf numFmtId="17" fontId="9" fillId="0" borderId="20" xfId="0" applyNumberFormat="1" applyFont="1" applyBorder="1" applyAlignment="1">
      <alignment horizontal="center" vertical="center" wrapText="1"/>
    </xf>
    <xf numFmtId="168" fontId="9" fillId="0" borderId="20" xfId="0" applyNumberFormat="1" applyFont="1" applyBorder="1" applyAlignment="1">
      <alignment horizontal="center" vertical="center" wrapText="1"/>
    </xf>
    <xf numFmtId="0" fontId="31" fillId="0" borderId="1" xfId="0" applyFont="1" applyBorder="1" applyAlignment="1">
      <alignment horizontal="left" vertical="center"/>
    </xf>
    <xf numFmtId="0" fontId="0" fillId="0" borderId="1" xfId="0" applyBorder="1" applyAlignment="1">
      <alignment vertical="center"/>
    </xf>
    <xf numFmtId="0" fontId="0" fillId="7" borderId="41" xfId="0" applyFill="1" applyBorder="1" applyAlignment="1">
      <alignment horizontal="left" vertical="center"/>
    </xf>
    <xf numFmtId="0" fontId="16" fillId="20" borderId="41" xfId="0" applyFont="1" applyFill="1" applyBorder="1" applyAlignment="1">
      <alignment horizontal="left" vertical="center"/>
    </xf>
    <xf numFmtId="0" fontId="0" fillId="10" borderId="41" xfId="0" applyFill="1" applyBorder="1" applyAlignment="1">
      <alignment horizontal="left" vertical="center"/>
    </xf>
    <xf numFmtId="0" fontId="16" fillId="17" borderId="34" xfId="0" applyFont="1" applyFill="1" applyBorder="1" applyAlignment="1">
      <alignment horizontal="left" vertical="center" wrapText="1"/>
    </xf>
    <xf numFmtId="0" fontId="9" fillId="0" borderId="4" xfId="0" applyFont="1" applyBorder="1" applyAlignment="1">
      <alignment vertical="center"/>
    </xf>
    <xf numFmtId="0" fontId="0" fillId="20" borderId="26" xfId="0" applyFill="1" applyBorder="1"/>
    <xf numFmtId="0" fontId="0" fillId="18" borderId="53" xfId="0" applyFill="1" applyBorder="1" applyAlignment="1">
      <alignment horizontal="center"/>
    </xf>
    <xf numFmtId="0" fontId="10" fillId="0" borderId="54" xfId="0" applyFont="1" applyBorder="1" applyAlignment="1">
      <alignment vertical="center" wrapText="1"/>
    </xf>
    <xf numFmtId="164" fontId="10" fillId="0" borderId="11" xfId="0" applyNumberFormat="1" applyFont="1" applyBorder="1" applyAlignment="1">
      <alignment horizontal="center" vertical="center" wrapText="1"/>
    </xf>
    <xf numFmtId="0" fontId="10" fillId="0" borderId="62" xfId="0" applyFont="1" applyBorder="1" applyAlignment="1">
      <alignment vertical="center" wrapText="1"/>
    </xf>
    <xf numFmtId="0" fontId="10" fillId="0" borderId="11" xfId="0" applyFont="1" applyBorder="1" applyAlignment="1">
      <alignment vertical="center" wrapText="1"/>
    </xf>
    <xf numFmtId="0" fontId="9" fillId="0" borderId="32" xfId="0" applyFont="1" applyBorder="1" applyAlignment="1">
      <alignment vertical="center"/>
    </xf>
    <xf numFmtId="164" fontId="9" fillId="0" borderId="12" xfId="0" applyNumberFormat="1" applyFont="1" applyBorder="1" applyAlignment="1">
      <alignment vertical="center"/>
    </xf>
    <xf numFmtId="164" fontId="9" fillId="0" borderId="57" xfId="0" applyNumberFormat="1" applyFont="1" applyBorder="1" applyAlignment="1">
      <alignment vertical="center"/>
    </xf>
    <xf numFmtId="0" fontId="10" fillId="0" borderId="63" xfId="0" applyFont="1" applyBorder="1" applyAlignment="1">
      <alignment vertical="center" wrapText="1"/>
    </xf>
    <xf numFmtId="0" fontId="10" fillId="0" borderId="66" xfId="0" applyFont="1" applyBorder="1" applyAlignment="1">
      <alignment vertical="center"/>
    </xf>
    <xf numFmtId="0" fontId="10" fillId="0" borderId="54" xfId="0" applyFont="1" applyBorder="1" applyAlignment="1">
      <alignment horizontal="center" vertical="center" wrapText="1"/>
    </xf>
    <xf numFmtId="0" fontId="9" fillId="0" borderId="61" xfId="0" applyFont="1" applyBorder="1" applyAlignment="1">
      <alignment horizontal="center" vertical="center" wrapText="1"/>
    </xf>
    <xf numFmtId="0" fontId="9" fillId="21" borderId="20" xfId="0" applyFont="1" applyFill="1" applyBorder="1" applyAlignment="1">
      <alignment horizontal="center" vertical="center"/>
    </xf>
    <xf numFmtId="164" fontId="9" fillId="0" borderId="10" xfId="0" applyNumberFormat="1" applyFont="1" applyBorder="1" applyAlignment="1">
      <alignment vertical="center"/>
    </xf>
    <xf numFmtId="0" fontId="11" fillId="0" borderId="53" xfId="0" applyFont="1" applyBorder="1" applyAlignment="1">
      <alignment vertical="center" wrapText="1"/>
    </xf>
    <xf numFmtId="164" fontId="9" fillId="0" borderId="19" xfId="0" applyNumberFormat="1" applyFont="1" applyBorder="1" applyAlignment="1">
      <alignment vertical="center"/>
    </xf>
    <xf numFmtId="164" fontId="10" fillId="0" borderId="63" xfId="0" applyNumberFormat="1" applyFont="1" applyBorder="1" applyAlignment="1">
      <alignment horizontal="center" vertical="center"/>
    </xf>
    <xf numFmtId="0" fontId="10" fillId="0" borderId="61" xfId="0" applyFont="1" applyBorder="1" applyAlignment="1">
      <alignment vertical="center" wrapText="1"/>
    </xf>
    <xf numFmtId="0" fontId="0" fillId="22" borderId="26" xfId="0" applyFill="1" applyBorder="1"/>
    <xf numFmtId="0" fontId="2" fillId="0" borderId="20" xfId="0" applyFont="1" applyBorder="1" applyAlignment="1">
      <alignment horizontal="center" vertical="center" wrapText="1"/>
    </xf>
    <xf numFmtId="0" fontId="40" fillId="0" borderId="0" xfId="0" applyFont="1" applyAlignment="1">
      <alignment vertical="center"/>
    </xf>
    <xf numFmtId="0" fontId="40" fillId="0" borderId="0" xfId="0" applyFont="1"/>
    <xf numFmtId="0" fontId="2" fillId="0" borderId="33" xfId="0" applyFont="1" applyBorder="1" applyAlignment="1">
      <alignment vertical="center"/>
    </xf>
    <xf numFmtId="0" fontId="2" fillId="0" borderId="33" xfId="0" applyFont="1" applyBorder="1" applyAlignment="1">
      <alignment vertical="center" wrapText="1"/>
    </xf>
    <xf numFmtId="0" fontId="40" fillId="0" borderId="33" xfId="0" applyFont="1" applyBorder="1" applyAlignment="1">
      <alignment vertical="center"/>
    </xf>
    <xf numFmtId="0" fontId="40" fillId="0" borderId="0" xfId="0" applyFont="1" applyAlignment="1">
      <alignment vertical="center" wrapText="1"/>
    </xf>
    <xf numFmtId="0" fontId="40" fillId="0" borderId="71" xfId="0" applyFont="1" applyBorder="1" applyAlignment="1">
      <alignment vertical="center"/>
    </xf>
    <xf numFmtId="0" fontId="40" fillId="0" borderId="71" xfId="0" applyFont="1" applyBorder="1" applyAlignment="1">
      <alignment vertical="center" wrapText="1"/>
    </xf>
    <xf numFmtId="0" fontId="40" fillId="5" borderId="16" xfId="0" applyFont="1" applyFill="1" applyBorder="1" applyAlignment="1">
      <alignment horizontal="center" vertical="center"/>
    </xf>
    <xf numFmtId="164" fontId="2" fillId="5" borderId="16" xfId="0" applyNumberFormat="1" applyFont="1" applyFill="1" applyBorder="1" applyAlignment="1">
      <alignment horizontal="center" vertical="center" wrapText="1"/>
    </xf>
    <xf numFmtId="166" fontId="2" fillId="0" borderId="24" xfId="0" applyNumberFormat="1" applyFont="1" applyBorder="1" applyAlignment="1">
      <alignment vertical="center" wrapText="1"/>
    </xf>
    <xf numFmtId="0" fontId="2" fillId="0" borderId="24" xfId="0" applyFont="1" applyBorder="1" applyAlignment="1">
      <alignment vertical="center" wrapText="1"/>
    </xf>
    <xf numFmtId="0" fontId="40" fillId="0" borderId="24" xfId="0" applyFont="1" applyBorder="1" applyAlignment="1">
      <alignment horizontal="left" vertical="center"/>
    </xf>
    <xf numFmtId="164" fontId="2" fillId="0" borderId="24" xfId="0" applyNumberFormat="1" applyFont="1" applyBorder="1" applyAlignment="1">
      <alignment horizontal="center" vertical="center" wrapText="1"/>
    </xf>
    <xf numFmtId="4" fontId="2" fillId="0" borderId="24" xfId="0" applyNumberFormat="1" applyFont="1" applyBorder="1" applyAlignment="1">
      <alignment horizontal="center" vertical="center" wrapText="1"/>
    </xf>
    <xf numFmtId="17" fontId="2" fillId="0" borderId="24" xfId="0" applyNumberFormat="1" applyFont="1" applyBorder="1" applyAlignment="1">
      <alignment horizontal="center" vertical="center" wrapText="1"/>
    </xf>
    <xf numFmtId="0" fontId="40" fillId="0" borderId="24" xfId="0" applyFont="1" applyBorder="1" applyAlignment="1">
      <alignment horizontal="center" vertical="center" wrapText="1"/>
    </xf>
    <xf numFmtId="0" fontId="40" fillId="0" borderId="24" xfId="0" applyFont="1" applyBorder="1" applyAlignment="1">
      <alignment horizontal="center" vertical="center"/>
    </xf>
    <xf numFmtId="0" fontId="2" fillId="14" borderId="24" xfId="0" applyFont="1" applyFill="1" applyBorder="1" applyAlignment="1">
      <alignment horizontal="left" vertical="center" wrapText="1"/>
    </xf>
    <xf numFmtId="0" fontId="40" fillId="0" borderId="54" xfId="0" applyFont="1" applyBorder="1" applyAlignment="1">
      <alignment vertical="center"/>
    </xf>
    <xf numFmtId="0" fontId="40" fillId="0" borderId="54" xfId="0" applyFont="1" applyBorder="1" applyAlignment="1">
      <alignment horizontal="center" vertical="center"/>
    </xf>
    <xf numFmtId="0" fontId="40" fillId="0" borderId="54" xfId="0" applyFont="1" applyBorder="1" applyAlignment="1">
      <alignment vertical="center" wrapText="1"/>
    </xf>
    <xf numFmtId="0" fontId="2" fillId="0" borderId="20" xfId="0" applyFont="1" applyBorder="1" applyAlignment="1">
      <alignment vertical="center" wrapText="1"/>
    </xf>
    <xf numFmtId="0" fontId="2" fillId="0" borderId="20" xfId="0" applyFont="1" applyBorder="1" applyAlignment="1">
      <alignment horizontal="left" vertical="center" wrapText="1"/>
    </xf>
    <xf numFmtId="164" fontId="2" fillId="0" borderId="20" xfId="0" applyNumberFormat="1" applyFont="1" applyBorder="1" applyAlignment="1">
      <alignment horizontal="center" vertical="center" wrapText="1"/>
    </xf>
    <xf numFmtId="4" fontId="2" fillId="0" borderId="20" xfId="0" applyNumberFormat="1" applyFont="1" applyBorder="1" applyAlignment="1">
      <alignment horizontal="center" vertical="center" wrapText="1"/>
    </xf>
    <xf numFmtId="17" fontId="2" fillId="0" borderId="20" xfId="0" applyNumberFormat="1" applyFont="1" applyBorder="1" applyAlignment="1">
      <alignment horizontal="center" vertical="center" wrapText="1"/>
    </xf>
    <xf numFmtId="0" fontId="2" fillId="0" borderId="54" xfId="0" applyFont="1" applyBorder="1" applyAlignment="1">
      <alignment horizontal="center" vertical="center" wrapText="1"/>
    </xf>
    <xf numFmtId="0" fontId="40" fillId="0" borderId="20" xfId="0" applyFont="1" applyBorder="1" applyAlignment="1">
      <alignment horizontal="center" vertical="center"/>
    </xf>
    <xf numFmtId="165" fontId="40" fillId="0" borderId="20" xfId="0" applyNumberFormat="1" applyFont="1" applyBorder="1" applyAlignment="1">
      <alignment vertical="center"/>
    </xf>
    <xf numFmtId="0" fontId="40" fillId="0" borderId="20" xfId="0" applyFont="1" applyBorder="1" applyAlignment="1">
      <alignment vertical="center"/>
    </xf>
    <xf numFmtId="0" fontId="40" fillId="0" borderId="20" xfId="0" applyFont="1" applyBorder="1" applyAlignment="1">
      <alignment horizontal="left" vertical="center"/>
    </xf>
    <xf numFmtId="0" fontId="40" fillId="0" borderId="20" xfId="0" applyFont="1" applyBorder="1" applyAlignment="1">
      <alignment horizontal="center" vertical="center" wrapText="1"/>
    </xf>
    <xf numFmtId="0" fontId="2" fillId="0" borderId="20" xfId="0" applyFont="1" applyBorder="1" applyAlignment="1">
      <alignment horizontal="center" vertical="center"/>
    </xf>
    <xf numFmtId="164" fontId="2" fillId="0" borderId="20" xfId="0" applyNumberFormat="1" applyFont="1" applyBorder="1" applyAlignment="1">
      <alignment horizontal="center" vertical="center"/>
    </xf>
    <xf numFmtId="164" fontId="40" fillId="0" borderId="20" xfId="0" applyNumberFormat="1" applyFont="1" applyBorder="1" applyAlignment="1">
      <alignment vertical="center"/>
    </xf>
    <xf numFmtId="164" fontId="40" fillId="0" borderId="54" xfId="0" applyNumberFormat="1" applyFont="1" applyBorder="1" applyAlignment="1">
      <alignment horizontal="center" vertical="center"/>
    </xf>
    <xf numFmtId="0" fontId="40" fillId="0" borderId="54" xfId="0" applyFont="1" applyBorder="1" applyAlignment="1">
      <alignment horizontal="center" vertical="center" wrapText="1"/>
    </xf>
    <xf numFmtId="166" fontId="2" fillId="0" borderId="20" xfId="0" applyNumberFormat="1" applyFont="1" applyBorder="1" applyAlignment="1">
      <alignment vertical="center" wrapText="1"/>
    </xf>
    <xf numFmtId="166" fontId="2" fillId="0" borderId="20" xfId="0" applyNumberFormat="1" applyFont="1" applyBorder="1" applyAlignment="1">
      <alignment horizontal="center" vertical="center" wrapText="1"/>
    </xf>
    <xf numFmtId="4" fontId="2" fillId="0" borderId="20" xfId="0" applyNumberFormat="1" applyFont="1" applyBorder="1" applyAlignment="1">
      <alignment horizontal="center" vertical="center"/>
    </xf>
    <xf numFmtId="0" fontId="40" fillId="0" borderId="20" xfId="0" applyFont="1" applyBorder="1" applyAlignment="1">
      <alignment horizontal="left" vertical="center" wrapText="1"/>
    </xf>
    <xf numFmtId="166" fontId="2" fillId="0" borderId="20" xfId="0" applyNumberFormat="1" applyFont="1" applyBorder="1" applyAlignment="1">
      <alignment horizontal="left" vertical="center" wrapText="1"/>
    </xf>
    <xf numFmtId="166" fontId="2" fillId="14" borderId="20" xfId="0" applyNumberFormat="1" applyFont="1" applyFill="1" applyBorder="1" applyAlignment="1">
      <alignment vertical="center" wrapText="1"/>
    </xf>
    <xf numFmtId="0" fontId="40" fillId="2" borderId="33" xfId="0" applyFont="1" applyFill="1" applyBorder="1" applyAlignment="1">
      <alignment vertical="center"/>
    </xf>
    <xf numFmtId="0" fontId="2" fillId="14" borderId="20" xfId="0" applyFont="1" applyFill="1" applyBorder="1" applyAlignment="1">
      <alignment horizontal="left" vertical="center" wrapText="1"/>
    </xf>
    <xf numFmtId="166" fontId="40" fillId="0" borderId="20" xfId="0" applyNumberFormat="1" applyFont="1" applyBorder="1" applyAlignment="1">
      <alignment horizontal="center" vertical="center" wrapText="1"/>
    </xf>
    <xf numFmtId="0" fontId="40" fillId="0" borderId="54" xfId="0" applyFont="1" applyBorder="1" applyAlignment="1">
      <alignment horizontal="left" vertical="center"/>
    </xf>
    <xf numFmtId="0" fontId="2" fillId="14" borderId="20" xfId="0" applyFont="1" applyFill="1" applyBorder="1" applyAlignment="1">
      <alignment vertical="center" wrapText="1"/>
    </xf>
    <xf numFmtId="0" fontId="40" fillId="14" borderId="20" xfId="0" applyFont="1" applyFill="1" applyBorder="1" applyAlignment="1">
      <alignment horizontal="left" vertical="center"/>
    </xf>
    <xf numFmtId="164" fontId="2" fillId="14" borderId="20" xfId="0" applyNumberFormat="1" applyFont="1" applyFill="1" applyBorder="1" applyAlignment="1">
      <alignment horizontal="center" vertical="center" wrapText="1"/>
    </xf>
    <xf numFmtId="0" fontId="2" fillId="14" borderId="20" xfId="0" applyFont="1" applyFill="1" applyBorder="1" applyAlignment="1">
      <alignment horizontal="center" vertical="center" wrapText="1"/>
    </xf>
    <xf numFmtId="4" fontId="2" fillId="14" borderId="20" xfId="0" applyNumberFormat="1" applyFont="1" applyFill="1" applyBorder="1" applyAlignment="1">
      <alignment horizontal="center" vertical="center" wrapText="1"/>
    </xf>
    <xf numFmtId="0" fontId="40" fillId="14" borderId="20" xfId="0" applyFont="1" applyFill="1" applyBorder="1" applyAlignment="1">
      <alignment horizontal="center" vertical="center"/>
    </xf>
    <xf numFmtId="0" fontId="2" fillId="0" borderId="21" xfId="0" applyFont="1" applyBorder="1" applyAlignment="1">
      <alignment vertical="center" wrapText="1"/>
    </xf>
    <xf numFmtId="164" fontId="2" fillId="0" borderId="21" xfId="0" applyNumberFormat="1" applyFont="1" applyBorder="1" applyAlignment="1">
      <alignment horizontal="left" vertical="center" wrapText="1"/>
    </xf>
    <xf numFmtId="164" fontId="2" fillId="0" borderId="21" xfId="0" applyNumberFormat="1" applyFont="1" applyBorder="1" applyAlignment="1">
      <alignment horizontal="center" vertical="center" wrapText="1"/>
    </xf>
    <xf numFmtId="4" fontId="2" fillId="0" borderId="21" xfId="0" applyNumberFormat="1" applyFont="1" applyBorder="1" applyAlignment="1">
      <alignment horizontal="center" vertical="center" wrapText="1"/>
    </xf>
    <xf numFmtId="0" fontId="2" fillId="0" borderId="21" xfId="0" applyFont="1" applyBorder="1" applyAlignment="1">
      <alignment horizontal="center" vertical="center" wrapText="1"/>
    </xf>
    <xf numFmtId="0" fontId="2" fillId="14" borderId="54" xfId="0" applyFont="1" applyFill="1" applyBorder="1" applyAlignment="1">
      <alignment horizontal="left" vertical="center" wrapText="1"/>
    </xf>
    <xf numFmtId="164" fontId="2" fillId="0" borderId="21" xfId="0" applyNumberFormat="1" applyFont="1" applyBorder="1" applyAlignment="1">
      <alignment vertical="center"/>
    </xf>
    <xf numFmtId="164" fontId="2" fillId="0" borderId="21" xfId="0" applyNumberFormat="1" applyFont="1" applyBorder="1" applyAlignment="1">
      <alignment horizontal="center" vertical="center"/>
    </xf>
    <xf numFmtId="17" fontId="2" fillId="0" borderId="21" xfId="0" applyNumberFormat="1" applyFont="1" applyBorder="1" applyAlignment="1">
      <alignment horizontal="center" vertical="center" wrapText="1"/>
    </xf>
    <xf numFmtId="0" fontId="40" fillId="0" borderId="46" xfId="0" applyFont="1" applyBorder="1" applyAlignment="1">
      <alignment horizontal="center" vertical="center"/>
    </xf>
    <xf numFmtId="0" fontId="40" fillId="0" borderId="21" xfId="0" applyFont="1" applyBorder="1" applyAlignment="1">
      <alignment horizontal="center" vertical="center"/>
    </xf>
    <xf numFmtId="0" fontId="2" fillId="14" borderId="21" xfId="0" applyFont="1" applyFill="1" applyBorder="1" applyAlignment="1">
      <alignment horizontal="left" vertical="center" wrapText="1"/>
    </xf>
    <xf numFmtId="0" fontId="40" fillId="0" borderId="21" xfId="0" applyFont="1" applyBorder="1" applyAlignment="1">
      <alignment vertical="center"/>
    </xf>
    <xf numFmtId="0" fontId="2" fillId="14" borderId="10" xfId="0" applyFont="1" applyFill="1" applyBorder="1" applyAlignment="1">
      <alignment vertical="center" wrapText="1"/>
    </xf>
    <xf numFmtId="0" fontId="2" fillId="0" borderId="20" xfId="0" applyFont="1" applyBorder="1" applyAlignment="1">
      <alignment horizontal="left" vertical="center"/>
    </xf>
    <xf numFmtId="4" fontId="2" fillId="14" borderId="21" xfId="0" applyNumberFormat="1" applyFont="1" applyFill="1" applyBorder="1" applyAlignment="1">
      <alignment horizontal="center" vertical="center" wrapText="1"/>
    </xf>
    <xf numFmtId="166" fontId="2" fillId="14" borderId="20" xfId="0" applyNumberFormat="1" applyFont="1" applyFill="1" applyBorder="1" applyAlignment="1">
      <alignment horizontal="center" vertical="center" wrapText="1"/>
    </xf>
    <xf numFmtId="0" fontId="2" fillId="14" borderId="20" xfId="0" applyFont="1" applyFill="1" applyBorder="1" applyAlignment="1">
      <alignment horizontal="center" vertical="center"/>
    </xf>
    <xf numFmtId="0" fontId="2" fillId="0" borderId="32" xfId="0" applyFont="1" applyBorder="1" applyAlignment="1">
      <alignment vertical="center" wrapText="1"/>
    </xf>
    <xf numFmtId="0" fontId="2" fillId="0" borderId="16" xfId="0" applyFont="1" applyBorder="1" applyAlignment="1">
      <alignment vertical="center" wrapText="1"/>
    </xf>
    <xf numFmtId="0" fontId="2" fillId="0" borderId="23" xfId="0" applyFont="1" applyBorder="1" applyAlignment="1">
      <alignment vertical="center" wrapText="1"/>
    </xf>
    <xf numFmtId="0" fontId="40" fillId="0" borderId="23" xfId="0" applyFont="1" applyBorder="1" applyAlignment="1">
      <alignment horizontal="left" vertical="center"/>
    </xf>
    <xf numFmtId="164" fontId="2" fillId="0" borderId="23" xfId="0" applyNumberFormat="1" applyFont="1" applyBorder="1" applyAlignment="1">
      <alignment horizontal="center" vertical="center"/>
    </xf>
    <xf numFmtId="164" fontId="2" fillId="0" borderId="23" xfId="0" applyNumberFormat="1" applyFont="1" applyBorder="1" applyAlignment="1">
      <alignment horizontal="center" vertical="center" wrapText="1"/>
    </xf>
    <xf numFmtId="4" fontId="2" fillId="0" borderId="16" xfId="0" applyNumberFormat="1" applyFont="1" applyBorder="1" applyAlignment="1">
      <alignment horizontal="center" vertical="center" wrapText="1"/>
    </xf>
    <xf numFmtId="164" fontId="2" fillId="0" borderId="16" xfId="0" applyNumberFormat="1" applyFont="1" applyBorder="1" applyAlignment="1">
      <alignment horizontal="center" vertical="center" wrapText="1"/>
    </xf>
    <xf numFmtId="0" fontId="40" fillId="0" borderId="23" xfId="0" applyFont="1" applyBorder="1" applyAlignment="1">
      <alignment horizontal="center" vertical="center"/>
    </xf>
    <xf numFmtId="0" fontId="2" fillId="14" borderId="23" xfId="0" applyFont="1" applyFill="1" applyBorder="1" applyAlignment="1">
      <alignment vertical="center" wrapText="1"/>
    </xf>
    <xf numFmtId="0" fontId="40" fillId="0" borderId="23" xfId="0" applyFont="1" applyBorder="1" applyAlignment="1">
      <alignment vertical="center"/>
    </xf>
    <xf numFmtId="0" fontId="2" fillId="0" borderId="41" xfId="0" applyFont="1" applyBorder="1" applyAlignment="1">
      <alignment horizontal="center" vertical="center" wrapText="1"/>
    </xf>
    <xf numFmtId="0" fontId="2" fillId="0" borderId="54" xfId="0" applyFont="1" applyBorder="1" applyAlignment="1">
      <alignment horizontal="left" vertical="center" wrapText="1"/>
    </xf>
    <xf numFmtId="0" fontId="2" fillId="0" borderId="54" xfId="0" applyFont="1" applyBorder="1" applyAlignment="1">
      <alignment vertical="center" wrapText="1"/>
    </xf>
    <xf numFmtId="164" fontId="2" fillId="0" borderId="54" xfId="0" applyNumberFormat="1" applyFont="1" applyBorder="1" applyAlignment="1">
      <alignment horizontal="center" vertical="center" wrapText="1"/>
    </xf>
    <xf numFmtId="164" fontId="2" fillId="0" borderId="54" xfId="0" applyNumberFormat="1" applyFont="1" applyBorder="1" applyAlignment="1">
      <alignment horizontal="center" vertical="center"/>
    </xf>
    <xf numFmtId="4" fontId="2" fillId="0" borderId="54" xfId="0" applyNumberFormat="1" applyFont="1" applyBorder="1" applyAlignment="1">
      <alignment horizontal="center" vertical="center" wrapText="1"/>
    </xf>
    <xf numFmtId="0" fontId="40" fillId="14" borderId="54" xfId="0" applyFont="1" applyFill="1" applyBorder="1" applyAlignment="1">
      <alignment horizontal="left" vertical="center"/>
    </xf>
    <xf numFmtId="0" fontId="40" fillId="14" borderId="54" xfId="0" applyFont="1" applyFill="1" applyBorder="1" applyAlignment="1">
      <alignment horizontal="center" vertical="center"/>
    </xf>
    <xf numFmtId="166" fontId="2" fillId="14" borderId="20" xfId="0" applyNumberFormat="1" applyFont="1" applyFill="1" applyBorder="1" applyAlignment="1">
      <alignment horizontal="left" vertical="center" wrapText="1"/>
    </xf>
    <xf numFmtId="0" fontId="40" fillId="0" borderId="19" xfId="0" applyFont="1" applyBorder="1" applyAlignment="1">
      <alignment horizontal="center" vertical="center"/>
    </xf>
    <xf numFmtId="1" fontId="2" fillId="0" borderId="41" xfId="0" applyNumberFormat="1" applyFont="1" applyBorder="1" applyAlignment="1">
      <alignment horizontal="center" vertical="center" wrapText="1"/>
    </xf>
    <xf numFmtId="164" fontId="2" fillId="0" borderId="54" xfId="0" applyNumberFormat="1" applyFont="1" applyBorder="1" applyAlignment="1">
      <alignment horizontal="left" vertical="center" wrapText="1"/>
    </xf>
    <xf numFmtId="0" fontId="2" fillId="0" borderId="41" xfId="0" applyFont="1" applyBorder="1" applyAlignment="1">
      <alignment horizontal="center" vertical="center"/>
    </xf>
    <xf numFmtId="0" fontId="2" fillId="0" borderId="44" xfId="0" applyFont="1" applyBorder="1" applyAlignment="1">
      <alignment horizontal="center" vertical="center"/>
    </xf>
    <xf numFmtId="0" fontId="2" fillId="14" borderId="16" xfId="0" applyFont="1" applyFill="1" applyBorder="1" applyAlignment="1">
      <alignment horizontal="left" vertical="center" wrapText="1"/>
    </xf>
    <xf numFmtId="0" fontId="2" fillId="14" borderId="16" xfId="0" applyFont="1" applyFill="1" applyBorder="1" applyAlignment="1">
      <alignment vertical="center" wrapText="1"/>
    </xf>
    <xf numFmtId="0" fontId="40" fillId="14" borderId="16" xfId="0" applyFont="1" applyFill="1" applyBorder="1" applyAlignment="1">
      <alignment horizontal="left" vertical="center"/>
    </xf>
    <xf numFmtId="164" fontId="2" fillId="14" borderId="16" xfId="0" applyNumberFormat="1" applyFont="1" applyFill="1" applyBorder="1" applyAlignment="1">
      <alignment horizontal="center" vertical="center" wrapText="1"/>
    </xf>
    <xf numFmtId="0" fontId="2" fillId="14" borderId="16" xfId="0" applyFont="1" applyFill="1" applyBorder="1" applyAlignment="1">
      <alignment horizontal="center" vertical="center" wrapText="1"/>
    </xf>
    <xf numFmtId="4" fontId="2" fillId="14" borderId="16" xfId="0" applyNumberFormat="1" applyFont="1" applyFill="1" applyBorder="1" applyAlignment="1">
      <alignment horizontal="center" vertical="center" wrapText="1"/>
    </xf>
    <xf numFmtId="0" fontId="40" fillId="14" borderId="16" xfId="0" applyFont="1" applyFill="1" applyBorder="1" applyAlignment="1">
      <alignment horizontal="center" vertical="center"/>
    </xf>
    <xf numFmtId="0" fontId="2" fillId="0" borderId="16" xfId="0" applyFont="1" applyBorder="1" applyAlignment="1">
      <alignment horizontal="left" vertical="center"/>
    </xf>
    <xf numFmtId="0" fontId="40" fillId="0" borderId="16" xfId="0" applyFont="1" applyBorder="1" applyAlignment="1">
      <alignment vertical="center"/>
    </xf>
    <xf numFmtId="0" fontId="40" fillId="0" borderId="16" xfId="0" applyFont="1" applyBorder="1" applyAlignment="1">
      <alignment horizontal="center" vertical="center"/>
    </xf>
    <xf numFmtId="0" fontId="2" fillId="0" borderId="53" xfId="0" applyFont="1" applyBorder="1" applyAlignment="1">
      <alignment horizontal="left" vertical="center" wrapText="1"/>
    </xf>
    <xf numFmtId="0" fontId="27" fillId="0" borderId="54" xfId="0" applyFont="1" applyBorder="1" applyAlignment="1">
      <alignment horizontal="center" vertical="center" wrapText="1"/>
    </xf>
    <xf numFmtId="167" fontId="2" fillId="0" borderId="20" xfId="0" applyNumberFormat="1" applyFont="1" applyBorder="1" applyAlignment="1">
      <alignment horizontal="center" vertical="center" wrapText="1"/>
    </xf>
    <xf numFmtId="4" fontId="2" fillId="0" borderId="0" xfId="0" applyNumberFormat="1" applyFont="1" applyAlignment="1">
      <alignment horizontal="center" vertical="center"/>
    </xf>
    <xf numFmtId="2" fontId="2" fillId="0" borderId="20" xfId="0" applyNumberFormat="1" applyFont="1" applyBorder="1" applyAlignment="1">
      <alignment horizontal="center" vertical="center"/>
    </xf>
    <xf numFmtId="0" fontId="2" fillId="0" borderId="58" xfId="0" applyFont="1" applyBorder="1" applyAlignment="1">
      <alignment horizontal="center" vertical="center"/>
    </xf>
    <xf numFmtId="1" fontId="2" fillId="0" borderId="44" xfId="0" applyNumberFormat="1" applyFont="1" applyBorder="1" applyAlignment="1">
      <alignment horizontal="center" vertical="center" wrapText="1"/>
    </xf>
    <xf numFmtId="166" fontId="2" fillId="0" borderId="16" xfId="0" applyNumberFormat="1" applyFont="1" applyBorder="1" applyAlignment="1">
      <alignment vertical="center" wrapText="1"/>
    </xf>
    <xf numFmtId="0" fontId="40" fillId="0" borderId="16" xfId="0" applyFont="1" applyBorder="1" applyAlignment="1">
      <alignment horizontal="left" vertical="center"/>
    </xf>
    <xf numFmtId="0" fontId="2" fillId="0" borderId="16" xfId="0" applyFont="1" applyBorder="1" applyAlignment="1">
      <alignment horizontal="center" vertical="center" wrapText="1"/>
    </xf>
    <xf numFmtId="166" fontId="2" fillId="0" borderId="54" xfId="0" applyNumberFormat="1" applyFont="1" applyBorder="1" applyAlignment="1">
      <alignment horizontal="left" vertical="center" wrapText="1"/>
    </xf>
    <xf numFmtId="17" fontId="2" fillId="0" borderId="54" xfId="0" applyNumberFormat="1" applyFont="1" applyBorder="1" applyAlignment="1">
      <alignment horizontal="center" vertical="center" wrapText="1"/>
    </xf>
    <xf numFmtId="2" fontId="2" fillId="0" borderId="54" xfId="0" applyNumberFormat="1" applyFont="1" applyBorder="1" applyAlignment="1">
      <alignment horizontal="center" vertical="center" wrapText="1"/>
    </xf>
    <xf numFmtId="0" fontId="2" fillId="0" borderId="24" xfId="0" applyFont="1" applyBorder="1" applyAlignment="1">
      <alignment horizontal="left" vertical="center" wrapText="1"/>
    </xf>
    <xf numFmtId="2" fontId="2" fillId="0" borderId="20" xfId="0" applyNumberFormat="1" applyFont="1" applyBorder="1" applyAlignment="1">
      <alignment horizontal="center" vertical="center" wrapText="1"/>
    </xf>
    <xf numFmtId="2" fontId="2" fillId="0" borderId="0" xfId="0" applyNumberFormat="1" applyFont="1" applyAlignment="1">
      <alignment horizontal="center" vertical="center"/>
    </xf>
    <xf numFmtId="0" fontId="2" fillId="14" borderId="20" xfId="0" applyFont="1" applyFill="1" applyBorder="1" applyAlignment="1">
      <alignment horizontal="left" vertical="center"/>
    </xf>
    <xf numFmtId="0" fontId="29" fillId="0" borderId="20" xfId="0" applyFont="1" applyBorder="1" applyAlignment="1">
      <alignment horizontal="center" vertical="center" wrapText="1"/>
    </xf>
    <xf numFmtId="166" fontId="2" fillId="14" borderId="21" xfId="0" applyNumberFormat="1" applyFont="1" applyFill="1" applyBorder="1" applyAlignment="1">
      <alignment horizontal="left" vertical="center" wrapText="1"/>
    </xf>
    <xf numFmtId="0" fontId="40" fillId="0" borderId="19" xfId="0" applyFont="1" applyBorder="1" applyAlignment="1">
      <alignment horizontal="left" vertical="center"/>
    </xf>
    <xf numFmtId="166" fontId="2" fillId="0" borderId="21" xfId="0" applyNumberFormat="1" applyFont="1" applyBorder="1" applyAlignment="1">
      <alignment horizontal="center" vertical="center" wrapText="1"/>
    </xf>
    <xf numFmtId="2" fontId="2" fillId="0" borderId="21" xfId="0" applyNumberFormat="1" applyFont="1" applyBorder="1" applyAlignment="1">
      <alignment horizontal="center" vertical="center" wrapText="1"/>
    </xf>
    <xf numFmtId="166" fontId="2" fillId="0" borderId="16" xfId="0" applyNumberFormat="1" applyFont="1" applyBorder="1" applyAlignment="1">
      <alignment horizontal="left" vertical="center" wrapText="1"/>
    </xf>
    <xf numFmtId="2" fontId="2" fillId="0" borderId="16" xfId="0" applyNumberFormat="1" applyFont="1" applyBorder="1" applyAlignment="1">
      <alignment horizontal="center" vertical="center" wrapText="1"/>
    </xf>
    <xf numFmtId="0" fontId="2" fillId="0" borderId="23" xfId="0" applyFont="1" applyBorder="1" applyAlignment="1">
      <alignment horizontal="center" vertical="center" wrapText="1"/>
    </xf>
    <xf numFmtId="0" fontId="2" fillId="0" borderId="16" xfId="0" applyFont="1" applyBorder="1" applyAlignment="1">
      <alignment horizontal="left" vertical="center" wrapText="1"/>
    </xf>
    <xf numFmtId="0" fontId="2" fillId="0" borderId="24" xfId="0" applyFont="1" applyBorder="1" applyAlignment="1">
      <alignment horizontal="center" vertical="center" wrapText="1"/>
    </xf>
    <xf numFmtId="4" fontId="2" fillId="14" borderId="24" xfId="0" applyNumberFormat="1" applyFont="1" applyFill="1" applyBorder="1" applyAlignment="1">
      <alignment horizontal="center" vertical="center" wrapText="1"/>
    </xf>
    <xf numFmtId="0" fontId="2" fillId="0" borderId="24" xfId="0" applyFont="1" applyBorder="1" applyAlignment="1">
      <alignment horizontal="center" vertical="center"/>
    </xf>
    <xf numFmtId="0" fontId="2" fillId="0" borderId="44" xfId="0" applyFont="1" applyBorder="1" applyAlignment="1">
      <alignment horizontal="center" vertical="center" wrapText="1"/>
    </xf>
    <xf numFmtId="164" fontId="40" fillId="0" borderId="16" xfId="0" applyNumberFormat="1" applyFont="1" applyBorder="1" applyAlignment="1">
      <alignment horizontal="center" vertical="center"/>
    </xf>
    <xf numFmtId="17" fontId="2" fillId="0" borderId="16" xfId="0" applyNumberFormat="1" applyFont="1" applyBorder="1" applyAlignment="1">
      <alignment horizontal="center" vertical="center" wrapText="1"/>
    </xf>
    <xf numFmtId="166" fontId="2" fillId="0" borderId="24" xfId="0" applyNumberFormat="1" applyFont="1" applyBorder="1" applyAlignment="1">
      <alignment horizontal="left" vertical="center" wrapText="1"/>
    </xf>
    <xf numFmtId="4" fontId="2" fillId="0" borderId="24" xfId="0" applyNumberFormat="1" applyFont="1" applyBorder="1" applyAlignment="1">
      <alignment horizontal="center" vertical="center"/>
    </xf>
    <xf numFmtId="164" fontId="40" fillId="0" borderId="20" xfId="0" applyNumberFormat="1" applyFont="1" applyBorder="1" applyAlignment="1">
      <alignment horizontal="center" vertical="center"/>
    </xf>
    <xf numFmtId="166" fontId="2" fillId="0" borderId="16" xfId="0" applyNumberFormat="1" applyFont="1" applyBorder="1" applyAlignment="1">
      <alignment horizontal="center" vertical="center" wrapText="1"/>
    </xf>
    <xf numFmtId="164" fontId="40" fillId="0" borderId="20" xfId="0" applyNumberFormat="1" applyFont="1" applyBorder="1" applyAlignment="1">
      <alignment horizontal="center" vertical="center" wrapText="1"/>
    </xf>
    <xf numFmtId="17" fontId="2" fillId="0" borderId="20" xfId="0" applyNumberFormat="1" applyFont="1" applyBorder="1" applyAlignment="1">
      <alignment horizontal="left" vertical="center" wrapText="1"/>
    </xf>
    <xf numFmtId="166" fontId="2" fillId="0" borderId="21" xfId="0" applyNumberFormat="1" applyFont="1" applyBorder="1" applyAlignment="1">
      <alignment horizontal="left" vertical="center" wrapText="1"/>
    </xf>
    <xf numFmtId="0" fontId="40" fillId="0" borderId="21" xfId="0" applyFont="1" applyBorder="1" applyAlignment="1">
      <alignment horizontal="left" vertical="center"/>
    </xf>
    <xf numFmtId="0" fontId="2" fillId="0" borderId="21" xfId="0" applyFont="1" applyBorder="1" applyAlignment="1">
      <alignment horizontal="left" vertical="center" wrapText="1"/>
    </xf>
    <xf numFmtId="0" fontId="2" fillId="0" borderId="20" xfId="0" applyFont="1" applyBorder="1" applyAlignment="1">
      <alignment vertical="center"/>
    </xf>
    <xf numFmtId="0" fontId="40" fillId="0" borderId="53" xfId="0" applyFont="1" applyBorder="1" applyAlignment="1">
      <alignment vertical="center"/>
    </xf>
    <xf numFmtId="165" fontId="40" fillId="0" borderId="20" xfId="0" applyNumberFormat="1" applyFont="1" applyBorder="1" applyAlignment="1">
      <alignment horizontal="center" vertical="center" wrapText="1"/>
    </xf>
    <xf numFmtId="0" fontId="40" fillId="14" borderId="20" xfId="0" applyFont="1" applyFill="1" applyBorder="1" applyAlignment="1">
      <alignment horizontal="center" vertical="center" wrapText="1"/>
    </xf>
    <xf numFmtId="166" fontId="2" fillId="0" borderId="24" xfId="0" applyNumberFormat="1" applyFont="1" applyBorder="1" applyAlignment="1">
      <alignment horizontal="center" vertical="center" wrapText="1"/>
    </xf>
    <xf numFmtId="2" fontId="2" fillId="0" borderId="24" xfId="0" applyNumberFormat="1" applyFont="1" applyBorder="1" applyAlignment="1">
      <alignment horizontal="center" vertical="center" wrapText="1"/>
    </xf>
    <xf numFmtId="0" fontId="40" fillId="0" borderId="0" xfId="0" applyFont="1" applyAlignment="1">
      <alignment horizontal="center"/>
    </xf>
    <xf numFmtId="166" fontId="2" fillId="0" borderId="54" xfId="0" applyNumberFormat="1" applyFont="1" applyBorder="1" applyAlignment="1">
      <alignment vertical="center" wrapText="1"/>
    </xf>
    <xf numFmtId="0" fontId="40" fillId="0" borderId="54" xfId="0" applyFont="1" applyBorder="1" applyAlignment="1">
      <alignment horizontal="left" vertical="center" wrapText="1"/>
    </xf>
    <xf numFmtId="17" fontId="40" fillId="0" borderId="54" xfId="0" applyNumberFormat="1" applyFont="1" applyBorder="1" applyAlignment="1">
      <alignment horizontal="center" vertical="center" wrapText="1"/>
    </xf>
    <xf numFmtId="168" fontId="40" fillId="0" borderId="54" xfId="0" applyNumberFormat="1" applyFont="1" applyBorder="1" applyAlignment="1">
      <alignment horizontal="center" vertical="center" wrapText="1"/>
    </xf>
    <xf numFmtId="0" fontId="40" fillId="0" borderId="70" xfId="0" applyFont="1" applyBorder="1" applyAlignment="1">
      <alignment vertical="center"/>
    </xf>
    <xf numFmtId="0" fontId="40" fillId="0" borderId="70" xfId="0" applyFont="1" applyBorder="1" applyAlignment="1">
      <alignment horizontal="center" vertical="center"/>
    </xf>
    <xf numFmtId="164" fontId="40" fillId="0" borderId="0" xfId="0" applyNumberFormat="1" applyFont="1" applyAlignment="1">
      <alignment vertical="center"/>
    </xf>
    <xf numFmtId="0" fontId="40" fillId="0" borderId="0" xfId="0" applyFont="1" applyAlignment="1">
      <alignment horizontal="center" vertical="center"/>
    </xf>
    <xf numFmtId="0" fontId="25" fillId="15" borderId="25" xfId="0" applyFont="1" applyFill="1" applyBorder="1" applyAlignment="1">
      <alignment vertical="center"/>
    </xf>
    <xf numFmtId="0" fontId="25" fillId="15" borderId="26" xfId="0" applyFont="1" applyFill="1" applyBorder="1" applyAlignment="1">
      <alignment vertical="center"/>
    </xf>
    <xf numFmtId="164" fontId="25" fillId="15" borderId="26" xfId="0" applyNumberFormat="1" applyFont="1" applyFill="1" applyBorder="1" applyAlignment="1">
      <alignment vertical="center"/>
    </xf>
    <xf numFmtId="0" fontId="25" fillId="15" borderId="27" xfId="0" applyFont="1" applyFill="1" applyBorder="1" applyAlignment="1">
      <alignment vertical="center"/>
    </xf>
    <xf numFmtId="0" fontId="25" fillId="15" borderId="28" xfId="0" applyFont="1" applyFill="1" applyBorder="1" applyAlignment="1">
      <alignment vertical="center"/>
    </xf>
    <xf numFmtId="0" fontId="25" fillId="0" borderId="29" xfId="0" applyFont="1" applyBorder="1" applyAlignment="1">
      <alignment horizontal="left" vertical="center"/>
    </xf>
    <xf numFmtId="0" fontId="25" fillId="0" borderId="0" xfId="0" applyFont="1" applyAlignment="1">
      <alignment horizontal="left" vertical="center"/>
    </xf>
    <xf numFmtId="164" fontId="25" fillId="0" borderId="0" xfId="0" applyNumberFormat="1" applyFont="1" applyAlignment="1">
      <alignment horizontal="left" vertical="center"/>
    </xf>
    <xf numFmtId="0" fontId="25" fillId="15" borderId="30" xfId="0" applyFont="1" applyFill="1" applyBorder="1" applyAlignment="1">
      <alignment horizontal="center" vertical="center"/>
    </xf>
    <xf numFmtId="0" fontId="25" fillId="0" borderId="31" xfId="0" applyFont="1" applyBorder="1" applyAlignment="1">
      <alignment horizontal="center" vertical="center"/>
    </xf>
    <xf numFmtId="0" fontId="25" fillId="0" borderId="0" xfId="0" applyFont="1" applyAlignment="1">
      <alignment horizontal="center" vertical="center"/>
    </xf>
    <xf numFmtId="164" fontId="40" fillId="5" borderId="20" xfId="0" applyNumberFormat="1" applyFont="1" applyFill="1" applyBorder="1" applyAlignment="1">
      <alignment horizontal="center" vertical="center"/>
    </xf>
    <xf numFmtId="164" fontId="2" fillId="5" borderId="20" xfId="0" applyNumberFormat="1" applyFont="1" applyFill="1" applyBorder="1" applyAlignment="1">
      <alignment horizontal="center" vertical="center" wrapText="1"/>
    </xf>
    <xf numFmtId="0" fontId="40" fillId="0" borderId="0" xfId="0" applyFont="1" applyAlignment="1">
      <alignment wrapText="1"/>
    </xf>
    <xf numFmtId="0" fontId="2" fillId="0" borderId="0" xfId="0" applyFont="1" applyAlignment="1">
      <alignment vertical="center" wrapText="1"/>
    </xf>
    <xf numFmtId="0" fontId="2" fillId="0" borderId="54" xfId="0" applyFont="1" applyBorder="1" applyAlignment="1">
      <alignment vertical="center"/>
    </xf>
    <xf numFmtId="164" fontId="2" fillId="0" borderId="54" xfId="0" applyNumberFormat="1" applyFont="1" applyBorder="1" applyAlignment="1">
      <alignment vertical="center"/>
    </xf>
    <xf numFmtId="165" fontId="2" fillId="0" borderId="54" xfId="0" applyNumberFormat="1" applyFont="1" applyBorder="1" applyAlignment="1">
      <alignment vertical="center"/>
    </xf>
    <xf numFmtId="164" fontId="2" fillId="0" borderId="20" xfId="0" applyNumberFormat="1" applyFont="1" applyBorder="1" applyAlignment="1">
      <alignment vertical="center"/>
    </xf>
    <xf numFmtId="165" fontId="2" fillId="0" borderId="20" xfId="0" applyNumberFormat="1" applyFont="1" applyBorder="1" applyAlignment="1">
      <alignment vertical="center"/>
    </xf>
    <xf numFmtId="0" fontId="2" fillId="0" borderId="0" xfId="0" applyFont="1"/>
    <xf numFmtId="165" fontId="2" fillId="0" borderId="54" xfId="0" applyNumberFormat="1" applyFont="1" applyBorder="1" applyAlignment="1">
      <alignment vertical="center" wrapText="1"/>
    </xf>
    <xf numFmtId="0" fontId="2" fillId="0" borderId="21" xfId="0" applyFont="1" applyBorder="1" applyAlignment="1">
      <alignment vertical="center"/>
    </xf>
    <xf numFmtId="165" fontId="2" fillId="0" borderId="21" xfId="0" applyNumberFormat="1" applyFont="1" applyBorder="1" applyAlignment="1">
      <alignment vertical="center"/>
    </xf>
    <xf numFmtId="0" fontId="2" fillId="0" borderId="23" xfId="0" applyFont="1" applyBorder="1" applyAlignment="1">
      <alignment vertical="center"/>
    </xf>
    <xf numFmtId="164" fontId="2" fillId="0" borderId="23" xfId="0" applyNumberFormat="1" applyFont="1" applyBorder="1" applyAlignment="1">
      <alignment vertical="center"/>
    </xf>
    <xf numFmtId="165" fontId="2" fillId="0" borderId="23" xfId="0" applyNumberFormat="1" applyFont="1" applyBorder="1" applyAlignment="1">
      <alignment vertical="center"/>
    </xf>
    <xf numFmtId="0" fontId="2" fillId="0" borderId="16" xfId="0" applyFont="1" applyBorder="1" applyAlignment="1">
      <alignment vertical="center"/>
    </xf>
    <xf numFmtId="164" fontId="2" fillId="0" borderId="16" xfId="0" applyNumberFormat="1" applyFont="1" applyBorder="1" applyAlignment="1">
      <alignment vertical="center"/>
    </xf>
    <xf numFmtId="165" fontId="2" fillId="0" borderId="16" xfId="0" applyNumberFormat="1" applyFont="1" applyBorder="1" applyAlignment="1">
      <alignment vertical="center"/>
    </xf>
    <xf numFmtId="0" fontId="2" fillId="14" borderId="54" xfId="0" applyFont="1" applyFill="1" applyBorder="1" applyAlignment="1">
      <alignment vertical="center" wrapText="1"/>
    </xf>
    <xf numFmtId="0" fontId="2" fillId="0" borderId="19" xfId="0" applyFont="1" applyBorder="1" applyAlignment="1">
      <alignment vertical="center" wrapText="1"/>
    </xf>
    <xf numFmtId="0" fontId="2" fillId="14" borderId="24" xfId="0" applyFont="1" applyFill="1" applyBorder="1" applyAlignment="1">
      <alignment vertical="center" wrapText="1"/>
    </xf>
    <xf numFmtId="164" fontId="2" fillId="0" borderId="70" xfId="0" applyNumberFormat="1" applyFont="1" applyBorder="1" applyAlignment="1">
      <alignment horizontal="center" vertical="center"/>
    </xf>
    <xf numFmtId="0" fontId="2" fillId="0" borderId="70" xfId="0" applyFont="1" applyBorder="1" applyAlignment="1">
      <alignment vertical="center" wrapText="1"/>
    </xf>
    <xf numFmtId="0" fontId="2" fillId="0" borderId="70" xfId="0" applyFont="1" applyBorder="1" applyAlignment="1">
      <alignment vertical="center"/>
    </xf>
    <xf numFmtId="164" fontId="2" fillId="0" borderId="70" xfId="0" applyNumberFormat="1" applyFont="1" applyBorder="1" applyAlignment="1">
      <alignment vertical="center"/>
    </xf>
    <xf numFmtId="165" fontId="2" fillId="0" borderId="70" xfId="0" applyNumberFormat="1" applyFont="1" applyBorder="1" applyAlignment="1">
      <alignment vertical="center"/>
    </xf>
    <xf numFmtId="0" fontId="2" fillId="0" borderId="22" xfId="0" applyFont="1" applyBorder="1" applyAlignment="1">
      <alignment vertical="center" wrapText="1"/>
    </xf>
    <xf numFmtId="0" fontId="2" fillId="23" borderId="20" xfId="0" applyFont="1" applyFill="1" applyBorder="1" applyAlignment="1">
      <alignment horizontal="center" vertical="center" wrapText="1"/>
    </xf>
    <xf numFmtId="166" fontId="2" fillId="23" borderId="20" xfId="0" applyNumberFormat="1" applyFont="1" applyFill="1" applyBorder="1" applyAlignment="1">
      <alignment horizontal="center" vertical="center" wrapText="1"/>
    </xf>
    <xf numFmtId="0" fontId="40" fillId="23" borderId="54" xfId="0" applyFont="1" applyFill="1" applyBorder="1" applyAlignment="1">
      <alignment horizontal="center" vertical="center" wrapText="1"/>
    </xf>
    <xf numFmtId="0" fontId="10" fillId="0" borderId="73" xfId="0" applyFont="1" applyBorder="1" applyAlignment="1">
      <alignment horizontal="center" vertical="center" wrapText="1"/>
    </xf>
    <xf numFmtId="0" fontId="2" fillId="23" borderId="20" xfId="0" applyFont="1" applyFill="1" applyBorder="1" applyAlignment="1">
      <alignment vertical="center" wrapText="1"/>
    </xf>
    <xf numFmtId="0" fontId="2" fillId="23" borderId="20" xfId="0" applyFont="1" applyFill="1" applyBorder="1" applyAlignment="1">
      <alignment vertical="center"/>
    </xf>
    <xf numFmtId="164" fontId="2" fillId="23" borderId="20" xfId="0" applyNumberFormat="1" applyFont="1" applyFill="1" applyBorder="1" applyAlignment="1">
      <alignment vertical="center"/>
    </xf>
    <xf numFmtId="165" fontId="2" fillId="23" borderId="20" xfId="0" applyNumberFormat="1" applyFont="1" applyFill="1" applyBorder="1" applyAlignment="1">
      <alignment vertical="center"/>
    </xf>
    <xf numFmtId="0" fontId="2" fillId="0" borderId="61" xfId="0" applyFont="1" applyBorder="1" applyAlignment="1">
      <alignment vertical="center" wrapText="1"/>
    </xf>
    <xf numFmtId="0" fontId="10" fillId="0" borderId="63" xfId="0" applyFont="1" applyBorder="1" applyAlignment="1">
      <alignment horizontal="center" vertical="center" wrapText="1"/>
    </xf>
    <xf numFmtId="164" fontId="10" fillId="0" borderId="63" xfId="0" applyNumberFormat="1" applyFont="1" applyBorder="1" applyAlignment="1">
      <alignment horizontal="center" vertical="center" wrapText="1"/>
    </xf>
    <xf numFmtId="4" fontId="10" fillId="0" borderId="63" xfId="0" applyNumberFormat="1" applyFont="1" applyBorder="1" applyAlignment="1">
      <alignment horizontal="center" vertical="center" wrapText="1"/>
    </xf>
    <xf numFmtId="164" fontId="0" fillId="0" borderId="0" xfId="0" applyNumberFormat="1" applyAlignment="1">
      <alignment vertical="center" wrapText="1"/>
    </xf>
    <xf numFmtId="0" fontId="0" fillId="0" borderId="0" xfId="0" applyAlignment="1">
      <alignment horizontal="center" vertical="center" wrapText="1"/>
    </xf>
    <xf numFmtId="0" fontId="15" fillId="0" borderId="0" xfId="0" applyFont="1" applyAlignment="1">
      <alignment horizontal="left" vertical="center" wrapText="1"/>
    </xf>
    <xf numFmtId="0" fontId="9" fillId="0" borderId="54" xfId="0" applyFont="1" applyBorder="1" applyAlignment="1">
      <alignment vertical="center" wrapText="1"/>
    </xf>
    <xf numFmtId="0" fontId="0" fillId="2" borderId="33" xfId="0" applyFill="1" applyBorder="1" applyAlignment="1">
      <alignment vertical="center" wrapText="1"/>
    </xf>
    <xf numFmtId="0" fontId="10" fillId="23" borderId="63" xfId="0" applyFont="1" applyFill="1" applyBorder="1" applyAlignment="1">
      <alignment horizontal="center" vertical="center" wrapText="1"/>
    </xf>
    <xf numFmtId="164" fontId="10" fillId="23" borderId="63" xfId="0" applyNumberFormat="1" applyFont="1" applyFill="1" applyBorder="1" applyAlignment="1">
      <alignment horizontal="center" vertical="center" wrapText="1"/>
    </xf>
    <xf numFmtId="4" fontId="10" fillId="23" borderId="63" xfId="0" applyNumberFormat="1" applyFont="1" applyFill="1" applyBorder="1" applyAlignment="1">
      <alignment horizontal="center" vertical="center" wrapText="1"/>
    </xf>
    <xf numFmtId="0" fontId="9" fillId="23" borderId="63" xfId="0" applyFont="1" applyFill="1" applyBorder="1" applyAlignment="1">
      <alignment horizontal="center" vertical="center" wrapText="1"/>
    </xf>
    <xf numFmtId="164" fontId="2" fillId="0" borderId="63" xfId="0" applyNumberFormat="1" applyFont="1" applyBorder="1" applyAlignment="1">
      <alignment horizontal="center" vertical="center" wrapText="1"/>
    </xf>
    <xf numFmtId="0" fontId="9" fillId="0" borderId="63" xfId="0" applyFont="1" applyBorder="1" applyAlignment="1">
      <alignment horizontal="center" vertical="center"/>
    </xf>
    <xf numFmtId="0" fontId="9" fillId="23" borderId="63" xfId="0" applyFont="1" applyFill="1" applyBorder="1" applyAlignment="1">
      <alignment horizontal="center" vertical="center"/>
    </xf>
    <xf numFmtId="0" fontId="40" fillId="0" borderId="63" xfId="0" applyFont="1" applyBorder="1" applyAlignment="1">
      <alignment horizontal="center" vertical="center"/>
    </xf>
    <xf numFmtId="4" fontId="10" fillId="0" borderId="63" xfId="0" applyNumberFormat="1" applyFont="1" applyBorder="1" applyAlignment="1">
      <alignment horizontal="center" vertical="center"/>
    </xf>
    <xf numFmtId="2" fontId="10" fillId="0" borderId="63" xfId="0" applyNumberFormat="1" applyFont="1" applyBorder="1" applyAlignment="1">
      <alignment horizontal="center" vertical="center"/>
    </xf>
    <xf numFmtId="0" fontId="9" fillId="0" borderId="54" xfId="0" applyFont="1" applyBorder="1" applyAlignment="1">
      <alignment horizontal="center" vertical="center"/>
    </xf>
    <xf numFmtId="0" fontId="10" fillId="0" borderId="66" xfId="0" applyFont="1" applyBorder="1" applyAlignment="1">
      <alignment horizontal="center" vertical="center" wrapText="1"/>
    </xf>
    <xf numFmtId="164" fontId="10" fillId="0" borderId="66" xfId="0" applyNumberFormat="1" applyFont="1" applyBorder="1" applyAlignment="1">
      <alignment horizontal="center" vertical="center" wrapText="1"/>
    </xf>
    <xf numFmtId="2" fontId="10" fillId="0" borderId="63" xfId="0" applyNumberFormat="1" applyFont="1" applyBorder="1" applyAlignment="1">
      <alignment horizontal="center" vertical="center" wrapText="1"/>
    </xf>
    <xf numFmtId="164" fontId="9" fillId="0" borderId="63" xfId="0" applyNumberFormat="1" applyFont="1" applyBorder="1" applyAlignment="1">
      <alignment horizontal="center" vertical="center" wrapText="1"/>
    </xf>
    <xf numFmtId="0" fontId="10" fillId="0" borderId="70" xfId="0" applyFont="1" applyBorder="1" applyAlignment="1">
      <alignment horizontal="center" vertical="center" wrapText="1"/>
    </xf>
    <xf numFmtId="4" fontId="10" fillId="0" borderId="80" xfId="0" applyNumberFormat="1" applyFont="1" applyBorder="1" applyAlignment="1">
      <alignment horizontal="center" vertical="center" wrapText="1"/>
    </xf>
    <xf numFmtId="4" fontId="10" fillId="14" borderId="66" xfId="0" applyNumberFormat="1" applyFont="1" applyFill="1" applyBorder="1" applyAlignment="1">
      <alignment horizontal="center" vertical="center" wrapText="1"/>
    </xf>
    <xf numFmtId="164" fontId="10" fillId="0" borderId="80" xfId="0" applyNumberFormat="1" applyFont="1" applyBorder="1" applyAlignment="1">
      <alignment horizontal="center" vertical="center" wrapText="1"/>
    </xf>
    <xf numFmtId="0" fontId="0" fillId="2" borderId="33" xfId="0" applyFill="1" applyBorder="1"/>
    <xf numFmtId="0" fontId="9" fillId="0" borderId="33" xfId="0" applyFont="1" applyBorder="1" applyAlignment="1">
      <alignment horizontal="left" vertical="center"/>
    </xf>
    <xf numFmtId="0" fontId="20" fillId="0" borderId="33" xfId="0" applyFont="1" applyBorder="1" applyAlignment="1">
      <alignment horizontal="center" vertical="center"/>
    </xf>
    <xf numFmtId="0" fontId="0" fillId="2" borderId="33" xfId="0" applyFill="1" applyBorder="1" applyAlignment="1">
      <alignment vertical="center"/>
    </xf>
    <xf numFmtId="0" fontId="9" fillId="0" borderId="33" xfId="0" applyFont="1" applyBorder="1" applyAlignment="1">
      <alignment horizontal="center" vertical="center"/>
    </xf>
    <xf numFmtId="0" fontId="5" fillId="0" borderId="33" xfId="0" applyFont="1" applyBorder="1" applyAlignment="1">
      <alignment horizontal="left" vertical="center" wrapText="1"/>
    </xf>
    <xf numFmtId="0" fontId="0" fillId="24" borderId="54" xfId="0" applyFill="1" applyBorder="1" applyAlignment="1">
      <alignment horizontal="center"/>
    </xf>
    <xf numFmtId="0" fontId="0" fillId="24" borderId="55" xfId="0" applyFill="1" applyBorder="1" applyAlignment="1">
      <alignment horizontal="center"/>
    </xf>
    <xf numFmtId="0" fontId="0" fillId="24" borderId="20" xfId="0" applyFill="1" applyBorder="1" applyAlignment="1">
      <alignment horizontal="center"/>
    </xf>
    <xf numFmtId="0" fontId="0" fillId="24" borderId="42" xfId="0" applyFill="1" applyBorder="1" applyAlignment="1">
      <alignment horizontal="center"/>
    </xf>
    <xf numFmtId="0" fontId="0" fillId="24" borderId="16" xfId="0" applyFill="1" applyBorder="1" applyAlignment="1">
      <alignment horizontal="center"/>
    </xf>
    <xf numFmtId="0" fontId="0" fillId="24" borderId="45" xfId="0" applyFill="1" applyBorder="1" applyAlignment="1">
      <alignment horizontal="center"/>
    </xf>
    <xf numFmtId="0" fontId="0" fillId="25" borderId="54" xfId="0" applyFill="1" applyBorder="1" applyAlignment="1">
      <alignment horizontal="center"/>
    </xf>
    <xf numFmtId="0" fontId="0" fillId="25" borderId="20" xfId="0" applyFill="1" applyBorder="1" applyAlignment="1">
      <alignment horizontal="center"/>
    </xf>
    <xf numFmtId="0" fontId="0" fillId="25" borderId="16" xfId="0" applyFill="1" applyBorder="1" applyAlignment="1">
      <alignment horizontal="center"/>
    </xf>
    <xf numFmtId="0" fontId="9" fillId="0" borderId="54" xfId="0" applyFont="1" applyBorder="1" applyAlignment="1">
      <alignment vertical="center"/>
    </xf>
    <xf numFmtId="0" fontId="9" fillId="0" borderId="57" xfId="0" applyFont="1" applyBorder="1" applyAlignment="1">
      <alignment horizontal="center" vertical="center"/>
    </xf>
    <xf numFmtId="0" fontId="0" fillId="26" borderId="52" xfId="0" applyFill="1" applyBorder="1" applyAlignment="1">
      <alignment horizontal="center"/>
    </xf>
    <xf numFmtId="0" fontId="0" fillId="26" borderId="51" xfId="0" applyFill="1" applyBorder="1" applyAlignment="1">
      <alignment horizontal="center"/>
    </xf>
    <xf numFmtId="0" fontId="0" fillId="27" borderId="30" xfId="0" applyFill="1" applyBorder="1" applyAlignment="1">
      <alignment horizontal="center"/>
    </xf>
    <xf numFmtId="0" fontId="9" fillId="0" borderId="74" xfId="0" applyFont="1" applyBorder="1" applyAlignment="1">
      <alignment vertical="center" wrapText="1"/>
    </xf>
    <xf numFmtId="0" fontId="9" fillId="0" borderId="89" xfId="0" applyFont="1" applyBorder="1" applyAlignment="1">
      <alignment vertical="center" wrapText="1"/>
    </xf>
    <xf numFmtId="0" fontId="9" fillId="0" borderId="79" xfId="0" applyFont="1" applyBorder="1" applyAlignment="1">
      <alignment vertical="center" wrapText="1"/>
    </xf>
    <xf numFmtId="0" fontId="9" fillId="0" borderId="78" xfId="0" applyFont="1" applyBorder="1" applyAlignment="1">
      <alignment vertical="center" wrapText="1"/>
    </xf>
    <xf numFmtId="0" fontId="9" fillId="0" borderId="75" xfId="0" applyFont="1" applyBorder="1" applyAlignment="1">
      <alignment vertical="center" wrapText="1"/>
    </xf>
    <xf numFmtId="2" fontId="10" fillId="23" borderId="63" xfId="0" applyNumberFormat="1" applyFont="1" applyFill="1" applyBorder="1" applyAlignment="1">
      <alignment horizontal="center" vertical="center" wrapText="1"/>
    </xf>
    <xf numFmtId="0" fontId="9" fillId="0" borderId="0" xfId="0" applyFont="1" applyAlignment="1">
      <alignment vertical="center" wrapText="1"/>
    </xf>
    <xf numFmtId="0" fontId="9" fillId="0" borderId="0" xfId="0" applyFont="1" applyAlignment="1">
      <alignment wrapText="1"/>
    </xf>
    <xf numFmtId="0" fontId="4" fillId="0" borderId="33" xfId="0" applyFont="1" applyBorder="1" applyAlignment="1">
      <alignment horizontal="right" vertical="center" wrapText="1"/>
    </xf>
    <xf numFmtId="0" fontId="0" fillId="0" borderId="33" xfId="0" applyBorder="1" applyAlignment="1">
      <alignment vertical="center" wrapText="1"/>
    </xf>
    <xf numFmtId="0" fontId="6" fillId="0" borderId="27" xfId="0" applyFont="1" applyBorder="1" applyAlignment="1">
      <alignment horizontal="center" vertical="center"/>
    </xf>
    <xf numFmtId="0" fontId="6" fillId="0" borderId="27" xfId="0" applyFont="1" applyBorder="1" applyAlignment="1">
      <alignment vertical="center"/>
    </xf>
    <xf numFmtId="0" fontId="3" fillId="0" borderId="33" xfId="0" applyFont="1" applyBorder="1" applyAlignment="1">
      <alignment horizontal="left" vertical="center" wrapText="1"/>
    </xf>
    <xf numFmtId="0" fontId="5" fillId="0" borderId="33" xfId="0" applyFont="1" applyBorder="1" applyAlignment="1">
      <alignment vertical="center" wrapText="1"/>
    </xf>
    <xf numFmtId="0" fontId="6" fillId="0" borderId="33" xfId="0" applyFont="1" applyBorder="1" applyAlignment="1">
      <alignment vertical="center"/>
    </xf>
    <xf numFmtId="0" fontId="10" fillId="0" borderId="63" xfId="0" applyFont="1" applyBorder="1" applyAlignment="1">
      <alignment horizontal="left" vertical="top" wrapText="1"/>
    </xf>
    <xf numFmtId="0" fontId="10" fillId="23" borderId="63" xfId="0" applyFont="1" applyFill="1" applyBorder="1" applyAlignment="1">
      <alignment horizontal="left" vertical="top" wrapText="1"/>
    </xf>
    <xf numFmtId="166" fontId="10" fillId="0" borderId="63" xfId="0" applyNumberFormat="1" applyFont="1" applyBorder="1" applyAlignment="1">
      <alignment horizontal="left" vertical="top" wrapText="1"/>
    </xf>
    <xf numFmtId="166" fontId="10" fillId="23" borderId="63" xfId="0" applyNumberFormat="1" applyFont="1" applyFill="1" applyBorder="1" applyAlignment="1">
      <alignment horizontal="left" vertical="top" wrapText="1"/>
    </xf>
    <xf numFmtId="0" fontId="10" fillId="14" borderId="66" xfId="0" applyFont="1" applyFill="1" applyBorder="1" applyAlignment="1">
      <alignment horizontal="left" vertical="top" wrapText="1"/>
    </xf>
    <xf numFmtId="166" fontId="10" fillId="0" borderId="80" xfId="0" applyNumberFormat="1" applyFont="1" applyBorder="1" applyAlignment="1">
      <alignment horizontal="left" vertical="top" wrapText="1"/>
    </xf>
    <xf numFmtId="0" fontId="10" fillId="0" borderId="20" xfId="0" applyFont="1" applyBorder="1" applyAlignment="1">
      <alignment horizontal="left" vertical="top" wrapText="1"/>
    </xf>
    <xf numFmtId="166" fontId="10" fillId="14" borderId="63" xfId="0" applyNumberFormat="1" applyFont="1" applyFill="1" applyBorder="1" applyAlignment="1">
      <alignment horizontal="left" vertical="top" wrapText="1"/>
    </xf>
    <xf numFmtId="0" fontId="10" fillId="0" borderId="74" xfId="0" applyFont="1" applyBorder="1" applyAlignment="1">
      <alignment horizontal="center" wrapText="1"/>
    </xf>
    <xf numFmtId="0" fontId="10" fillId="0" borderId="20" xfId="0" applyFont="1" applyBorder="1" applyAlignment="1">
      <alignment horizontal="center" wrapText="1"/>
    </xf>
    <xf numFmtId="0" fontId="10" fillId="0" borderId="63" xfId="0" applyFont="1" applyBorder="1" applyAlignment="1">
      <alignment horizontal="center" vertical="top" wrapText="1"/>
    </xf>
    <xf numFmtId="0" fontId="9" fillId="0" borderId="63" xfId="0" applyFont="1" applyBorder="1" applyAlignment="1">
      <alignment horizontal="center" vertical="top" wrapText="1"/>
    </xf>
    <xf numFmtId="166" fontId="10" fillId="0" borderId="63" xfId="0" applyNumberFormat="1" applyFont="1" applyBorder="1" applyAlignment="1">
      <alignment horizontal="center" vertical="top" wrapText="1"/>
    </xf>
    <xf numFmtId="0" fontId="10" fillId="23" borderId="63" xfId="0" applyFont="1" applyFill="1" applyBorder="1" applyAlignment="1">
      <alignment horizontal="center" vertical="top" wrapText="1"/>
    </xf>
    <xf numFmtId="164" fontId="10" fillId="0" borderId="63" xfId="0" applyNumberFormat="1" applyFont="1" applyBorder="1" applyAlignment="1">
      <alignment horizontal="center" vertical="top" wrapText="1"/>
    </xf>
    <xf numFmtId="0" fontId="9" fillId="23" borderId="63" xfId="0" applyFont="1" applyFill="1" applyBorder="1" applyAlignment="1">
      <alignment horizontal="center" vertical="top"/>
    </xf>
    <xf numFmtId="166" fontId="10" fillId="23" borderId="63" xfId="0" applyNumberFormat="1" applyFont="1" applyFill="1" applyBorder="1" applyAlignment="1">
      <alignment horizontal="center" vertical="top" wrapText="1"/>
    </xf>
    <xf numFmtId="0" fontId="9" fillId="0" borderId="63" xfId="0" applyFont="1" applyBorder="1" applyAlignment="1">
      <alignment horizontal="center" vertical="top"/>
    </xf>
    <xf numFmtId="0" fontId="10" fillId="0" borderId="66" xfId="0" applyFont="1" applyBorder="1" applyAlignment="1">
      <alignment horizontal="center" vertical="top" wrapText="1"/>
    </xf>
    <xf numFmtId="0" fontId="10" fillId="0" borderId="80" xfId="0" applyFont="1" applyBorder="1" applyAlignment="1">
      <alignment horizontal="center" vertical="top" wrapText="1"/>
    </xf>
    <xf numFmtId="0" fontId="10" fillId="0" borderId="74" xfId="0" applyFont="1" applyBorder="1" applyAlignment="1">
      <alignment horizontal="center" vertical="top" wrapText="1"/>
    </xf>
    <xf numFmtId="0" fontId="10" fillId="0" borderId="20" xfId="0" applyFont="1" applyBorder="1" applyAlignment="1">
      <alignment horizontal="center" vertical="top" wrapText="1"/>
    </xf>
    <xf numFmtId="0" fontId="10" fillId="0" borderId="21" xfId="0" applyFont="1" applyBorder="1" applyAlignment="1">
      <alignment horizontal="center" vertical="top" wrapText="1"/>
    </xf>
    <xf numFmtId="0" fontId="10" fillId="0" borderId="70" xfId="0" applyFont="1" applyBorder="1" applyAlignment="1">
      <alignment horizontal="center" vertical="top" wrapText="1"/>
    </xf>
    <xf numFmtId="0" fontId="2" fillId="0" borderId="20" xfId="0" applyFont="1" applyBorder="1" applyAlignment="1">
      <alignment horizontal="center" vertical="top" wrapText="1"/>
    </xf>
    <xf numFmtId="0" fontId="10" fillId="0" borderId="54" xfId="0" applyFont="1" applyBorder="1" applyAlignment="1">
      <alignment horizontal="center" vertical="top" wrapText="1"/>
    </xf>
    <xf numFmtId="0" fontId="9" fillId="23" borderId="63" xfId="0" applyFont="1" applyFill="1" applyBorder="1" applyAlignment="1">
      <alignment horizontal="center" vertical="top" wrapText="1"/>
    </xf>
    <xf numFmtId="0" fontId="9" fillId="0" borderId="80" xfId="0" applyFont="1" applyBorder="1" applyAlignment="1">
      <alignment horizontal="center" vertical="top" wrapText="1"/>
    </xf>
    <xf numFmtId="166" fontId="45" fillId="0" borderId="63" xfId="0" applyNumberFormat="1" applyFont="1" applyBorder="1" applyAlignment="1">
      <alignment horizontal="center" vertical="top" wrapText="1"/>
    </xf>
    <xf numFmtId="17" fontId="10" fillId="0" borderId="63" xfId="0" applyNumberFormat="1" applyFont="1" applyBorder="1" applyAlignment="1">
      <alignment horizontal="center" vertical="top" wrapText="1"/>
    </xf>
    <xf numFmtId="0" fontId="9" fillId="14" borderId="63" xfId="0" applyFont="1" applyFill="1" applyBorder="1" applyAlignment="1">
      <alignment horizontal="center" vertical="top" wrapText="1"/>
    </xf>
    <xf numFmtId="0" fontId="10" fillId="0" borderId="33" xfId="0" applyFont="1" applyBorder="1" applyAlignment="1">
      <alignment wrapText="1"/>
    </xf>
    <xf numFmtId="0" fontId="10" fillId="0" borderId="33" xfId="0" applyFont="1" applyBorder="1" applyAlignment="1">
      <alignment horizontal="left" vertical="center" wrapText="1"/>
    </xf>
    <xf numFmtId="0" fontId="9" fillId="0" borderId="33" xfId="0" applyFont="1" applyBorder="1" applyAlignment="1">
      <alignment vertical="center"/>
    </xf>
    <xf numFmtId="0" fontId="9" fillId="0" borderId="27" xfId="0" applyFont="1" applyBorder="1" applyAlignment="1">
      <alignment vertical="center"/>
    </xf>
    <xf numFmtId="0" fontId="44" fillId="0" borderId="63" xfId="0" applyFont="1" applyBorder="1" applyAlignment="1">
      <alignment horizontal="center" vertical="top" wrapText="1"/>
    </xf>
    <xf numFmtId="167" fontId="10" fillId="0" borderId="63" xfId="0" applyNumberFormat="1" applyFont="1" applyBorder="1" applyAlignment="1">
      <alignment horizontal="center" vertical="top" wrapText="1"/>
    </xf>
    <xf numFmtId="0" fontId="10" fillId="0" borderId="63" xfId="0" applyFont="1" applyBorder="1" applyAlignment="1">
      <alignment horizontal="center" vertical="top"/>
    </xf>
    <xf numFmtId="0" fontId="10" fillId="23" borderId="66" xfId="0" applyFont="1" applyFill="1" applyBorder="1" applyAlignment="1">
      <alignment horizontal="center" vertical="top" wrapText="1"/>
    </xf>
    <xf numFmtId="17" fontId="10" fillId="0" borderId="80" xfId="0" applyNumberFormat="1" applyFont="1" applyBorder="1" applyAlignment="1">
      <alignment horizontal="center" vertical="top" wrapText="1"/>
    </xf>
    <xf numFmtId="0" fontId="10" fillId="0" borderId="73" xfId="0" applyFont="1" applyBorder="1" applyAlignment="1">
      <alignment horizontal="left" vertical="top" wrapText="1"/>
    </xf>
    <xf numFmtId="166" fontId="10" fillId="0" borderId="73" xfId="0" applyNumberFormat="1" applyFont="1" applyBorder="1" applyAlignment="1">
      <alignment horizontal="left" vertical="top" wrapText="1"/>
    </xf>
    <xf numFmtId="0" fontId="10" fillId="29" borderId="76" xfId="0" applyFont="1" applyFill="1" applyBorder="1" applyAlignment="1">
      <alignment horizontal="left" vertical="top" wrapText="1"/>
    </xf>
    <xf numFmtId="166" fontId="45" fillId="0" borderId="73" xfId="0" applyNumberFormat="1" applyFont="1" applyBorder="1" applyAlignment="1">
      <alignment horizontal="left" vertical="top" wrapText="1"/>
    </xf>
    <xf numFmtId="0" fontId="10" fillId="0" borderId="81" xfId="0" applyFont="1" applyBorder="1" applyAlignment="1">
      <alignment horizontal="left" vertical="top" wrapText="1"/>
    </xf>
    <xf numFmtId="0" fontId="10" fillId="0" borderId="24" xfId="0" applyFont="1" applyBorder="1" applyAlignment="1">
      <alignment horizontal="left" vertical="top" wrapText="1"/>
    </xf>
    <xf numFmtId="0" fontId="10" fillId="28" borderId="20" xfId="0" applyFont="1" applyFill="1" applyBorder="1" applyAlignment="1">
      <alignment horizontal="left" vertical="top" wrapText="1"/>
    </xf>
    <xf numFmtId="0" fontId="10" fillId="0" borderId="54" xfId="0" applyFont="1" applyBorder="1" applyAlignment="1">
      <alignment horizontal="left" vertical="top" wrapText="1"/>
    </xf>
    <xf numFmtId="0" fontId="10" fillId="0" borderId="10" xfId="0" applyFont="1" applyBorder="1" applyAlignment="1">
      <alignment horizontal="left" vertical="top" wrapText="1"/>
    </xf>
    <xf numFmtId="0" fontId="10" fillId="0" borderId="21" xfId="0" applyFont="1" applyBorder="1" applyAlignment="1">
      <alignment horizontal="left" vertical="top" wrapText="1"/>
    </xf>
    <xf numFmtId="0" fontId="10" fillId="0" borderId="75" xfId="0" applyFont="1" applyBorder="1" applyAlignment="1">
      <alignment horizontal="left" vertical="top" wrapText="1"/>
    </xf>
    <xf numFmtId="0" fontId="10" fillId="0" borderId="87" xfId="0" applyFont="1" applyBorder="1" applyAlignment="1">
      <alignment horizontal="left" vertical="top" wrapText="1"/>
    </xf>
    <xf numFmtId="0" fontId="40" fillId="0" borderId="33" xfId="0" applyFont="1" applyBorder="1" applyAlignment="1">
      <alignment horizontal="left" vertical="top" wrapText="1"/>
    </xf>
    <xf numFmtId="0" fontId="10" fillId="0" borderId="32" xfId="0" applyFont="1" applyBorder="1" applyAlignment="1">
      <alignment horizontal="left" vertical="top" wrapText="1"/>
    </xf>
    <xf numFmtId="0" fontId="10" fillId="0" borderId="24" xfId="0" applyFont="1" applyBorder="1" applyAlignment="1">
      <alignment horizontal="center" vertical="top" wrapText="1"/>
    </xf>
    <xf numFmtId="0" fontId="10" fillId="28" borderId="24" xfId="0" applyFont="1" applyFill="1" applyBorder="1" applyAlignment="1">
      <alignment horizontal="center" vertical="top" wrapText="1"/>
    </xf>
    <xf numFmtId="0" fontId="10" fillId="28" borderId="20" xfId="0" applyFont="1" applyFill="1" applyBorder="1" applyAlignment="1">
      <alignment horizontal="center" vertical="top" wrapText="1"/>
    </xf>
    <xf numFmtId="0" fontId="10" fillId="0" borderId="0" xfId="0" applyFont="1" applyAlignment="1">
      <alignment horizontal="center" vertical="top" wrapText="1"/>
    </xf>
    <xf numFmtId="0" fontId="40" fillId="0" borderId="33" xfId="0" applyFont="1" applyBorder="1" applyAlignment="1">
      <alignment horizontal="center" vertical="top" wrapText="1"/>
    </xf>
    <xf numFmtId="0" fontId="10" fillId="0" borderId="86" xfId="0" applyFont="1" applyBorder="1" applyAlignment="1">
      <alignment horizontal="center" vertical="top" wrapText="1"/>
    </xf>
    <xf numFmtId="0" fontId="10" fillId="0" borderId="53" xfId="0" applyFont="1" applyBorder="1" applyAlignment="1">
      <alignment horizontal="center" vertical="top" wrapText="1"/>
    </xf>
    <xf numFmtId="0" fontId="40" fillId="0" borderId="63" xfId="0" applyFont="1" applyBorder="1" applyAlignment="1">
      <alignment horizontal="center" vertical="top" wrapText="1"/>
    </xf>
    <xf numFmtId="0" fontId="10" fillId="0" borderId="69" xfId="0" applyFont="1" applyBorder="1" applyAlignment="1">
      <alignment horizontal="center" vertical="top" wrapText="1"/>
    </xf>
    <xf numFmtId="0" fontId="10" fillId="0" borderId="19" xfId="0" applyFont="1" applyBorder="1" applyAlignment="1">
      <alignment horizontal="center" vertical="top" wrapText="1"/>
    </xf>
    <xf numFmtId="0" fontId="10" fillId="0" borderId="88" xfId="0" applyFont="1" applyBorder="1" applyAlignment="1">
      <alignment horizontal="center" vertical="top" wrapText="1"/>
    </xf>
    <xf numFmtId="0" fontId="10" fillId="14" borderId="20" xfId="0" applyFont="1" applyFill="1" applyBorder="1" applyAlignment="1">
      <alignment horizontal="center" vertical="top" wrapText="1"/>
    </xf>
    <xf numFmtId="0" fontId="10" fillId="0" borderId="57" xfId="0" applyFont="1" applyBorder="1" applyAlignment="1">
      <alignment horizontal="center" vertical="top" wrapText="1"/>
    </xf>
    <xf numFmtId="0" fontId="10" fillId="28" borderId="24" xfId="0" applyFont="1" applyFill="1" applyBorder="1" applyAlignment="1">
      <alignment horizontal="left" vertical="top" wrapText="1"/>
    </xf>
    <xf numFmtId="0" fontId="10" fillId="28" borderId="54" xfId="0" applyFont="1" applyFill="1" applyBorder="1" applyAlignment="1">
      <alignment horizontal="left" vertical="top" wrapText="1"/>
    </xf>
    <xf numFmtId="0" fontId="10" fillId="28" borderId="19" xfId="0" applyFont="1" applyFill="1" applyBorder="1" applyAlignment="1">
      <alignment horizontal="left" vertical="top" wrapText="1"/>
    </xf>
    <xf numFmtId="0" fontId="10" fillId="0" borderId="74" xfId="0" applyFont="1" applyBorder="1" applyAlignment="1">
      <alignment horizontal="left" vertical="top" wrapText="1"/>
    </xf>
    <xf numFmtId="0" fontId="10" fillId="0" borderId="19" xfId="0" applyFont="1" applyBorder="1" applyAlignment="1">
      <alignment horizontal="left" vertical="top" wrapText="1"/>
    </xf>
    <xf numFmtId="0" fontId="10" fillId="14" borderId="0" xfId="0" applyFont="1" applyFill="1" applyAlignment="1">
      <alignment horizontal="left" vertical="top" wrapText="1"/>
    </xf>
    <xf numFmtId="0" fontId="10" fillId="0" borderId="70" xfId="0" applyFont="1" applyBorder="1" applyAlignment="1">
      <alignment horizontal="left" vertical="top" wrapText="1"/>
    </xf>
    <xf numFmtId="0" fontId="10" fillId="0" borderId="0" xfId="0" applyFont="1" applyAlignment="1">
      <alignment horizontal="center" wrapText="1"/>
    </xf>
    <xf numFmtId="164" fontId="10" fillId="0" borderId="54" xfId="0" applyNumberFormat="1" applyFont="1" applyBorder="1" applyAlignment="1">
      <alignment horizontal="center" vertical="center" wrapText="1"/>
    </xf>
    <xf numFmtId="164" fontId="10" fillId="0" borderId="70" xfId="0" applyNumberFormat="1" applyFont="1" applyBorder="1" applyAlignment="1">
      <alignment horizontal="center" vertical="center" wrapText="1"/>
    </xf>
    <xf numFmtId="0" fontId="10" fillId="0" borderId="24" xfId="0" applyFont="1" applyBorder="1" applyAlignment="1">
      <alignment horizontal="center" wrapText="1"/>
    </xf>
    <xf numFmtId="165" fontId="10" fillId="0" borderId="24" xfId="0" applyNumberFormat="1" applyFont="1" applyBorder="1" applyAlignment="1">
      <alignment horizontal="center" wrapText="1"/>
    </xf>
    <xf numFmtId="165" fontId="10" fillId="0" borderId="20" xfId="0" applyNumberFormat="1" applyFont="1" applyBorder="1" applyAlignment="1">
      <alignment horizontal="center" wrapText="1"/>
    </xf>
    <xf numFmtId="0" fontId="2" fillId="0" borderId="20" xfId="0" applyFont="1" applyBorder="1" applyAlignment="1">
      <alignment horizontal="center" wrapText="1"/>
    </xf>
    <xf numFmtId="0" fontId="10" fillId="0" borderId="54" xfId="0" applyFont="1" applyBorder="1" applyAlignment="1">
      <alignment horizontal="center" wrapText="1"/>
    </xf>
    <xf numFmtId="165" fontId="10" fillId="0" borderId="54" xfId="0" applyNumberFormat="1" applyFont="1" applyBorder="1" applyAlignment="1">
      <alignment horizontal="center" wrapText="1"/>
    </xf>
    <xf numFmtId="0" fontId="10" fillId="0" borderId="19" xfId="0" applyFont="1" applyBorder="1" applyAlignment="1">
      <alignment horizontal="center" wrapText="1"/>
    </xf>
    <xf numFmtId="165" fontId="10" fillId="0" borderId="19" xfId="0" applyNumberFormat="1" applyFont="1" applyBorder="1" applyAlignment="1">
      <alignment horizontal="center" wrapText="1"/>
    </xf>
    <xf numFmtId="165" fontId="10" fillId="0" borderId="74" xfId="0" applyNumberFormat="1" applyFont="1" applyBorder="1" applyAlignment="1">
      <alignment horizontal="center" wrapText="1"/>
    </xf>
    <xf numFmtId="0" fontId="10" fillId="14" borderId="0" xfId="0" applyFont="1" applyFill="1" applyAlignment="1">
      <alignment horizontal="center" vertical="top" wrapText="1"/>
    </xf>
    <xf numFmtId="0" fontId="2" fillId="0" borderId="0" xfId="0" applyFont="1" applyAlignment="1">
      <alignment horizontal="center" vertical="top"/>
    </xf>
    <xf numFmtId="0" fontId="10" fillId="0" borderId="39" xfId="0" applyFont="1" applyBorder="1" applyAlignment="1">
      <alignment horizontal="left" vertical="top" wrapText="1"/>
    </xf>
    <xf numFmtId="0" fontId="10" fillId="0" borderId="42" xfId="0" applyFont="1" applyBorder="1" applyAlignment="1">
      <alignment horizontal="left" vertical="top" wrapText="1"/>
    </xf>
    <xf numFmtId="0" fontId="2" fillId="0" borderId="42" xfId="0" applyFont="1" applyBorder="1" applyAlignment="1">
      <alignment horizontal="left" vertical="top" wrapText="1"/>
    </xf>
    <xf numFmtId="0" fontId="10" fillId="28" borderId="42" xfId="0" applyFont="1" applyFill="1" applyBorder="1" applyAlignment="1">
      <alignment horizontal="left" vertical="top" wrapText="1"/>
    </xf>
    <xf numFmtId="0" fontId="10" fillId="0" borderId="55" xfId="0" applyFont="1" applyBorder="1" applyAlignment="1">
      <alignment horizontal="left" vertical="top" wrapText="1"/>
    </xf>
    <xf numFmtId="0" fontId="0" fillId="0" borderId="33" xfId="0" applyBorder="1" applyAlignment="1">
      <alignment vertical="center"/>
    </xf>
    <xf numFmtId="0" fontId="48" fillId="0" borderId="0" xfId="0" applyFont="1" applyAlignment="1">
      <alignment vertical="center"/>
    </xf>
    <xf numFmtId="0" fontId="16" fillId="30" borderId="33" xfId="0" applyFont="1" applyFill="1" applyBorder="1" applyAlignment="1">
      <alignment vertical="center"/>
    </xf>
    <xf numFmtId="0" fontId="9" fillId="0" borderId="33" xfId="0" applyFont="1" applyBorder="1" applyAlignment="1">
      <alignment horizontal="center" vertical="top" wrapText="1"/>
    </xf>
    <xf numFmtId="0" fontId="9" fillId="0" borderId="33" xfId="0" applyFont="1" applyBorder="1" applyAlignment="1">
      <alignment horizontal="left" vertical="top" wrapText="1"/>
    </xf>
    <xf numFmtId="0" fontId="9" fillId="0" borderId="80" xfId="0" applyFont="1" applyBorder="1" applyAlignment="1">
      <alignment horizontal="center" vertical="center" wrapText="1"/>
    </xf>
    <xf numFmtId="0" fontId="9" fillId="0" borderId="53" xfId="0" applyFont="1" applyBorder="1" applyAlignment="1">
      <alignment vertical="center" wrapText="1"/>
    </xf>
    <xf numFmtId="0" fontId="0" fillId="5" borderId="21" xfId="0" applyFill="1" applyBorder="1" applyAlignment="1">
      <alignment horizontal="center" vertical="center" wrapText="1"/>
    </xf>
    <xf numFmtId="164" fontId="10" fillId="5" borderId="21" xfId="0" applyNumberFormat="1" applyFont="1" applyFill="1" applyBorder="1" applyAlignment="1">
      <alignment horizontal="center" vertical="center" wrapText="1"/>
    </xf>
    <xf numFmtId="0" fontId="10" fillId="14" borderId="63" xfId="0" applyFont="1" applyFill="1" applyBorder="1" applyAlignment="1">
      <alignment horizontal="left" vertical="top" wrapText="1"/>
    </xf>
    <xf numFmtId="0" fontId="9" fillId="0" borderId="63" xfId="0" applyFont="1" applyBorder="1" applyAlignment="1">
      <alignment horizontal="left" vertical="top" wrapText="1"/>
    </xf>
    <xf numFmtId="0" fontId="45" fillId="0" borderId="63" xfId="0" applyFont="1" applyBorder="1" applyAlignment="1">
      <alignment horizontal="left" vertical="top" wrapText="1"/>
    </xf>
    <xf numFmtId="0" fontId="9" fillId="23" borderId="63" xfId="0" applyFont="1" applyFill="1" applyBorder="1" applyAlignment="1">
      <alignment horizontal="left" vertical="top" wrapText="1"/>
    </xf>
    <xf numFmtId="0" fontId="49" fillId="0" borderId="63" xfId="0" applyFont="1" applyBorder="1" applyAlignment="1">
      <alignment horizontal="left" vertical="top" wrapText="1"/>
    </xf>
    <xf numFmtId="0" fontId="50" fillId="0" borderId="63" xfId="0" applyFont="1" applyBorder="1" applyAlignment="1">
      <alignment horizontal="left" vertical="top" wrapText="1"/>
    </xf>
    <xf numFmtId="0" fontId="49" fillId="23" borderId="63" xfId="0" applyFont="1" applyFill="1" applyBorder="1" applyAlignment="1">
      <alignment horizontal="left" vertical="top" wrapText="1"/>
    </xf>
    <xf numFmtId="0" fontId="10" fillId="0" borderId="63" xfId="0" applyFont="1" applyBorder="1" applyAlignment="1">
      <alignment horizontal="left" vertical="top"/>
    </xf>
    <xf numFmtId="0" fontId="9" fillId="0" borderId="77" xfId="0" applyFont="1" applyBorder="1" applyAlignment="1">
      <alignment vertical="center" wrapText="1"/>
    </xf>
    <xf numFmtId="0" fontId="11" fillId="0" borderId="63" xfId="0" applyFont="1" applyBorder="1" applyAlignment="1">
      <alignment horizontal="center" vertical="top" wrapText="1"/>
    </xf>
    <xf numFmtId="0" fontId="12" fillId="23" borderId="63" xfId="0" applyFont="1" applyFill="1" applyBorder="1" applyAlignment="1">
      <alignment horizontal="left" vertical="top" wrapText="1"/>
    </xf>
    <xf numFmtId="0" fontId="12" fillId="0" borderId="63" xfId="0" applyFont="1" applyBorder="1" applyAlignment="1">
      <alignment horizontal="left" vertical="top" wrapText="1"/>
    </xf>
    <xf numFmtId="0" fontId="9" fillId="0" borderId="58" xfId="0" applyFont="1" applyBorder="1" applyAlignment="1">
      <alignment horizontal="center" vertical="center"/>
    </xf>
    <xf numFmtId="0" fontId="9" fillId="0" borderId="72" xfId="0" applyFont="1" applyBorder="1" applyAlignment="1">
      <alignment horizontal="center" vertical="center"/>
    </xf>
    <xf numFmtId="0" fontId="9" fillId="0" borderId="84" xfId="0" applyFont="1" applyBorder="1" applyAlignment="1">
      <alignment horizontal="center" vertical="center"/>
    </xf>
    <xf numFmtId="0" fontId="9" fillId="0" borderId="10" xfId="0" applyFont="1" applyBorder="1" applyAlignment="1">
      <alignment horizontal="center" vertical="center"/>
    </xf>
    <xf numFmtId="0" fontId="9" fillId="0" borderId="32" xfId="0" applyFont="1" applyBorder="1" applyAlignment="1">
      <alignment horizontal="center" vertical="center"/>
    </xf>
    <xf numFmtId="0" fontId="9" fillId="0" borderId="91" xfId="0" applyFont="1" applyBorder="1" applyAlignment="1">
      <alignment horizontal="center" vertical="center"/>
    </xf>
    <xf numFmtId="164" fontId="9" fillId="0" borderId="80" xfId="0" applyNumberFormat="1" applyFont="1" applyBorder="1" applyAlignment="1">
      <alignment horizontal="center" vertical="center" wrapText="1"/>
    </xf>
    <xf numFmtId="164" fontId="9" fillId="0" borderId="63" xfId="0" applyNumberFormat="1" applyFont="1" applyBorder="1" applyAlignment="1">
      <alignment horizontal="center" vertical="top" wrapText="1"/>
    </xf>
    <xf numFmtId="4" fontId="10" fillId="0" borderId="63" xfId="0" applyNumberFormat="1" applyFont="1" applyBorder="1" applyAlignment="1">
      <alignment horizontal="center" vertical="top" wrapText="1"/>
    </xf>
    <xf numFmtId="17" fontId="10" fillId="0" borderId="63" xfId="0" applyNumberFormat="1" applyFont="1" applyBorder="1" applyAlignment="1">
      <alignment horizontal="left" vertical="top" wrapText="1"/>
    </xf>
    <xf numFmtId="164" fontId="47" fillId="0" borderId="63" xfId="0" applyNumberFormat="1" applyFont="1" applyBorder="1" applyAlignment="1">
      <alignment horizontal="center" vertical="center" wrapText="1"/>
    </xf>
    <xf numFmtId="0" fontId="0" fillId="0" borderId="63" xfId="0" applyBorder="1" applyAlignment="1">
      <alignment horizontal="center" vertical="center" wrapText="1"/>
    </xf>
    <xf numFmtId="165" fontId="0" fillId="0" borderId="63" xfId="0" applyNumberFormat="1" applyBorder="1" applyAlignment="1">
      <alignment horizontal="center" vertical="top" wrapText="1"/>
    </xf>
    <xf numFmtId="164" fontId="0" fillId="0" borderId="63" xfId="0" applyNumberFormat="1" applyBorder="1" applyAlignment="1">
      <alignment horizontal="center" vertical="center" wrapText="1"/>
    </xf>
    <xf numFmtId="168" fontId="9" fillId="0" borderId="63" xfId="0" applyNumberFormat="1" applyFont="1" applyBorder="1" applyAlignment="1">
      <alignment horizontal="center" vertical="center" wrapText="1"/>
    </xf>
    <xf numFmtId="0" fontId="9" fillId="0" borderId="92" xfId="0" applyFont="1" applyBorder="1" applyAlignment="1">
      <alignment horizontal="center" vertical="center"/>
    </xf>
    <xf numFmtId="0" fontId="9" fillId="0" borderId="10" xfId="0" applyFont="1" applyBorder="1" applyAlignment="1">
      <alignment horizontal="center" vertical="center" wrapText="1"/>
    </xf>
    <xf numFmtId="164" fontId="10" fillId="0" borderId="19" xfId="0" applyNumberFormat="1" applyFont="1" applyBorder="1" applyAlignment="1">
      <alignment horizontal="center" vertical="center" wrapText="1"/>
    </xf>
    <xf numFmtId="0" fontId="10" fillId="0" borderId="93" xfId="0" applyFont="1" applyBorder="1" applyAlignment="1">
      <alignment horizontal="left" vertical="top" wrapText="1"/>
    </xf>
    <xf numFmtId="0" fontId="10" fillId="0" borderId="63" xfId="0" applyFont="1" applyBorder="1" applyAlignment="1">
      <alignment horizontal="center" wrapText="1"/>
    </xf>
    <xf numFmtId="165" fontId="10" fillId="0" borderId="63" xfId="0" applyNumberFormat="1" applyFont="1" applyBorder="1" applyAlignment="1">
      <alignment horizontal="center" wrapText="1"/>
    </xf>
    <xf numFmtId="0" fontId="9" fillId="0" borderId="10" xfId="0" applyFont="1" applyBorder="1" applyAlignment="1">
      <alignment vertical="center" wrapText="1"/>
    </xf>
    <xf numFmtId="0" fontId="9" fillId="0" borderId="19"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63" xfId="0" applyFont="1" applyBorder="1" applyAlignment="1">
      <alignment horizontal="center" vertical="center" wrapText="1"/>
    </xf>
    <xf numFmtId="0" fontId="10" fillId="28" borderId="63" xfId="0" applyFont="1" applyFill="1" applyBorder="1" applyAlignment="1">
      <alignment horizontal="center" vertical="top" wrapText="1"/>
    </xf>
    <xf numFmtId="0" fontId="10" fillId="0" borderId="0" xfId="0" applyFont="1" applyAlignment="1">
      <alignment horizontal="left" vertical="top" wrapText="1"/>
    </xf>
    <xf numFmtId="0" fontId="10" fillId="0" borderId="21" xfId="0" applyFont="1" applyBorder="1" applyAlignment="1">
      <alignment horizontal="center" wrapText="1"/>
    </xf>
    <xf numFmtId="165" fontId="10" fillId="0" borderId="21" xfId="0" applyNumberFormat="1" applyFont="1" applyBorder="1" applyAlignment="1">
      <alignment horizontal="center" wrapText="1"/>
    </xf>
    <xf numFmtId="0" fontId="2" fillId="0" borderId="20" xfId="0" applyFont="1" applyBorder="1" applyAlignment="1">
      <alignment horizontal="left" vertical="top" wrapText="1"/>
    </xf>
    <xf numFmtId="0" fontId="2" fillId="0" borderId="94" xfId="0" applyFont="1" applyBorder="1" applyAlignment="1">
      <alignment vertical="center"/>
    </xf>
    <xf numFmtId="0" fontId="2" fillId="0" borderId="95" xfId="0" applyFont="1" applyBorder="1" applyAlignment="1">
      <alignment vertical="center" wrapText="1"/>
    </xf>
    <xf numFmtId="0" fontId="2" fillId="0" borderId="33" xfId="0" applyFont="1" applyBorder="1"/>
    <xf numFmtId="0" fontId="2" fillId="0" borderId="4" xfId="0" applyFont="1" applyBorder="1"/>
    <xf numFmtId="166" fontId="10" fillId="0" borderId="63" xfId="0" applyNumberFormat="1" applyFont="1" applyBorder="1" applyAlignment="1">
      <alignment vertical="center" wrapText="1"/>
    </xf>
    <xf numFmtId="17" fontId="10" fillId="0" borderId="63" xfId="0" applyNumberFormat="1" applyFont="1" applyBorder="1" applyAlignment="1">
      <alignment horizontal="center" vertical="center" wrapText="1"/>
    </xf>
    <xf numFmtId="166" fontId="10" fillId="0" borderId="63" xfId="0" applyNumberFormat="1" applyFont="1" applyBorder="1" applyAlignment="1">
      <alignment horizontal="center" vertical="center" wrapText="1"/>
    </xf>
    <xf numFmtId="166" fontId="10" fillId="0" borderId="73" xfId="0" applyNumberFormat="1" applyFont="1" applyBorder="1" applyAlignment="1">
      <alignment horizontal="center" vertical="center" wrapText="1"/>
    </xf>
    <xf numFmtId="166" fontId="10" fillId="14" borderId="63" xfId="0" applyNumberFormat="1" applyFont="1" applyFill="1" applyBorder="1" applyAlignment="1">
      <alignment vertical="center" wrapText="1"/>
    </xf>
    <xf numFmtId="0" fontId="10" fillId="23" borderId="73" xfId="0" applyFont="1" applyFill="1" applyBorder="1" applyAlignment="1">
      <alignment horizontal="center" vertical="center" wrapText="1"/>
    </xf>
    <xf numFmtId="0" fontId="10" fillId="23" borderId="63" xfId="0" applyFont="1" applyFill="1" applyBorder="1" applyAlignment="1">
      <alignment vertical="center" wrapText="1"/>
    </xf>
    <xf numFmtId="0" fontId="0" fillId="23" borderId="63" xfId="0" applyFill="1" applyBorder="1" applyAlignment="1">
      <alignment horizontal="center" vertical="center" wrapText="1"/>
    </xf>
    <xf numFmtId="0" fontId="2" fillId="23" borderId="63" xfId="0" applyFont="1" applyFill="1" applyBorder="1" applyAlignment="1">
      <alignment vertical="center" wrapText="1"/>
    </xf>
    <xf numFmtId="0" fontId="2" fillId="0" borderId="63" xfId="0" applyFont="1" applyBorder="1" applyAlignment="1">
      <alignment horizontal="center" vertical="center" wrapText="1"/>
    </xf>
    <xf numFmtId="166" fontId="10" fillId="23" borderId="63" xfId="0" applyNumberFormat="1" applyFont="1" applyFill="1" applyBorder="1" applyAlignment="1">
      <alignment horizontal="center" vertical="center" wrapText="1"/>
    </xf>
    <xf numFmtId="0" fontId="2" fillId="0" borderId="63" xfId="0" applyFont="1" applyBorder="1" applyAlignment="1">
      <alignment vertical="center" wrapText="1"/>
    </xf>
    <xf numFmtId="0" fontId="40" fillId="0" borderId="63" xfId="0" applyFont="1" applyBorder="1" applyAlignment="1">
      <alignment horizontal="center" vertical="center" wrapText="1"/>
    </xf>
    <xf numFmtId="0" fontId="2" fillId="0" borderId="75" xfId="0" applyFont="1" applyBorder="1" applyAlignment="1">
      <alignment vertical="center" wrapText="1"/>
    </xf>
    <xf numFmtId="0" fontId="2" fillId="0" borderId="75" xfId="0" applyFont="1" applyBorder="1" applyAlignment="1">
      <alignment horizontal="center" vertical="center" wrapText="1"/>
    </xf>
    <xf numFmtId="0" fontId="0" fillId="0" borderId="75" xfId="0" applyBorder="1" applyAlignment="1">
      <alignment horizontal="center" vertical="center" wrapText="1"/>
    </xf>
    <xf numFmtId="164" fontId="2" fillId="0" borderId="75" xfId="0" applyNumberFormat="1" applyFont="1" applyBorder="1" applyAlignment="1">
      <alignment horizontal="center" vertical="center" wrapText="1"/>
    </xf>
    <xf numFmtId="4" fontId="10" fillId="0" borderId="75" xfId="0" applyNumberFormat="1" applyFont="1" applyBorder="1" applyAlignment="1">
      <alignment horizontal="center" vertical="center" wrapText="1"/>
    </xf>
    <xf numFmtId="0" fontId="10" fillId="0" borderId="63" xfId="0" applyFont="1" applyBorder="1" applyAlignment="1">
      <alignment horizontal="left" vertical="center" wrapText="1"/>
    </xf>
    <xf numFmtId="0" fontId="10" fillId="23" borderId="63" xfId="0" applyFont="1" applyFill="1" applyBorder="1" applyAlignment="1">
      <alignment horizontal="left" vertical="center" wrapText="1"/>
    </xf>
    <xf numFmtId="166" fontId="10" fillId="23" borderId="73" xfId="0" applyNumberFormat="1" applyFont="1" applyFill="1" applyBorder="1" applyAlignment="1">
      <alignment horizontal="center" vertical="center" wrapText="1"/>
    </xf>
    <xf numFmtId="166" fontId="10" fillId="0" borderId="63" xfId="0" applyNumberFormat="1" applyFont="1" applyBorder="1" applyAlignment="1">
      <alignment horizontal="left" vertical="center" wrapText="1"/>
    </xf>
    <xf numFmtId="166" fontId="10" fillId="23" borderId="63" xfId="0" applyNumberFormat="1" applyFont="1" applyFill="1" applyBorder="1" applyAlignment="1">
      <alignment horizontal="left" vertical="center" wrapText="1"/>
    </xf>
    <xf numFmtId="0" fontId="17" fillId="0" borderId="63" xfId="0" applyFont="1" applyBorder="1" applyAlignment="1">
      <alignment horizontal="center" vertical="center" wrapText="1"/>
    </xf>
    <xf numFmtId="0" fontId="10" fillId="23" borderId="75" xfId="0" applyFont="1" applyFill="1" applyBorder="1" applyAlignment="1">
      <alignment horizontal="left" vertical="center" wrapText="1"/>
    </xf>
    <xf numFmtId="0" fontId="10" fillId="23" borderId="75" xfId="0" applyFont="1" applyFill="1" applyBorder="1" applyAlignment="1">
      <alignment horizontal="center" vertical="center" wrapText="1"/>
    </xf>
    <xf numFmtId="0" fontId="9" fillId="23" borderId="75" xfId="0" applyFont="1" applyFill="1" applyBorder="1" applyAlignment="1">
      <alignment horizontal="center" vertical="center"/>
    </xf>
    <xf numFmtId="164" fontId="10" fillId="23" borderId="75" xfId="0" applyNumberFormat="1" applyFont="1" applyFill="1" applyBorder="1" applyAlignment="1">
      <alignment horizontal="center" vertical="center" wrapText="1"/>
    </xf>
    <xf numFmtId="4" fontId="10" fillId="23" borderId="75" xfId="0" applyNumberFormat="1" applyFont="1" applyFill="1" applyBorder="1" applyAlignment="1">
      <alignment horizontal="center" vertical="center" wrapText="1"/>
    </xf>
    <xf numFmtId="0" fontId="10" fillId="0" borderId="96" xfId="0" applyFont="1" applyBorder="1" applyAlignment="1">
      <alignment horizontal="center" vertical="center"/>
    </xf>
    <xf numFmtId="167" fontId="10" fillId="0" borderId="63" xfId="0" applyNumberFormat="1" applyFont="1" applyBorder="1" applyAlignment="1">
      <alignment horizontal="center" vertical="center" wrapText="1"/>
    </xf>
    <xf numFmtId="0" fontId="10" fillId="0" borderId="63" xfId="0" applyFont="1" applyBorder="1" applyAlignment="1">
      <alignment horizontal="center" vertical="center"/>
    </xf>
    <xf numFmtId="166" fontId="10" fillId="23" borderId="63" xfId="0" applyNumberFormat="1" applyFont="1" applyFill="1" applyBorder="1" applyAlignment="1">
      <alignment vertical="center" wrapText="1"/>
    </xf>
    <xf numFmtId="166" fontId="10" fillId="0" borderId="75" xfId="0" applyNumberFormat="1" applyFont="1" applyBorder="1" applyAlignment="1">
      <alignment vertical="center" wrapText="1"/>
    </xf>
    <xf numFmtId="0" fontId="10" fillId="0" borderId="75" xfId="0" applyFont="1" applyBorder="1" applyAlignment="1">
      <alignment horizontal="center" vertical="center" wrapText="1"/>
    </xf>
    <xf numFmtId="0" fontId="9" fillId="0" borderId="75" xfId="0" applyFont="1" applyBorder="1" applyAlignment="1">
      <alignment horizontal="center" vertical="center"/>
    </xf>
    <xf numFmtId="164" fontId="10" fillId="0" borderId="75" xfId="0" applyNumberFormat="1" applyFont="1" applyBorder="1" applyAlignment="1">
      <alignment horizontal="center" vertical="center" wrapText="1"/>
    </xf>
    <xf numFmtId="0" fontId="10" fillId="23" borderId="96" xfId="0" applyFont="1" applyFill="1" applyBorder="1" applyAlignment="1">
      <alignment horizontal="center" vertical="center" wrapText="1"/>
    </xf>
    <xf numFmtId="0" fontId="14" fillId="0" borderId="63" xfId="0" applyFont="1" applyBorder="1" applyAlignment="1">
      <alignment horizontal="center" vertical="center" wrapText="1"/>
    </xf>
    <xf numFmtId="0" fontId="10" fillId="28" borderId="20" xfId="0" applyFont="1" applyFill="1" applyBorder="1" applyAlignment="1">
      <alignment vertical="center" wrapText="1"/>
    </xf>
    <xf numFmtId="0" fontId="9" fillId="0" borderId="75" xfId="0" applyFont="1" applyBorder="1" applyAlignment="1">
      <alignment horizontal="center" vertical="center" wrapText="1"/>
    </xf>
    <xf numFmtId="2" fontId="10" fillId="0" borderId="75" xfId="0" applyNumberFormat="1" applyFont="1" applyBorder="1" applyAlignment="1">
      <alignment horizontal="center" vertical="center" wrapText="1"/>
    </xf>
    <xf numFmtId="0" fontId="12" fillId="0" borderId="96" xfId="0" applyFont="1" applyBorder="1" applyAlignment="1">
      <alignment horizontal="center" vertical="center" wrapText="1"/>
    </xf>
    <xf numFmtId="166" fontId="45" fillId="0" borderId="73" xfId="0" applyNumberFormat="1" applyFont="1" applyBorder="1" applyAlignment="1">
      <alignment horizontal="center" vertical="center" wrapText="1"/>
    </xf>
    <xf numFmtId="166" fontId="10" fillId="0" borderId="75" xfId="0" applyNumberFormat="1" applyFont="1" applyBorder="1" applyAlignment="1">
      <alignment horizontal="left" vertical="center" wrapText="1"/>
    </xf>
    <xf numFmtId="164" fontId="9" fillId="0" borderId="75" xfId="0" applyNumberFormat="1" applyFont="1" applyBorder="1" applyAlignment="1">
      <alignment horizontal="center" vertical="center" wrapText="1"/>
    </xf>
    <xf numFmtId="17" fontId="10" fillId="0" borderId="75" xfId="0" applyNumberFormat="1" applyFont="1" applyBorder="1" applyAlignment="1">
      <alignment horizontal="center" vertical="center" wrapText="1"/>
    </xf>
    <xf numFmtId="0" fontId="10" fillId="0" borderId="96" xfId="0" applyFont="1" applyBorder="1" applyAlignment="1">
      <alignment horizontal="center" vertical="center" wrapText="1"/>
    </xf>
    <xf numFmtId="0" fontId="9" fillId="0" borderId="74" xfId="0" applyFont="1" applyBorder="1" applyAlignment="1">
      <alignment horizontal="center" vertical="center"/>
    </xf>
    <xf numFmtId="0" fontId="10" fillId="14" borderId="98" xfId="0" applyFont="1" applyFill="1" applyBorder="1" applyAlignment="1">
      <alignment horizontal="left" vertical="center" wrapText="1"/>
    </xf>
    <xf numFmtId="0" fontId="10" fillId="0" borderId="98" xfId="0" applyFont="1" applyBorder="1" applyAlignment="1">
      <alignment horizontal="center" vertical="center" wrapText="1"/>
    </xf>
    <xf numFmtId="164" fontId="10" fillId="0" borderId="98" xfId="0" applyNumberFormat="1" applyFont="1" applyBorder="1" applyAlignment="1">
      <alignment horizontal="center" vertical="center" wrapText="1"/>
    </xf>
    <xf numFmtId="164" fontId="10" fillId="0" borderId="74" xfId="0" applyNumberFormat="1" applyFont="1" applyBorder="1" applyAlignment="1">
      <alignment horizontal="center" vertical="center" wrapText="1"/>
    </xf>
    <xf numFmtId="4" fontId="10" fillId="14" borderId="98" xfId="0" applyNumberFormat="1" applyFont="1" applyFill="1" applyBorder="1" applyAlignment="1">
      <alignment horizontal="center" vertical="center" wrapText="1"/>
    </xf>
    <xf numFmtId="0" fontId="10" fillId="14" borderId="99" xfId="0" applyFont="1" applyFill="1" applyBorder="1" applyAlignment="1">
      <alignment horizontal="center" vertical="center" wrapText="1"/>
    </xf>
    <xf numFmtId="0" fontId="9" fillId="0" borderId="70" xfId="0" applyFont="1" applyBorder="1" applyAlignment="1">
      <alignment horizontal="center" vertical="center"/>
    </xf>
    <xf numFmtId="166" fontId="10" fillId="0" borderId="98" xfId="0" applyNumberFormat="1" applyFont="1" applyBorder="1" applyAlignment="1">
      <alignment horizontal="left" vertical="center" wrapText="1"/>
    </xf>
    <xf numFmtId="0" fontId="9" fillId="0" borderId="98" xfId="0" applyFont="1" applyBorder="1" applyAlignment="1">
      <alignment horizontal="center" vertical="center" wrapText="1"/>
    </xf>
    <xf numFmtId="17" fontId="10" fillId="0" borderId="98" xfId="0" applyNumberFormat="1" applyFont="1" applyBorder="1" applyAlignment="1">
      <alignment horizontal="center" vertical="center" wrapText="1"/>
    </xf>
    <xf numFmtId="2" fontId="10" fillId="0" borderId="98" xfId="0" applyNumberFormat="1" applyFont="1" applyBorder="1" applyAlignment="1">
      <alignment horizontal="center" vertical="center" wrapText="1"/>
    </xf>
    <xf numFmtId="0" fontId="10" fillId="0" borderId="99" xfId="0" applyFont="1" applyBorder="1" applyAlignment="1">
      <alignment horizontal="center" vertical="center" wrapText="1"/>
    </xf>
    <xf numFmtId="0" fontId="10" fillId="0" borderId="101" xfId="0" applyFont="1" applyBorder="1" applyAlignment="1">
      <alignment vertical="center" wrapText="1"/>
    </xf>
    <xf numFmtId="0" fontId="10" fillId="0" borderId="102" xfId="0" applyFont="1" applyBorder="1" applyAlignment="1">
      <alignment vertical="center" wrapText="1"/>
    </xf>
    <xf numFmtId="0" fontId="2" fillId="0" borderId="70" xfId="0" applyFont="1" applyBorder="1" applyAlignment="1">
      <alignment horizontal="center" vertical="center" wrapText="1"/>
    </xf>
    <xf numFmtId="0" fontId="10" fillId="0" borderId="98" xfId="0" applyFont="1" applyBorder="1" applyAlignment="1">
      <alignment horizontal="left" vertical="center" wrapText="1"/>
    </xf>
    <xf numFmtId="4" fontId="10" fillId="0" borderId="98" xfId="0" applyNumberFormat="1" applyFont="1" applyBorder="1" applyAlignment="1">
      <alignment horizontal="center" vertical="center" wrapText="1"/>
    </xf>
    <xf numFmtId="0" fontId="11" fillId="0" borderId="98" xfId="0" applyFont="1" applyBorder="1" applyAlignment="1">
      <alignment horizontal="center" vertical="center" wrapText="1"/>
    </xf>
    <xf numFmtId="0" fontId="9" fillId="0" borderId="98" xfId="0" applyFont="1" applyBorder="1" applyAlignment="1">
      <alignment horizontal="center" vertical="center"/>
    </xf>
    <xf numFmtId="0" fontId="10" fillId="23" borderId="99" xfId="0" applyFont="1" applyFill="1" applyBorder="1" applyAlignment="1">
      <alignment horizontal="center" vertical="center" wrapText="1"/>
    </xf>
    <xf numFmtId="0" fontId="0" fillId="5" borderId="21" xfId="0" applyFill="1" applyBorder="1" applyAlignment="1">
      <alignment horizontal="center" vertical="center"/>
    </xf>
    <xf numFmtId="166" fontId="10" fillId="0" borderId="98" xfId="0" applyNumberFormat="1" applyFont="1" applyBorder="1" applyAlignment="1">
      <alignment vertical="center" wrapText="1"/>
    </xf>
    <xf numFmtId="166" fontId="10" fillId="0" borderId="75" xfId="0" applyNumberFormat="1" applyFont="1" applyBorder="1" applyAlignment="1">
      <alignment horizontal="center" vertical="center" wrapText="1"/>
    </xf>
    <xf numFmtId="0" fontId="10" fillId="0" borderId="103" xfId="0" applyFont="1" applyBorder="1" applyAlignment="1">
      <alignment horizontal="center" vertical="center" wrapText="1"/>
    </xf>
    <xf numFmtId="166" fontId="10" fillId="0" borderId="57" xfId="0" applyNumberFormat="1" applyFont="1" applyBorder="1" applyAlignment="1">
      <alignment horizontal="left" vertical="center" wrapText="1"/>
    </xf>
    <xf numFmtId="166" fontId="10" fillId="0" borderId="103" xfId="0" applyNumberFormat="1" applyFont="1" applyBorder="1" applyAlignment="1">
      <alignment horizontal="center" vertical="center" wrapText="1"/>
    </xf>
    <xf numFmtId="0" fontId="10" fillId="0" borderId="57" xfId="0" applyFont="1" applyBorder="1" applyAlignment="1">
      <alignment vertical="center" wrapText="1"/>
    </xf>
    <xf numFmtId="0" fontId="10" fillId="0" borderId="104" xfId="0" applyFont="1" applyBorder="1" applyAlignment="1">
      <alignment horizontal="center" vertical="center" wrapText="1"/>
    </xf>
    <xf numFmtId="0" fontId="10" fillId="0" borderId="105" xfId="0" applyFont="1" applyBorder="1" applyAlignment="1">
      <alignment horizontal="center" vertical="center" wrapText="1"/>
    </xf>
    <xf numFmtId="0" fontId="10" fillId="0" borderId="106" xfId="0" applyFont="1" applyBorder="1" applyAlignment="1">
      <alignment horizontal="center" vertical="center" wrapText="1"/>
    </xf>
    <xf numFmtId="164" fontId="9" fillId="0" borderId="20" xfId="0" applyNumberFormat="1" applyFont="1" applyBorder="1" applyAlignment="1">
      <alignment horizontal="center" vertical="center" wrapText="1"/>
    </xf>
    <xf numFmtId="17" fontId="10" fillId="0" borderId="103" xfId="0" applyNumberFormat="1" applyFont="1" applyBorder="1" applyAlignment="1">
      <alignment horizontal="center" vertical="center" wrapText="1"/>
    </xf>
    <xf numFmtId="166" fontId="10" fillId="0" borderId="46" xfId="0" applyNumberFormat="1" applyFont="1" applyBorder="1" applyAlignment="1">
      <alignment horizontal="left" vertical="center" wrapText="1"/>
    </xf>
    <xf numFmtId="0" fontId="10" fillId="0" borderId="107" xfId="0" applyFont="1" applyBorder="1" applyAlignment="1">
      <alignment horizontal="center" vertical="center" wrapText="1"/>
    </xf>
    <xf numFmtId="0" fontId="0" fillId="0" borderId="20" xfId="0" applyBorder="1" applyAlignment="1">
      <alignment horizontal="center" vertical="center" wrapText="1"/>
    </xf>
    <xf numFmtId="164" fontId="47" fillId="0" borderId="20" xfId="0" applyNumberFormat="1" applyFont="1" applyBorder="1" applyAlignment="1">
      <alignment horizontal="center" vertical="center" wrapText="1"/>
    </xf>
    <xf numFmtId="0" fontId="0" fillId="0" borderId="21" xfId="0" applyBorder="1" applyAlignment="1">
      <alignment horizontal="center" vertical="center" wrapText="1"/>
    </xf>
    <xf numFmtId="0" fontId="2" fillId="0" borderId="103" xfId="0" applyFont="1" applyBorder="1" applyAlignment="1">
      <alignment horizontal="center" vertical="center" wrapText="1"/>
    </xf>
    <xf numFmtId="0" fontId="10" fillId="0" borderId="77" xfId="0" applyFont="1" applyBorder="1" applyAlignment="1">
      <alignment vertical="center" wrapText="1"/>
    </xf>
    <xf numFmtId="0" fontId="0" fillId="0" borderId="70" xfId="0" applyBorder="1" applyAlignment="1">
      <alignment horizontal="center" vertical="center" wrapText="1"/>
    </xf>
    <xf numFmtId="164" fontId="47" fillId="0" borderId="70" xfId="0" applyNumberFormat="1" applyFont="1" applyBorder="1" applyAlignment="1">
      <alignment horizontal="center" vertical="center" wrapText="1"/>
    </xf>
    <xf numFmtId="165" fontId="0" fillId="0" borderId="75" xfId="0" applyNumberFormat="1" applyBorder="1" applyAlignment="1">
      <alignment horizontal="center" vertical="center" wrapText="1"/>
    </xf>
    <xf numFmtId="0" fontId="0" fillId="0" borderId="77" xfId="0" applyBorder="1" applyAlignment="1">
      <alignment horizontal="center" vertical="center" wrapText="1"/>
    </xf>
    <xf numFmtId="0" fontId="2" fillId="0" borderId="108" xfId="0" applyFont="1" applyBorder="1" applyAlignment="1">
      <alignment horizontal="center" vertical="center" wrapText="1"/>
    </xf>
    <xf numFmtId="0" fontId="9" fillId="14" borderId="63" xfId="0" applyFont="1" applyFill="1" applyBorder="1" applyAlignment="1">
      <alignment horizontal="center" vertical="center" wrapText="1"/>
    </xf>
    <xf numFmtId="0" fontId="10" fillId="0" borderId="75" xfId="0" applyFont="1" applyBorder="1" applyAlignment="1">
      <alignment vertical="center" wrapText="1"/>
    </xf>
    <xf numFmtId="0" fontId="10" fillId="0" borderId="79" xfId="0" applyFont="1" applyBorder="1" applyAlignment="1">
      <alignment vertical="center" wrapText="1"/>
    </xf>
    <xf numFmtId="0" fontId="10" fillId="0" borderId="79" xfId="0" applyFont="1" applyBorder="1" applyAlignment="1">
      <alignment horizontal="center" vertical="center" wrapText="1"/>
    </xf>
    <xf numFmtId="0" fontId="9" fillId="0" borderId="79" xfId="0" applyFont="1" applyBorder="1" applyAlignment="1">
      <alignment horizontal="center" vertical="center" wrapText="1"/>
    </xf>
    <xf numFmtId="164" fontId="10" fillId="0" borderId="79" xfId="0" applyNumberFormat="1" applyFont="1" applyBorder="1" applyAlignment="1">
      <alignment horizontal="center" vertical="center" wrapText="1"/>
    </xf>
    <xf numFmtId="17" fontId="10" fillId="0" borderId="79" xfId="0" applyNumberFormat="1" applyFont="1" applyBorder="1" applyAlignment="1">
      <alignment horizontal="center" vertical="center" wrapText="1"/>
    </xf>
    <xf numFmtId="4" fontId="10" fillId="0" borderId="79" xfId="0" applyNumberFormat="1" applyFont="1" applyBorder="1" applyAlignment="1">
      <alignment horizontal="center" vertical="center" wrapText="1"/>
    </xf>
    <xf numFmtId="166" fontId="10" fillId="0" borderId="109" xfId="0" applyNumberFormat="1" applyFont="1" applyBorder="1" applyAlignment="1">
      <alignment vertical="center" wrapText="1"/>
    </xf>
    <xf numFmtId="0" fontId="9" fillId="0" borderId="109" xfId="0" applyFont="1" applyBorder="1" applyAlignment="1">
      <alignment horizontal="center" vertical="center" wrapText="1"/>
    </xf>
    <xf numFmtId="164" fontId="0" fillId="0" borderId="109" xfId="0" applyNumberFormat="1" applyBorder="1" applyAlignment="1">
      <alignment horizontal="center" vertical="center" wrapText="1"/>
    </xf>
    <xf numFmtId="168" fontId="9" fillId="0" borderId="109" xfId="0" applyNumberFormat="1" applyFont="1" applyBorder="1" applyAlignment="1">
      <alignment horizontal="center" vertical="center" wrapText="1"/>
    </xf>
    <xf numFmtId="0" fontId="9" fillId="0" borderId="110" xfId="0" applyFont="1" applyBorder="1" applyAlignment="1">
      <alignment horizontal="center" vertical="center" wrapText="1"/>
    </xf>
    <xf numFmtId="0" fontId="9" fillId="0" borderId="112" xfId="0" applyFont="1" applyBorder="1" applyAlignment="1">
      <alignment horizontal="center" vertical="center"/>
    </xf>
    <xf numFmtId="166" fontId="10" fillId="0" borderId="98" xfId="0" applyNumberFormat="1" applyFont="1" applyBorder="1" applyAlignment="1">
      <alignment horizontal="center" vertical="center" wrapText="1"/>
    </xf>
    <xf numFmtId="0" fontId="9" fillId="0" borderId="77" xfId="0" applyFont="1" applyBorder="1" applyAlignment="1">
      <alignment horizontal="center" vertical="center"/>
    </xf>
    <xf numFmtId="0" fontId="10" fillId="0" borderId="70" xfId="0" applyFont="1" applyBorder="1" applyAlignment="1">
      <alignment vertical="center" wrapText="1"/>
    </xf>
    <xf numFmtId="166" fontId="10" fillId="0" borderId="74" xfId="0" applyNumberFormat="1" applyFont="1" applyBorder="1" applyAlignment="1">
      <alignment horizontal="left" vertical="center" wrapText="1"/>
    </xf>
    <xf numFmtId="166" fontId="10" fillId="0" borderId="74" xfId="0" applyNumberFormat="1" applyFont="1" applyBorder="1" applyAlignment="1">
      <alignment horizontal="center" vertical="center" wrapText="1"/>
    </xf>
    <xf numFmtId="0" fontId="9" fillId="0" borderId="74" xfId="0" applyFont="1" applyBorder="1" applyAlignment="1">
      <alignment horizontal="center" vertical="center" wrapText="1"/>
    </xf>
    <xf numFmtId="2" fontId="10" fillId="0" borderId="74" xfId="0" applyNumberFormat="1" applyFont="1" applyBorder="1" applyAlignment="1">
      <alignment horizontal="center" vertical="center" wrapText="1"/>
    </xf>
    <xf numFmtId="166" fontId="10" fillId="0" borderId="115" xfId="0" applyNumberFormat="1" applyFont="1" applyBorder="1" applyAlignment="1">
      <alignment horizontal="center" vertical="center" wrapText="1"/>
    </xf>
    <xf numFmtId="0" fontId="9" fillId="0" borderId="75" xfId="0" applyFont="1" applyBorder="1" applyAlignment="1">
      <alignment horizontal="center" vertical="top" wrapText="1"/>
    </xf>
    <xf numFmtId="0" fontId="10" fillId="0" borderId="74" xfId="0" applyFont="1" applyBorder="1" applyAlignment="1">
      <alignment horizontal="center" vertical="center" wrapText="1"/>
    </xf>
    <xf numFmtId="4" fontId="10" fillId="0" borderId="74" xfId="0" applyNumberFormat="1" applyFont="1" applyBorder="1" applyAlignment="1">
      <alignment horizontal="center" vertical="center" wrapText="1"/>
    </xf>
    <xf numFmtId="17" fontId="10" fillId="0" borderId="74" xfId="0" applyNumberFormat="1" applyFont="1" applyBorder="1" applyAlignment="1">
      <alignment horizontal="center" vertical="center" wrapText="1"/>
    </xf>
    <xf numFmtId="0" fontId="10" fillId="0" borderId="115" xfId="0" applyFont="1" applyBorder="1" applyAlignment="1">
      <alignment horizontal="center" vertical="center" wrapText="1"/>
    </xf>
    <xf numFmtId="0" fontId="10" fillId="28" borderId="74" xfId="0" applyFont="1" applyFill="1" applyBorder="1" applyAlignment="1">
      <alignment vertical="center" wrapText="1"/>
    </xf>
    <xf numFmtId="4" fontId="10" fillId="0" borderId="98" xfId="0" applyNumberFormat="1" applyFont="1" applyBorder="1" applyAlignment="1">
      <alignment horizontal="center" vertical="center"/>
    </xf>
    <xf numFmtId="0" fontId="10" fillId="0" borderId="98" xfId="0" applyFont="1" applyBorder="1" applyAlignment="1">
      <alignment horizontal="center" vertical="center"/>
    </xf>
    <xf numFmtId="164" fontId="10" fillId="5" borderId="21" xfId="0" applyNumberFormat="1" applyFont="1" applyFill="1" applyBorder="1" applyAlignment="1">
      <alignment horizontal="center" vertical="center"/>
    </xf>
    <xf numFmtId="0" fontId="6" fillId="0" borderId="33" xfId="0" applyFont="1" applyBorder="1" applyAlignment="1">
      <alignment vertical="center" wrapText="1"/>
    </xf>
    <xf numFmtId="0" fontId="6" fillId="0" borderId="27" xfId="0" applyFont="1" applyBorder="1" applyAlignment="1">
      <alignment vertical="center" wrapText="1"/>
    </xf>
    <xf numFmtId="0" fontId="25" fillId="15" borderId="27" xfId="0" applyFont="1" applyFill="1" applyBorder="1" applyAlignment="1">
      <alignment vertical="center" wrapText="1"/>
    </xf>
    <xf numFmtId="0" fontId="25" fillId="0" borderId="0" xfId="0" applyFont="1" applyAlignment="1">
      <alignment horizontal="left" vertical="center" wrapText="1"/>
    </xf>
    <xf numFmtId="0" fontId="40" fillId="0" borderId="20" xfId="0" applyFont="1" applyBorder="1" applyAlignment="1">
      <alignment vertical="center" wrapText="1"/>
    </xf>
    <xf numFmtId="0" fontId="5" fillId="0" borderId="0" xfId="0" applyFont="1" applyAlignment="1">
      <alignment vertical="center"/>
    </xf>
    <xf numFmtId="0" fontId="0" fillId="0" borderId="33" xfId="0" applyBorder="1" applyAlignment="1">
      <alignment horizontal="center" vertical="center"/>
    </xf>
    <xf numFmtId="0" fontId="9" fillId="0" borderId="109" xfId="0" applyFont="1" applyBorder="1" applyAlignment="1">
      <alignment horizontal="center" vertical="center"/>
    </xf>
    <xf numFmtId="0" fontId="4" fillId="2" borderId="33" xfId="0" applyFont="1" applyFill="1" applyBorder="1" applyAlignment="1">
      <alignment horizontal="right" vertical="center"/>
    </xf>
    <xf numFmtId="0" fontId="0" fillId="2" borderId="33" xfId="0" applyFill="1" applyBorder="1" applyAlignment="1">
      <alignment vertical="top"/>
    </xf>
    <xf numFmtId="0" fontId="9" fillId="0" borderId="23" xfId="0" applyFont="1" applyBorder="1" applyAlignment="1">
      <alignment vertical="center"/>
    </xf>
    <xf numFmtId="0" fontId="9" fillId="0" borderId="23" xfId="0" applyFont="1" applyBorder="1" applyAlignment="1">
      <alignment horizontal="center" vertical="center"/>
    </xf>
    <xf numFmtId="164" fontId="9" fillId="0" borderId="54" xfId="0" applyNumberFormat="1" applyFont="1" applyBorder="1" applyAlignment="1">
      <alignment vertical="center"/>
    </xf>
    <xf numFmtId="165" fontId="9" fillId="0" borderId="54" xfId="0" applyNumberFormat="1" applyFont="1" applyBorder="1" applyAlignment="1">
      <alignment vertical="center"/>
    </xf>
    <xf numFmtId="0" fontId="13" fillId="0" borderId="54" xfId="0" applyFont="1" applyBorder="1" applyAlignment="1">
      <alignment vertical="center" wrapText="1"/>
    </xf>
    <xf numFmtId="0" fontId="11" fillId="0" borderId="54" xfId="0" applyFont="1" applyBorder="1" applyAlignment="1">
      <alignment vertical="center" wrapText="1"/>
    </xf>
    <xf numFmtId="165" fontId="11" fillId="0" borderId="54" xfId="0" applyNumberFormat="1" applyFont="1" applyBorder="1" applyAlignment="1">
      <alignment vertical="center" wrapText="1"/>
    </xf>
    <xf numFmtId="0" fontId="14" fillId="0" borderId="54" xfId="0" applyFont="1" applyBorder="1" applyAlignment="1">
      <alignment vertical="center" wrapText="1"/>
    </xf>
    <xf numFmtId="0" fontId="23" fillId="0" borderId="54" xfId="0" applyFont="1" applyBorder="1" applyAlignment="1">
      <alignment vertical="center" wrapText="1"/>
    </xf>
    <xf numFmtId="164" fontId="9" fillId="0" borderId="54" xfId="0" applyNumberFormat="1" applyFont="1" applyBorder="1" applyAlignment="1">
      <alignment vertical="center" wrapText="1"/>
    </xf>
    <xf numFmtId="165" fontId="9" fillId="0" borderId="54" xfId="0" applyNumberFormat="1" applyFont="1" applyBorder="1" applyAlignment="1">
      <alignment vertical="center" wrapText="1"/>
    </xf>
    <xf numFmtId="164" fontId="10" fillId="0" borderId="54" xfId="0" applyNumberFormat="1" applyFont="1" applyBorder="1" applyAlignment="1">
      <alignment vertical="center" wrapText="1"/>
    </xf>
    <xf numFmtId="164" fontId="11" fillId="0" borderId="54" xfId="0" applyNumberFormat="1" applyFont="1" applyBorder="1" applyAlignment="1">
      <alignment vertical="center" wrapText="1"/>
    </xf>
    <xf numFmtId="164" fontId="14" fillId="0" borderId="54" xfId="0" applyNumberFormat="1" applyFont="1" applyBorder="1" applyAlignment="1">
      <alignment vertical="center" wrapText="1"/>
    </xf>
    <xf numFmtId="0" fontId="9" fillId="0" borderId="23" xfId="0" applyFont="1" applyBorder="1" applyAlignment="1">
      <alignment vertical="center" wrapText="1"/>
    </xf>
    <xf numFmtId="164" fontId="9" fillId="0" borderId="23" xfId="0" applyNumberFormat="1" applyFont="1" applyBorder="1" applyAlignment="1">
      <alignment vertical="center"/>
    </xf>
    <xf numFmtId="165" fontId="9" fillId="0" borderId="23" xfId="0" applyNumberFormat="1" applyFont="1" applyBorder="1" applyAlignment="1">
      <alignment vertical="center"/>
    </xf>
    <xf numFmtId="0" fontId="10" fillId="0" borderId="23" xfId="0" applyFont="1" applyBorder="1" applyAlignment="1">
      <alignment vertical="center"/>
    </xf>
    <xf numFmtId="0" fontId="11" fillId="0" borderId="23" xfId="0" applyFont="1" applyBorder="1" applyAlignment="1">
      <alignment vertical="center" wrapText="1"/>
    </xf>
    <xf numFmtId="164" fontId="11" fillId="0" borderId="23" xfId="0" applyNumberFormat="1" applyFont="1" applyBorder="1" applyAlignment="1">
      <alignment vertical="center" wrapText="1"/>
    </xf>
    <xf numFmtId="164" fontId="10" fillId="0" borderId="23" xfId="0" applyNumberFormat="1" applyFont="1" applyBorder="1" applyAlignment="1">
      <alignment horizontal="center" vertical="center" wrapText="1"/>
    </xf>
    <xf numFmtId="165" fontId="11" fillId="0" borderId="23" xfId="0" applyNumberFormat="1" applyFont="1" applyBorder="1" applyAlignment="1">
      <alignment vertical="center" wrapText="1"/>
    </xf>
    <xf numFmtId="0" fontId="14" fillId="0" borderId="23" xfId="0" applyFont="1" applyBorder="1" applyAlignment="1">
      <alignment vertical="center" wrapText="1"/>
    </xf>
    <xf numFmtId="0" fontId="2" fillId="0" borderId="0" xfId="0" applyFont="1" applyAlignment="1">
      <alignment horizontal="center" vertical="center" wrapText="1"/>
    </xf>
    <xf numFmtId="0" fontId="10" fillId="0" borderId="23" xfId="0" applyFont="1" applyBorder="1" applyAlignment="1">
      <alignment vertical="center" wrapText="1"/>
    </xf>
    <xf numFmtId="164" fontId="10" fillId="0" borderId="23" xfId="0" applyNumberFormat="1" applyFont="1" applyBorder="1" applyAlignment="1">
      <alignment horizontal="center" vertical="center"/>
    </xf>
    <xf numFmtId="164" fontId="13" fillId="0" borderId="23" xfId="0" applyNumberFormat="1" applyFont="1" applyBorder="1" applyAlignment="1">
      <alignment horizontal="center" vertical="center" wrapText="1"/>
    </xf>
    <xf numFmtId="0" fontId="9" fillId="0" borderId="22" xfId="0" applyFont="1" applyBorder="1" applyAlignment="1">
      <alignment vertical="center" wrapText="1"/>
    </xf>
    <xf numFmtId="0" fontId="0" fillId="0" borderId="27" xfId="0" applyBorder="1" applyAlignment="1">
      <alignment vertical="center"/>
    </xf>
    <xf numFmtId="0" fontId="15" fillId="0" borderId="27" xfId="0" applyFont="1" applyBorder="1" applyAlignment="1">
      <alignment horizontal="left" vertical="center"/>
    </xf>
    <xf numFmtId="0" fontId="18" fillId="0" borderId="27" xfId="0" applyFont="1" applyBorder="1" applyAlignment="1">
      <alignment horizontal="center" vertical="center"/>
    </xf>
    <xf numFmtId="164" fontId="2" fillId="0" borderId="20" xfId="0" applyNumberFormat="1" applyFont="1" applyBorder="1" applyAlignment="1">
      <alignment vertical="center" wrapText="1"/>
    </xf>
    <xf numFmtId="164" fontId="0" fillId="2" borderId="33" xfId="0" applyNumberFormat="1" applyFill="1" applyBorder="1" applyAlignment="1">
      <alignment vertical="center"/>
    </xf>
    <xf numFmtId="0" fontId="16" fillId="2" borderId="33" xfId="0" applyFont="1" applyFill="1" applyBorder="1"/>
    <xf numFmtId="0" fontId="10" fillId="0" borderId="53" xfId="0" applyFont="1" applyBorder="1" applyAlignment="1">
      <alignment horizontal="center" vertical="center"/>
    </xf>
    <xf numFmtId="9" fontId="10" fillId="0" borderId="55" xfId="0" applyNumberFormat="1" applyFont="1" applyBorder="1" applyAlignment="1">
      <alignment horizontal="center" vertical="center"/>
    </xf>
    <xf numFmtId="0" fontId="10" fillId="0" borderId="57" xfId="0" applyFont="1" applyBorder="1" applyAlignment="1">
      <alignment horizontal="center" vertical="center"/>
    </xf>
    <xf numFmtId="0" fontId="2" fillId="0" borderId="34" xfId="0" applyFont="1" applyBorder="1" applyAlignment="1">
      <alignment horizontal="center" vertical="center"/>
    </xf>
    <xf numFmtId="9" fontId="2" fillId="0" borderId="36" xfId="0" applyNumberFormat="1" applyFont="1" applyBorder="1" applyAlignment="1">
      <alignment horizontal="center" vertical="center"/>
    </xf>
    <xf numFmtId="0" fontId="2" fillId="0" borderId="5" xfId="0" applyFont="1" applyBorder="1" applyAlignment="1">
      <alignment horizontal="center" vertical="center"/>
    </xf>
    <xf numFmtId="0" fontId="0" fillId="14" borderId="33" xfId="0" applyFill="1" applyBorder="1"/>
    <xf numFmtId="0" fontId="2" fillId="18" borderId="53" xfId="0" applyFont="1" applyFill="1" applyBorder="1" applyAlignment="1">
      <alignment horizontal="center"/>
    </xf>
    <xf numFmtId="0" fontId="20" fillId="2" borderId="33" xfId="0" applyFont="1" applyFill="1" applyBorder="1" applyAlignment="1">
      <alignment horizontal="right" vertical="center"/>
    </xf>
    <xf numFmtId="0" fontId="40" fillId="0" borderId="27" xfId="0" applyFont="1" applyBorder="1" applyAlignment="1">
      <alignment vertical="center"/>
    </xf>
    <xf numFmtId="0" fontId="25" fillId="0" borderId="27" xfId="0" applyFont="1" applyBorder="1" applyAlignment="1">
      <alignment horizontal="left" vertical="center"/>
    </xf>
    <xf numFmtId="0" fontId="25" fillId="0" borderId="27" xfId="0" applyFont="1" applyBorder="1" applyAlignment="1">
      <alignment horizontal="center" vertical="center"/>
    </xf>
    <xf numFmtId="164" fontId="40" fillId="2" borderId="33" xfId="0" applyNumberFormat="1" applyFont="1" applyFill="1" applyBorder="1" applyAlignment="1">
      <alignment vertical="center"/>
    </xf>
    <xf numFmtId="0" fontId="40" fillId="2" borderId="33" xfId="0" applyFont="1" applyFill="1" applyBorder="1" applyAlignment="1">
      <alignment vertical="center" wrapText="1"/>
    </xf>
    <xf numFmtId="0" fontId="4" fillId="2" borderId="33" xfId="0" applyFont="1" applyFill="1" applyBorder="1" applyAlignment="1">
      <alignment horizontal="right" vertical="center" wrapText="1"/>
    </xf>
    <xf numFmtId="0" fontId="0" fillId="0" borderId="27" xfId="0" applyBorder="1" applyAlignment="1">
      <alignment vertical="center" wrapText="1"/>
    </xf>
    <xf numFmtId="0" fontId="9" fillId="0" borderId="33" xfId="0" applyFont="1" applyBorder="1" applyAlignment="1">
      <alignment vertical="center" wrapText="1"/>
    </xf>
    <xf numFmtId="0" fontId="0" fillId="0" borderId="54" xfId="0" applyBorder="1" applyAlignment="1">
      <alignment vertical="center"/>
    </xf>
    <xf numFmtId="0" fontId="2" fillId="0" borderId="35" xfId="0" applyFont="1" applyBorder="1" applyAlignment="1">
      <alignment horizontal="center" vertical="center"/>
    </xf>
    <xf numFmtId="0" fontId="9" fillId="0" borderId="53" xfId="0" applyFont="1" applyBorder="1" applyAlignment="1">
      <alignment vertical="center"/>
    </xf>
    <xf numFmtId="0" fontId="40" fillId="15" borderId="26" xfId="0" applyFont="1" applyFill="1" applyBorder="1" applyAlignment="1">
      <alignment vertical="center"/>
    </xf>
    <xf numFmtId="0" fontId="40" fillId="0" borderId="27" xfId="0" applyFont="1" applyBorder="1" applyAlignment="1">
      <alignment horizontal="left" vertical="center"/>
    </xf>
    <xf numFmtId="0" fontId="40" fillId="0" borderId="31" xfId="0" applyFont="1" applyBorder="1" applyAlignment="1">
      <alignment horizontal="center" vertical="center"/>
    </xf>
    <xf numFmtId="0" fontId="9" fillId="5" borderId="22" xfId="0" applyFont="1" applyFill="1" applyBorder="1" applyAlignment="1">
      <alignment horizontal="center" vertical="top"/>
    </xf>
    <xf numFmtId="0" fontId="9" fillId="0" borderId="21" xfId="0" applyFont="1" applyBorder="1" applyAlignment="1">
      <alignment horizontal="center" vertical="center" wrapText="1"/>
    </xf>
    <xf numFmtId="0" fontId="9" fillId="0" borderId="4" xfId="0" applyFont="1" applyBorder="1" applyAlignment="1">
      <alignment horizontal="center" vertical="center"/>
    </xf>
    <xf numFmtId="0" fontId="22" fillId="0" borderId="0" xfId="0" applyFont="1" applyAlignment="1">
      <alignment horizontal="center"/>
    </xf>
    <xf numFmtId="0" fontId="2" fillId="0" borderId="69" xfId="0" applyFont="1" applyBorder="1"/>
    <xf numFmtId="0" fontId="2" fillId="0" borderId="22" xfId="0" applyFont="1" applyBorder="1" applyAlignment="1">
      <alignment horizontal="center" vertical="center" wrapText="1"/>
    </xf>
    <xf numFmtId="0" fontId="2" fillId="0" borderId="33" xfId="0" applyFont="1" applyBorder="1" applyAlignment="1">
      <alignment wrapText="1"/>
    </xf>
    <xf numFmtId="0" fontId="5" fillId="0" borderId="4" xfId="0" applyFont="1" applyBorder="1" applyAlignment="1">
      <alignment horizontal="left" vertical="center" wrapText="1"/>
    </xf>
    <xf numFmtId="0" fontId="9" fillId="0" borderId="21" xfId="0" applyFont="1" applyBorder="1" applyAlignment="1">
      <alignment horizontal="center" vertical="center"/>
    </xf>
    <xf numFmtId="0" fontId="53" fillId="0" borderId="0" xfId="0" applyFont="1" applyAlignment="1">
      <alignment wrapText="1"/>
    </xf>
    <xf numFmtId="166" fontId="55" fillId="0" borderId="63" xfId="0" applyNumberFormat="1" applyFont="1" applyBorder="1" applyAlignment="1">
      <alignment vertical="center" wrapText="1"/>
    </xf>
    <xf numFmtId="0" fontId="55" fillId="0" borderId="63" xfId="0" applyFont="1" applyBorder="1" applyAlignment="1">
      <alignment vertical="center" wrapText="1"/>
    </xf>
    <xf numFmtId="166" fontId="45" fillId="0" borderId="20" xfId="0" applyNumberFormat="1" applyFont="1" applyBorder="1" applyAlignment="1">
      <alignment horizontal="center" vertical="center" wrapText="1"/>
    </xf>
    <xf numFmtId="0" fontId="10" fillId="0" borderId="80" xfId="0" applyFont="1" applyBorder="1" applyAlignment="1">
      <alignment vertical="center" wrapText="1"/>
    </xf>
    <xf numFmtId="0" fontId="10" fillId="0" borderId="80" xfId="0" applyFont="1" applyBorder="1" applyAlignment="1">
      <alignment horizontal="center" vertical="center" wrapText="1"/>
    </xf>
    <xf numFmtId="0" fontId="0" fillId="0" borderId="80" xfId="0" applyBorder="1" applyAlignment="1">
      <alignment horizontal="center" vertical="center" wrapText="1"/>
    </xf>
    <xf numFmtId="166" fontId="2" fillId="23" borderId="21" xfId="0" applyNumberFormat="1" applyFont="1" applyFill="1" applyBorder="1" applyAlignment="1">
      <alignment horizontal="center" vertical="center" wrapText="1"/>
    </xf>
    <xf numFmtId="0" fontId="9" fillId="0" borderId="21" xfId="0" applyFont="1" applyBorder="1" applyAlignment="1">
      <alignment vertical="center" wrapText="1"/>
    </xf>
    <xf numFmtId="0" fontId="9" fillId="0" borderId="21" xfId="0" applyFont="1" applyBorder="1" applyAlignment="1">
      <alignment vertical="center"/>
    </xf>
    <xf numFmtId="4" fontId="10" fillId="0" borderId="66" xfId="0" applyNumberFormat="1" applyFont="1" applyBorder="1" applyAlignment="1">
      <alignment horizontal="center" vertical="center" wrapText="1"/>
    </xf>
    <xf numFmtId="0" fontId="10" fillId="0" borderId="116" xfId="0" applyFont="1" applyBorder="1" applyAlignment="1">
      <alignment vertical="center" wrapText="1"/>
    </xf>
    <xf numFmtId="0" fontId="10" fillId="0" borderId="116" xfId="0" applyFont="1" applyBorder="1" applyAlignment="1">
      <alignment horizontal="center" vertical="center" wrapText="1"/>
    </xf>
    <xf numFmtId="166" fontId="10" fillId="0" borderId="116" xfId="0" applyNumberFormat="1" applyFont="1" applyBorder="1" applyAlignment="1">
      <alignment horizontal="center" vertical="center" wrapText="1"/>
    </xf>
    <xf numFmtId="164" fontId="10" fillId="0" borderId="116" xfId="0" applyNumberFormat="1" applyFont="1" applyBorder="1" applyAlignment="1">
      <alignment horizontal="center" vertical="center" wrapText="1"/>
    </xf>
    <xf numFmtId="4" fontId="10" fillId="0" borderId="116" xfId="0" applyNumberFormat="1" applyFont="1" applyBorder="1" applyAlignment="1">
      <alignment horizontal="center" vertical="center" wrapText="1"/>
    </xf>
    <xf numFmtId="166" fontId="10" fillId="0" borderId="66" xfId="0" applyNumberFormat="1" applyFont="1" applyBorder="1" applyAlignment="1">
      <alignment vertical="center" wrapText="1"/>
    </xf>
    <xf numFmtId="0" fontId="55" fillId="0" borderId="20" xfId="0" applyFont="1" applyBorder="1" applyAlignment="1">
      <alignment horizontal="left" vertical="top" wrapText="1"/>
    </xf>
    <xf numFmtId="0" fontId="55" fillId="14" borderId="20" xfId="0" applyFont="1" applyFill="1" applyBorder="1" applyAlignment="1">
      <alignment horizontal="left" vertical="top" wrapText="1"/>
    </xf>
    <xf numFmtId="166" fontId="55" fillId="23" borderId="63" xfId="0" applyNumberFormat="1" applyFont="1" applyFill="1" applyBorder="1" applyAlignment="1">
      <alignment horizontal="left" vertical="center" wrapText="1"/>
    </xf>
    <xf numFmtId="166" fontId="55" fillId="0" borderId="63" xfId="0" applyNumberFormat="1" applyFont="1" applyBorder="1" applyAlignment="1">
      <alignment horizontal="left" vertical="center" wrapText="1"/>
    </xf>
    <xf numFmtId="0" fontId="9" fillId="0" borderId="83" xfId="0" applyFont="1" applyBorder="1" applyAlignment="1">
      <alignment horizontal="center" vertical="center" wrapText="1"/>
    </xf>
    <xf numFmtId="0" fontId="10" fillId="23" borderId="20" xfId="0" applyFont="1" applyFill="1" applyBorder="1" applyAlignment="1">
      <alignment horizontal="center" vertical="center" wrapText="1"/>
    </xf>
    <xf numFmtId="0" fontId="45" fillId="0" borderId="20" xfId="0" applyFont="1" applyBorder="1" applyAlignment="1">
      <alignment horizontal="center" vertical="center" wrapText="1"/>
    </xf>
    <xf numFmtId="0" fontId="9" fillId="23" borderId="20" xfId="0" applyFont="1" applyFill="1" applyBorder="1" applyAlignment="1">
      <alignment horizontal="center" vertical="center" wrapText="1"/>
    </xf>
    <xf numFmtId="0" fontId="9" fillId="23" borderId="20" xfId="0" applyFont="1" applyFill="1" applyBorder="1" applyAlignment="1">
      <alignment horizontal="center" vertical="center"/>
    </xf>
    <xf numFmtId="0" fontId="47" fillId="0" borderId="20" xfId="0" applyFont="1" applyBorder="1" applyAlignment="1">
      <alignment horizontal="center" vertical="center" wrapText="1"/>
    </xf>
    <xf numFmtId="17" fontId="10" fillId="0" borderId="117" xfId="0" applyNumberFormat="1" applyFont="1" applyBorder="1" applyAlignment="1">
      <alignment horizontal="center" vertical="center" wrapText="1"/>
    </xf>
    <xf numFmtId="17" fontId="10" fillId="0" borderId="83" xfId="0" applyNumberFormat="1" applyFont="1" applyBorder="1" applyAlignment="1">
      <alignment horizontal="center" vertical="center" wrapText="1"/>
    </xf>
    <xf numFmtId="0" fontId="10" fillId="0" borderId="83" xfId="0" applyFont="1" applyBorder="1" applyAlignment="1">
      <alignment horizontal="center" vertical="center" wrapText="1"/>
    </xf>
    <xf numFmtId="166" fontId="10" fillId="0" borderId="83" xfId="0" applyNumberFormat="1" applyFont="1" applyBorder="1" applyAlignment="1">
      <alignment horizontal="center" vertical="center" wrapText="1"/>
    </xf>
    <xf numFmtId="0" fontId="44" fillId="0" borderId="83" xfId="0" applyFont="1" applyBorder="1" applyAlignment="1">
      <alignment horizontal="center" vertical="center" wrapText="1"/>
    </xf>
    <xf numFmtId="0" fontId="10" fillId="0" borderId="118" xfId="0" applyFont="1" applyBorder="1" applyAlignment="1">
      <alignment horizontal="center" vertical="center" wrapText="1"/>
    </xf>
    <xf numFmtId="17" fontId="10" fillId="0" borderId="32" xfId="0" applyNumberFormat="1" applyFont="1" applyBorder="1" applyAlignment="1">
      <alignment horizontal="center" vertical="center" wrapText="1"/>
    </xf>
    <xf numFmtId="0" fontId="10" fillId="0" borderId="119" xfId="0" applyFont="1" applyBorder="1" applyAlignment="1">
      <alignment horizontal="center" vertical="center" wrapText="1"/>
    </xf>
    <xf numFmtId="0" fontId="10" fillId="0" borderId="120" xfId="0" applyFont="1" applyBorder="1" applyAlignment="1">
      <alignment horizontal="center" vertical="center" wrapText="1"/>
    </xf>
    <xf numFmtId="0" fontId="10" fillId="23" borderId="83" xfId="0" applyFont="1" applyFill="1" applyBorder="1" applyAlignment="1">
      <alignment horizontal="center" vertical="center" wrapText="1"/>
    </xf>
    <xf numFmtId="166" fontId="10" fillId="23" borderId="83" xfId="0" applyNumberFormat="1" applyFont="1" applyFill="1" applyBorder="1" applyAlignment="1">
      <alignment horizontal="center" vertical="center" wrapText="1"/>
    </xf>
    <xf numFmtId="0" fontId="0" fillId="0" borderId="83" xfId="0" applyBorder="1" applyAlignment="1">
      <alignment horizontal="center" vertical="center" wrapText="1"/>
    </xf>
    <xf numFmtId="0" fontId="2" fillId="0" borderId="83" xfId="0" applyFont="1" applyBorder="1" applyAlignment="1">
      <alignment horizontal="center" vertical="center" wrapText="1"/>
    </xf>
    <xf numFmtId="164" fontId="2" fillId="0" borderId="78" xfId="0" applyNumberFormat="1" applyFont="1" applyBorder="1" applyAlignment="1">
      <alignment horizontal="center" vertical="center" wrapText="1"/>
    </xf>
    <xf numFmtId="0" fontId="9" fillId="0" borderId="69" xfId="0" applyFont="1" applyBorder="1" applyAlignment="1">
      <alignment vertical="center"/>
    </xf>
    <xf numFmtId="0" fontId="9" fillId="0" borderId="57" xfId="0" applyFont="1" applyBorder="1" applyAlignment="1">
      <alignment vertical="center"/>
    </xf>
    <xf numFmtId="0" fontId="9" fillId="0" borderId="66" xfId="0" applyFont="1" applyBorder="1" applyAlignment="1">
      <alignment horizontal="center" vertical="center"/>
    </xf>
    <xf numFmtId="0" fontId="10" fillId="0" borderId="76" xfId="0" applyFont="1" applyBorder="1" applyAlignment="1">
      <alignment horizontal="center" vertical="center" wrapText="1"/>
    </xf>
    <xf numFmtId="0" fontId="10" fillId="23" borderId="57" xfId="0" applyFont="1" applyFill="1" applyBorder="1" applyAlignment="1">
      <alignment horizontal="center" vertical="center" wrapText="1"/>
    </xf>
    <xf numFmtId="164" fontId="10" fillId="0" borderId="21" xfId="0" applyNumberFormat="1" applyFont="1" applyBorder="1" applyAlignment="1">
      <alignment horizontal="center" vertical="center"/>
    </xf>
    <xf numFmtId="0" fontId="10" fillId="23" borderId="54" xfId="0" applyFont="1" applyFill="1" applyBorder="1" applyAlignment="1">
      <alignment horizontal="center" vertical="center"/>
    </xf>
    <xf numFmtId="0" fontId="10" fillId="23" borderId="10" xfId="0" applyFont="1" applyFill="1" applyBorder="1" applyAlignment="1">
      <alignment horizontal="center" vertical="center" wrapText="1"/>
    </xf>
    <xf numFmtId="0" fontId="10" fillId="23" borderId="21" xfId="0" applyFont="1" applyFill="1" applyBorder="1" applyAlignment="1">
      <alignment horizontal="center" vertical="center" wrapText="1"/>
    </xf>
    <xf numFmtId="0" fontId="55" fillId="0" borderId="20" xfId="0" applyFont="1" applyBorder="1" applyAlignment="1">
      <alignment vertical="center" wrapText="1"/>
    </xf>
    <xf numFmtId="0" fontId="9" fillId="31" borderId="20" xfId="0" applyFont="1" applyFill="1" applyBorder="1" applyAlignment="1">
      <alignment vertical="center" wrapText="1"/>
    </xf>
    <xf numFmtId="0" fontId="9" fillId="0" borderId="22" xfId="0" applyFont="1" applyBorder="1" applyAlignment="1">
      <alignment horizontal="center" vertical="center" wrapText="1"/>
    </xf>
    <xf numFmtId="0" fontId="2" fillId="0" borderId="19" xfId="0" applyFont="1" applyBorder="1"/>
    <xf numFmtId="0" fontId="2" fillId="0" borderId="23" xfId="0" applyFont="1" applyBorder="1"/>
    <xf numFmtId="0" fontId="19" fillId="5" borderId="21" xfId="0" applyFont="1" applyFill="1" applyBorder="1" applyAlignment="1">
      <alignment horizontal="center" vertical="center"/>
    </xf>
    <xf numFmtId="0" fontId="2" fillId="0" borderId="54" xfId="0" applyFont="1" applyBorder="1"/>
    <xf numFmtId="0" fontId="9" fillId="12" borderId="22" xfId="0" applyFont="1" applyFill="1" applyBorder="1" applyAlignment="1">
      <alignment horizontal="center" vertical="top" wrapText="1"/>
    </xf>
    <xf numFmtId="0" fontId="8" fillId="8" borderId="22" xfId="0" applyFont="1" applyFill="1" applyBorder="1" applyAlignment="1">
      <alignment horizontal="center" vertical="top" wrapText="1"/>
    </xf>
    <xf numFmtId="0" fontId="8" fillId="11" borderId="22" xfId="0" applyFont="1" applyFill="1" applyBorder="1" applyAlignment="1">
      <alignment horizontal="center" vertical="top" wrapText="1"/>
    </xf>
    <xf numFmtId="0" fontId="10" fillId="5" borderId="21" xfId="0" applyFont="1" applyFill="1" applyBorder="1" applyAlignment="1">
      <alignment horizontal="center" vertical="center"/>
    </xf>
    <xf numFmtId="0" fontId="9" fillId="5" borderId="8" xfId="0" applyFont="1" applyFill="1" applyBorder="1" applyAlignment="1">
      <alignment horizontal="center" vertical="top"/>
    </xf>
    <xf numFmtId="0" fontId="2" fillId="0" borderId="15" xfId="0" applyFont="1" applyBorder="1"/>
    <xf numFmtId="0" fontId="9" fillId="5" borderId="22" xfId="0" applyFont="1" applyFill="1" applyBorder="1" applyAlignment="1">
      <alignment horizontal="center" vertical="top" wrapText="1"/>
    </xf>
    <xf numFmtId="0" fontId="9" fillId="5" borderId="22" xfId="0" applyFont="1" applyFill="1" applyBorder="1" applyAlignment="1">
      <alignment horizontal="center" vertical="top"/>
    </xf>
    <xf numFmtId="0" fontId="7" fillId="2" borderId="25" xfId="0" applyFont="1" applyFill="1" applyBorder="1" applyAlignment="1">
      <alignment horizontal="center" vertical="center"/>
    </xf>
    <xf numFmtId="0" fontId="2" fillId="0" borderId="26" xfId="0" applyFont="1" applyBorder="1"/>
    <xf numFmtId="0" fontId="2" fillId="0" borderId="28" xfId="0" applyFont="1" applyBorder="1"/>
    <xf numFmtId="0" fontId="10" fillId="5" borderId="11" xfId="0" applyFont="1" applyFill="1" applyBorder="1" applyAlignment="1">
      <alignment horizontal="center" vertical="top"/>
    </xf>
    <xf numFmtId="0" fontId="2" fillId="0" borderId="12" xfId="0" applyFont="1" applyBorder="1"/>
    <xf numFmtId="0" fontId="9" fillId="5" borderId="21" xfId="0" applyFont="1" applyFill="1" applyBorder="1" applyAlignment="1">
      <alignment horizontal="center" vertical="center"/>
    </xf>
    <xf numFmtId="0" fontId="10" fillId="5" borderId="32" xfId="0" applyFont="1" applyFill="1" applyBorder="1" applyAlignment="1">
      <alignment horizontal="center" vertical="center"/>
    </xf>
    <xf numFmtId="0" fontId="2" fillId="0" borderId="57" xfId="0" applyFont="1" applyBorder="1"/>
    <xf numFmtId="0" fontId="9" fillId="5" borderId="21" xfId="0" applyFont="1" applyFill="1" applyBorder="1" applyAlignment="1">
      <alignment horizontal="center" vertical="center" wrapText="1"/>
    </xf>
    <xf numFmtId="164" fontId="9" fillId="5" borderId="32" xfId="0" applyNumberFormat="1" applyFont="1" applyFill="1" applyBorder="1" applyAlignment="1">
      <alignment horizontal="center" vertical="center"/>
    </xf>
    <xf numFmtId="0" fontId="9" fillId="0" borderId="21" xfId="0" applyFont="1" applyBorder="1" applyAlignment="1">
      <alignment horizontal="center" vertical="center" wrapText="1"/>
    </xf>
    <xf numFmtId="0" fontId="6" fillId="0" borderId="4" xfId="0" applyFont="1" applyBorder="1" applyAlignment="1">
      <alignment horizontal="left" vertical="center"/>
    </xf>
    <xf numFmtId="0" fontId="2" fillId="0" borderId="53" xfId="0" applyFont="1" applyBorder="1"/>
    <xf numFmtId="0" fontId="1" fillId="2" borderId="33" xfId="0" applyFont="1" applyFill="1" applyBorder="1" applyAlignment="1">
      <alignment horizontal="left" vertical="center"/>
    </xf>
    <xf numFmtId="0" fontId="2" fillId="0" borderId="33" xfId="0" applyFont="1" applyBorder="1"/>
    <xf numFmtId="0" fontId="3" fillId="0" borderId="1" xfId="0" applyFont="1" applyBorder="1" applyAlignment="1">
      <alignment horizontal="left" vertical="center"/>
    </xf>
    <xf numFmtId="0" fontId="2" fillId="0" borderId="1" xfId="0" applyFont="1" applyBorder="1"/>
    <xf numFmtId="0" fontId="9" fillId="13" borderId="22" xfId="0" applyFont="1" applyFill="1" applyBorder="1" applyAlignment="1">
      <alignment horizontal="center" vertical="top" wrapText="1"/>
    </xf>
    <xf numFmtId="0" fontId="9" fillId="13" borderId="14" xfId="0" applyFont="1" applyFill="1" applyBorder="1" applyAlignment="1">
      <alignment horizontal="center" vertical="top" wrapText="1"/>
    </xf>
    <xf numFmtId="0" fontId="2" fillId="0" borderId="18" xfId="0" applyFont="1" applyBorder="1"/>
    <xf numFmtId="0" fontId="9" fillId="13" borderId="8" xfId="0" applyFont="1" applyFill="1" applyBorder="1" applyAlignment="1">
      <alignment horizontal="center" vertical="top" wrapText="1"/>
    </xf>
    <xf numFmtId="0" fontId="9" fillId="13" borderId="13" xfId="0" applyFont="1" applyFill="1" applyBorder="1" applyAlignment="1">
      <alignment horizontal="center" vertical="top" wrapText="1"/>
    </xf>
    <xf numFmtId="0" fontId="2" fillId="0" borderId="17" xfId="0" applyFont="1" applyBorder="1"/>
    <xf numFmtId="0" fontId="9" fillId="13" borderId="67" xfId="0" applyFont="1" applyFill="1" applyBorder="1" applyAlignment="1">
      <alignment horizontal="center" vertical="top" wrapText="1"/>
    </xf>
    <xf numFmtId="0" fontId="2" fillId="0" borderId="68" xfId="0" applyFont="1" applyBorder="1"/>
    <xf numFmtId="0" fontId="9" fillId="13" borderId="64" xfId="0" applyFont="1" applyFill="1" applyBorder="1" applyAlignment="1">
      <alignment horizontal="center" vertical="top" wrapText="1"/>
    </xf>
    <xf numFmtId="0" fontId="2" fillId="0" borderId="65" xfId="0" applyFont="1" applyBorder="1"/>
    <xf numFmtId="0" fontId="8" fillId="3" borderId="25" xfId="0" applyFont="1" applyFill="1" applyBorder="1" applyAlignment="1">
      <alignment horizontal="center" vertical="center"/>
    </xf>
    <xf numFmtId="0" fontId="2" fillId="0" borderId="5" xfId="0" applyFont="1" applyBorder="1"/>
    <xf numFmtId="0" fontId="8" fillId="7" borderId="22" xfId="0" applyFont="1" applyFill="1" applyBorder="1" applyAlignment="1">
      <alignment horizontal="center" vertical="top" wrapText="1"/>
    </xf>
    <xf numFmtId="0" fontId="8" fillId="4" borderId="13" xfId="0" applyFont="1" applyFill="1" applyBorder="1" applyAlignment="1">
      <alignment horizontal="center" vertical="center"/>
    </xf>
    <xf numFmtId="0" fontId="2" fillId="0" borderId="6" xfId="0" applyFont="1" applyBorder="1"/>
    <xf numFmtId="0" fontId="2" fillId="0" borderId="7" xfId="0" applyFont="1" applyBorder="1"/>
    <xf numFmtId="0" fontId="9" fillId="5" borderId="10" xfId="0" applyFont="1" applyFill="1" applyBorder="1" applyAlignment="1">
      <alignment horizontal="center" vertical="top"/>
    </xf>
    <xf numFmtId="1" fontId="8" fillId="9" borderId="22" xfId="0" applyNumberFormat="1" applyFont="1" applyFill="1" applyBorder="1" applyAlignment="1">
      <alignment horizontal="center" vertical="top" wrapText="1"/>
    </xf>
    <xf numFmtId="0" fontId="8" fillId="10" borderId="22" xfId="0" applyFont="1" applyFill="1" applyBorder="1" applyAlignment="1">
      <alignment horizontal="center" vertical="top" wrapText="1"/>
    </xf>
    <xf numFmtId="0" fontId="8" fillId="6" borderId="22" xfId="0" applyFont="1" applyFill="1" applyBorder="1" applyAlignment="1">
      <alignment horizontal="center" vertical="top" wrapText="1"/>
    </xf>
    <xf numFmtId="0" fontId="9" fillId="12" borderId="14" xfId="0" applyFont="1" applyFill="1" applyBorder="1" applyAlignment="1">
      <alignment horizontal="center" vertical="top" wrapText="1"/>
    </xf>
    <xf numFmtId="0" fontId="20" fillId="2" borderId="33" xfId="0" applyFont="1" applyFill="1" applyBorder="1" applyAlignment="1">
      <alignment horizontal="center" vertical="center"/>
    </xf>
    <xf numFmtId="0" fontId="9" fillId="0" borderId="4" xfId="0" applyFont="1" applyBorder="1" applyAlignment="1">
      <alignment horizontal="center" vertical="center"/>
    </xf>
    <xf numFmtId="0" fontId="1" fillId="2" borderId="33" xfId="0" applyFont="1" applyFill="1" applyBorder="1" applyAlignment="1">
      <alignment horizontal="center" vertical="center"/>
    </xf>
    <xf numFmtId="0" fontId="15" fillId="0" borderId="4" xfId="0" applyFont="1" applyBorder="1" applyAlignment="1">
      <alignment horizontal="center"/>
    </xf>
    <xf numFmtId="0" fontId="2" fillId="0" borderId="4" xfId="0" applyFont="1" applyBorder="1"/>
    <xf numFmtId="0" fontId="2" fillId="0" borderId="25" xfId="0" applyFont="1" applyBorder="1" applyAlignment="1">
      <alignment horizontal="center" vertical="center"/>
    </xf>
    <xf numFmtId="0" fontId="22" fillId="0" borderId="0" xfId="0" applyFont="1" applyAlignment="1">
      <alignment horizontal="center"/>
    </xf>
    <xf numFmtId="0" fontId="0" fillId="0" borderId="0" xfId="0"/>
    <xf numFmtId="0" fontId="4" fillId="2" borderId="25" xfId="0" applyFont="1" applyFill="1" applyBorder="1" applyAlignment="1">
      <alignment horizontal="center" vertical="center" wrapText="1"/>
    </xf>
    <xf numFmtId="0" fontId="10" fillId="0" borderId="72" xfId="0" applyFont="1" applyBorder="1" applyAlignment="1">
      <alignment horizontal="center" vertical="center" wrapText="1"/>
    </xf>
    <xf numFmtId="0" fontId="7" fillId="2" borderId="33" xfId="0" applyFont="1" applyFill="1" applyBorder="1" applyAlignment="1">
      <alignment horizontal="left" vertical="center"/>
    </xf>
    <xf numFmtId="0" fontId="10" fillId="0" borderId="33" xfId="0" applyFont="1" applyBorder="1"/>
    <xf numFmtId="0" fontId="8" fillId="0" borderId="1" xfId="0" applyFont="1" applyBorder="1" applyAlignment="1">
      <alignment horizontal="left" vertical="center"/>
    </xf>
    <xf numFmtId="0" fontId="10" fillId="0" borderId="1" xfId="0" applyFont="1" applyBorder="1"/>
    <xf numFmtId="0" fontId="20" fillId="2" borderId="25" xfId="0" applyFont="1" applyFill="1" applyBorder="1" applyAlignment="1">
      <alignment horizontal="center" vertical="center"/>
    </xf>
    <xf numFmtId="0" fontId="41" fillId="4" borderId="13" xfId="0" applyFont="1" applyFill="1" applyBorder="1" applyAlignment="1">
      <alignment horizontal="center" vertical="center"/>
    </xf>
    <xf numFmtId="0" fontId="41" fillId="3" borderId="25" xfId="0" applyFont="1" applyFill="1" applyBorder="1" applyAlignment="1">
      <alignment horizontal="center" vertical="center"/>
    </xf>
    <xf numFmtId="0" fontId="40" fillId="0" borderId="71" xfId="0" applyFont="1" applyBorder="1" applyAlignment="1">
      <alignment horizontal="left" vertical="center"/>
    </xf>
    <xf numFmtId="0" fontId="40" fillId="13" borderId="22" xfId="0" applyFont="1" applyFill="1" applyBorder="1" applyAlignment="1">
      <alignment horizontal="center" vertical="center" wrapText="1"/>
    </xf>
    <xf numFmtId="0" fontId="40" fillId="13" borderId="14" xfId="0" applyFont="1" applyFill="1" applyBorder="1" applyAlignment="1">
      <alignment horizontal="center" vertical="center" wrapText="1"/>
    </xf>
    <xf numFmtId="0" fontId="40" fillId="12" borderId="22" xfId="0" applyFont="1" applyFill="1" applyBorder="1" applyAlignment="1">
      <alignment horizontal="center" vertical="center" wrapText="1"/>
    </xf>
    <xf numFmtId="0" fontId="40" fillId="12" borderId="13" xfId="0" applyFont="1" applyFill="1" applyBorder="1" applyAlignment="1">
      <alignment horizontal="center" vertical="center" wrapText="1"/>
    </xf>
    <xf numFmtId="0" fontId="40" fillId="13" borderId="8" xfId="0" applyFont="1" applyFill="1" applyBorder="1" applyAlignment="1">
      <alignment horizontal="center" vertical="center" wrapText="1"/>
    </xf>
    <xf numFmtId="0" fontId="2" fillId="0" borderId="15" xfId="0" applyFont="1" applyBorder="1" applyAlignment="1">
      <alignment wrapText="1"/>
    </xf>
    <xf numFmtId="0" fontId="40" fillId="13" borderId="13" xfId="0" applyFont="1" applyFill="1" applyBorder="1" applyAlignment="1">
      <alignment horizontal="center" vertical="center" wrapText="1"/>
    </xf>
    <xf numFmtId="0" fontId="2" fillId="5" borderId="32" xfId="0" applyFont="1" applyFill="1" applyBorder="1" applyAlignment="1">
      <alignment horizontal="center" vertical="center"/>
    </xf>
    <xf numFmtId="0" fontId="40" fillId="5" borderId="19" xfId="0" applyFont="1" applyFill="1" applyBorder="1" applyAlignment="1">
      <alignment horizontal="center" vertical="center"/>
    </xf>
    <xf numFmtId="0" fontId="2" fillId="5" borderId="11" xfId="0" applyFont="1" applyFill="1" applyBorder="1" applyAlignment="1">
      <alignment horizontal="center" vertical="center"/>
    </xf>
    <xf numFmtId="0" fontId="41" fillId="6" borderId="22" xfId="0" applyFont="1" applyFill="1" applyBorder="1" applyAlignment="1">
      <alignment horizontal="center" vertical="center" wrapText="1"/>
    </xf>
    <xf numFmtId="0" fontId="41" fillId="7" borderId="22" xfId="0" applyFont="1" applyFill="1" applyBorder="1" applyAlignment="1">
      <alignment horizontal="center" vertical="center" wrapText="1"/>
    </xf>
    <xf numFmtId="0" fontId="41" fillId="11" borderId="22" xfId="0" applyFont="1" applyFill="1" applyBorder="1" applyAlignment="1">
      <alignment horizontal="center" vertical="center" wrapText="1"/>
    </xf>
    <xf numFmtId="0" fontId="41" fillId="8" borderId="22" xfId="0" applyFont="1" applyFill="1" applyBorder="1" applyAlignment="1">
      <alignment horizontal="center" vertical="center" wrapText="1"/>
    </xf>
    <xf numFmtId="0" fontId="40" fillId="5" borderId="9" xfId="0" applyFont="1" applyFill="1" applyBorder="1" applyAlignment="1">
      <alignment horizontal="center" vertical="center"/>
    </xf>
    <xf numFmtId="0" fontId="40" fillId="5" borderId="10" xfId="0" applyFont="1" applyFill="1" applyBorder="1" applyAlignment="1">
      <alignment horizontal="center" vertical="center"/>
    </xf>
    <xf numFmtId="0" fontId="40" fillId="5" borderId="21" xfId="0" applyFont="1" applyFill="1" applyBorder="1" applyAlignment="1">
      <alignment horizontal="center" vertical="center"/>
    </xf>
    <xf numFmtId="1" fontId="41" fillId="9" borderId="22" xfId="0" applyNumberFormat="1" applyFont="1" applyFill="1" applyBorder="1" applyAlignment="1">
      <alignment horizontal="center" vertical="center" wrapText="1"/>
    </xf>
    <xf numFmtId="0" fontId="41" fillId="10" borderId="22" xfId="0" applyFont="1" applyFill="1" applyBorder="1" applyAlignment="1">
      <alignment horizontal="center" vertical="center" wrapText="1"/>
    </xf>
    <xf numFmtId="164" fontId="40" fillId="5" borderId="32" xfId="0" applyNumberFormat="1" applyFont="1" applyFill="1" applyBorder="1" applyAlignment="1">
      <alignment horizontal="center" vertical="center"/>
    </xf>
    <xf numFmtId="0" fontId="40" fillId="5" borderId="21" xfId="0" applyFont="1" applyFill="1" applyBorder="1" applyAlignment="1">
      <alignment horizontal="center" vertical="center" wrapText="1"/>
    </xf>
    <xf numFmtId="0" fontId="25" fillId="5" borderId="21" xfId="0" applyFont="1" applyFill="1" applyBorder="1" applyAlignment="1">
      <alignment horizontal="center" vertical="center"/>
    </xf>
    <xf numFmtId="0" fontId="40" fillId="5" borderId="19" xfId="0" applyFont="1" applyFill="1" applyBorder="1" applyAlignment="1">
      <alignment horizontal="center" vertical="center" wrapText="1"/>
    </xf>
    <xf numFmtId="0" fontId="2" fillId="5" borderId="21" xfId="0" applyFont="1" applyFill="1" applyBorder="1" applyAlignment="1">
      <alignment horizontal="center" vertical="center"/>
    </xf>
    <xf numFmtId="0" fontId="2" fillId="0" borderId="19" xfId="0" applyFont="1" applyBorder="1" applyAlignment="1">
      <alignment horizontal="center" vertical="center" wrapText="1"/>
    </xf>
    <xf numFmtId="0" fontId="40" fillId="0" borderId="64" xfId="0" applyFont="1" applyBorder="1" applyAlignment="1">
      <alignment horizontal="center" vertical="center" wrapText="1"/>
    </xf>
    <xf numFmtId="0" fontId="2" fillId="0" borderId="69" xfId="0" applyFont="1" applyBorder="1"/>
    <xf numFmtId="0" fontId="40" fillId="0" borderId="21" xfId="0" applyFont="1" applyBorder="1" applyAlignment="1">
      <alignment horizontal="center" vertical="center" wrapText="1"/>
    </xf>
    <xf numFmtId="0" fontId="2" fillId="0" borderId="19" xfId="0" applyFont="1" applyBorder="1" applyAlignment="1">
      <alignment wrapText="1"/>
    </xf>
    <xf numFmtId="0" fontId="2" fillId="0" borderId="23" xfId="0" applyFont="1" applyBorder="1" applyAlignment="1">
      <alignment wrapText="1"/>
    </xf>
    <xf numFmtId="0" fontId="40" fillId="0" borderId="22" xfId="0" applyFont="1" applyBorder="1" applyAlignment="1">
      <alignment horizontal="center" vertical="center" wrapText="1"/>
    </xf>
    <xf numFmtId="0" fontId="2" fillId="0" borderId="22" xfId="0" applyFont="1" applyBorder="1" applyAlignment="1">
      <alignment horizontal="center" vertical="center" wrapText="1"/>
    </xf>
    <xf numFmtId="0" fontId="5" fillId="0" borderId="83" xfId="0" applyFont="1" applyBorder="1" applyAlignment="1">
      <alignment horizontal="left" vertical="center" wrapText="1"/>
    </xf>
    <xf numFmtId="0" fontId="5" fillId="0" borderId="84" xfId="0" applyFont="1" applyBorder="1" applyAlignment="1">
      <alignment horizontal="left" vertical="center" wrapText="1"/>
    </xf>
    <xf numFmtId="0" fontId="5" fillId="0" borderId="85" xfId="0" applyFont="1" applyBorder="1" applyAlignment="1">
      <alignment horizontal="left" vertical="center" wrapText="1"/>
    </xf>
    <xf numFmtId="0" fontId="9" fillId="0" borderId="83" xfId="0" applyFont="1" applyBorder="1" applyAlignment="1">
      <alignment horizontal="left" vertical="center"/>
    </xf>
    <xf numFmtId="0" fontId="9" fillId="0" borderId="84" xfId="0" applyFont="1" applyBorder="1" applyAlignment="1">
      <alignment horizontal="left" vertical="center"/>
    </xf>
    <xf numFmtId="0" fontId="9" fillId="0" borderId="85" xfId="0" applyFont="1" applyBorder="1" applyAlignment="1">
      <alignment horizontal="left" vertical="center"/>
    </xf>
    <xf numFmtId="0" fontId="15" fillId="0" borderId="4" xfId="0" applyFont="1" applyBorder="1" applyAlignment="1">
      <alignment horizontal="center" vertical="top"/>
    </xf>
    <xf numFmtId="0" fontId="2" fillId="0" borderId="4" xfId="0" applyFont="1" applyBorder="1" applyAlignment="1">
      <alignment vertical="top"/>
    </xf>
    <xf numFmtId="0" fontId="2" fillId="0" borderId="33" xfId="0" applyFont="1" applyBorder="1" applyAlignment="1">
      <alignment vertical="top"/>
    </xf>
    <xf numFmtId="0" fontId="9" fillId="13" borderId="22"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2" fillId="0" borderId="18" xfId="0" applyFont="1" applyBorder="1" applyAlignment="1">
      <alignment wrapText="1"/>
    </xf>
    <xf numFmtId="0" fontId="9" fillId="12" borderId="22" xfId="0" applyFont="1" applyFill="1" applyBorder="1" applyAlignment="1">
      <alignment horizontal="center" vertical="center" wrapText="1"/>
    </xf>
    <xf numFmtId="0" fontId="9" fillId="12" borderId="13" xfId="0" applyFont="1" applyFill="1" applyBorder="1" applyAlignment="1">
      <alignment horizontal="center" vertical="center" wrapText="1"/>
    </xf>
    <xf numFmtId="0" fontId="10" fillId="0" borderId="17" xfId="0" applyFont="1" applyBorder="1" applyAlignment="1">
      <alignment wrapText="1"/>
    </xf>
    <xf numFmtId="0" fontId="9" fillId="13" borderId="8" xfId="0" applyFont="1" applyFill="1" applyBorder="1" applyAlignment="1">
      <alignment horizontal="center" vertical="center" wrapText="1"/>
    </xf>
    <xf numFmtId="0" fontId="1" fillId="2" borderId="33" xfId="0" applyFont="1" applyFill="1" applyBorder="1" applyAlignment="1">
      <alignment horizontal="left" vertical="center" wrapText="1"/>
    </xf>
    <xf numFmtId="0" fontId="2" fillId="0" borderId="33" xfId="0" applyFont="1" applyBorder="1" applyAlignment="1">
      <alignment wrapText="1"/>
    </xf>
    <xf numFmtId="0" fontId="3" fillId="0" borderId="1" xfId="0" applyFont="1" applyBorder="1" applyAlignment="1">
      <alignment horizontal="left" vertical="center" wrapText="1"/>
    </xf>
    <xf numFmtId="0" fontId="2" fillId="0" borderId="1" xfId="0" applyFont="1" applyBorder="1" applyAlignment="1">
      <alignment wrapText="1"/>
    </xf>
    <xf numFmtId="0" fontId="7" fillId="2" borderId="25" xfId="0" applyFont="1" applyFill="1" applyBorder="1" applyAlignment="1">
      <alignment horizontal="center" vertical="center" wrapText="1"/>
    </xf>
    <xf numFmtId="0" fontId="2" fillId="0" borderId="26" xfId="0" applyFont="1" applyBorder="1" applyAlignment="1">
      <alignment wrapText="1"/>
    </xf>
    <xf numFmtId="0" fontId="2" fillId="0" borderId="28" xfId="0" applyFont="1" applyBorder="1" applyAlignment="1">
      <alignment wrapText="1"/>
    </xf>
    <xf numFmtId="0" fontId="8" fillId="4" borderId="13" xfId="0" applyFont="1" applyFill="1" applyBorder="1" applyAlignment="1">
      <alignment horizontal="center" vertical="center" wrapText="1"/>
    </xf>
    <xf numFmtId="0" fontId="2" fillId="0" borderId="6" xfId="0" applyFont="1" applyBorder="1" applyAlignment="1">
      <alignment wrapText="1"/>
    </xf>
    <xf numFmtId="0" fontId="2" fillId="0" borderId="7" xfId="0" applyFont="1" applyBorder="1" applyAlignment="1">
      <alignment wrapText="1"/>
    </xf>
    <xf numFmtId="0" fontId="8" fillId="3" borderId="25" xfId="0" applyFont="1" applyFill="1" applyBorder="1" applyAlignment="1">
      <alignment horizontal="center" vertical="center" wrapText="1"/>
    </xf>
    <xf numFmtId="0" fontId="2" fillId="0" borderId="5" xfId="0" applyFont="1" applyBorder="1" applyAlignment="1">
      <alignment wrapText="1"/>
    </xf>
    <xf numFmtId="0" fontId="6" fillId="0" borderId="83" xfId="0" applyFont="1" applyBorder="1" applyAlignment="1">
      <alignment horizontal="center" vertical="center"/>
    </xf>
    <xf numFmtId="0" fontId="6" fillId="0" borderId="85" xfId="0" applyFont="1" applyBorder="1" applyAlignment="1">
      <alignment horizontal="center" vertical="center"/>
    </xf>
    <xf numFmtId="0" fontId="9" fillId="0" borderId="63" xfId="0" applyFont="1" applyBorder="1" applyAlignment="1">
      <alignment horizontal="center" vertical="center" wrapText="1"/>
    </xf>
    <xf numFmtId="0" fontId="9" fillId="0" borderId="83" xfId="0" applyFont="1" applyBorder="1" applyAlignment="1">
      <alignment horizontal="center" vertical="center" wrapText="1"/>
    </xf>
    <xf numFmtId="0" fontId="9" fillId="0" borderId="82" xfId="0" applyFont="1" applyBorder="1" applyAlignment="1">
      <alignment horizontal="center" vertical="center" wrapText="1"/>
    </xf>
    <xf numFmtId="0" fontId="2" fillId="0" borderId="82" xfId="0" applyFont="1" applyBorder="1" applyAlignment="1">
      <alignment wrapText="1"/>
    </xf>
    <xf numFmtId="0" fontId="2" fillId="0" borderId="90" xfId="0" applyFont="1" applyBorder="1" applyAlignment="1">
      <alignment wrapText="1"/>
    </xf>
    <xf numFmtId="0" fontId="9" fillId="13" borderId="13" xfId="0" applyFont="1" applyFill="1" applyBorder="1" applyAlignment="1">
      <alignment horizontal="center" vertical="center" wrapText="1"/>
    </xf>
    <xf numFmtId="0" fontId="2" fillId="0" borderId="17" xfId="0" applyFont="1" applyBorder="1" applyAlignment="1">
      <alignment wrapText="1"/>
    </xf>
    <xf numFmtId="0" fontId="9" fillId="5" borderId="19" xfId="0" applyFont="1" applyFill="1" applyBorder="1" applyAlignment="1">
      <alignment horizontal="center" vertical="center" wrapText="1"/>
    </xf>
    <xf numFmtId="0" fontId="10" fillId="0" borderId="19" xfId="0" applyFont="1" applyBorder="1" applyAlignment="1">
      <alignment wrapText="1"/>
    </xf>
    <xf numFmtId="0" fontId="10" fillId="5" borderId="11" xfId="0" applyFont="1" applyFill="1" applyBorder="1" applyAlignment="1">
      <alignment horizontal="center" vertical="center" wrapText="1"/>
    </xf>
    <xf numFmtId="0" fontId="2" fillId="0" borderId="12" xfId="0" applyFont="1" applyBorder="1" applyAlignment="1">
      <alignment wrapText="1"/>
    </xf>
    <xf numFmtId="0" fontId="8" fillId="6" borderId="22" xfId="0" applyFont="1" applyFill="1" applyBorder="1" applyAlignment="1">
      <alignment horizontal="center" vertical="center" wrapText="1"/>
    </xf>
    <xf numFmtId="0" fontId="8" fillId="7" borderId="22" xfId="0" applyFont="1" applyFill="1" applyBorder="1" applyAlignment="1">
      <alignment horizontal="center" vertical="center" wrapText="1"/>
    </xf>
    <xf numFmtId="0" fontId="8" fillId="11" borderId="22" xfId="0" applyFont="1" applyFill="1" applyBorder="1" applyAlignment="1">
      <alignment horizontal="center" vertical="center" wrapText="1"/>
    </xf>
    <xf numFmtId="0" fontId="8" fillId="8" borderId="22" xfId="0" applyFont="1" applyFill="1" applyBorder="1" applyAlignment="1">
      <alignment horizontal="center" vertical="center" wrapText="1"/>
    </xf>
    <xf numFmtId="1" fontId="8" fillId="9" borderId="22" xfId="0" applyNumberFormat="1" applyFont="1" applyFill="1" applyBorder="1" applyAlignment="1">
      <alignment horizontal="center" vertical="center" wrapText="1"/>
    </xf>
    <xf numFmtId="0" fontId="8" fillId="10" borderId="22" xfId="0" applyFont="1" applyFill="1" applyBorder="1" applyAlignment="1">
      <alignment horizontal="center" vertical="center" wrapText="1"/>
    </xf>
    <xf numFmtId="0" fontId="9" fillId="0" borderId="19" xfId="0" applyFont="1" applyBorder="1" applyAlignment="1">
      <alignment horizontal="center" vertical="center" wrapText="1"/>
    </xf>
    <xf numFmtId="0" fontId="2" fillId="0" borderId="63" xfId="0" applyFont="1" applyBorder="1" applyAlignment="1">
      <alignment wrapText="1"/>
    </xf>
    <xf numFmtId="0" fontId="2" fillId="0" borderId="83" xfId="0" applyFont="1" applyBorder="1" applyAlignment="1">
      <alignment wrapText="1"/>
    </xf>
    <xf numFmtId="0" fontId="9" fillId="0" borderId="90" xfId="0" applyFont="1" applyBorder="1" applyAlignment="1">
      <alignment horizontal="center" vertical="center" wrapText="1"/>
    </xf>
    <xf numFmtId="0" fontId="9" fillId="5" borderId="9" xfId="0" applyFont="1" applyFill="1" applyBorder="1" applyAlignment="1">
      <alignment horizontal="center" vertical="center" wrapText="1"/>
    </xf>
    <xf numFmtId="0" fontId="2" fillId="0" borderId="9" xfId="0" applyFont="1" applyBorder="1" applyAlignment="1">
      <alignment wrapText="1"/>
    </xf>
    <xf numFmtId="0" fontId="9" fillId="5" borderId="10" xfId="0" applyFont="1" applyFill="1" applyBorder="1" applyAlignment="1">
      <alignment horizontal="center" vertical="center" wrapText="1"/>
    </xf>
    <xf numFmtId="0" fontId="2" fillId="0" borderId="53" xfId="0" applyFont="1" applyBorder="1" applyAlignment="1">
      <alignment wrapText="1"/>
    </xf>
    <xf numFmtId="0" fontId="5" fillId="0" borderId="4" xfId="0" applyFont="1" applyBorder="1" applyAlignment="1">
      <alignment horizontal="left" vertical="center" wrapText="1"/>
    </xf>
    <xf numFmtId="0" fontId="9" fillId="0" borderId="21" xfId="0" applyFont="1" applyBorder="1" applyAlignment="1">
      <alignment horizontal="center" vertical="center"/>
    </xf>
    <xf numFmtId="0" fontId="5" fillId="0" borderId="4" xfId="0" applyFont="1" applyBorder="1" applyAlignment="1">
      <alignment horizontal="left" vertical="center"/>
    </xf>
    <xf numFmtId="0" fontId="9" fillId="5" borderId="19" xfId="0" applyFont="1" applyFill="1" applyBorder="1" applyAlignment="1">
      <alignment horizontal="center" vertical="center"/>
    </xf>
    <xf numFmtId="0" fontId="10" fillId="5" borderId="11" xfId="0" applyFont="1" applyFill="1" applyBorder="1" applyAlignment="1">
      <alignment horizontal="center" vertical="center"/>
    </xf>
    <xf numFmtId="0" fontId="9" fillId="0" borderId="22" xfId="0" applyFont="1" applyBorder="1" applyAlignment="1">
      <alignment horizontal="center" vertical="center"/>
    </xf>
    <xf numFmtId="0" fontId="9" fillId="5" borderId="9" xfId="0" applyFont="1" applyFill="1" applyBorder="1" applyAlignment="1">
      <alignment horizontal="center" vertical="center"/>
    </xf>
    <xf numFmtId="0" fontId="9" fillId="5" borderId="10" xfId="0" applyFont="1" applyFill="1" applyBorder="1" applyAlignment="1">
      <alignment horizontal="center" vertical="center"/>
    </xf>
    <xf numFmtId="0" fontId="9" fillId="0" borderId="97" xfId="0" applyFont="1" applyBorder="1" applyAlignment="1">
      <alignment horizontal="center" vertical="center" wrapText="1"/>
    </xf>
    <xf numFmtId="0" fontId="9" fillId="0" borderId="100" xfId="0" applyFont="1" applyBorder="1" applyAlignment="1">
      <alignment horizontal="center" vertical="center" wrapText="1"/>
    </xf>
    <xf numFmtId="0" fontId="9" fillId="0" borderId="111" xfId="0" applyFont="1" applyBorder="1" applyAlignment="1">
      <alignment horizontal="center" vertical="center" wrapText="1"/>
    </xf>
    <xf numFmtId="0" fontId="9" fillId="0" borderId="113" xfId="0" applyFont="1" applyBorder="1" applyAlignment="1">
      <alignment horizontal="center" vertical="center" wrapText="1"/>
    </xf>
    <xf numFmtId="0" fontId="9" fillId="0" borderId="114" xfId="0" applyFont="1" applyBorder="1" applyAlignment="1">
      <alignment horizontal="center" vertical="center" wrapText="1"/>
    </xf>
    <xf numFmtId="0" fontId="7" fillId="20" borderId="22" xfId="0" applyFont="1" applyFill="1" applyBorder="1" applyAlignment="1">
      <alignment horizontal="center" vertical="center" wrapText="1"/>
    </xf>
    <xf numFmtId="0" fontId="2" fillId="0" borderId="4" xfId="0" applyFont="1" applyBorder="1" applyAlignment="1">
      <alignment wrapText="1"/>
    </xf>
    <xf numFmtId="0" fontId="2" fillId="0" borderId="9" xfId="0" applyFont="1" applyBorder="1"/>
    <xf numFmtId="0" fontId="10" fillId="0" borderId="32" xfId="0" applyFont="1" applyBorder="1" applyAlignment="1">
      <alignment horizontal="left" vertical="center" wrapText="1"/>
    </xf>
    <xf numFmtId="0" fontId="10" fillId="0" borderId="58" xfId="0" applyFont="1" applyBorder="1" applyAlignment="1">
      <alignment horizontal="left" vertical="center" wrapText="1"/>
    </xf>
    <xf numFmtId="0" fontId="10" fillId="0" borderId="57" xfId="0" applyFont="1" applyBorder="1" applyAlignment="1">
      <alignment horizontal="left" vertical="center" wrapText="1"/>
    </xf>
    <xf numFmtId="0" fontId="9" fillId="0" borderId="58" xfId="0" applyFont="1" applyBorder="1" applyAlignment="1">
      <alignment vertical="center"/>
    </xf>
    <xf numFmtId="0" fontId="6" fillId="0" borderId="4" xfId="0" applyFont="1" applyBorder="1" applyAlignment="1">
      <alignment vertical="center"/>
    </xf>
    <xf numFmtId="0" fontId="2" fillId="0" borderId="53" xfId="0" applyFont="1" applyBorder="1" applyAlignment="1"/>
  </cellXfs>
  <cellStyles count="1">
    <cellStyle name="Normal" xfId="0" builtinId="0"/>
  </cellStyles>
  <dxfs count="48">
    <dxf>
      <font>
        <color rgb="FFFFFFFF"/>
      </font>
      <fill>
        <patternFill patternType="none"/>
      </fill>
    </dxf>
    <dxf>
      <font>
        <color rgb="FF0070C0"/>
      </font>
      <fill>
        <patternFill patternType="solid">
          <fgColor rgb="FF0070C0"/>
          <bgColor rgb="FF0070C0"/>
        </patternFill>
      </fill>
    </dxf>
    <dxf>
      <font>
        <color rgb="FF7030A0"/>
      </font>
      <fill>
        <patternFill patternType="solid">
          <fgColor rgb="FF7030A0"/>
          <bgColor rgb="FF7030A0"/>
        </patternFill>
      </fill>
    </dxf>
    <dxf>
      <font>
        <color rgb="FFFF0000"/>
      </font>
      <fill>
        <patternFill patternType="solid">
          <fgColor rgb="FFFF0000"/>
          <bgColor rgb="FFFF0000"/>
        </patternFill>
      </fill>
    </dxf>
    <dxf>
      <font>
        <color rgb="FFFFFFFF"/>
      </font>
      <fill>
        <patternFill patternType="none"/>
      </fill>
    </dxf>
    <dxf>
      <font>
        <color rgb="FFFFFFFF"/>
      </font>
      <fill>
        <patternFill patternType="solid">
          <fgColor rgb="FFB15407"/>
          <bgColor rgb="FFB15407"/>
        </patternFill>
      </fill>
    </dxf>
    <dxf>
      <font>
        <color rgb="FFFFFFFF"/>
      </font>
      <fill>
        <patternFill patternType="solid">
          <fgColor rgb="FFB15407"/>
          <bgColor rgb="FFB15407"/>
        </patternFill>
      </fill>
    </dxf>
    <dxf>
      <font>
        <color rgb="FFB15407"/>
      </font>
      <fill>
        <patternFill patternType="solid">
          <fgColor rgb="FFB15407"/>
          <bgColor rgb="FFB15407"/>
        </patternFill>
      </fill>
    </dxf>
    <dxf>
      <font>
        <color rgb="FFFFFFFF"/>
      </font>
      <fill>
        <patternFill patternType="solid">
          <fgColor rgb="FF974806"/>
          <bgColor rgb="FF974806"/>
        </patternFill>
      </fill>
    </dxf>
    <dxf>
      <font>
        <color rgb="FFFFFFFF"/>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FFFFFF"/>
      </font>
      <fill>
        <patternFill patternType="none"/>
      </fill>
    </dxf>
    <dxf>
      <font>
        <color rgb="FFFFFFFF"/>
      </font>
      <fill>
        <patternFill patternType="solid">
          <fgColor rgb="FFB15407"/>
          <bgColor rgb="FFB15407"/>
        </patternFill>
      </fill>
    </dxf>
    <dxf>
      <font>
        <color rgb="FFB15407"/>
      </font>
      <fill>
        <patternFill patternType="solid">
          <fgColor rgb="FFB15407"/>
          <bgColor rgb="FFB15407"/>
        </patternFill>
      </fill>
    </dxf>
    <dxf>
      <font>
        <color rgb="FFFFFFFF"/>
      </font>
      <fill>
        <patternFill patternType="solid">
          <fgColor rgb="FF974806"/>
          <bgColor rgb="FF974806"/>
        </patternFill>
      </fill>
    </dxf>
    <dxf>
      <font>
        <color rgb="FFFFFFFF"/>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FFFFFF"/>
      </font>
      <fill>
        <patternFill patternType="none"/>
      </fill>
    </dxf>
    <dxf>
      <font>
        <color theme="0"/>
      </font>
      <fill>
        <patternFill patternType="solid">
          <fgColor rgb="FFB15407"/>
          <bgColor rgb="FFB15407"/>
        </patternFill>
      </fill>
    </dxf>
    <dxf>
      <font>
        <color rgb="FFB15407"/>
      </font>
      <fill>
        <patternFill patternType="solid">
          <fgColor rgb="FFB15407"/>
          <bgColor rgb="FFB15407"/>
        </patternFill>
      </fill>
    </dxf>
    <dxf>
      <font>
        <color rgb="FFFFFFFF"/>
      </font>
      <fill>
        <patternFill patternType="solid">
          <fgColor rgb="FF974806"/>
          <bgColor rgb="FF974806"/>
        </patternFill>
      </fill>
    </dxf>
    <dxf>
      <font>
        <color rgb="FFFFFFFF"/>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FFFFFF"/>
      </font>
      <fill>
        <patternFill patternType="none"/>
      </fill>
    </dxf>
    <dxf>
      <font>
        <color rgb="FFFFFFFF"/>
      </font>
      <fill>
        <patternFill patternType="solid">
          <fgColor rgb="FFB15407"/>
          <bgColor rgb="FFB15407"/>
        </patternFill>
      </fill>
    </dxf>
    <dxf>
      <font>
        <color rgb="FFFFFFFF"/>
      </font>
      <fill>
        <patternFill patternType="solid">
          <fgColor rgb="FFB15407"/>
          <bgColor rgb="FFB15407"/>
        </patternFill>
      </fill>
    </dxf>
    <dxf>
      <font>
        <color rgb="FFB15407"/>
      </font>
      <fill>
        <patternFill patternType="solid">
          <fgColor rgb="FFB15407"/>
          <bgColor rgb="FFB15407"/>
        </patternFill>
      </fill>
    </dxf>
    <dxf>
      <font>
        <color rgb="FFFFFFFF"/>
      </font>
      <fill>
        <patternFill patternType="solid">
          <fgColor rgb="FF974806"/>
          <bgColor rgb="FF974806"/>
        </patternFill>
      </fill>
    </dxf>
    <dxf>
      <font>
        <color rgb="FFFFFFFF"/>
      </font>
      <fill>
        <patternFill patternType="solid">
          <fgColor rgb="FF974806"/>
          <bgColor rgb="FF974806"/>
        </patternFill>
      </fill>
    </dxf>
    <dxf>
      <font>
        <color rgb="FFFFFFFF"/>
      </font>
      <fill>
        <patternFill patternType="solid">
          <fgColor rgb="FF974806"/>
          <bgColor rgb="FF974806"/>
        </patternFill>
      </fill>
    </dxf>
    <dxf>
      <font>
        <color rgb="FFFFFFFF"/>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s>
  <tableStyles count="0" defaultTableStyle="TableStyleMedium2" defaultPivotStyle="PivotStyleLight16"/>
  <colors>
    <mruColors>
      <color rgb="FFF03EE3"/>
      <color rgb="FFB85410"/>
      <color rgb="FFFFFFFF"/>
      <color rgb="FF109618"/>
      <color rgb="FF9E480E"/>
      <color rgb="FFD05F12"/>
      <color rgb="FF0070C0"/>
      <color rgb="FF0D791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85410"/>
            </a:solidFill>
          </c:spPr>
          <c:invertIfNegative val="1"/>
          <c:cat>
            <c:strRef>
              <c:f>'Painel de Gestão - 1'!$C$29:$C$38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- 1'!$E$29:$E$38</c:f>
              <c:numCache>
                <c:formatCode>General</c:formatCode>
                <c:ptCount val="10"/>
                <c:pt idx="0">
                  <c:v>2</c:v>
                </c:pt>
                <c:pt idx="1">
                  <c:v>5</c:v>
                </c:pt>
                <c:pt idx="2">
                  <c:v>1</c:v>
                </c:pt>
                <c:pt idx="3">
                  <c:v>1</c:v>
                </c:pt>
                <c:pt idx="4">
                  <c:v>1</c:v>
                </c:pt>
                <c:pt idx="5">
                  <c:v>4</c:v>
                </c:pt>
                <c:pt idx="6">
                  <c:v>3</c:v>
                </c:pt>
                <c:pt idx="7">
                  <c:v>5</c:v>
                </c:pt>
                <c:pt idx="8">
                  <c:v>8</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32B0-4E36-924F-F2D5F6B47B19}"/>
            </c:ext>
          </c:extLst>
        </c:ser>
        <c:ser>
          <c:idx val="1"/>
          <c:order val="1"/>
          <c:spPr>
            <a:solidFill>
              <a:srgbClr val="A6A6A6"/>
            </a:solidFill>
          </c:spPr>
          <c:invertIfNegative val="1"/>
          <c:cat>
            <c:strRef>
              <c:f>'Painel de Gestão - 1'!$C$29:$C$38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- 1'!$F$29:$F$38</c:f>
              <c:numCache>
                <c:formatCode>General</c:formatCode>
                <c:ptCount val="10"/>
                <c:pt idx="0">
                  <c:v>1</c:v>
                </c:pt>
                <c:pt idx="1">
                  <c:v>0</c:v>
                </c:pt>
                <c:pt idx="2">
                  <c:v>1</c:v>
                </c:pt>
                <c:pt idx="3">
                  <c:v>0</c:v>
                </c:pt>
                <c:pt idx="4">
                  <c:v>0</c:v>
                </c:pt>
                <c:pt idx="5">
                  <c:v>1</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1-32B0-4E36-924F-F2D5F6B47B19}"/>
            </c:ext>
          </c:extLst>
        </c:ser>
        <c:ser>
          <c:idx val="2"/>
          <c:order val="2"/>
          <c:spPr>
            <a:solidFill>
              <a:srgbClr val="FF0000"/>
            </a:solidFill>
          </c:spPr>
          <c:invertIfNegative val="1"/>
          <c:cat>
            <c:strRef>
              <c:f>'Painel de Gestão - 1'!$C$29:$C$38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- 1'!$G$29:$G$38</c:f>
              <c:numCache>
                <c:formatCode>General</c:formatCode>
                <c:ptCount val="10"/>
                <c:pt idx="0">
                  <c:v>13</c:v>
                </c:pt>
                <c:pt idx="1">
                  <c:v>14</c:v>
                </c:pt>
                <c:pt idx="2">
                  <c:v>1</c:v>
                </c:pt>
                <c:pt idx="3">
                  <c:v>1</c:v>
                </c:pt>
                <c:pt idx="4">
                  <c:v>4</c:v>
                </c:pt>
                <c:pt idx="5">
                  <c:v>4</c:v>
                </c:pt>
                <c:pt idx="6">
                  <c:v>7</c:v>
                </c:pt>
                <c:pt idx="7">
                  <c:v>13</c:v>
                </c:pt>
                <c:pt idx="8">
                  <c:v>12</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2-32B0-4E36-924F-F2D5F6B47B19}"/>
            </c:ext>
          </c:extLst>
        </c:ser>
        <c:ser>
          <c:idx val="3"/>
          <c:order val="3"/>
          <c:spPr>
            <a:solidFill>
              <a:srgbClr val="FFC000"/>
            </a:solidFill>
          </c:spPr>
          <c:invertIfNegative val="1"/>
          <c:cat>
            <c:strRef>
              <c:f>'Painel de Gestão - 1'!$C$29:$C$38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- 1'!$H$29:$H$38</c:f>
              <c:numCache>
                <c:formatCode>General</c:formatCode>
                <c:ptCount val="10"/>
                <c:pt idx="0">
                  <c:v>9</c:v>
                </c:pt>
                <c:pt idx="1">
                  <c:v>4</c:v>
                </c:pt>
                <c:pt idx="2">
                  <c:v>5</c:v>
                </c:pt>
                <c:pt idx="3">
                  <c:v>3</c:v>
                </c:pt>
                <c:pt idx="4">
                  <c:v>1</c:v>
                </c:pt>
                <c:pt idx="5">
                  <c:v>5</c:v>
                </c:pt>
                <c:pt idx="6">
                  <c:v>3</c:v>
                </c:pt>
                <c:pt idx="7">
                  <c:v>3</c:v>
                </c:pt>
                <c:pt idx="8">
                  <c:v>3</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3-32B0-4E36-924F-F2D5F6B47B19}"/>
            </c:ext>
          </c:extLst>
        </c:ser>
        <c:ser>
          <c:idx val="4"/>
          <c:order val="4"/>
          <c:spPr>
            <a:solidFill>
              <a:srgbClr val="92D050"/>
            </a:solidFill>
          </c:spPr>
          <c:invertIfNegative val="1"/>
          <c:cat>
            <c:strRef>
              <c:f>'Painel de Gestão - 1'!$C$29:$C$38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- 1'!$I$29:$I$38</c:f>
              <c:numCache>
                <c:formatCode>General</c:formatCode>
                <c:ptCount val="10"/>
                <c:pt idx="0">
                  <c:v>6</c:v>
                </c:pt>
                <c:pt idx="1">
                  <c:v>3</c:v>
                </c:pt>
                <c:pt idx="2">
                  <c:v>3</c:v>
                </c:pt>
                <c:pt idx="3">
                  <c:v>5</c:v>
                </c:pt>
                <c:pt idx="4">
                  <c:v>1</c:v>
                </c:pt>
                <c:pt idx="5">
                  <c:v>6</c:v>
                </c:pt>
                <c:pt idx="6">
                  <c:v>1</c:v>
                </c:pt>
                <c:pt idx="7">
                  <c:v>2</c:v>
                </c:pt>
                <c:pt idx="8">
                  <c:v>1</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4-32B0-4E36-924F-F2D5F6B47B19}"/>
            </c:ext>
          </c:extLst>
        </c:ser>
        <c:ser>
          <c:idx val="5"/>
          <c:order val="5"/>
          <c:spPr>
            <a:solidFill>
              <a:srgbClr val="0070C0"/>
            </a:solidFill>
          </c:spPr>
          <c:invertIfNegative val="0"/>
          <c:cat>
            <c:strRef>
              <c:f>'Painel de Gestão - 1'!$C$29:$C$38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- 1'!$J$29:$J$38</c:f>
              <c:numCache>
                <c:formatCode>General</c:formatCode>
                <c:ptCount val="10"/>
                <c:pt idx="0">
                  <c:v>2</c:v>
                </c:pt>
                <c:pt idx="1">
                  <c:v>2</c:v>
                </c:pt>
                <c:pt idx="2">
                  <c:v>0</c:v>
                </c:pt>
                <c:pt idx="3">
                  <c:v>1</c:v>
                </c:pt>
                <c:pt idx="4">
                  <c:v>0</c:v>
                </c:pt>
                <c:pt idx="5">
                  <c:v>0</c:v>
                </c:pt>
                <c:pt idx="6">
                  <c:v>0</c:v>
                </c:pt>
                <c:pt idx="7">
                  <c:v>0</c:v>
                </c:pt>
                <c:pt idx="8">
                  <c:v>0</c:v>
                </c:pt>
                <c:pt idx="9">
                  <c:v>1</c:v>
                </c:pt>
              </c:numCache>
            </c:numRef>
          </c:val>
          <c:extLst>
            <c:ext xmlns:c16="http://schemas.microsoft.com/office/drawing/2014/chart" uri="{C3380CC4-5D6E-409C-BE32-E72D297353CC}">
              <c16:uniqueId val="{00000005-32B0-4E36-924F-F2D5F6B47B19}"/>
            </c:ext>
          </c:extLst>
        </c:ser>
        <c:dLbls>
          <c:showLegendKey val="0"/>
          <c:showVal val="0"/>
          <c:showCatName val="0"/>
          <c:showSerName val="0"/>
          <c:showPercent val="0"/>
          <c:showBubbleSize val="0"/>
        </c:dLbls>
        <c:gapWidth val="150"/>
        <c:overlap val="100"/>
        <c:axId val="391961816"/>
        <c:axId val="391961424"/>
      </c:barChart>
      <c:catAx>
        <c:axId val="391961816"/>
        <c:scaling>
          <c:orientation val="maxMin"/>
        </c:scaling>
        <c:delete val="0"/>
        <c:axPos val="l"/>
        <c:numFmt formatCode="General" sourceLinked="1"/>
        <c:majorTickMark val="cross"/>
        <c:minorTickMark val="cross"/>
        <c:tickLblPos val="nextTo"/>
        <c:txPr>
          <a:bodyPr/>
          <a:lstStyle/>
          <a:p>
            <a:pPr lvl="0">
              <a:defRPr sz="1100" b="1" i="0"/>
            </a:pPr>
            <a:endParaRPr lang="en-US"/>
          </a:p>
        </c:txPr>
        <c:crossAx val="391961424"/>
        <c:crosses val="autoZero"/>
        <c:auto val="1"/>
        <c:lblAlgn val="ctr"/>
        <c:lblOffset val="100"/>
        <c:noMultiLvlLbl val="1"/>
      </c:catAx>
      <c:valAx>
        <c:axId val="391961424"/>
        <c:scaling>
          <c:orientation val="minMax"/>
        </c:scaling>
        <c:delete val="0"/>
        <c:axPos val="b"/>
        <c:majorGridlines>
          <c:spPr>
            <a:ln>
              <a:solidFill>
                <a:srgbClr val="B7B7B7"/>
              </a:solidFill>
            </a:ln>
          </c:spPr>
        </c:majorGridlines>
        <c:numFmt formatCode="General" sourceLinked="1"/>
        <c:majorTickMark val="cross"/>
        <c:minorTickMark val="cross"/>
        <c:tickLblPos val="nextTo"/>
        <c:spPr>
          <a:ln w="47625">
            <a:noFill/>
          </a:ln>
        </c:spPr>
        <c:txPr>
          <a:bodyPr/>
          <a:lstStyle/>
          <a:p>
            <a:pPr lvl="0">
              <a:defRPr b="0"/>
            </a:pPr>
            <a:endParaRPr lang="en-US"/>
          </a:p>
        </c:txPr>
        <c:crossAx val="391961816"/>
        <c:crosses val="max"/>
        <c:crossBetween val="between"/>
      </c:valAx>
      <c:spPr>
        <a:solidFill>
          <a:srgbClr val="FFFFFF"/>
        </a:solidFill>
      </c:spPr>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A6A6A6"/>
            </a:solidFill>
          </c:spPr>
          <c:invertIfNegative val="1"/>
          <c:cat>
            <c:strRef>
              <c:f>'Painel de Gestão - 4'!$C$31:$C$40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- 4'!$F$31:$F$40</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8484-47E1-9B5D-4DC052D922DC}"/>
            </c:ext>
          </c:extLst>
        </c:ser>
        <c:ser>
          <c:idx val="1"/>
          <c:order val="1"/>
          <c:spPr>
            <a:solidFill>
              <a:srgbClr val="FF0000"/>
            </a:solidFill>
          </c:spPr>
          <c:invertIfNegative val="1"/>
          <c:cat>
            <c:strRef>
              <c:f>'Painel de Gestão - 4'!$C$31:$C$40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- 4'!$G$31:$G$40</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1-8484-47E1-9B5D-4DC052D922DC}"/>
            </c:ext>
          </c:extLst>
        </c:ser>
        <c:ser>
          <c:idx val="2"/>
          <c:order val="2"/>
          <c:spPr>
            <a:solidFill>
              <a:srgbClr val="FFC000"/>
            </a:solidFill>
          </c:spPr>
          <c:invertIfNegative val="1"/>
          <c:cat>
            <c:strRef>
              <c:f>'Painel de Gestão - 4'!$C$31:$C$40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- 4'!$H$31:$H$40</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2-8484-47E1-9B5D-4DC052D922DC}"/>
            </c:ext>
          </c:extLst>
        </c:ser>
        <c:ser>
          <c:idx val="3"/>
          <c:order val="3"/>
          <c:spPr>
            <a:solidFill>
              <a:srgbClr val="92D050"/>
            </a:solidFill>
          </c:spPr>
          <c:invertIfNegative val="1"/>
          <c:cat>
            <c:strRef>
              <c:f>'Painel de Gestão - 4'!$C$31:$C$40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- 4'!$I$31:$I$40</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3-8484-47E1-9B5D-4DC052D922DC}"/>
            </c:ext>
          </c:extLst>
        </c:ser>
        <c:ser>
          <c:idx val="4"/>
          <c:order val="4"/>
          <c:spPr>
            <a:solidFill>
              <a:srgbClr val="0070C0"/>
            </a:solidFill>
          </c:spPr>
          <c:invertIfNegative val="1"/>
          <c:cat>
            <c:strRef>
              <c:f>'Painel de Gestão - 4'!$C$31:$C$40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- 4'!$J$31:$J$40</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4-8484-47E1-9B5D-4DC052D922DC}"/>
            </c:ext>
          </c:extLst>
        </c:ser>
        <c:dLbls>
          <c:showLegendKey val="0"/>
          <c:showVal val="0"/>
          <c:showCatName val="0"/>
          <c:showSerName val="0"/>
          <c:showPercent val="0"/>
          <c:showBubbleSize val="0"/>
        </c:dLbls>
        <c:gapWidth val="150"/>
        <c:overlap val="100"/>
        <c:axId val="451520808"/>
        <c:axId val="451519632"/>
      </c:barChart>
      <c:catAx>
        <c:axId val="451520808"/>
        <c:scaling>
          <c:orientation val="maxMin"/>
        </c:scaling>
        <c:delete val="0"/>
        <c:axPos val="l"/>
        <c:numFmt formatCode="General" sourceLinked="1"/>
        <c:majorTickMark val="cross"/>
        <c:minorTickMark val="cross"/>
        <c:tickLblPos val="nextTo"/>
        <c:txPr>
          <a:bodyPr/>
          <a:lstStyle/>
          <a:p>
            <a:pPr lvl="0">
              <a:defRPr sz="1100" b="1" i="0"/>
            </a:pPr>
            <a:endParaRPr lang="en-US"/>
          </a:p>
        </c:txPr>
        <c:crossAx val="451519632"/>
        <c:crosses val="autoZero"/>
        <c:auto val="1"/>
        <c:lblAlgn val="ctr"/>
        <c:lblOffset val="100"/>
        <c:noMultiLvlLbl val="1"/>
      </c:catAx>
      <c:valAx>
        <c:axId val="451519632"/>
        <c:scaling>
          <c:orientation val="minMax"/>
        </c:scaling>
        <c:delete val="0"/>
        <c:axPos val="b"/>
        <c:majorGridlines>
          <c:spPr>
            <a:ln>
              <a:solidFill>
                <a:srgbClr val="B7B7B7"/>
              </a:solidFill>
            </a:ln>
          </c:spPr>
        </c:majorGridlines>
        <c:numFmt formatCode="General" sourceLinked="1"/>
        <c:majorTickMark val="cross"/>
        <c:minorTickMark val="cross"/>
        <c:tickLblPos val="nextTo"/>
        <c:spPr>
          <a:ln w="47625">
            <a:noFill/>
          </a:ln>
        </c:spPr>
        <c:txPr>
          <a:bodyPr/>
          <a:lstStyle/>
          <a:p>
            <a:pPr lvl="0">
              <a:defRPr b="0"/>
            </a:pPr>
            <a:endParaRPr lang="en-US"/>
          </a:p>
        </c:txPr>
        <c:crossAx val="451520808"/>
        <c:crosses val="max"/>
        <c:crossBetween val="between"/>
      </c:valAx>
      <c:spPr>
        <a:solidFill>
          <a:srgbClr val="FFFFFF"/>
        </a:solidFill>
      </c:spPr>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600" b="1" i="0"/>
            </a:pPr>
            <a:r>
              <a:rPr lang="pt-BR"/>
              <a:t>Situação atual do PAN </a:t>
            </a:r>
          </a:p>
        </c:rich>
      </c:tx>
      <c:overlay val="0"/>
    </c:title>
    <c:autoTitleDeleted val="0"/>
    <c:plotArea>
      <c:layout>
        <c:manualLayout>
          <c:xMode val="edge"/>
          <c:yMode val="edge"/>
          <c:x val="8.1141294838144959E-2"/>
          <c:y val="0.21937888351980586"/>
          <c:w val="0.46168875765529338"/>
          <c:h val="0.68515846659658242"/>
        </c:manualLayout>
      </c:layout>
      <c:doughnutChart>
        <c:varyColors val="1"/>
        <c:ser>
          <c:idx val="0"/>
          <c:order val="0"/>
          <c:dPt>
            <c:idx val="0"/>
            <c:bubble3D val="0"/>
            <c:spPr>
              <a:solidFill>
                <a:schemeClr val="bg1">
                  <a:lumMod val="50000"/>
                </a:schemeClr>
              </a:solidFill>
            </c:spPr>
            <c:extLst>
              <c:ext xmlns:c16="http://schemas.microsoft.com/office/drawing/2014/chart" uri="{C3380CC4-5D6E-409C-BE32-E72D297353CC}">
                <c16:uniqueId val="{00000001-296D-4D28-BA5C-54F39680CCB0}"/>
              </c:ext>
            </c:extLst>
          </c:dPt>
          <c:dPt>
            <c:idx val="1"/>
            <c:bubble3D val="0"/>
            <c:spPr>
              <a:solidFill>
                <a:srgbClr val="FF0000"/>
              </a:solidFill>
            </c:spPr>
            <c:extLst>
              <c:ext xmlns:c16="http://schemas.microsoft.com/office/drawing/2014/chart" uri="{C3380CC4-5D6E-409C-BE32-E72D297353CC}">
                <c16:uniqueId val="{00000003-296D-4D28-BA5C-54F39680CCB0}"/>
              </c:ext>
            </c:extLst>
          </c:dPt>
          <c:dPt>
            <c:idx val="2"/>
            <c:bubble3D val="0"/>
            <c:spPr>
              <a:solidFill>
                <a:srgbClr val="FFC000"/>
              </a:solidFill>
            </c:spPr>
            <c:extLst>
              <c:ext xmlns:c16="http://schemas.microsoft.com/office/drawing/2014/chart" uri="{C3380CC4-5D6E-409C-BE32-E72D297353CC}">
                <c16:uniqueId val="{00000005-296D-4D28-BA5C-54F39680CCB0}"/>
              </c:ext>
            </c:extLst>
          </c:dPt>
          <c:dPt>
            <c:idx val="3"/>
            <c:bubble3D val="0"/>
            <c:spPr>
              <a:solidFill>
                <a:srgbClr val="109618"/>
              </a:solidFill>
            </c:spPr>
            <c:extLst>
              <c:ext xmlns:c16="http://schemas.microsoft.com/office/drawing/2014/chart" uri="{C3380CC4-5D6E-409C-BE32-E72D297353CC}">
                <c16:uniqueId val="{00000007-296D-4D28-BA5C-54F39680CCB0}"/>
              </c:ext>
            </c:extLst>
          </c:dPt>
          <c:dPt>
            <c:idx val="4"/>
            <c:bubble3D val="0"/>
            <c:spPr>
              <a:solidFill>
                <a:srgbClr val="0070C0"/>
              </a:solidFill>
            </c:spPr>
            <c:extLst>
              <c:ext xmlns:c16="http://schemas.microsoft.com/office/drawing/2014/chart" uri="{C3380CC4-5D6E-409C-BE32-E72D297353CC}">
                <c16:uniqueId val="{00000009-296D-4D28-BA5C-54F39680CCB0}"/>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- 4'!$C$15:$C$19</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- 4'!$E$15:$E$19</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A-296D-4D28-BA5C-54F39680CCB0}"/>
            </c:ext>
          </c:extLst>
        </c:ser>
        <c:dLbls>
          <c:showLegendKey val="0"/>
          <c:showVal val="0"/>
          <c:showCatName val="0"/>
          <c:showSerName val="0"/>
          <c:showPercent val="0"/>
          <c:showBubbleSize val="0"/>
          <c:showLeaderLines val="1"/>
        </c:dLbls>
        <c:firstSliceAng val="0"/>
        <c:holeSize val="50"/>
      </c:doughnutChart>
      <c:spPr>
        <a:solidFill>
          <a:srgbClr val="FFFFFF"/>
        </a:solidFill>
      </c:spPr>
    </c:plotArea>
    <c:legend>
      <c:legendPos val="r"/>
      <c:layout>
        <c:manualLayout>
          <c:xMode val="edge"/>
          <c:yMode val="edge"/>
          <c:x val="0.65701729296966982"/>
          <c:y val="0.22952178147542879"/>
          <c:w val="0.32255965816089183"/>
          <c:h val="0.76959342346357651"/>
        </c:manualLayout>
      </c:layout>
      <c:overlay val="0"/>
      <c:txPr>
        <a:bodyPr/>
        <a:lstStyle/>
        <a:p>
          <a:pPr lvl="0">
            <a:defRPr sz="1100"/>
          </a:pPr>
          <a:endParaRPr lang="en-US"/>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pt-BR"/>
              <a:t>Situação do PAN </a:t>
            </a:r>
          </a:p>
        </c:rich>
      </c:tx>
      <c:overlay val="0"/>
    </c:title>
    <c:autoTitleDeleted val="0"/>
    <c:plotArea>
      <c:layout>
        <c:manualLayout>
          <c:xMode val="edge"/>
          <c:yMode val="edge"/>
          <c:x val="9.5030183727034145E-2"/>
          <c:y val="0.21937888351980586"/>
          <c:w val="0.46168875765529338"/>
          <c:h val="0.68515846659658242"/>
        </c:manualLayout>
      </c:layout>
      <c:doughnutChart>
        <c:varyColors val="1"/>
        <c:ser>
          <c:idx val="0"/>
          <c:order val="0"/>
          <c:dPt>
            <c:idx val="0"/>
            <c:bubble3D val="0"/>
            <c:spPr>
              <a:solidFill>
                <a:schemeClr val="bg1">
                  <a:lumMod val="50000"/>
                </a:schemeClr>
              </a:solidFill>
              <a:ln>
                <a:solidFill>
                  <a:schemeClr val="bg1">
                    <a:lumMod val="50000"/>
                  </a:schemeClr>
                </a:solidFill>
              </a:ln>
            </c:spPr>
            <c:extLst>
              <c:ext xmlns:c16="http://schemas.microsoft.com/office/drawing/2014/chart" uri="{C3380CC4-5D6E-409C-BE32-E72D297353CC}">
                <c16:uniqueId val="{00000001-3E12-4AF3-8FB3-071321758877}"/>
              </c:ext>
            </c:extLst>
          </c:dPt>
          <c:dPt>
            <c:idx val="1"/>
            <c:bubble3D val="0"/>
            <c:spPr>
              <a:solidFill>
                <a:srgbClr val="FF0000"/>
              </a:solidFill>
            </c:spPr>
            <c:extLst>
              <c:ext xmlns:c16="http://schemas.microsoft.com/office/drawing/2014/chart" uri="{C3380CC4-5D6E-409C-BE32-E72D297353CC}">
                <c16:uniqueId val="{00000003-3E12-4AF3-8FB3-071321758877}"/>
              </c:ext>
            </c:extLst>
          </c:dPt>
          <c:dPt>
            <c:idx val="2"/>
            <c:bubble3D val="0"/>
            <c:spPr>
              <a:solidFill>
                <a:srgbClr val="FFC000"/>
              </a:solidFill>
            </c:spPr>
            <c:extLst>
              <c:ext xmlns:c16="http://schemas.microsoft.com/office/drawing/2014/chart" uri="{C3380CC4-5D6E-409C-BE32-E72D297353CC}">
                <c16:uniqueId val="{00000005-3E12-4AF3-8FB3-071321758877}"/>
              </c:ext>
            </c:extLst>
          </c:dPt>
          <c:dPt>
            <c:idx val="3"/>
            <c:bubble3D val="0"/>
            <c:spPr>
              <a:solidFill>
                <a:srgbClr val="109618"/>
              </a:solidFill>
            </c:spPr>
            <c:extLst>
              <c:ext xmlns:c16="http://schemas.microsoft.com/office/drawing/2014/chart" uri="{C3380CC4-5D6E-409C-BE32-E72D297353CC}">
                <c16:uniqueId val="{00000007-3E12-4AF3-8FB3-071321758877}"/>
              </c:ext>
            </c:extLst>
          </c:dPt>
          <c:dPt>
            <c:idx val="4"/>
            <c:bubble3D val="0"/>
            <c:spPr>
              <a:solidFill>
                <a:srgbClr val="0070C0"/>
              </a:solidFill>
            </c:spPr>
            <c:extLst>
              <c:ext xmlns:c16="http://schemas.microsoft.com/office/drawing/2014/chart" uri="{C3380CC4-5D6E-409C-BE32-E72D297353CC}">
                <c16:uniqueId val="{00000009-3E12-4AF3-8FB3-071321758877}"/>
              </c:ext>
            </c:extLst>
          </c:dPt>
          <c:dPt>
            <c:idx val="5"/>
            <c:bubble3D val="0"/>
            <c:spPr>
              <a:solidFill>
                <a:schemeClr val="bg1">
                  <a:lumMod val="50000"/>
                </a:schemeClr>
              </a:solidFill>
            </c:spPr>
            <c:extLst>
              <c:ext xmlns:c16="http://schemas.microsoft.com/office/drawing/2014/chart" uri="{C3380CC4-5D6E-409C-BE32-E72D297353CC}">
                <c16:uniqueId val="{0000000B-3E12-4AF3-8FB3-071321758877}"/>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- 4'!$C$15:$C$20</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- 4'!$G$15:$G$20</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C-3E12-4AF3-8FB3-071321758877}"/>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65505773151746594"/>
          <c:y val="0.23581665499359747"/>
          <c:w val="0.3163299651921192"/>
          <c:h val="0.65965150582592269"/>
        </c:manualLayout>
      </c:layout>
      <c:overlay val="0"/>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FF0000"/>
            </a:solidFill>
          </c:spPr>
          <c:invertIfNegative val="1"/>
          <c:cat>
            <c:strRef>
              <c:f>'Painel de Gestão Final'!$C$24:$C$33</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Final'!$E$24:$E$33</c:f>
              <c:numCache>
                <c:formatCode>General</c:formatCode>
                <c:ptCount val="10"/>
                <c:pt idx="0">
                  <c:v>3</c:v>
                </c:pt>
                <c:pt idx="1">
                  <c:v>4</c:v>
                </c:pt>
                <c:pt idx="2">
                  <c:v>3</c:v>
                </c:pt>
                <c:pt idx="3">
                  <c:v>0</c:v>
                </c:pt>
                <c:pt idx="4">
                  <c:v>2</c:v>
                </c:pt>
                <c:pt idx="5">
                  <c:v>3</c:v>
                </c:pt>
                <c:pt idx="6">
                  <c:v>0</c:v>
                </c:pt>
                <c:pt idx="7">
                  <c:v>3</c:v>
                </c:pt>
                <c:pt idx="8">
                  <c:v>0</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D37B-4E87-892A-E3852DF2FEBD}"/>
            </c:ext>
          </c:extLst>
        </c:ser>
        <c:ser>
          <c:idx val="1"/>
          <c:order val="1"/>
          <c:spPr>
            <a:solidFill>
              <a:srgbClr val="7030A0"/>
            </a:solidFill>
          </c:spPr>
          <c:invertIfNegative val="1"/>
          <c:cat>
            <c:strRef>
              <c:f>'Painel de Gestão Final'!$C$24:$C$33</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Final'!$F$24:$F$33</c:f>
              <c:numCache>
                <c:formatCode>General</c:formatCode>
                <c:ptCount val="10"/>
                <c:pt idx="0">
                  <c:v>13</c:v>
                </c:pt>
                <c:pt idx="1">
                  <c:v>3</c:v>
                </c:pt>
                <c:pt idx="2">
                  <c:v>3</c:v>
                </c:pt>
                <c:pt idx="3">
                  <c:v>5</c:v>
                </c:pt>
                <c:pt idx="4">
                  <c:v>0</c:v>
                </c:pt>
                <c:pt idx="5">
                  <c:v>6</c:v>
                </c:pt>
                <c:pt idx="6">
                  <c:v>2</c:v>
                </c:pt>
                <c:pt idx="7">
                  <c:v>6</c:v>
                </c:pt>
                <c:pt idx="8">
                  <c:v>3</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1-D37B-4E87-892A-E3852DF2FEBD}"/>
            </c:ext>
          </c:extLst>
        </c:ser>
        <c:ser>
          <c:idx val="2"/>
          <c:order val="2"/>
          <c:spPr>
            <a:solidFill>
              <a:srgbClr val="0070C0"/>
            </a:solidFill>
          </c:spPr>
          <c:invertIfNegative val="1"/>
          <c:cat>
            <c:strRef>
              <c:f>'Painel de Gestão Final'!$C$24:$C$33</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Final'!$G$24:$G$33</c:f>
              <c:numCache>
                <c:formatCode>General</c:formatCode>
                <c:ptCount val="10"/>
                <c:pt idx="0">
                  <c:v>15</c:v>
                </c:pt>
                <c:pt idx="1">
                  <c:v>11</c:v>
                </c:pt>
                <c:pt idx="2">
                  <c:v>2</c:v>
                </c:pt>
                <c:pt idx="3">
                  <c:v>4</c:v>
                </c:pt>
                <c:pt idx="4">
                  <c:v>3</c:v>
                </c:pt>
                <c:pt idx="5">
                  <c:v>2</c:v>
                </c:pt>
                <c:pt idx="6">
                  <c:v>7</c:v>
                </c:pt>
                <c:pt idx="7">
                  <c:v>2</c:v>
                </c:pt>
                <c:pt idx="8">
                  <c:v>5</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2-D37B-4E87-892A-E3852DF2FEBD}"/>
            </c:ext>
          </c:extLst>
        </c:ser>
        <c:dLbls>
          <c:showLegendKey val="0"/>
          <c:showVal val="0"/>
          <c:showCatName val="0"/>
          <c:showSerName val="0"/>
          <c:showPercent val="0"/>
          <c:showBubbleSize val="0"/>
        </c:dLbls>
        <c:gapWidth val="150"/>
        <c:overlap val="100"/>
        <c:axId val="451518064"/>
        <c:axId val="451523552"/>
      </c:barChart>
      <c:catAx>
        <c:axId val="451518064"/>
        <c:scaling>
          <c:orientation val="maxMin"/>
        </c:scaling>
        <c:delete val="0"/>
        <c:axPos val="l"/>
        <c:numFmt formatCode="General" sourceLinked="1"/>
        <c:majorTickMark val="cross"/>
        <c:minorTickMark val="cross"/>
        <c:tickLblPos val="nextTo"/>
        <c:txPr>
          <a:bodyPr/>
          <a:lstStyle/>
          <a:p>
            <a:pPr lvl="0">
              <a:defRPr b="0"/>
            </a:pPr>
            <a:endParaRPr lang="en-US"/>
          </a:p>
        </c:txPr>
        <c:crossAx val="451523552"/>
        <c:crosses val="autoZero"/>
        <c:auto val="1"/>
        <c:lblAlgn val="ctr"/>
        <c:lblOffset val="100"/>
        <c:noMultiLvlLbl val="1"/>
      </c:catAx>
      <c:valAx>
        <c:axId val="451523552"/>
        <c:scaling>
          <c:orientation val="minMax"/>
        </c:scaling>
        <c:delete val="0"/>
        <c:axPos val="b"/>
        <c:majorGridlines>
          <c:spPr>
            <a:ln>
              <a:solidFill>
                <a:srgbClr val="B7B7B7"/>
              </a:solidFill>
            </a:ln>
          </c:spPr>
        </c:majorGridlines>
        <c:numFmt formatCode="General" sourceLinked="1"/>
        <c:majorTickMark val="cross"/>
        <c:minorTickMark val="cross"/>
        <c:tickLblPos val="nextTo"/>
        <c:spPr>
          <a:ln w="47625">
            <a:noFill/>
          </a:ln>
        </c:spPr>
        <c:txPr>
          <a:bodyPr/>
          <a:lstStyle/>
          <a:p>
            <a:pPr lvl="0">
              <a:defRPr b="0"/>
            </a:pPr>
            <a:endParaRPr lang="en-US"/>
          </a:p>
        </c:txPr>
        <c:crossAx val="451518064"/>
        <c:crosses val="max"/>
        <c:crossBetween val="between"/>
      </c:valAx>
      <c:spPr>
        <a:solidFill>
          <a:srgbClr val="FFFFFF"/>
        </a:solidFill>
      </c:spPr>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pPr>
            <a:r>
              <a:rPr lang="pt-BR"/>
              <a:t>Situação atual do PAN </a:t>
            </a:r>
          </a:p>
        </c:rich>
      </c:tx>
      <c:overlay val="0"/>
    </c:title>
    <c:autoTitleDeleted val="0"/>
    <c:plotArea>
      <c:layout>
        <c:manualLayout>
          <c:xMode val="edge"/>
          <c:yMode val="edge"/>
          <c:x val="8.1141294838144959E-2"/>
          <c:y val="0.21937888351980608"/>
          <c:w val="0.46168875765529338"/>
          <c:h val="0.68515846659658375"/>
        </c:manualLayout>
      </c:layout>
      <c:doughnutChart>
        <c:varyColors val="1"/>
        <c:ser>
          <c:idx val="0"/>
          <c:order val="0"/>
          <c:dPt>
            <c:idx val="0"/>
            <c:bubble3D val="0"/>
            <c:spPr>
              <a:solidFill>
                <a:srgbClr val="FF0000"/>
              </a:solidFill>
            </c:spPr>
            <c:extLst>
              <c:ext xmlns:c16="http://schemas.microsoft.com/office/drawing/2014/chart" uri="{C3380CC4-5D6E-409C-BE32-E72D297353CC}">
                <c16:uniqueId val="{00000001-6343-432B-85E8-26C58A789BD9}"/>
              </c:ext>
            </c:extLst>
          </c:dPt>
          <c:dPt>
            <c:idx val="1"/>
            <c:bubble3D val="0"/>
            <c:spPr>
              <a:solidFill>
                <a:srgbClr val="7030A0"/>
              </a:solidFill>
            </c:spPr>
            <c:extLst>
              <c:ext xmlns:c16="http://schemas.microsoft.com/office/drawing/2014/chart" uri="{C3380CC4-5D6E-409C-BE32-E72D297353CC}">
                <c16:uniqueId val="{00000003-6343-432B-85E8-26C58A789BD9}"/>
              </c:ext>
            </c:extLst>
          </c:dPt>
          <c:dPt>
            <c:idx val="2"/>
            <c:bubble3D val="0"/>
            <c:spPr>
              <a:solidFill>
                <a:srgbClr val="0070C0"/>
              </a:solidFill>
            </c:spPr>
            <c:extLst>
              <c:ext xmlns:c16="http://schemas.microsoft.com/office/drawing/2014/chart" uri="{C3380CC4-5D6E-409C-BE32-E72D297353CC}">
                <c16:uniqueId val="{00000005-6343-432B-85E8-26C58A789BD9}"/>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Final'!$C$14:$C$16</c:f>
              <c:strCache>
                <c:ptCount val="3"/>
                <c:pt idx="0">
                  <c:v>Não iniciada no período previsto</c:v>
                </c:pt>
                <c:pt idx="1">
                  <c:v>Iniciada e não concluída no período previsto</c:v>
                </c:pt>
                <c:pt idx="2">
                  <c:v>Concluída</c:v>
                </c:pt>
              </c:strCache>
            </c:strRef>
          </c:cat>
          <c:val>
            <c:numRef>
              <c:f>'Painel de Gestão Final'!$E$14:$E$16</c:f>
              <c:numCache>
                <c:formatCode>0%</c:formatCode>
                <c:ptCount val="3"/>
                <c:pt idx="0">
                  <c:v>0.16814159292035399</c:v>
                </c:pt>
                <c:pt idx="1">
                  <c:v>0.37168141592920356</c:v>
                </c:pt>
                <c:pt idx="2">
                  <c:v>0.46017699115044247</c:v>
                </c:pt>
              </c:numCache>
            </c:numRef>
          </c:val>
          <c:extLst>
            <c:ext xmlns:c16="http://schemas.microsoft.com/office/drawing/2014/chart" uri="{C3380CC4-5D6E-409C-BE32-E72D297353CC}">
              <c16:uniqueId val="{00000006-6343-432B-85E8-26C58A789BD9}"/>
            </c:ext>
          </c:extLst>
        </c:ser>
        <c:dLbls>
          <c:showLegendKey val="0"/>
          <c:showVal val="0"/>
          <c:showCatName val="0"/>
          <c:showSerName val="0"/>
          <c:showPercent val="0"/>
          <c:showBubbleSize val="0"/>
          <c:showLeaderLines val="1"/>
        </c:dLbls>
        <c:firstSliceAng val="0"/>
        <c:holeSize val="50"/>
      </c:doughnutChart>
      <c:spPr>
        <a:solidFill>
          <a:srgbClr val="FFFFFF"/>
        </a:solidFill>
      </c:spPr>
    </c:plotArea>
    <c:legend>
      <c:legendPos val="r"/>
      <c:overlay val="0"/>
      <c:txPr>
        <a:bodyPr/>
        <a:lstStyle/>
        <a:p>
          <a:pPr lvl="0">
            <a:defRPr sz="1200"/>
          </a:pPr>
          <a:endParaRPr lang="en-US"/>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pPr>
            <a:r>
              <a:rPr lang="pt-BR"/>
              <a:t>Situação atual do PAN </a:t>
            </a:r>
          </a:p>
        </c:rich>
      </c:tx>
      <c:overlay val="0"/>
    </c:title>
    <c:autoTitleDeleted val="0"/>
    <c:plotArea>
      <c:layout>
        <c:manualLayout>
          <c:xMode val="edge"/>
          <c:yMode val="edge"/>
          <c:x val="8.1141294838144959E-2"/>
          <c:y val="0.21937888351980586"/>
          <c:w val="0.46168875765529338"/>
          <c:h val="0.68515846659658242"/>
        </c:manualLayout>
      </c:layout>
      <c:doughnutChart>
        <c:varyColors val="1"/>
        <c:ser>
          <c:idx val="0"/>
          <c:order val="0"/>
          <c:dPt>
            <c:idx val="0"/>
            <c:bubble3D val="0"/>
            <c:spPr>
              <a:solidFill>
                <a:schemeClr val="bg1">
                  <a:lumMod val="50000"/>
                </a:schemeClr>
              </a:solidFill>
            </c:spPr>
            <c:extLst>
              <c:ext xmlns:c16="http://schemas.microsoft.com/office/drawing/2014/chart" uri="{C3380CC4-5D6E-409C-BE32-E72D297353CC}">
                <c16:uniqueId val="{00000001-E1B2-4E4F-AD52-8FE9D34DC2B8}"/>
              </c:ext>
            </c:extLst>
          </c:dPt>
          <c:dPt>
            <c:idx val="1"/>
            <c:bubble3D val="0"/>
            <c:spPr>
              <a:solidFill>
                <a:srgbClr val="FF0000"/>
              </a:solidFill>
            </c:spPr>
            <c:extLst>
              <c:ext xmlns:c16="http://schemas.microsoft.com/office/drawing/2014/chart" uri="{C3380CC4-5D6E-409C-BE32-E72D297353CC}">
                <c16:uniqueId val="{00000003-E1B2-4E4F-AD52-8FE9D34DC2B8}"/>
              </c:ext>
            </c:extLst>
          </c:dPt>
          <c:dPt>
            <c:idx val="2"/>
            <c:bubble3D val="0"/>
            <c:spPr>
              <a:solidFill>
                <a:srgbClr val="FFC000"/>
              </a:solidFill>
            </c:spPr>
            <c:extLst>
              <c:ext xmlns:c16="http://schemas.microsoft.com/office/drawing/2014/chart" uri="{C3380CC4-5D6E-409C-BE32-E72D297353CC}">
                <c16:uniqueId val="{00000005-E1B2-4E4F-AD52-8FE9D34DC2B8}"/>
              </c:ext>
            </c:extLst>
          </c:dPt>
          <c:dPt>
            <c:idx val="3"/>
            <c:bubble3D val="0"/>
            <c:spPr>
              <a:solidFill>
                <a:srgbClr val="109618"/>
              </a:solidFill>
            </c:spPr>
            <c:extLst>
              <c:ext xmlns:c16="http://schemas.microsoft.com/office/drawing/2014/chart" uri="{C3380CC4-5D6E-409C-BE32-E72D297353CC}">
                <c16:uniqueId val="{00000007-E1B2-4E4F-AD52-8FE9D34DC2B8}"/>
              </c:ext>
            </c:extLst>
          </c:dPt>
          <c:dPt>
            <c:idx val="4"/>
            <c:bubble3D val="0"/>
            <c:spPr>
              <a:solidFill>
                <a:srgbClr val="0070C0"/>
              </a:solidFill>
            </c:spPr>
            <c:extLst>
              <c:ext xmlns:c16="http://schemas.microsoft.com/office/drawing/2014/chart" uri="{C3380CC4-5D6E-409C-BE32-E72D297353CC}">
                <c16:uniqueId val="{00000009-E1B2-4E4F-AD52-8FE9D34DC2B8}"/>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- 1'!$C$13:$C$17</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- 1'!$E$13:$E$17</c:f>
              <c:numCache>
                <c:formatCode>0%</c:formatCode>
                <c:ptCount val="5"/>
                <c:pt idx="0">
                  <c:v>2.0547945205479451E-2</c:v>
                </c:pt>
                <c:pt idx="1">
                  <c:v>0.4863013698630137</c:v>
                </c:pt>
                <c:pt idx="2">
                  <c:v>0.24657534246575341</c:v>
                </c:pt>
                <c:pt idx="3">
                  <c:v>0.20547945205479451</c:v>
                </c:pt>
                <c:pt idx="4">
                  <c:v>4.1095890410958902E-2</c:v>
                </c:pt>
              </c:numCache>
            </c:numRef>
          </c:val>
          <c:extLst>
            <c:ext xmlns:c16="http://schemas.microsoft.com/office/drawing/2014/chart" uri="{C3380CC4-5D6E-409C-BE32-E72D297353CC}">
              <c16:uniqueId val="{0000000A-E1B2-4E4F-AD52-8FE9D34DC2B8}"/>
            </c:ext>
          </c:extLst>
        </c:ser>
        <c:dLbls>
          <c:showLegendKey val="0"/>
          <c:showVal val="0"/>
          <c:showCatName val="0"/>
          <c:showSerName val="0"/>
          <c:showPercent val="0"/>
          <c:showBubbleSize val="0"/>
          <c:showLeaderLines val="1"/>
        </c:dLbls>
        <c:firstSliceAng val="0"/>
        <c:holeSize val="50"/>
      </c:doughnutChart>
      <c:spPr>
        <a:solidFill>
          <a:srgbClr val="FFFFFF"/>
        </a:solidFill>
      </c:spPr>
    </c:plotArea>
    <c:legend>
      <c:legendPos val="r"/>
      <c:layout>
        <c:manualLayout>
          <c:xMode val="edge"/>
          <c:yMode val="edge"/>
          <c:x val="0.65993487137958962"/>
          <c:y val="0.16841202930441776"/>
          <c:w val="0.32255965816089183"/>
          <c:h val="0.83158797069558221"/>
        </c:manualLayout>
      </c:layout>
      <c:overlay val="0"/>
      <c:txPr>
        <a:bodyPr/>
        <a:lstStyle/>
        <a:p>
          <a:pPr lvl="0">
            <a:defRPr sz="1100"/>
          </a:pPr>
          <a:endParaRPr lang="en-US"/>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pPr>
            <a:r>
              <a:rPr lang="pt-BR"/>
              <a:t>Situação do PAN </a:t>
            </a:r>
          </a:p>
        </c:rich>
      </c:tx>
      <c:overlay val="0"/>
    </c:title>
    <c:autoTitleDeleted val="0"/>
    <c:plotArea>
      <c:layout>
        <c:manualLayout>
          <c:xMode val="edge"/>
          <c:yMode val="edge"/>
          <c:x val="9.5030183727034145E-2"/>
          <c:y val="0.21937888351980586"/>
          <c:w val="0.46168875765529338"/>
          <c:h val="0.68515846659658242"/>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4D10-470B-AA87-50223B5C017C}"/>
              </c:ext>
            </c:extLst>
          </c:dPt>
          <c:dPt>
            <c:idx val="1"/>
            <c:bubble3D val="0"/>
            <c:spPr>
              <a:solidFill>
                <a:srgbClr val="FF0000"/>
              </a:solidFill>
            </c:spPr>
            <c:extLst>
              <c:ext xmlns:c16="http://schemas.microsoft.com/office/drawing/2014/chart" uri="{C3380CC4-5D6E-409C-BE32-E72D297353CC}">
                <c16:uniqueId val="{00000003-4D10-470B-AA87-50223B5C017C}"/>
              </c:ext>
            </c:extLst>
          </c:dPt>
          <c:dPt>
            <c:idx val="2"/>
            <c:bubble3D val="0"/>
            <c:spPr>
              <a:solidFill>
                <a:srgbClr val="FFC000"/>
              </a:solidFill>
            </c:spPr>
            <c:extLst>
              <c:ext xmlns:c16="http://schemas.microsoft.com/office/drawing/2014/chart" uri="{C3380CC4-5D6E-409C-BE32-E72D297353CC}">
                <c16:uniqueId val="{00000005-4D10-470B-AA87-50223B5C017C}"/>
              </c:ext>
            </c:extLst>
          </c:dPt>
          <c:dPt>
            <c:idx val="3"/>
            <c:bubble3D val="0"/>
            <c:spPr>
              <a:solidFill>
                <a:srgbClr val="109618"/>
              </a:solidFill>
            </c:spPr>
            <c:extLst>
              <c:ext xmlns:c16="http://schemas.microsoft.com/office/drawing/2014/chart" uri="{C3380CC4-5D6E-409C-BE32-E72D297353CC}">
                <c16:uniqueId val="{00000007-4D10-470B-AA87-50223B5C017C}"/>
              </c:ext>
            </c:extLst>
          </c:dPt>
          <c:dPt>
            <c:idx val="4"/>
            <c:bubble3D val="0"/>
            <c:spPr>
              <a:solidFill>
                <a:srgbClr val="0070C0"/>
              </a:solidFill>
            </c:spPr>
            <c:extLst>
              <c:ext xmlns:c16="http://schemas.microsoft.com/office/drawing/2014/chart" uri="{C3380CC4-5D6E-409C-BE32-E72D297353CC}">
                <c16:uniqueId val="{00000009-4D10-470B-AA87-50223B5C017C}"/>
              </c:ext>
            </c:extLst>
          </c:dPt>
          <c:dPt>
            <c:idx val="5"/>
            <c:bubble3D val="0"/>
            <c:spPr>
              <a:solidFill>
                <a:srgbClr val="F03EE3"/>
              </a:solidFill>
            </c:spPr>
            <c:extLst>
              <c:ext xmlns:c16="http://schemas.microsoft.com/office/drawing/2014/chart" uri="{C3380CC4-5D6E-409C-BE32-E72D297353CC}">
                <c16:uniqueId val="{0000000B-4D10-470B-AA87-50223B5C017C}"/>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- 1'!$C$13:$C$18</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- 1'!$G$13:$G$18</c:f>
              <c:numCache>
                <c:formatCode>0%</c:formatCode>
                <c:ptCount val="6"/>
                <c:pt idx="0">
                  <c:v>2.4390243902439025E-2</c:v>
                </c:pt>
                <c:pt idx="1">
                  <c:v>0.3983739837398374</c:v>
                </c:pt>
                <c:pt idx="2">
                  <c:v>0.25203252032520324</c:v>
                </c:pt>
                <c:pt idx="3">
                  <c:v>0.21951219512195122</c:v>
                </c:pt>
                <c:pt idx="4">
                  <c:v>4.878048780487805E-2</c:v>
                </c:pt>
                <c:pt idx="5">
                  <c:v>5.6910569105691054E-2</c:v>
                </c:pt>
              </c:numCache>
            </c:numRef>
          </c:val>
          <c:extLst>
            <c:ext xmlns:c16="http://schemas.microsoft.com/office/drawing/2014/chart" uri="{C3380CC4-5D6E-409C-BE32-E72D297353CC}">
              <c16:uniqueId val="{0000000C-4D10-470B-AA87-50223B5C017C}"/>
            </c:ext>
          </c:extLst>
        </c:ser>
        <c:dLbls>
          <c:showLegendKey val="0"/>
          <c:showVal val="0"/>
          <c:showCatName val="0"/>
          <c:showSerName val="0"/>
          <c:showPercent val="0"/>
          <c:showBubbleSize val="0"/>
          <c:showLeaderLines val="1"/>
        </c:dLbls>
        <c:firstSliceAng val="0"/>
        <c:holeSize val="50"/>
      </c:doughnutChart>
      <c:spPr>
        <a:solidFill>
          <a:srgbClr val="FFFFFF"/>
        </a:solidFill>
      </c:spPr>
    </c:plotArea>
    <c:legend>
      <c:legendPos val="r"/>
      <c:layout>
        <c:manualLayout>
          <c:xMode val="edge"/>
          <c:yMode val="edge"/>
          <c:x val="0.66650265283363186"/>
          <c:y val="0.1607607129916841"/>
          <c:w val="0.3163299651921192"/>
          <c:h val="0.8290057177196285"/>
        </c:manualLayout>
      </c:layout>
      <c:overlay val="0"/>
      <c:txPr>
        <a:bodyPr/>
        <a:lstStyle/>
        <a:p>
          <a:pPr lvl="0">
            <a:defRPr sz="1100"/>
          </a:pPr>
          <a:endParaRPr lang="en-US"/>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85410"/>
            </a:solidFill>
          </c:spPr>
          <c:invertIfNegative val="1"/>
          <c:cat>
            <c:strRef>
              <c:f>'Painel de Gestão - 2'!$C$31:$C$40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- 2'!$E$31:$E$40</c:f>
              <c:numCache>
                <c:formatCode>General</c:formatCode>
                <c:ptCount val="10"/>
                <c:pt idx="0">
                  <c:v>0</c:v>
                </c:pt>
                <c:pt idx="1">
                  <c:v>0</c:v>
                </c:pt>
                <c:pt idx="2">
                  <c:v>1</c:v>
                </c:pt>
                <c:pt idx="3">
                  <c:v>0</c:v>
                </c:pt>
                <c:pt idx="4">
                  <c:v>0</c:v>
                </c:pt>
                <c:pt idx="5">
                  <c:v>1</c:v>
                </c:pt>
                <c:pt idx="6">
                  <c:v>1</c:v>
                </c:pt>
                <c:pt idx="7">
                  <c:v>2</c:v>
                </c:pt>
                <c:pt idx="8">
                  <c:v>1</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4F6A-4436-8E27-19C44272237A}"/>
            </c:ext>
          </c:extLst>
        </c:ser>
        <c:ser>
          <c:idx val="1"/>
          <c:order val="1"/>
          <c:spPr>
            <a:solidFill>
              <a:srgbClr val="FF0000"/>
            </a:solidFill>
          </c:spPr>
          <c:invertIfNegative val="1"/>
          <c:cat>
            <c:strRef>
              <c:f>'Painel de Gestão - 2'!$C$31:$C$40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- 2'!$F$31:$F$40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1-4F6A-4436-8E27-19C44272237A}"/>
            </c:ext>
          </c:extLst>
        </c:ser>
        <c:ser>
          <c:idx val="2"/>
          <c:order val="2"/>
          <c:spPr>
            <a:solidFill>
              <a:srgbClr val="FF0000"/>
            </a:solidFill>
          </c:spPr>
          <c:invertIfNegative val="1"/>
          <c:cat>
            <c:strRef>
              <c:f>'Painel de Gestão - 2'!$C$31:$C$40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- 2'!$G$31:$G$40</c:f>
              <c:numCache>
                <c:formatCode>General</c:formatCode>
                <c:ptCount val="10"/>
                <c:pt idx="0">
                  <c:v>13</c:v>
                </c:pt>
                <c:pt idx="1">
                  <c:v>6</c:v>
                </c:pt>
                <c:pt idx="2">
                  <c:v>2</c:v>
                </c:pt>
                <c:pt idx="3">
                  <c:v>1</c:v>
                </c:pt>
                <c:pt idx="4">
                  <c:v>2</c:v>
                </c:pt>
                <c:pt idx="5">
                  <c:v>2</c:v>
                </c:pt>
                <c:pt idx="6">
                  <c:v>2</c:v>
                </c:pt>
                <c:pt idx="7">
                  <c:v>8</c:v>
                </c:pt>
                <c:pt idx="8">
                  <c:v>2</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2-4F6A-4436-8E27-19C44272237A}"/>
            </c:ext>
          </c:extLst>
        </c:ser>
        <c:ser>
          <c:idx val="3"/>
          <c:order val="3"/>
          <c:spPr>
            <a:solidFill>
              <a:srgbClr val="FFC000"/>
            </a:solidFill>
          </c:spPr>
          <c:invertIfNegative val="1"/>
          <c:cat>
            <c:strRef>
              <c:f>'Painel de Gestão - 2'!$C$31:$C$40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- 2'!$H$31:$H$40</c:f>
              <c:numCache>
                <c:formatCode>General</c:formatCode>
                <c:ptCount val="10"/>
                <c:pt idx="0">
                  <c:v>9</c:v>
                </c:pt>
                <c:pt idx="1">
                  <c:v>7</c:v>
                </c:pt>
                <c:pt idx="2">
                  <c:v>5</c:v>
                </c:pt>
                <c:pt idx="3">
                  <c:v>2</c:v>
                </c:pt>
                <c:pt idx="4">
                  <c:v>2</c:v>
                </c:pt>
                <c:pt idx="5">
                  <c:v>3</c:v>
                </c:pt>
                <c:pt idx="6">
                  <c:v>2</c:v>
                </c:pt>
                <c:pt idx="7">
                  <c:v>1</c:v>
                </c:pt>
                <c:pt idx="8">
                  <c:v>1</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3-4F6A-4436-8E27-19C44272237A}"/>
            </c:ext>
          </c:extLst>
        </c:ser>
        <c:ser>
          <c:idx val="4"/>
          <c:order val="4"/>
          <c:spPr>
            <a:solidFill>
              <a:srgbClr val="92D050"/>
            </a:solidFill>
          </c:spPr>
          <c:invertIfNegative val="1"/>
          <c:cat>
            <c:strRef>
              <c:f>'Painel de Gestão - 2'!$C$31:$C$40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- 2'!$I$31:$I$40</c:f>
              <c:numCache>
                <c:formatCode>General</c:formatCode>
                <c:ptCount val="10"/>
                <c:pt idx="0">
                  <c:v>9</c:v>
                </c:pt>
                <c:pt idx="1">
                  <c:v>0</c:v>
                </c:pt>
                <c:pt idx="2">
                  <c:v>2</c:v>
                </c:pt>
                <c:pt idx="3">
                  <c:v>5</c:v>
                </c:pt>
                <c:pt idx="4">
                  <c:v>0</c:v>
                </c:pt>
                <c:pt idx="5">
                  <c:v>7</c:v>
                </c:pt>
                <c:pt idx="6">
                  <c:v>4</c:v>
                </c:pt>
                <c:pt idx="7">
                  <c:v>3</c:v>
                </c:pt>
                <c:pt idx="8">
                  <c:v>6</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4-4F6A-4436-8E27-19C44272237A}"/>
            </c:ext>
          </c:extLst>
        </c:ser>
        <c:ser>
          <c:idx val="5"/>
          <c:order val="5"/>
          <c:spPr>
            <a:solidFill>
              <a:srgbClr val="0070C0"/>
            </a:solidFill>
          </c:spPr>
          <c:invertIfNegative val="0"/>
          <c:cat>
            <c:strRef>
              <c:f>'Painel de Gestão - 2'!$C$31:$C$40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- 2'!$J$31:$J$40</c:f>
              <c:numCache>
                <c:formatCode>General</c:formatCode>
                <c:ptCount val="10"/>
                <c:pt idx="0">
                  <c:v>2</c:v>
                </c:pt>
                <c:pt idx="1">
                  <c:v>5</c:v>
                </c:pt>
                <c:pt idx="2">
                  <c:v>0</c:v>
                </c:pt>
                <c:pt idx="3">
                  <c:v>1</c:v>
                </c:pt>
                <c:pt idx="4">
                  <c:v>1</c:v>
                </c:pt>
                <c:pt idx="5">
                  <c:v>0</c:v>
                </c:pt>
                <c:pt idx="6">
                  <c:v>2</c:v>
                </c:pt>
                <c:pt idx="7">
                  <c:v>1</c:v>
                </c:pt>
                <c:pt idx="8">
                  <c:v>0</c:v>
                </c:pt>
                <c:pt idx="9">
                  <c:v>1</c:v>
                </c:pt>
              </c:numCache>
            </c:numRef>
          </c:val>
          <c:extLst>
            <c:ext xmlns:c16="http://schemas.microsoft.com/office/drawing/2014/chart" uri="{C3380CC4-5D6E-409C-BE32-E72D297353CC}">
              <c16:uniqueId val="{00000005-4F6A-4436-8E27-19C44272237A}"/>
            </c:ext>
          </c:extLst>
        </c:ser>
        <c:dLbls>
          <c:showLegendKey val="0"/>
          <c:showVal val="0"/>
          <c:showCatName val="0"/>
          <c:showSerName val="0"/>
          <c:showPercent val="0"/>
          <c:showBubbleSize val="0"/>
        </c:dLbls>
        <c:gapWidth val="150"/>
        <c:overlap val="100"/>
        <c:axId val="391962600"/>
        <c:axId val="391963384"/>
      </c:barChart>
      <c:catAx>
        <c:axId val="391962600"/>
        <c:scaling>
          <c:orientation val="maxMin"/>
        </c:scaling>
        <c:delete val="0"/>
        <c:axPos val="l"/>
        <c:numFmt formatCode="General" sourceLinked="1"/>
        <c:majorTickMark val="cross"/>
        <c:minorTickMark val="cross"/>
        <c:tickLblPos val="nextTo"/>
        <c:txPr>
          <a:bodyPr/>
          <a:lstStyle/>
          <a:p>
            <a:pPr lvl="0">
              <a:defRPr sz="1100" b="1" i="0"/>
            </a:pPr>
            <a:endParaRPr lang="en-US"/>
          </a:p>
        </c:txPr>
        <c:crossAx val="391963384"/>
        <c:crosses val="autoZero"/>
        <c:auto val="1"/>
        <c:lblAlgn val="ctr"/>
        <c:lblOffset val="100"/>
        <c:noMultiLvlLbl val="1"/>
      </c:catAx>
      <c:valAx>
        <c:axId val="391963384"/>
        <c:scaling>
          <c:orientation val="minMax"/>
        </c:scaling>
        <c:delete val="0"/>
        <c:axPos val="b"/>
        <c:majorGridlines>
          <c:spPr>
            <a:ln>
              <a:solidFill>
                <a:srgbClr val="B7B7B7"/>
              </a:solidFill>
            </a:ln>
          </c:spPr>
        </c:majorGridlines>
        <c:numFmt formatCode="General" sourceLinked="1"/>
        <c:majorTickMark val="cross"/>
        <c:minorTickMark val="cross"/>
        <c:tickLblPos val="nextTo"/>
        <c:spPr>
          <a:ln w="47625">
            <a:noFill/>
          </a:ln>
        </c:spPr>
        <c:txPr>
          <a:bodyPr/>
          <a:lstStyle/>
          <a:p>
            <a:pPr lvl="0">
              <a:defRPr b="0"/>
            </a:pPr>
            <a:endParaRPr lang="en-US"/>
          </a:p>
        </c:txPr>
        <c:crossAx val="391962600"/>
        <c:crosses val="max"/>
        <c:crossBetween val="between"/>
      </c:valAx>
      <c:spPr>
        <a:solidFill>
          <a:srgbClr val="FFFFFF"/>
        </a:solidFill>
      </c:spPr>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pPr>
            <a:r>
              <a:rPr lang="pt-BR"/>
              <a:t>Situação atual do PAN </a:t>
            </a:r>
          </a:p>
        </c:rich>
      </c:tx>
      <c:overlay val="0"/>
    </c:title>
    <c:autoTitleDeleted val="0"/>
    <c:plotArea>
      <c:layout>
        <c:manualLayout>
          <c:xMode val="edge"/>
          <c:yMode val="edge"/>
          <c:x val="8.1141294838144959E-2"/>
          <c:y val="0.21937888351980586"/>
          <c:w val="0.46168875765529338"/>
          <c:h val="0.68515846659658242"/>
        </c:manualLayout>
      </c:layout>
      <c:doughnutChart>
        <c:varyColors val="1"/>
        <c:ser>
          <c:idx val="0"/>
          <c:order val="0"/>
          <c:dPt>
            <c:idx val="0"/>
            <c:bubble3D val="0"/>
            <c:spPr>
              <a:solidFill>
                <a:schemeClr val="bg1">
                  <a:lumMod val="50000"/>
                </a:schemeClr>
              </a:solidFill>
            </c:spPr>
            <c:extLst>
              <c:ext xmlns:c16="http://schemas.microsoft.com/office/drawing/2014/chart" uri="{C3380CC4-5D6E-409C-BE32-E72D297353CC}">
                <c16:uniqueId val="{00000001-296D-4D28-BA5C-54F39680CCB0}"/>
              </c:ext>
            </c:extLst>
          </c:dPt>
          <c:dPt>
            <c:idx val="1"/>
            <c:bubble3D val="0"/>
            <c:spPr>
              <a:solidFill>
                <a:srgbClr val="FF0000"/>
              </a:solidFill>
            </c:spPr>
            <c:extLst>
              <c:ext xmlns:c16="http://schemas.microsoft.com/office/drawing/2014/chart" uri="{C3380CC4-5D6E-409C-BE32-E72D297353CC}">
                <c16:uniqueId val="{00000003-296D-4D28-BA5C-54F39680CCB0}"/>
              </c:ext>
            </c:extLst>
          </c:dPt>
          <c:dPt>
            <c:idx val="2"/>
            <c:bubble3D val="0"/>
            <c:spPr>
              <a:solidFill>
                <a:srgbClr val="FFC000"/>
              </a:solidFill>
            </c:spPr>
            <c:extLst>
              <c:ext xmlns:c16="http://schemas.microsoft.com/office/drawing/2014/chart" uri="{C3380CC4-5D6E-409C-BE32-E72D297353CC}">
                <c16:uniqueId val="{00000005-296D-4D28-BA5C-54F39680CCB0}"/>
              </c:ext>
            </c:extLst>
          </c:dPt>
          <c:dPt>
            <c:idx val="3"/>
            <c:bubble3D val="0"/>
            <c:spPr>
              <a:solidFill>
                <a:srgbClr val="109618"/>
              </a:solidFill>
            </c:spPr>
            <c:extLst>
              <c:ext xmlns:c16="http://schemas.microsoft.com/office/drawing/2014/chart" uri="{C3380CC4-5D6E-409C-BE32-E72D297353CC}">
                <c16:uniqueId val="{00000007-296D-4D28-BA5C-54F39680CCB0}"/>
              </c:ext>
            </c:extLst>
          </c:dPt>
          <c:dPt>
            <c:idx val="4"/>
            <c:bubble3D val="0"/>
            <c:spPr>
              <a:solidFill>
                <a:srgbClr val="0070C0"/>
              </a:solidFill>
            </c:spPr>
            <c:extLst>
              <c:ext xmlns:c16="http://schemas.microsoft.com/office/drawing/2014/chart" uri="{C3380CC4-5D6E-409C-BE32-E72D297353CC}">
                <c16:uniqueId val="{00000009-296D-4D28-BA5C-54F39680CCB0}"/>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- 2'!$C$15:$C$19</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- 2'!$E$15:$E$19</c:f>
              <c:numCache>
                <c:formatCode>0%</c:formatCode>
                <c:ptCount val="5"/>
                <c:pt idx="0">
                  <c:v>0</c:v>
                </c:pt>
                <c:pt idx="1">
                  <c:v>0.30894308943089432</c:v>
                </c:pt>
                <c:pt idx="2">
                  <c:v>0.28455284552845528</c:v>
                </c:pt>
                <c:pt idx="3">
                  <c:v>0.30081300813008133</c:v>
                </c:pt>
                <c:pt idx="4">
                  <c:v>0.10569105691056911</c:v>
                </c:pt>
              </c:numCache>
            </c:numRef>
          </c:val>
          <c:extLst>
            <c:ext xmlns:c16="http://schemas.microsoft.com/office/drawing/2014/chart" uri="{C3380CC4-5D6E-409C-BE32-E72D297353CC}">
              <c16:uniqueId val="{0000000A-296D-4D28-BA5C-54F39680CCB0}"/>
            </c:ext>
          </c:extLst>
        </c:ser>
        <c:dLbls>
          <c:showLegendKey val="0"/>
          <c:showVal val="0"/>
          <c:showCatName val="0"/>
          <c:showSerName val="0"/>
          <c:showPercent val="0"/>
          <c:showBubbleSize val="0"/>
          <c:showLeaderLines val="1"/>
        </c:dLbls>
        <c:firstSliceAng val="0"/>
        <c:holeSize val="50"/>
      </c:doughnutChart>
      <c:spPr>
        <a:solidFill>
          <a:srgbClr val="FFFFFF"/>
        </a:solidFill>
      </c:spPr>
    </c:plotArea>
    <c:legend>
      <c:legendPos val="r"/>
      <c:layout>
        <c:manualLayout>
          <c:xMode val="edge"/>
          <c:yMode val="edge"/>
          <c:x val="0.65701729296966982"/>
          <c:y val="0.18340018818402418"/>
          <c:w val="0.32255965816089183"/>
          <c:h val="0.81571501675498115"/>
        </c:manualLayout>
      </c:layout>
      <c:overlay val="0"/>
      <c:txPr>
        <a:bodyPr/>
        <a:lstStyle/>
        <a:p>
          <a:pPr lvl="0">
            <a:defRPr sz="1100"/>
          </a:pPr>
          <a:endParaRPr lang="en-US"/>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a:defRPr/>
            </a:pPr>
            <a:r>
              <a:rPr lang="pt-BR"/>
              <a:t>Situação do PAN </a:t>
            </a:r>
          </a:p>
        </c:rich>
      </c:tx>
      <c:overlay val="0"/>
    </c:title>
    <c:autoTitleDeleted val="0"/>
    <c:plotArea>
      <c:layout>
        <c:manualLayout>
          <c:xMode val="edge"/>
          <c:yMode val="edge"/>
          <c:x val="9.5030183727034145E-2"/>
          <c:y val="0.21937888351980586"/>
          <c:w val="0.46168875765529338"/>
          <c:h val="0.68515846659658242"/>
        </c:manualLayout>
      </c:layout>
      <c:doughnutChart>
        <c:varyColors val="1"/>
        <c:ser>
          <c:idx val="0"/>
          <c:order val="0"/>
          <c:dPt>
            <c:idx val="0"/>
            <c:bubble3D val="0"/>
            <c:spPr>
              <a:solidFill>
                <a:schemeClr val="bg1">
                  <a:lumMod val="50000"/>
                </a:schemeClr>
              </a:solidFill>
              <a:ln>
                <a:solidFill>
                  <a:schemeClr val="bg1">
                    <a:lumMod val="50000"/>
                  </a:schemeClr>
                </a:solidFill>
              </a:ln>
            </c:spPr>
            <c:extLst>
              <c:ext xmlns:c16="http://schemas.microsoft.com/office/drawing/2014/chart" uri="{C3380CC4-5D6E-409C-BE32-E72D297353CC}">
                <c16:uniqueId val="{00000001-3E12-4AF3-8FB3-071321758877}"/>
              </c:ext>
            </c:extLst>
          </c:dPt>
          <c:dPt>
            <c:idx val="1"/>
            <c:bubble3D val="0"/>
            <c:spPr>
              <a:solidFill>
                <a:srgbClr val="FF0000"/>
              </a:solidFill>
            </c:spPr>
            <c:extLst>
              <c:ext xmlns:c16="http://schemas.microsoft.com/office/drawing/2014/chart" uri="{C3380CC4-5D6E-409C-BE32-E72D297353CC}">
                <c16:uniqueId val="{00000003-3E12-4AF3-8FB3-071321758877}"/>
              </c:ext>
            </c:extLst>
          </c:dPt>
          <c:dPt>
            <c:idx val="2"/>
            <c:bubble3D val="0"/>
            <c:spPr>
              <a:solidFill>
                <a:srgbClr val="FFC000"/>
              </a:solidFill>
            </c:spPr>
            <c:extLst>
              <c:ext xmlns:c16="http://schemas.microsoft.com/office/drawing/2014/chart" uri="{C3380CC4-5D6E-409C-BE32-E72D297353CC}">
                <c16:uniqueId val="{00000005-3E12-4AF3-8FB3-071321758877}"/>
              </c:ext>
            </c:extLst>
          </c:dPt>
          <c:dPt>
            <c:idx val="3"/>
            <c:bubble3D val="0"/>
            <c:spPr>
              <a:solidFill>
                <a:srgbClr val="109618"/>
              </a:solidFill>
            </c:spPr>
            <c:extLst>
              <c:ext xmlns:c16="http://schemas.microsoft.com/office/drawing/2014/chart" uri="{C3380CC4-5D6E-409C-BE32-E72D297353CC}">
                <c16:uniqueId val="{00000007-3E12-4AF3-8FB3-071321758877}"/>
              </c:ext>
            </c:extLst>
          </c:dPt>
          <c:dPt>
            <c:idx val="4"/>
            <c:bubble3D val="0"/>
            <c:spPr>
              <a:solidFill>
                <a:srgbClr val="0070C0"/>
              </a:solidFill>
            </c:spPr>
            <c:extLst>
              <c:ext xmlns:c16="http://schemas.microsoft.com/office/drawing/2014/chart" uri="{C3380CC4-5D6E-409C-BE32-E72D297353CC}">
                <c16:uniqueId val="{00000009-3E12-4AF3-8FB3-071321758877}"/>
              </c:ext>
            </c:extLst>
          </c:dPt>
          <c:dPt>
            <c:idx val="5"/>
            <c:bubble3D val="0"/>
            <c:spPr>
              <a:solidFill>
                <a:srgbClr val="F03EE3"/>
              </a:solidFill>
            </c:spPr>
            <c:extLst>
              <c:ext xmlns:c16="http://schemas.microsoft.com/office/drawing/2014/chart" uri="{C3380CC4-5D6E-409C-BE32-E72D297353CC}">
                <c16:uniqueId val="{0000000B-3E12-4AF3-8FB3-071321758877}"/>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- 2'!$C$15:$C$20</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- 2'!$G$15:$G$20</c:f>
              <c:numCache>
                <c:formatCode>0%</c:formatCode>
                <c:ptCount val="6"/>
                <c:pt idx="0">
                  <c:v>0</c:v>
                </c:pt>
                <c:pt idx="1">
                  <c:v>0.28205128205128205</c:v>
                </c:pt>
                <c:pt idx="2">
                  <c:v>0.29059829059829062</c:v>
                </c:pt>
                <c:pt idx="3">
                  <c:v>0.31623931623931623</c:v>
                </c:pt>
                <c:pt idx="4">
                  <c:v>0.1111111111111111</c:v>
                </c:pt>
                <c:pt idx="5">
                  <c:v>0</c:v>
                </c:pt>
              </c:numCache>
            </c:numRef>
          </c:val>
          <c:extLst>
            <c:ext xmlns:c16="http://schemas.microsoft.com/office/drawing/2014/chart" uri="{C3380CC4-5D6E-409C-BE32-E72D297353CC}">
              <c16:uniqueId val="{0000000C-3E12-4AF3-8FB3-071321758877}"/>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66364142250459035"/>
          <c:y val="0.13971022007731282"/>
          <c:w val="0.3163299651921192"/>
          <c:h val="0.81843597016590108"/>
        </c:manualLayout>
      </c:layout>
      <c:overlay val="0"/>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A6A6A6"/>
            </a:solidFill>
          </c:spPr>
          <c:invertIfNegative val="1"/>
          <c:cat>
            <c:strRef>
              <c:f>'Painel de Gestão - 3'!$C$31:$C$40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- 3'!$F$31:$F$40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B205-4FF1-8ABB-B2C400B8F81B}"/>
            </c:ext>
          </c:extLst>
        </c:ser>
        <c:ser>
          <c:idx val="1"/>
          <c:order val="1"/>
          <c:spPr>
            <a:solidFill>
              <a:srgbClr val="FF0000"/>
            </a:solidFill>
          </c:spPr>
          <c:invertIfNegative val="1"/>
          <c:cat>
            <c:strRef>
              <c:f>'Painel de Gestão - 3'!$C$31:$C$40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- 3'!$G$31:$G$40</c:f>
              <c:numCache>
                <c:formatCode>General</c:formatCode>
                <c:ptCount val="10"/>
                <c:pt idx="0">
                  <c:v>5</c:v>
                </c:pt>
                <c:pt idx="1">
                  <c:v>1</c:v>
                </c:pt>
                <c:pt idx="2">
                  <c:v>0</c:v>
                </c:pt>
                <c:pt idx="3">
                  <c:v>0</c:v>
                </c:pt>
                <c:pt idx="4">
                  <c:v>0</c:v>
                </c:pt>
                <c:pt idx="5">
                  <c:v>2</c:v>
                </c:pt>
                <c:pt idx="6">
                  <c:v>2</c:v>
                </c:pt>
                <c:pt idx="7">
                  <c:v>3</c:v>
                </c:pt>
                <c:pt idx="8">
                  <c:v>0</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1-B205-4FF1-8ABB-B2C400B8F81B}"/>
            </c:ext>
          </c:extLst>
        </c:ser>
        <c:ser>
          <c:idx val="2"/>
          <c:order val="2"/>
          <c:spPr>
            <a:solidFill>
              <a:srgbClr val="FFC000"/>
            </a:solidFill>
          </c:spPr>
          <c:invertIfNegative val="1"/>
          <c:cat>
            <c:strRef>
              <c:f>'Painel de Gestão - 3'!$C$31:$C$40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- 3'!$H$31:$H$40</c:f>
              <c:numCache>
                <c:formatCode>General</c:formatCode>
                <c:ptCount val="10"/>
                <c:pt idx="0">
                  <c:v>11</c:v>
                </c:pt>
                <c:pt idx="1">
                  <c:v>8</c:v>
                </c:pt>
                <c:pt idx="2">
                  <c:v>6</c:v>
                </c:pt>
                <c:pt idx="3">
                  <c:v>0</c:v>
                </c:pt>
                <c:pt idx="4">
                  <c:v>2</c:v>
                </c:pt>
                <c:pt idx="5">
                  <c:v>6</c:v>
                </c:pt>
                <c:pt idx="6">
                  <c:v>4</c:v>
                </c:pt>
                <c:pt idx="7">
                  <c:v>5</c:v>
                </c:pt>
                <c:pt idx="8">
                  <c:v>4</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2-B205-4FF1-8ABB-B2C400B8F81B}"/>
            </c:ext>
          </c:extLst>
        </c:ser>
        <c:ser>
          <c:idx val="3"/>
          <c:order val="3"/>
          <c:spPr>
            <a:solidFill>
              <a:srgbClr val="92D050"/>
            </a:solidFill>
          </c:spPr>
          <c:invertIfNegative val="1"/>
          <c:cat>
            <c:strRef>
              <c:f>'Painel de Gestão - 3'!$C$31:$C$40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- 3'!$I$31:$I$40</c:f>
              <c:numCache>
                <c:formatCode>General</c:formatCode>
                <c:ptCount val="10"/>
                <c:pt idx="0">
                  <c:v>13</c:v>
                </c:pt>
                <c:pt idx="1">
                  <c:v>4</c:v>
                </c:pt>
                <c:pt idx="2">
                  <c:v>2</c:v>
                </c:pt>
                <c:pt idx="3">
                  <c:v>8</c:v>
                </c:pt>
                <c:pt idx="4">
                  <c:v>2</c:v>
                </c:pt>
                <c:pt idx="5">
                  <c:v>3</c:v>
                </c:pt>
                <c:pt idx="6">
                  <c:v>2</c:v>
                </c:pt>
                <c:pt idx="7">
                  <c:v>2</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3-B205-4FF1-8ABB-B2C400B8F81B}"/>
            </c:ext>
          </c:extLst>
        </c:ser>
        <c:ser>
          <c:idx val="4"/>
          <c:order val="4"/>
          <c:spPr>
            <a:solidFill>
              <a:srgbClr val="0070C0"/>
            </a:solidFill>
          </c:spPr>
          <c:invertIfNegative val="1"/>
          <c:cat>
            <c:strRef>
              <c:f>'Painel de Gestão - 3'!$C$31:$C$40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- 3'!$J$31:$J$40</c:f>
              <c:numCache>
                <c:formatCode>General</c:formatCode>
                <c:ptCount val="10"/>
                <c:pt idx="0">
                  <c:v>4</c:v>
                </c:pt>
                <c:pt idx="1">
                  <c:v>5</c:v>
                </c:pt>
                <c:pt idx="2">
                  <c:v>0</c:v>
                </c:pt>
                <c:pt idx="3">
                  <c:v>1</c:v>
                </c:pt>
                <c:pt idx="4">
                  <c:v>1</c:v>
                </c:pt>
                <c:pt idx="5">
                  <c:v>0</c:v>
                </c:pt>
                <c:pt idx="6">
                  <c:v>1</c:v>
                </c:pt>
                <c:pt idx="7">
                  <c:v>1</c:v>
                </c:pt>
                <c:pt idx="8">
                  <c:v>0</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4-B205-4FF1-8ABB-B2C400B8F81B}"/>
            </c:ext>
          </c:extLst>
        </c:ser>
        <c:dLbls>
          <c:showLegendKey val="0"/>
          <c:showVal val="0"/>
          <c:showCatName val="0"/>
          <c:showSerName val="0"/>
          <c:showPercent val="0"/>
          <c:showBubbleSize val="0"/>
        </c:dLbls>
        <c:gapWidth val="150"/>
        <c:overlap val="100"/>
        <c:axId val="451518456"/>
        <c:axId val="451521592"/>
      </c:barChart>
      <c:catAx>
        <c:axId val="451518456"/>
        <c:scaling>
          <c:orientation val="maxMin"/>
        </c:scaling>
        <c:delete val="0"/>
        <c:axPos val="l"/>
        <c:numFmt formatCode="General" sourceLinked="1"/>
        <c:majorTickMark val="cross"/>
        <c:minorTickMark val="cross"/>
        <c:tickLblPos val="nextTo"/>
        <c:txPr>
          <a:bodyPr/>
          <a:lstStyle/>
          <a:p>
            <a:pPr lvl="0">
              <a:defRPr sz="1100" b="1" i="0"/>
            </a:pPr>
            <a:endParaRPr lang="en-US"/>
          </a:p>
        </c:txPr>
        <c:crossAx val="451521592"/>
        <c:crosses val="autoZero"/>
        <c:auto val="1"/>
        <c:lblAlgn val="ctr"/>
        <c:lblOffset val="100"/>
        <c:noMultiLvlLbl val="1"/>
      </c:catAx>
      <c:valAx>
        <c:axId val="451521592"/>
        <c:scaling>
          <c:orientation val="minMax"/>
        </c:scaling>
        <c:delete val="0"/>
        <c:axPos val="b"/>
        <c:majorGridlines>
          <c:spPr>
            <a:ln>
              <a:solidFill>
                <a:srgbClr val="B7B7B7"/>
              </a:solidFill>
            </a:ln>
          </c:spPr>
        </c:majorGridlines>
        <c:numFmt formatCode="General" sourceLinked="1"/>
        <c:majorTickMark val="cross"/>
        <c:minorTickMark val="cross"/>
        <c:tickLblPos val="nextTo"/>
        <c:spPr>
          <a:ln w="47625">
            <a:noFill/>
          </a:ln>
        </c:spPr>
        <c:txPr>
          <a:bodyPr/>
          <a:lstStyle/>
          <a:p>
            <a:pPr lvl="0">
              <a:defRPr b="0"/>
            </a:pPr>
            <a:endParaRPr lang="en-US"/>
          </a:p>
        </c:txPr>
        <c:crossAx val="451518456"/>
        <c:crosses val="max"/>
        <c:crossBetween val="between"/>
      </c:valAx>
      <c:spPr>
        <a:solidFill>
          <a:srgbClr val="FFFFFF"/>
        </a:solidFill>
      </c:spPr>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600" b="1" i="0"/>
            </a:pPr>
            <a:r>
              <a:rPr lang="pt-BR"/>
              <a:t>Situação atual do PAN </a:t>
            </a:r>
          </a:p>
        </c:rich>
      </c:tx>
      <c:overlay val="0"/>
    </c:title>
    <c:autoTitleDeleted val="0"/>
    <c:plotArea>
      <c:layout>
        <c:manualLayout>
          <c:xMode val="edge"/>
          <c:yMode val="edge"/>
          <c:x val="8.1141294838144959E-2"/>
          <c:y val="0.21937888351980586"/>
          <c:w val="0.46168875765529338"/>
          <c:h val="0.68515846659658242"/>
        </c:manualLayout>
      </c:layout>
      <c:doughnutChart>
        <c:varyColors val="1"/>
        <c:ser>
          <c:idx val="0"/>
          <c:order val="0"/>
          <c:dPt>
            <c:idx val="0"/>
            <c:bubble3D val="0"/>
            <c:spPr>
              <a:solidFill>
                <a:schemeClr val="bg1">
                  <a:lumMod val="50000"/>
                </a:schemeClr>
              </a:solidFill>
            </c:spPr>
            <c:extLst>
              <c:ext xmlns:c16="http://schemas.microsoft.com/office/drawing/2014/chart" uri="{C3380CC4-5D6E-409C-BE32-E72D297353CC}">
                <c16:uniqueId val="{00000001-296D-4D28-BA5C-54F39680CCB0}"/>
              </c:ext>
            </c:extLst>
          </c:dPt>
          <c:dPt>
            <c:idx val="1"/>
            <c:bubble3D val="0"/>
            <c:spPr>
              <a:solidFill>
                <a:srgbClr val="FF0000"/>
              </a:solidFill>
            </c:spPr>
            <c:extLst>
              <c:ext xmlns:c16="http://schemas.microsoft.com/office/drawing/2014/chart" uri="{C3380CC4-5D6E-409C-BE32-E72D297353CC}">
                <c16:uniqueId val="{00000003-296D-4D28-BA5C-54F39680CCB0}"/>
              </c:ext>
            </c:extLst>
          </c:dPt>
          <c:dPt>
            <c:idx val="2"/>
            <c:bubble3D val="0"/>
            <c:spPr>
              <a:solidFill>
                <a:srgbClr val="FFC000"/>
              </a:solidFill>
            </c:spPr>
            <c:extLst>
              <c:ext xmlns:c16="http://schemas.microsoft.com/office/drawing/2014/chart" uri="{C3380CC4-5D6E-409C-BE32-E72D297353CC}">
                <c16:uniqueId val="{00000005-296D-4D28-BA5C-54F39680CCB0}"/>
              </c:ext>
            </c:extLst>
          </c:dPt>
          <c:dPt>
            <c:idx val="3"/>
            <c:bubble3D val="0"/>
            <c:spPr>
              <a:solidFill>
                <a:srgbClr val="109618"/>
              </a:solidFill>
            </c:spPr>
            <c:extLst>
              <c:ext xmlns:c16="http://schemas.microsoft.com/office/drawing/2014/chart" uri="{C3380CC4-5D6E-409C-BE32-E72D297353CC}">
                <c16:uniqueId val="{00000007-296D-4D28-BA5C-54F39680CCB0}"/>
              </c:ext>
            </c:extLst>
          </c:dPt>
          <c:dPt>
            <c:idx val="4"/>
            <c:bubble3D val="0"/>
            <c:spPr>
              <a:solidFill>
                <a:srgbClr val="0070C0"/>
              </a:solidFill>
            </c:spPr>
            <c:extLst>
              <c:ext xmlns:c16="http://schemas.microsoft.com/office/drawing/2014/chart" uri="{C3380CC4-5D6E-409C-BE32-E72D297353CC}">
                <c16:uniqueId val="{00000009-296D-4D28-BA5C-54F39680CCB0}"/>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- 3'!$C$15:$C$19</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- 3'!$E$15:$E$19</c:f>
              <c:numCache>
                <c:formatCode>0%</c:formatCode>
                <c:ptCount val="5"/>
                <c:pt idx="0">
                  <c:v>0</c:v>
                </c:pt>
                <c:pt idx="1">
                  <c:v>0.12820512820512819</c:v>
                </c:pt>
                <c:pt idx="2">
                  <c:v>0.41025641025641024</c:v>
                </c:pt>
                <c:pt idx="3">
                  <c:v>0.34188034188034189</c:v>
                </c:pt>
                <c:pt idx="4">
                  <c:v>0.11965811965811966</c:v>
                </c:pt>
              </c:numCache>
            </c:numRef>
          </c:val>
          <c:extLst>
            <c:ext xmlns:c16="http://schemas.microsoft.com/office/drawing/2014/chart" uri="{C3380CC4-5D6E-409C-BE32-E72D297353CC}">
              <c16:uniqueId val="{0000000A-296D-4D28-BA5C-54F39680CCB0}"/>
            </c:ext>
          </c:extLst>
        </c:ser>
        <c:dLbls>
          <c:showLegendKey val="0"/>
          <c:showVal val="0"/>
          <c:showCatName val="0"/>
          <c:showSerName val="0"/>
          <c:showPercent val="0"/>
          <c:showBubbleSize val="0"/>
          <c:showLeaderLines val="1"/>
        </c:dLbls>
        <c:firstSliceAng val="0"/>
        <c:holeSize val="50"/>
      </c:doughnutChart>
      <c:spPr>
        <a:solidFill>
          <a:srgbClr val="FFFFFF"/>
        </a:solidFill>
      </c:spPr>
    </c:plotArea>
    <c:legend>
      <c:legendPos val="r"/>
      <c:layout>
        <c:manualLayout>
          <c:xMode val="edge"/>
          <c:yMode val="edge"/>
          <c:x val="0.65701729296966982"/>
          <c:y val="0.22952178147542879"/>
          <c:w val="0.32255965816089183"/>
          <c:h val="0.76959342346357651"/>
        </c:manualLayout>
      </c:layout>
      <c:overlay val="0"/>
      <c:txPr>
        <a:bodyPr/>
        <a:lstStyle/>
        <a:p>
          <a:pPr lvl="0">
            <a:defRPr sz="1100"/>
          </a:pPr>
          <a:endParaRPr lang="en-US"/>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pt-BR"/>
              <a:t>Situação do PAN </a:t>
            </a:r>
          </a:p>
        </c:rich>
      </c:tx>
      <c:overlay val="0"/>
    </c:title>
    <c:autoTitleDeleted val="0"/>
    <c:plotArea>
      <c:layout>
        <c:manualLayout>
          <c:xMode val="edge"/>
          <c:yMode val="edge"/>
          <c:x val="9.5030183727034145E-2"/>
          <c:y val="0.21937888351980586"/>
          <c:w val="0.46168875765529338"/>
          <c:h val="0.68515846659658242"/>
        </c:manualLayout>
      </c:layout>
      <c:doughnutChart>
        <c:varyColors val="1"/>
        <c:ser>
          <c:idx val="0"/>
          <c:order val="0"/>
          <c:dPt>
            <c:idx val="0"/>
            <c:bubble3D val="0"/>
            <c:spPr>
              <a:solidFill>
                <a:schemeClr val="bg1">
                  <a:lumMod val="50000"/>
                </a:schemeClr>
              </a:solidFill>
              <a:ln>
                <a:solidFill>
                  <a:schemeClr val="bg1">
                    <a:lumMod val="50000"/>
                  </a:schemeClr>
                </a:solidFill>
              </a:ln>
            </c:spPr>
            <c:extLst>
              <c:ext xmlns:c16="http://schemas.microsoft.com/office/drawing/2014/chart" uri="{C3380CC4-5D6E-409C-BE32-E72D297353CC}">
                <c16:uniqueId val="{00000001-3E12-4AF3-8FB3-071321758877}"/>
              </c:ext>
            </c:extLst>
          </c:dPt>
          <c:dPt>
            <c:idx val="1"/>
            <c:bubble3D val="0"/>
            <c:spPr>
              <a:solidFill>
                <a:srgbClr val="FF0000"/>
              </a:solidFill>
            </c:spPr>
            <c:extLst>
              <c:ext xmlns:c16="http://schemas.microsoft.com/office/drawing/2014/chart" uri="{C3380CC4-5D6E-409C-BE32-E72D297353CC}">
                <c16:uniqueId val="{00000003-3E12-4AF3-8FB3-071321758877}"/>
              </c:ext>
            </c:extLst>
          </c:dPt>
          <c:dPt>
            <c:idx val="2"/>
            <c:bubble3D val="0"/>
            <c:spPr>
              <a:solidFill>
                <a:srgbClr val="FFC000"/>
              </a:solidFill>
            </c:spPr>
            <c:extLst>
              <c:ext xmlns:c16="http://schemas.microsoft.com/office/drawing/2014/chart" uri="{C3380CC4-5D6E-409C-BE32-E72D297353CC}">
                <c16:uniqueId val="{00000005-3E12-4AF3-8FB3-071321758877}"/>
              </c:ext>
            </c:extLst>
          </c:dPt>
          <c:dPt>
            <c:idx val="3"/>
            <c:bubble3D val="0"/>
            <c:spPr>
              <a:solidFill>
                <a:srgbClr val="109618"/>
              </a:solidFill>
            </c:spPr>
            <c:extLst>
              <c:ext xmlns:c16="http://schemas.microsoft.com/office/drawing/2014/chart" uri="{C3380CC4-5D6E-409C-BE32-E72D297353CC}">
                <c16:uniqueId val="{00000007-3E12-4AF3-8FB3-071321758877}"/>
              </c:ext>
            </c:extLst>
          </c:dPt>
          <c:dPt>
            <c:idx val="4"/>
            <c:bubble3D val="0"/>
            <c:spPr>
              <a:solidFill>
                <a:srgbClr val="0070C0"/>
              </a:solidFill>
            </c:spPr>
            <c:extLst>
              <c:ext xmlns:c16="http://schemas.microsoft.com/office/drawing/2014/chart" uri="{C3380CC4-5D6E-409C-BE32-E72D297353CC}">
                <c16:uniqueId val="{00000009-3E12-4AF3-8FB3-071321758877}"/>
              </c:ext>
            </c:extLst>
          </c:dPt>
          <c:dPt>
            <c:idx val="5"/>
            <c:bubble3D val="0"/>
            <c:spPr>
              <a:solidFill>
                <a:srgbClr val="F03EE3"/>
              </a:solidFill>
            </c:spPr>
            <c:extLst>
              <c:ext xmlns:c16="http://schemas.microsoft.com/office/drawing/2014/chart" uri="{C3380CC4-5D6E-409C-BE32-E72D297353CC}">
                <c16:uniqueId val="{0000000B-3E12-4AF3-8FB3-071321758877}"/>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- 3'!$C$15:$C$20</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- 3'!$G$15:$G$20</c:f>
              <c:numCache>
                <c:formatCode>0%</c:formatCode>
                <c:ptCount val="6"/>
                <c:pt idx="0">
                  <c:v>0</c:v>
                </c:pt>
                <c:pt idx="1">
                  <c:v>0.13157894736842105</c:v>
                </c:pt>
                <c:pt idx="2">
                  <c:v>0.39473684210526316</c:v>
                </c:pt>
                <c:pt idx="3">
                  <c:v>0.35087719298245612</c:v>
                </c:pt>
                <c:pt idx="4">
                  <c:v>0.12280701754385964</c:v>
                </c:pt>
                <c:pt idx="5">
                  <c:v>0</c:v>
                </c:pt>
              </c:numCache>
            </c:numRef>
          </c:val>
          <c:extLst>
            <c:ext xmlns:c16="http://schemas.microsoft.com/office/drawing/2014/chart" uri="{C3380CC4-5D6E-409C-BE32-E72D297353CC}">
              <c16:uniqueId val="{0000000C-3E12-4AF3-8FB3-071321758877}"/>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66078019217554884"/>
          <c:y val="0.12299607052976287"/>
          <c:w val="0.3163299651921192"/>
          <c:h val="0.843507194487226"/>
        </c:manualLayout>
      </c:layout>
      <c:overlay val="0"/>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oneCellAnchor>
    <xdr:from>
      <xdr:col>33</xdr:col>
      <xdr:colOff>381000</xdr:colOff>
      <xdr:row>0</xdr:row>
      <xdr:rowOff>172357</xdr:rowOff>
    </xdr:from>
    <xdr:ext cx="6486525" cy="647700"/>
    <xdr:sp macro="" textlink="">
      <xdr:nvSpPr>
        <xdr:cNvPr id="3" name="Shape 3">
          <a:hlinkClick xmlns:r="http://schemas.openxmlformats.org/officeDocument/2006/relationships" r:id="rId1"/>
          <a:extLst>
            <a:ext uri="{FF2B5EF4-FFF2-40B4-BE49-F238E27FC236}">
              <a16:creationId xmlns:a16="http://schemas.microsoft.com/office/drawing/2014/main" id="{00000000-0008-0000-0000-000003000000}"/>
            </a:ext>
          </a:extLst>
        </xdr:cNvPr>
        <xdr:cNvSpPr/>
      </xdr:nvSpPr>
      <xdr:spPr>
        <a:xfrm>
          <a:off x="80645000" y="172357"/>
          <a:ext cx="6486525" cy="647700"/>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a:spcBef>
              <a:spcPts val="0"/>
            </a:spcBef>
            <a:spcAft>
              <a:spcPts val="0"/>
            </a:spcAft>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190500</xdr:colOff>
      <xdr:row>25</xdr:row>
      <xdr:rowOff>0</xdr:rowOff>
    </xdr:from>
    <xdr:ext cx="5762625" cy="2486025"/>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8</xdr:row>
      <xdr:rowOff>180975</xdr:rowOff>
    </xdr:from>
    <xdr:ext cx="4352925" cy="2828925"/>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8</xdr:row>
      <xdr:rowOff>180975</xdr:rowOff>
    </xdr:from>
    <xdr:ext cx="4438650" cy="2828925"/>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11</xdr:col>
      <xdr:colOff>190500</xdr:colOff>
      <xdr:row>27</xdr:row>
      <xdr:rowOff>0</xdr:rowOff>
    </xdr:from>
    <xdr:ext cx="5762625" cy="2486025"/>
    <xdr:graphicFrame macro="">
      <xdr:nvGraphicFramePr>
        <xdr:cNvPr id="4" name="Chart 4">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10</xdr:row>
      <xdr:rowOff>180975</xdr:rowOff>
    </xdr:from>
    <xdr:ext cx="4352925" cy="3028950"/>
    <xdr:graphicFrame macro="">
      <xdr:nvGraphicFramePr>
        <xdr:cNvPr id="5" name="Chart 5">
          <a:extLst>
            <a:ext uri="{FF2B5EF4-FFF2-40B4-BE49-F238E27FC236}">
              <a16:creationId xmlns:a16="http://schemas.microsoft.com/office/drawing/2014/main" id="{00000000-0008-0000-03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15</xdr:col>
      <xdr:colOff>57150</xdr:colOff>
      <xdr:row>11</xdr:row>
      <xdr:rowOff>17318</xdr:rowOff>
    </xdr:from>
    <xdr:ext cx="4438650" cy="3039341"/>
    <xdr:graphicFrame macro="">
      <xdr:nvGraphicFramePr>
        <xdr:cNvPr id="6" name="Chart 6">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dr:oneCellAnchor>
    <xdr:from>
      <xdr:col>11</xdr:col>
      <xdr:colOff>190500</xdr:colOff>
      <xdr:row>27</xdr:row>
      <xdr:rowOff>0</xdr:rowOff>
    </xdr:from>
    <xdr:ext cx="5762625" cy="2486025"/>
    <xdr:graphicFrame macro="">
      <xdr:nvGraphicFramePr>
        <xdr:cNvPr id="7" name="Chart 7">
          <a:extLst>
            <a:ext uri="{FF2B5EF4-FFF2-40B4-BE49-F238E27FC236}">
              <a16:creationId xmlns:a16="http://schemas.microsoft.com/office/drawing/2014/main" i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163286</xdr:colOff>
      <xdr:row>10</xdr:row>
      <xdr:rowOff>136071</xdr:rowOff>
    </xdr:from>
    <xdr:ext cx="4352925" cy="3028950"/>
    <xdr:graphicFrame macro="">
      <xdr:nvGraphicFramePr>
        <xdr:cNvPr id="5" name="Chart 5">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15</xdr:col>
      <xdr:colOff>0</xdr:colOff>
      <xdr:row>10</xdr:row>
      <xdr:rowOff>108858</xdr:rowOff>
    </xdr:from>
    <xdr:ext cx="4438650" cy="3039341"/>
    <xdr:graphicFrame macro="">
      <xdr:nvGraphicFramePr>
        <xdr:cNvPr id="6" name="Chart 6">
          <a:extLst>
            <a:ext uri="{FF2B5EF4-FFF2-40B4-BE49-F238E27FC236}">
              <a16:creationId xmlns:a16="http://schemas.microsoft.com/office/drawing/2014/main"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dr:oneCellAnchor>
    <xdr:from>
      <xdr:col>31</xdr:col>
      <xdr:colOff>1228725</xdr:colOff>
      <xdr:row>2</xdr:row>
      <xdr:rowOff>47625</xdr:rowOff>
    </xdr:from>
    <xdr:ext cx="4238625" cy="647700"/>
    <xdr:sp macro="" textlink="">
      <xdr:nvSpPr>
        <xdr:cNvPr id="6" name="Shape 6">
          <a:hlinkClick xmlns:r="http://schemas.openxmlformats.org/officeDocument/2006/relationships" r:id="rId1"/>
          <a:extLst>
            <a:ext uri="{FF2B5EF4-FFF2-40B4-BE49-F238E27FC236}">
              <a16:creationId xmlns:a16="http://schemas.microsoft.com/office/drawing/2014/main" id="{00000000-0008-0000-0600-000006000000}"/>
            </a:ext>
          </a:extLst>
        </xdr:cNvPr>
        <xdr:cNvSpPr/>
      </xdr:nvSpPr>
      <xdr:spPr>
        <a:xfrm>
          <a:off x="3231450" y="3460913"/>
          <a:ext cx="4229100" cy="638175"/>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a:spcBef>
              <a:spcPts val="0"/>
            </a:spcBef>
            <a:spcAft>
              <a:spcPts val="0"/>
            </a:spcAft>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11</xdr:col>
      <xdr:colOff>190500</xdr:colOff>
      <xdr:row>27</xdr:row>
      <xdr:rowOff>0</xdr:rowOff>
    </xdr:from>
    <xdr:ext cx="5762625" cy="2486025"/>
    <xdr:graphicFrame macro="">
      <xdr:nvGraphicFramePr>
        <xdr:cNvPr id="10" name="Chart 10">
          <a:extLst>
            <a:ext uri="{FF2B5EF4-FFF2-40B4-BE49-F238E27FC236}">
              <a16:creationId xmlns:a16="http://schemas.microsoft.com/office/drawing/2014/main" id="{00000000-0008-0000-07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142875</xdr:colOff>
      <xdr:row>10</xdr:row>
      <xdr:rowOff>138338</xdr:rowOff>
    </xdr:from>
    <xdr:ext cx="4352925" cy="3028950"/>
    <xdr:graphicFrame macro="">
      <xdr:nvGraphicFramePr>
        <xdr:cNvPr id="5" name="Chart 5">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560160</xdr:colOff>
      <xdr:row>10</xdr:row>
      <xdr:rowOff>111125</xdr:rowOff>
    </xdr:from>
    <xdr:ext cx="4438650" cy="3039341"/>
    <xdr:graphicFrame macro="">
      <xdr:nvGraphicFramePr>
        <xdr:cNvPr id="6" name="Chart 6">
          <a:extLst>
            <a:ext uri="{FF2B5EF4-FFF2-40B4-BE49-F238E27FC236}">
              <a16:creationId xmlns:a16="http://schemas.microsoft.com/office/drawing/2014/main" id="{00000000-0008-0000-07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7.xml><?xml version="1.0" encoding="utf-8"?>
<xdr:wsDr xmlns:xdr="http://schemas.openxmlformats.org/drawingml/2006/spreadsheetDrawing" xmlns:a="http://schemas.openxmlformats.org/drawingml/2006/main">
  <xdr:oneCellAnchor>
    <xdr:from>
      <xdr:col>9</xdr:col>
      <xdr:colOff>759620</xdr:colOff>
      <xdr:row>20</xdr:row>
      <xdr:rowOff>447675</xdr:rowOff>
    </xdr:from>
    <xdr:ext cx="5305425" cy="2381250"/>
    <xdr:graphicFrame macro="">
      <xdr:nvGraphicFramePr>
        <xdr:cNvPr id="13" name="Chart 13">
          <a:extLst>
            <a:ext uri="{FF2B5EF4-FFF2-40B4-BE49-F238E27FC236}">
              <a16:creationId xmlns:a16="http://schemas.microsoft.com/office/drawing/2014/main" id="{00000000-0008-0000-09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9</xdr:col>
      <xdr:colOff>773907</xdr:colOff>
      <xdr:row>9</xdr:row>
      <xdr:rowOff>50006</xdr:rowOff>
    </xdr:from>
    <xdr:ext cx="5286374" cy="3045619"/>
    <xdr:graphicFrame macro="">
      <xdr:nvGraphicFramePr>
        <xdr:cNvPr id="14" name="Chart 14">
          <a:extLst>
            <a:ext uri="{FF2B5EF4-FFF2-40B4-BE49-F238E27FC236}">
              <a16:creationId xmlns:a16="http://schemas.microsoft.com/office/drawing/2014/main" id="{00000000-0008-0000-0900-00000E000000}"/>
            </a:ext>
            <a:ext uri="{147F2762-F138-4A5C-976F-8EAC2B608ADB}">
              <a16:predDERef xmlns:a16="http://schemas.microsoft.com/office/drawing/2014/main" pred="{00000000-0008-0000-09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N1000"/>
  <sheetViews>
    <sheetView showGridLines="0" zoomScale="80" zoomScaleNormal="80" workbookViewId="0">
      <selection activeCell="B56" sqref="B56"/>
    </sheetView>
  </sheetViews>
  <sheetFormatPr defaultColWidth="14.42578125" defaultRowHeight="15" customHeight="1"/>
  <cols>
    <col min="1" max="1" width="30.42578125" customWidth="1"/>
    <col min="2" max="2" width="7.28515625" customWidth="1"/>
    <col min="3" max="3" width="51.42578125" customWidth="1"/>
    <col min="4" max="4" width="48" customWidth="1"/>
    <col min="5" max="5" width="19.42578125" customWidth="1"/>
    <col min="6" max="6" width="22.85546875" customWidth="1"/>
    <col min="7" max="7" width="21.42578125" customWidth="1"/>
    <col min="8" max="9" width="25.140625" customWidth="1"/>
    <col min="10" max="10" width="41.85546875" customWidth="1"/>
    <col min="11" max="12" width="25.140625" customWidth="1"/>
    <col min="13" max="13" width="43.85546875" customWidth="1"/>
    <col min="14" max="19" width="26.7109375" customWidth="1"/>
    <col min="20" max="20" width="85.140625" customWidth="1"/>
    <col min="21" max="21" width="88.42578125" customWidth="1"/>
    <col min="22" max="22" width="67.140625" customWidth="1"/>
    <col min="23" max="23" width="26.7109375" customWidth="1"/>
    <col min="24" max="24" width="88.28515625" customWidth="1"/>
    <col min="25" max="25" width="55.42578125" customWidth="1"/>
    <col min="26" max="26" width="47.7109375" customWidth="1"/>
    <col min="27" max="27" width="28.85546875" customWidth="1"/>
    <col min="28" max="29" width="18.7109375" customWidth="1"/>
    <col min="30" max="30" width="37.42578125" customWidth="1"/>
    <col min="31" max="31" width="18.7109375" customWidth="1"/>
    <col min="32" max="32" width="52.42578125" customWidth="1"/>
    <col min="33" max="33" width="23" customWidth="1"/>
    <col min="34" max="34" width="18.7109375" customWidth="1"/>
    <col min="35" max="35" width="87.140625" customWidth="1"/>
    <col min="36" max="36" width="7" customWidth="1"/>
    <col min="37" max="37" width="8.85546875" customWidth="1"/>
    <col min="38" max="38" width="8.85546875" hidden="1" customWidth="1"/>
    <col min="39" max="39" width="8.140625" hidden="1" customWidth="1"/>
    <col min="40" max="40" width="8.28515625" hidden="1" customWidth="1"/>
    <col min="41" max="41" width="0" hidden="1" customWidth="1"/>
  </cols>
  <sheetData>
    <row r="1" spans="1:40" ht="32.25" customHeight="1">
      <c r="A1" s="962" t="s">
        <v>0</v>
      </c>
      <c r="B1" s="963"/>
      <c r="C1" s="963"/>
      <c r="D1" s="963"/>
      <c r="E1" s="963"/>
      <c r="F1" s="963"/>
      <c r="G1" s="963"/>
      <c r="H1" s="963"/>
      <c r="I1" s="963"/>
      <c r="J1" s="963"/>
      <c r="K1" s="963"/>
      <c r="L1" s="963"/>
      <c r="M1" s="963"/>
      <c r="N1" s="963"/>
      <c r="O1" s="963"/>
      <c r="P1" s="963"/>
      <c r="Q1" s="963"/>
      <c r="R1" s="963"/>
      <c r="S1" s="963"/>
      <c r="T1" s="963"/>
      <c r="U1" s="963"/>
      <c r="V1" s="963"/>
      <c r="W1" s="963"/>
      <c r="X1" s="963"/>
      <c r="Y1" s="963"/>
      <c r="Z1" s="963"/>
      <c r="AA1" s="963"/>
      <c r="AB1" s="963"/>
      <c r="AC1" s="963"/>
      <c r="AD1" s="963"/>
      <c r="AE1" s="963"/>
      <c r="AF1" s="963"/>
      <c r="AG1" s="963"/>
      <c r="AH1" s="963"/>
      <c r="AI1" s="963"/>
      <c r="AJ1" s="504"/>
      <c r="AK1" s="1"/>
      <c r="AL1" s="1"/>
      <c r="AM1" s="1"/>
      <c r="AN1" s="1"/>
    </row>
    <row r="2" spans="1:40" ht="33.75" customHeight="1" thickBot="1">
      <c r="A2" s="964" t="s">
        <v>1</v>
      </c>
      <c r="B2" s="965"/>
      <c r="C2" s="965"/>
      <c r="D2" s="965"/>
      <c r="E2" s="965"/>
      <c r="F2" s="965"/>
      <c r="G2" s="965"/>
      <c r="H2" s="965"/>
      <c r="I2" s="965"/>
      <c r="J2" s="965"/>
      <c r="K2" s="965"/>
      <c r="L2" s="965"/>
      <c r="M2" s="965"/>
      <c r="N2" s="965"/>
      <c r="O2" s="965"/>
      <c r="P2" s="965"/>
      <c r="Q2" s="965"/>
      <c r="R2" s="965"/>
      <c r="S2" s="965"/>
      <c r="T2" s="965"/>
      <c r="U2" s="965"/>
      <c r="V2" s="965"/>
      <c r="W2" s="965"/>
      <c r="X2" s="965"/>
      <c r="Y2" s="965"/>
      <c r="Z2" s="965"/>
      <c r="AA2" s="965"/>
      <c r="AB2" s="965"/>
      <c r="AC2" s="965"/>
      <c r="AD2" s="965"/>
      <c r="AE2" s="965"/>
      <c r="AF2" s="965"/>
      <c r="AG2" s="965"/>
      <c r="AH2" s="965"/>
      <c r="AI2" s="965"/>
      <c r="AJ2" s="504"/>
      <c r="AK2" s="1"/>
      <c r="AL2" s="1"/>
      <c r="AM2" s="1"/>
      <c r="AN2" s="1"/>
    </row>
    <row r="3" spans="1:40" ht="30.75" customHeight="1" thickTop="1">
      <c r="A3" s="816" t="s">
        <v>2</v>
      </c>
      <c r="B3" s="2" t="s">
        <v>3</v>
      </c>
      <c r="C3" s="2"/>
      <c r="D3" s="2"/>
      <c r="E3" s="2"/>
      <c r="F3" s="2"/>
      <c r="G3" s="3"/>
      <c r="H3" s="4"/>
      <c r="I3" s="4"/>
      <c r="J3" s="4"/>
      <c r="K3" s="4"/>
      <c r="L3" s="4"/>
      <c r="M3" s="4"/>
      <c r="N3" s="4"/>
      <c r="O3" s="4"/>
      <c r="P3" s="4"/>
      <c r="Q3" s="4"/>
      <c r="R3" s="4"/>
      <c r="S3" s="1"/>
      <c r="T3" s="5"/>
      <c r="U3" s="5"/>
      <c r="V3" s="5"/>
      <c r="W3" s="5"/>
      <c r="X3" s="5"/>
      <c r="Y3" s="1"/>
      <c r="Z3" s="1"/>
      <c r="AA3" s="1"/>
      <c r="AB3" s="1"/>
      <c r="AC3" s="1"/>
      <c r="AD3" s="1"/>
      <c r="AE3" s="1"/>
      <c r="AF3" s="1"/>
      <c r="AG3" s="1"/>
      <c r="AH3" s="1"/>
      <c r="AI3" s="1"/>
      <c r="AJ3" s="504"/>
      <c r="AK3" s="1"/>
      <c r="AL3" s="1"/>
      <c r="AM3" s="1"/>
      <c r="AN3" s="1"/>
    </row>
    <row r="4" spans="1:40" ht="27" customHeight="1" thickBot="1">
      <c r="A4" s="816" t="s">
        <v>4</v>
      </c>
      <c r="B4" s="960" t="s">
        <v>5</v>
      </c>
      <c r="C4" s="961"/>
      <c r="D4" s="1"/>
      <c r="E4" s="1"/>
      <c r="F4" s="1"/>
      <c r="G4" s="1"/>
      <c r="H4" s="1"/>
      <c r="I4" s="1"/>
      <c r="J4" s="1"/>
      <c r="K4" s="1"/>
      <c r="L4" s="1"/>
      <c r="M4" s="5"/>
      <c r="N4" s="5"/>
      <c r="O4" s="5"/>
      <c r="P4" s="5"/>
      <c r="Q4" s="5"/>
      <c r="R4" s="5"/>
      <c r="S4" s="5"/>
      <c r="T4" s="5"/>
      <c r="U4" s="5"/>
      <c r="V4" s="5"/>
      <c r="W4" s="5"/>
      <c r="X4" s="5"/>
      <c r="Y4" s="1"/>
      <c r="Z4" s="1"/>
      <c r="AA4" s="1"/>
      <c r="AB4" s="1"/>
      <c r="AC4" s="1"/>
      <c r="AD4" s="1"/>
      <c r="AE4" s="1"/>
      <c r="AF4" s="1"/>
      <c r="AG4" s="1"/>
      <c r="AH4" s="1"/>
      <c r="AI4" s="1"/>
      <c r="AJ4" s="504"/>
      <c r="AK4" s="1"/>
      <c r="AL4" s="1"/>
      <c r="AM4" s="1"/>
      <c r="AN4" s="1" t="s">
        <v>6</v>
      </c>
    </row>
    <row r="5" spans="1:40" ht="27" customHeight="1" thickBot="1">
      <c r="A5" s="949" t="s">
        <v>7</v>
      </c>
      <c r="B5" s="950"/>
      <c r="C5" s="950"/>
      <c r="D5" s="950"/>
      <c r="E5" s="950"/>
      <c r="F5" s="950"/>
      <c r="G5" s="950"/>
      <c r="H5" s="950"/>
      <c r="I5" s="950"/>
      <c r="J5" s="950"/>
      <c r="K5" s="950"/>
      <c r="L5" s="950"/>
      <c r="M5" s="951"/>
      <c r="N5" s="976" t="s">
        <v>8</v>
      </c>
      <c r="O5" s="950"/>
      <c r="P5" s="950"/>
      <c r="Q5" s="950"/>
      <c r="R5" s="950"/>
      <c r="S5" s="950"/>
      <c r="T5" s="950"/>
      <c r="U5" s="950"/>
      <c r="V5" s="950"/>
      <c r="W5" s="950"/>
      <c r="X5" s="977"/>
      <c r="Y5" s="979" t="s">
        <v>9</v>
      </c>
      <c r="Z5" s="980"/>
      <c r="AA5" s="980"/>
      <c r="AB5" s="980"/>
      <c r="AC5" s="980"/>
      <c r="AD5" s="980"/>
      <c r="AE5" s="980"/>
      <c r="AF5" s="980"/>
      <c r="AG5" s="980"/>
      <c r="AH5" s="980"/>
      <c r="AI5" s="981"/>
      <c r="AJ5" s="504"/>
      <c r="AK5" s="1"/>
      <c r="AL5" s="1"/>
      <c r="AM5" s="1"/>
      <c r="AN5" s="1" t="s">
        <v>10</v>
      </c>
    </row>
    <row r="6" spans="1:40" ht="15.75">
      <c r="A6" s="945" t="s">
        <v>11</v>
      </c>
      <c r="B6" s="948" t="s">
        <v>12</v>
      </c>
      <c r="C6" s="948" t="s">
        <v>13</v>
      </c>
      <c r="D6" s="948" t="s">
        <v>14</v>
      </c>
      <c r="E6" s="947" t="s">
        <v>15</v>
      </c>
      <c r="F6" s="982" t="s">
        <v>16</v>
      </c>
      <c r="G6" s="961"/>
      <c r="H6" s="948" t="s">
        <v>17</v>
      </c>
      <c r="I6" s="948" t="s">
        <v>18</v>
      </c>
      <c r="J6" s="948" t="s">
        <v>19</v>
      </c>
      <c r="K6" s="952" t="s">
        <v>20</v>
      </c>
      <c r="L6" s="953"/>
      <c r="M6" s="875" t="s">
        <v>21</v>
      </c>
      <c r="N6" s="985" t="s">
        <v>22</v>
      </c>
      <c r="O6" s="978" t="s">
        <v>23</v>
      </c>
      <c r="P6" s="942" t="s">
        <v>24</v>
      </c>
      <c r="Q6" s="983" t="s">
        <v>25</v>
      </c>
      <c r="R6" s="984" t="s">
        <v>26</v>
      </c>
      <c r="S6" s="943" t="s">
        <v>27</v>
      </c>
      <c r="T6" s="941" t="s">
        <v>28</v>
      </c>
      <c r="U6" s="941" t="s">
        <v>29</v>
      </c>
      <c r="V6" s="941" t="s">
        <v>30</v>
      </c>
      <c r="W6" s="941" t="s">
        <v>31</v>
      </c>
      <c r="X6" s="986" t="s">
        <v>32</v>
      </c>
      <c r="Y6" s="969" t="s">
        <v>33</v>
      </c>
      <c r="Z6" s="970" t="s">
        <v>34</v>
      </c>
      <c r="AA6" s="972" t="s">
        <v>35</v>
      </c>
      <c r="AB6" s="974" t="s">
        <v>36</v>
      </c>
      <c r="AC6" s="966" t="s">
        <v>37</v>
      </c>
      <c r="AD6" s="966" t="s">
        <v>38</v>
      </c>
      <c r="AE6" s="966" t="s">
        <v>39</v>
      </c>
      <c r="AF6" s="966" t="s">
        <v>40</v>
      </c>
      <c r="AG6" s="966" t="s">
        <v>41</v>
      </c>
      <c r="AH6" s="966" t="s">
        <v>42</v>
      </c>
      <c r="AI6" s="967" t="s">
        <v>43</v>
      </c>
      <c r="AJ6" s="817"/>
      <c r="AK6" s="12"/>
      <c r="AL6" s="12"/>
      <c r="AM6" s="12"/>
      <c r="AN6" s="12"/>
    </row>
    <row r="7" spans="1:40" ht="45.75" customHeight="1" thickBot="1">
      <c r="A7" s="946"/>
      <c r="B7" s="938"/>
      <c r="C7" s="938"/>
      <c r="D7" s="938"/>
      <c r="E7" s="938"/>
      <c r="F7" s="6" t="s">
        <v>44</v>
      </c>
      <c r="G7" s="6" t="s">
        <v>45</v>
      </c>
      <c r="H7" s="938"/>
      <c r="I7" s="938"/>
      <c r="J7" s="938"/>
      <c r="K7" s="7" t="s">
        <v>46</v>
      </c>
      <c r="L7" s="7" t="s">
        <v>47</v>
      </c>
      <c r="M7" s="13"/>
      <c r="N7" s="938"/>
      <c r="O7" s="938"/>
      <c r="P7" s="938"/>
      <c r="Q7" s="938"/>
      <c r="R7" s="938"/>
      <c r="S7" s="938"/>
      <c r="T7" s="938"/>
      <c r="U7" s="938"/>
      <c r="V7" s="938"/>
      <c r="W7" s="938"/>
      <c r="X7" s="968"/>
      <c r="Y7" s="946"/>
      <c r="Z7" s="971"/>
      <c r="AA7" s="973"/>
      <c r="AB7" s="975"/>
      <c r="AC7" s="938"/>
      <c r="AD7" s="938"/>
      <c r="AE7" s="938"/>
      <c r="AF7" s="938"/>
      <c r="AG7" s="938"/>
      <c r="AH7" s="938"/>
      <c r="AI7" s="968"/>
      <c r="AJ7" s="504"/>
      <c r="AK7" s="1"/>
      <c r="AL7" s="1"/>
      <c r="AM7" s="1"/>
      <c r="AN7" s="1"/>
    </row>
    <row r="8" spans="1:40" ht="197.25" customHeight="1">
      <c r="A8" s="936" t="s">
        <v>48</v>
      </c>
      <c r="B8" s="14" t="s">
        <v>49</v>
      </c>
      <c r="C8" s="15" t="s">
        <v>50</v>
      </c>
      <c r="D8" s="16" t="s">
        <v>51</v>
      </c>
      <c r="E8" s="17"/>
      <c r="F8" s="18">
        <v>42430</v>
      </c>
      <c r="G8" s="18">
        <v>42767</v>
      </c>
      <c r="H8" s="19" t="s">
        <v>52</v>
      </c>
      <c r="I8" s="20">
        <v>50000</v>
      </c>
      <c r="J8" s="19" t="s">
        <v>53</v>
      </c>
      <c r="K8" s="21"/>
      <c r="L8" s="21"/>
      <c r="M8" s="22" t="s">
        <v>54</v>
      </c>
      <c r="N8" s="21"/>
      <c r="O8" s="21" t="s">
        <v>55</v>
      </c>
      <c r="P8" s="21"/>
      <c r="Q8" s="21"/>
      <c r="R8" s="21"/>
      <c r="S8" s="14"/>
      <c r="T8" s="260" t="s">
        <v>56</v>
      </c>
      <c r="U8" s="23"/>
      <c r="V8" s="23"/>
      <c r="W8" s="24" t="s">
        <v>57</v>
      </c>
      <c r="X8" s="25" t="s">
        <v>58</v>
      </c>
      <c r="Y8" s="26"/>
      <c r="Z8" s="247" t="s">
        <v>59</v>
      </c>
      <c r="AA8" s="252" t="s">
        <v>60</v>
      </c>
      <c r="AB8" s="249"/>
      <c r="AC8" s="245">
        <v>43435</v>
      </c>
      <c r="AD8" s="246" t="s">
        <v>61</v>
      </c>
      <c r="AE8" s="29"/>
      <c r="AF8" s="21"/>
      <c r="AG8" s="254" t="s">
        <v>62</v>
      </c>
      <c r="AH8" s="21"/>
      <c r="AI8" s="27" t="s">
        <v>63</v>
      </c>
      <c r="AJ8" s="504"/>
      <c r="AK8" s="1"/>
      <c r="AL8" s="1"/>
      <c r="AM8" s="1"/>
      <c r="AN8" s="1"/>
    </row>
    <row r="9" spans="1:40" ht="161.25" customHeight="1">
      <c r="A9" s="937"/>
      <c r="B9" s="8" t="s">
        <v>64</v>
      </c>
      <c r="C9" s="50" t="s">
        <v>65</v>
      </c>
      <c r="D9" s="24" t="s">
        <v>66</v>
      </c>
      <c r="E9" s="31"/>
      <c r="F9" s="32">
        <v>42430</v>
      </c>
      <c r="G9" s="32">
        <v>44228</v>
      </c>
      <c r="H9" s="24" t="s">
        <v>52</v>
      </c>
      <c r="I9" s="33">
        <v>150000</v>
      </c>
      <c r="J9" s="34" t="s">
        <v>67</v>
      </c>
      <c r="K9" s="9"/>
      <c r="L9" s="9"/>
      <c r="M9" s="35" t="s">
        <v>68</v>
      </c>
      <c r="N9" s="516"/>
      <c r="O9" s="516"/>
      <c r="P9" s="516"/>
      <c r="Q9" s="516" t="s">
        <v>55</v>
      </c>
      <c r="R9" s="516"/>
      <c r="S9" s="492"/>
      <c r="T9" s="244" t="s">
        <v>69</v>
      </c>
      <c r="U9" s="37"/>
      <c r="V9" s="37"/>
      <c r="W9" s="24" t="s">
        <v>70</v>
      </c>
      <c r="X9" s="37"/>
      <c r="Y9" s="9"/>
      <c r="Z9" s="248"/>
      <c r="AA9" s="251" t="s">
        <v>71</v>
      </c>
      <c r="AB9" s="250"/>
      <c r="AC9" s="10"/>
      <c r="AD9" s="244" t="s">
        <v>61</v>
      </c>
      <c r="AE9" s="11"/>
      <c r="AF9" s="9"/>
      <c r="AG9" s="253" t="s">
        <v>72</v>
      </c>
      <c r="AH9" s="9"/>
      <c r="AI9" s="36"/>
      <c r="AJ9" s="504"/>
      <c r="AK9" s="1"/>
      <c r="AL9" s="1"/>
      <c r="AM9" s="1"/>
      <c r="AN9" s="1"/>
    </row>
    <row r="10" spans="1:40" ht="195.75" customHeight="1">
      <c r="A10" s="937"/>
      <c r="B10" s="8" t="s">
        <v>73</v>
      </c>
      <c r="C10" s="50" t="s">
        <v>74</v>
      </c>
      <c r="D10" s="24" t="s">
        <v>66</v>
      </c>
      <c r="E10" s="31"/>
      <c r="F10" s="32">
        <v>42430</v>
      </c>
      <c r="G10" s="32">
        <v>42767</v>
      </c>
      <c r="H10" s="24" t="s">
        <v>52</v>
      </c>
      <c r="I10" s="33">
        <v>50000</v>
      </c>
      <c r="J10" s="34" t="s">
        <v>75</v>
      </c>
      <c r="K10" s="9"/>
      <c r="L10" s="9"/>
      <c r="M10" s="35"/>
      <c r="N10" s="516"/>
      <c r="O10" s="516" t="s">
        <v>55</v>
      </c>
      <c r="P10" s="516"/>
      <c r="Q10" s="516"/>
      <c r="R10" s="516"/>
      <c r="S10" s="492"/>
      <c r="T10" s="37" t="s">
        <v>76</v>
      </c>
      <c r="U10" s="37" t="s">
        <v>77</v>
      </c>
      <c r="V10" s="37" t="s">
        <v>78</v>
      </c>
      <c r="W10" s="37" t="s">
        <v>79</v>
      </c>
      <c r="X10" s="37" t="s">
        <v>80</v>
      </c>
      <c r="Y10" s="9"/>
      <c r="Z10" s="9"/>
      <c r="AA10" s="244" t="s">
        <v>71</v>
      </c>
      <c r="AB10" s="10"/>
      <c r="AC10" s="38">
        <v>43862</v>
      </c>
      <c r="AD10" s="9"/>
      <c r="AE10" s="11"/>
      <c r="AF10" s="9"/>
      <c r="AG10" s="37" t="s">
        <v>81</v>
      </c>
      <c r="AH10" s="9" t="s">
        <v>82</v>
      </c>
      <c r="AI10" s="9"/>
      <c r="AJ10" s="504"/>
      <c r="AK10" s="1"/>
      <c r="AL10" s="1"/>
      <c r="AM10" s="1"/>
      <c r="AN10" s="1"/>
    </row>
    <row r="11" spans="1:40" ht="409.5" customHeight="1" thickBot="1">
      <c r="A11" s="937"/>
      <c r="B11" s="8" t="s">
        <v>83</v>
      </c>
      <c r="C11" s="50" t="s">
        <v>84</v>
      </c>
      <c r="D11" s="24" t="s">
        <v>66</v>
      </c>
      <c r="E11" s="31"/>
      <c r="F11" s="32">
        <v>42430</v>
      </c>
      <c r="G11" s="32">
        <v>42948</v>
      </c>
      <c r="H11" s="24" t="s">
        <v>85</v>
      </c>
      <c r="I11" s="33">
        <v>100000</v>
      </c>
      <c r="J11" s="34" t="s">
        <v>86</v>
      </c>
      <c r="K11" s="9"/>
      <c r="L11" s="9"/>
      <c r="M11" s="35"/>
      <c r="N11" s="516"/>
      <c r="O11" s="516" t="s">
        <v>55</v>
      </c>
      <c r="P11" s="516"/>
      <c r="Q11" s="516"/>
      <c r="R11" s="516"/>
      <c r="S11" s="492"/>
      <c r="T11" s="37" t="s">
        <v>87</v>
      </c>
      <c r="U11" s="37" t="s">
        <v>88</v>
      </c>
      <c r="V11" s="37" t="s">
        <v>89</v>
      </c>
      <c r="W11" s="37" t="s">
        <v>90</v>
      </c>
      <c r="X11" s="37" t="s">
        <v>91</v>
      </c>
      <c r="Y11" s="9"/>
      <c r="Z11" s="9"/>
      <c r="AA11" s="50" t="s">
        <v>71</v>
      </c>
      <c r="AB11" s="10"/>
      <c r="AC11" s="38">
        <v>43862</v>
      </c>
      <c r="AD11" s="39"/>
      <c r="AE11" s="11"/>
      <c r="AF11" s="50" t="s">
        <v>92</v>
      </c>
      <c r="AG11" s="37" t="s">
        <v>81</v>
      </c>
      <c r="AH11" s="9" t="s">
        <v>82</v>
      </c>
      <c r="AI11" s="50" t="s">
        <v>93</v>
      </c>
      <c r="AJ11" s="504"/>
      <c r="AK11" s="1"/>
      <c r="AL11" s="1"/>
      <c r="AM11" s="1"/>
      <c r="AN11" s="1"/>
    </row>
    <row r="12" spans="1:40" ht="249.75" customHeight="1" thickBot="1">
      <c r="A12" s="937"/>
      <c r="B12" s="8" t="s">
        <v>94</v>
      </c>
      <c r="C12" s="50" t="s">
        <v>95</v>
      </c>
      <c r="D12" s="24" t="s">
        <v>96</v>
      </c>
      <c r="E12" s="31"/>
      <c r="F12" s="32">
        <v>42948</v>
      </c>
      <c r="G12" s="32">
        <v>44228</v>
      </c>
      <c r="H12" s="34" t="s">
        <v>52</v>
      </c>
      <c r="I12" s="33">
        <v>0</v>
      </c>
      <c r="J12" s="24" t="s">
        <v>97</v>
      </c>
      <c r="K12" s="9"/>
      <c r="L12" s="9"/>
      <c r="M12" s="24" t="s">
        <v>98</v>
      </c>
      <c r="N12" s="516"/>
      <c r="O12" s="516"/>
      <c r="P12" s="516" t="s">
        <v>55</v>
      </c>
      <c r="Q12" s="516"/>
      <c r="R12" s="516"/>
      <c r="S12" s="492"/>
      <c r="T12" s="37" t="s">
        <v>99</v>
      </c>
      <c r="U12" s="37" t="s">
        <v>100</v>
      </c>
      <c r="V12" s="37" t="s">
        <v>101</v>
      </c>
      <c r="W12" s="37" t="s">
        <v>102</v>
      </c>
      <c r="X12" s="37" t="s">
        <v>103</v>
      </c>
      <c r="Y12" s="9"/>
      <c r="Z12" s="9"/>
      <c r="AA12" s="50" t="s">
        <v>71</v>
      </c>
      <c r="AB12" s="10"/>
      <c r="AC12" s="10"/>
      <c r="AD12" s="24" t="s">
        <v>61</v>
      </c>
      <c r="AE12" s="11"/>
      <c r="AF12" s="9"/>
      <c r="AG12" s="30" t="s">
        <v>62</v>
      </c>
      <c r="AH12" s="39"/>
      <c r="AI12" s="9"/>
      <c r="AJ12" s="504"/>
      <c r="AK12" s="1"/>
      <c r="AL12" s="1"/>
      <c r="AM12" s="1"/>
      <c r="AN12" s="1"/>
    </row>
    <row r="13" spans="1:40" ht="198.75" customHeight="1">
      <c r="A13" s="937"/>
      <c r="B13" s="8" t="s">
        <v>104</v>
      </c>
      <c r="C13" s="50" t="s">
        <v>105</v>
      </c>
      <c r="D13" s="40" t="s">
        <v>106</v>
      </c>
      <c r="E13" s="31"/>
      <c r="F13" s="32">
        <v>42430</v>
      </c>
      <c r="G13" s="32">
        <v>42767</v>
      </c>
      <c r="H13" s="24" t="s">
        <v>107</v>
      </c>
      <c r="I13" s="33">
        <v>50000</v>
      </c>
      <c r="J13" s="34"/>
      <c r="K13" s="9"/>
      <c r="L13" s="9"/>
      <c r="M13" s="35" t="s">
        <v>108</v>
      </c>
      <c r="N13" s="516"/>
      <c r="O13" s="516"/>
      <c r="P13" s="516"/>
      <c r="Q13" s="516"/>
      <c r="R13" s="516" t="s">
        <v>55</v>
      </c>
      <c r="S13" s="492"/>
      <c r="T13" s="37" t="s">
        <v>109</v>
      </c>
      <c r="U13" s="37" t="s">
        <v>110</v>
      </c>
      <c r="V13" s="37" t="s">
        <v>111</v>
      </c>
      <c r="W13" s="37" t="s">
        <v>112</v>
      </c>
      <c r="X13" s="37" t="s">
        <v>113</v>
      </c>
      <c r="Y13" s="9"/>
      <c r="Z13" s="9"/>
      <c r="AA13" s="50" t="s">
        <v>114</v>
      </c>
      <c r="AB13" s="10"/>
      <c r="AC13" s="10"/>
      <c r="AD13" s="41"/>
      <c r="AE13" s="11"/>
      <c r="AF13" s="39"/>
      <c r="AG13" s="30" t="s">
        <v>115</v>
      </c>
      <c r="AH13" s="9"/>
      <c r="AI13" s="9"/>
      <c r="AJ13" s="504"/>
      <c r="AK13" s="1"/>
      <c r="AL13" s="1"/>
      <c r="AM13" s="1"/>
      <c r="AN13" s="1"/>
    </row>
    <row r="14" spans="1:40" ht="330" customHeight="1">
      <c r="A14" s="937"/>
      <c r="B14" s="255" t="s">
        <v>116</v>
      </c>
      <c r="C14" s="42" t="s">
        <v>117</v>
      </c>
      <c r="D14" s="40" t="s">
        <v>118</v>
      </c>
      <c r="E14" s="31"/>
      <c r="F14" s="32">
        <v>42430</v>
      </c>
      <c r="G14" s="32">
        <v>42522</v>
      </c>
      <c r="H14" s="40" t="s">
        <v>119</v>
      </c>
      <c r="I14" s="43">
        <v>30000</v>
      </c>
      <c r="J14" s="40" t="s">
        <v>120</v>
      </c>
      <c r="K14" s="9"/>
      <c r="L14" s="9"/>
      <c r="M14" s="40"/>
      <c r="N14" s="516"/>
      <c r="O14" s="516" t="s">
        <v>55</v>
      </c>
      <c r="P14" s="516"/>
      <c r="Q14" s="516"/>
      <c r="R14" s="516"/>
      <c r="S14" s="492" t="s">
        <v>10</v>
      </c>
      <c r="T14" s="37" t="s">
        <v>121</v>
      </c>
      <c r="U14" s="37" t="s">
        <v>122</v>
      </c>
      <c r="V14" s="37" t="s">
        <v>123</v>
      </c>
      <c r="W14" s="37" t="s">
        <v>124</v>
      </c>
      <c r="X14" s="37" t="s">
        <v>125</v>
      </c>
      <c r="Y14" s="9"/>
      <c r="Z14" s="9"/>
      <c r="AA14" s="24" t="s">
        <v>126</v>
      </c>
      <c r="AB14" s="10"/>
      <c r="AC14" s="10"/>
      <c r="AD14" s="41"/>
      <c r="AE14" s="11"/>
      <c r="AF14" s="9"/>
      <c r="AG14" s="9" t="s">
        <v>127</v>
      </c>
      <c r="AH14" s="37" t="s">
        <v>128</v>
      </c>
      <c r="AI14" s="50" t="s">
        <v>129</v>
      </c>
      <c r="AJ14" s="504"/>
      <c r="AK14" s="1"/>
      <c r="AL14" s="1"/>
      <c r="AM14" s="1"/>
      <c r="AN14" s="1"/>
    </row>
    <row r="15" spans="1:40" ht="210.75" customHeight="1">
      <c r="A15" s="937"/>
      <c r="B15" s="8" t="s">
        <v>130</v>
      </c>
      <c r="C15" s="42" t="s">
        <v>131</v>
      </c>
      <c r="D15" s="40" t="s">
        <v>132</v>
      </c>
      <c r="E15" s="31"/>
      <c r="F15" s="32">
        <v>42461</v>
      </c>
      <c r="G15" s="32">
        <v>43132</v>
      </c>
      <c r="H15" s="40" t="s">
        <v>133</v>
      </c>
      <c r="I15" s="33">
        <v>100000</v>
      </c>
      <c r="J15" s="40"/>
      <c r="K15" s="9"/>
      <c r="L15" s="9"/>
      <c r="M15" s="40"/>
      <c r="N15" s="516"/>
      <c r="O15" s="516"/>
      <c r="P15" s="516" t="s">
        <v>55</v>
      </c>
      <c r="Q15" s="516"/>
      <c r="R15" s="516"/>
      <c r="S15" s="492"/>
      <c r="T15" s="37" t="s">
        <v>134</v>
      </c>
      <c r="U15" s="37" t="s">
        <v>135</v>
      </c>
      <c r="V15" s="37" t="s">
        <v>136</v>
      </c>
      <c r="W15" s="37" t="s">
        <v>137</v>
      </c>
      <c r="X15" s="37" t="s">
        <v>138</v>
      </c>
      <c r="Y15" s="9"/>
      <c r="Z15" s="8"/>
      <c r="AA15" s="8" t="s">
        <v>139</v>
      </c>
      <c r="AB15" s="8"/>
      <c r="AC15" s="38">
        <v>43252</v>
      </c>
      <c r="AD15" s="24" t="s">
        <v>140</v>
      </c>
      <c r="AE15" s="44"/>
      <c r="AF15" s="45" t="s">
        <v>141</v>
      </c>
      <c r="AG15" s="8" t="s">
        <v>127</v>
      </c>
      <c r="AH15" s="46" t="s">
        <v>128</v>
      </c>
      <c r="AI15" s="46" t="s">
        <v>142</v>
      </c>
      <c r="AJ15" s="504"/>
      <c r="AK15" s="1"/>
      <c r="AL15" s="1"/>
      <c r="AM15" s="1"/>
      <c r="AN15" s="1"/>
    </row>
    <row r="16" spans="1:40" ht="191.25" customHeight="1">
      <c r="A16" s="937"/>
      <c r="B16" s="8" t="s">
        <v>143</v>
      </c>
      <c r="C16" s="42" t="s">
        <v>144</v>
      </c>
      <c r="D16" s="40" t="s">
        <v>145</v>
      </c>
      <c r="E16" s="31"/>
      <c r="F16" s="32">
        <v>42461</v>
      </c>
      <c r="G16" s="32">
        <v>42767</v>
      </c>
      <c r="H16" s="40" t="s">
        <v>146</v>
      </c>
      <c r="I16" s="33">
        <v>20000</v>
      </c>
      <c r="J16" s="40" t="s">
        <v>147</v>
      </c>
      <c r="K16" s="9"/>
      <c r="L16" s="9"/>
      <c r="M16" s="40"/>
      <c r="N16" s="516"/>
      <c r="O16" s="516"/>
      <c r="P16" s="516"/>
      <c r="Q16" s="516"/>
      <c r="R16" s="516" t="s">
        <v>55</v>
      </c>
      <c r="S16" s="492"/>
      <c r="T16" s="50" t="s">
        <v>148</v>
      </c>
      <c r="U16" s="50" t="s">
        <v>149</v>
      </c>
      <c r="V16" s="37" t="s">
        <v>150</v>
      </c>
      <c r="W16" s="37" t="s">
        <v>151</v>
      </c>
      <c r="X16" s="37" t="s">
        <v>152</v>
      </c>
      <c r="Y16" s="9"/>
      <c r="Z16" s="8"/>
      <c r="AA16" s="8"/>
      <c r="AB16" s="47"/>
      <c r="AC16" s="47"/>
      <c r="AD16" s="8"/>
      <c r="AE16" s="44"/>
      <c r="AF16" s="8"/>
      <c r="AG16" s="8" t="s">
        <v>153</v>
      </c>
      <c r="AH16" s="8" t="s">
        <v>154</v>
      </c>
      <c r="AI16" s="8"/>
      <c r="AJ16" s="504"/>
      <c r="AK16" s="1"/>
      <c r="AL16" s="1"/>
      <c r="AM16" s="1"/>
      <c r="AN16" s="1"/>
    </row>
    <row r="17" spans="1:40" ht="134.25" customHeight="1">
      <c r="A17" s="937"/>
      <c r="B17" s="8" t="s">
        <v>155</v>
      </c>
      <c r="C17" s="42" t="s">
        <v>156</v>
      </c>
      <c r="D17" s="40" t="s">
        <v>157</v>
      </c>
      <c r="E17" s="31"/>
      <c r="F17" s="32">
        <v>42826</v>
      </c>
      <c r="G17" s="32">
        <v>43132</v>
      </c>
      <c r="H17" s="40" t="s">
        <v>146</v>
      </c>
      <c r="I17" s="33">
        <v>50000</v>
      </c>
      <c r="J17" s="40" t="s">
        <v>158</v>
      </c>
      <c r="K17" s="9"/>
      <c r="L17" s="9"/>
      <c r="M17" s="40"/>
      <c r="N17" s="516"/>
      <c r="O17" s="516"/>
      <c r="P17" s="516" t="s">
        <v>55</v>
      </c>
      <c r="Q17" s="516"/>
      <c r="R17" s="516"/>
      <c r="S17" s="492"/>
      <c r="T17" s="37" t="s">
        <v>159</v>
      </c>
      <c r="U17" s="37" t="s">
        <v>160</v>
      </c>
      <c r="V17" s="37" t="s">
        <v>161</v>
      </c>
      <c r="W17" s="480" t="s">
        <v>162</v>
      </c>
      <c r="X17" s="37" t="s">
        <v>163</v>
      </c>
      <c r="Y17" s="9"/>
      <c r="Z17" s="9"/>
      <c r="AA17" s="46" t="s">
        <v>164</v>
      </c>
      <c r="AB17" s="46"/>
      <c r="AC17" s="38">
        <v>44228</v>
      </c>
      <c r="AD17" s="8"/>
      <c r="AE17" s="44"/>
      <c r="AF17" s="8"/>
      <c r="AG17" s="8" t="s">
        <v>153</v>
      </c>
      <c r="AH17" s="8" t="s">
        <v>154</v>
      </c>
      <c r="AI17" s="8"/>
      <c r="AJ17" s="504"/>
      <c r="AK17" s="1"/>
      <c r="AL17" s="1"/>
      <c r="AM17" s="1"/>
      <c r="AN17" s="1"/>
    </row>
    <row r="18" spans="1:40" ht="198" customHeight="1">
      <c r="A18" s="937"/>
      <c r="B18" s="8" t="s">
        <v>165</v>
      </c>
      <c r="C18" s="42" t="s">
        <v>166</v>
      </c>
      <c r="D18" s="40" t="s">
        <v>167</v>
      </c>
      <c r="E18" s="31"/>
      <c r="F18" s="32">
        <v>42795</v>
      </c>
      <c r="G18" s="32">
        <v>43862</v>
      </c>
      <c r="H18" s="40" t="s">
        <v>168</v>
      </c>
      <c r="I18" s="33">
        <v>100000</v>
      </c>
      <c r="J18" s="40" t="s">
        <v>169</v>
      </c>
      <c r="K18" s="9"/>
      <c r="L18" s="9"/>
      <c r="M18" s="40" t="s">
        <v>170</v>
      </c>
      <c r="N18" s="516"/>
      <c r="O18" s="516" t="s">
        <v>55</v>
      </c>
      <c r="P18" s="516"/>
      <c r="Q18" s="516"/>
      <c r="R18" s="516"/>
      <c r="S18" s="492"/>
      <c r="T18" s="39" t="s">
        <v>171</v>
      </c>
      <c r="U18" s="37"/>
      <c r="V18" s="37"/>
      <c r="W18" s="37" t="s">
        <v>172</v>
      </c>
      <c r="X18" s="37"/>
      <c r="Y18" s="9"/>
      <c r="Z18" s="40" t="s">
        <v>173</v>
      </c>
      <c r="AA18" s="9"/>
      <c r="AB18" s="10"/>
      <c r="AC18" s="10"/>
      <c r="AD18" s="48" t="s">
        <v>174</v>
      </c>
      <c r="AE18" s="11"/>
      <c r="AF18" s="52" t="s">
        <v>175</v>
      </c>
      <c r="AG18" s="9" t="s">
        <v>176</v>
      </c>
      <c r="AH18" s="9" t="s">
        <v>177</v>
      </c>
      <c r="AI18" s="50" t="s">
        <v>178</v>
      </c>
      <c r="AJ18" s="504"/>
      <c r="AK18" s="1"/>
      <c r="AL18" s="1"/>
      <c r="AM18" s="1"/>
      <c r="AN18" s="1"/>
    </row>
    <row r="19" spans="1:40" ht="99" customHeight="1">
      <c r="A19" s="937"/>
      <c r="B19" s="8" t="s">
        <v>179</v>
      </c>
      <c r="C19" s="42" t="s">
        <v>180</v>
      </c>
      <c r="D19" s="40" t="s">
        <v>181</v>
      </c>
      <c r="E19" s="31"/>
      <c r="F19" s="32">
        <v>43160</v>
      </c>
      <c r="G19" s="32">
        <v>44228</v>
      </c>
      <c r="H19" s="40" t="s">
        <v>168</v>
      </c>
      <c r="I19" s="33">
        <v>100000</v>
      </c>
      <c r="J19" s="40" t="s">
        <v>169</v>
      </c>
      <c r="K19" s="9"/>
      <c r="L19" s="9"/>
      <c r="M19" s="40" t="s">
        <v>170</v>
      </c>
      <c r="N19" s="516" t="s">
        <v>55</v>
      </c>
      <c r="O19" s="516"/>
      <c r="P19" s="516"/>
      <c r="Q19" s="516"/>
      <c r="R19" s="516"/>
      <c r="S19" s="492"/>
      <c r="T19" s="37"/>
      <c r="U19" s="37"/>
      <c r="V19" s="37"/>
      <c r="W19" s="37"/>
      <c r="X19" s="37"/>
      <c r="Y19" s="9"/>
      <c r="Z19" s="9"/>
      <c r="AA19" s="9"/>
      <c r="AB19" s="10"/>
      <c r="AC19" s="10"/>
      <c r="AD19" s="9"/>
      <c r="AE19" s="11"/>
      <c r="AF19" s="9"/>
      <c r="AG19" s="9" t="s">
        <v>176</v>
      </c>
      <c r="AH19" s="9" t="s">
        <v>177</v>
      </c>
      <c r="AI19" s="9"/>
      <c r="AJ19" s="504"/>
      <c r="AK19" s="1"/>
      <c r="AL19" s="1"/>
      <c r="AM19" s="1"/>
      <c r="AN19" s="1"/>
    </row>
    <row r="20" spans="1:40" ht="309.75" customHeight="1">
      <c r="A20" s="937"/>
      <c r="B20" s="8" t="s">
        <v>182</v>
      </c>
      <c r="C20" s="42" t="s">
        <v>183</v>
      </c>
      <c r="D20" s="40" t="s">
        <v>181</v>
      </c>
      <c r="E20" s="31"/>
      <c r="F20" s="32">
        <v>42430</v>
      </c>
      <c r="G20" s="32">
        <v>44228</v>
      </c>
      <c r="H20" s="40" t="s">
        <v>119</v>
      </c>
      <c r="I20" s="43">
        <v>1500000</v>
      </c>
      <c r="J20" s="43"/>
      <c r="K20" s="9"/>
      <c r="L20" s="9"/>
      <c r="M20" s="40" t="s">
        <v>184</v>
      </c>
      <c r="N20" s="516"/>
      <c r="O20" s="516"/>
      <c r="P20" s="516" t="s">
        <v>55</v>
      </c>
      <c r="Q20" s="516"/>
      <c r="R20" s="516"/>
      <c r="S20" s="492"/>
      <c r="T20" s="37" t="s">
        <v>185</v>
      </c>
      <c r="U20" s="37" t="s">
        <v>186</v>
      </c>
      <c r="V20" s="37" t="s">
        <v>187</v>
      </c>
      <c r="W20" s="37" t="s">
        <v>188</v>
      </c>
      <c r="X20" s="37" t="s">
        <v>189</v>
      </c>
      <c r="Y20" s="9"/>
      <c r="Z20" s="9"/>
      <c r="AA20" s="50" t="s">
        <v>190</v>
      </c>
      <c r="AB20" s="10"/>
      <c r="AC20" s="10"/>
      <c r="AD20" s="50" t="s">
        <v>191</v>
      </c>
      <c r="AE20" s="11"/>
      <c r="AF20" s="52" t="s">
        <v>192</v>
      </c>
      <c r="AG20" s="9" t="s">
        <v>193</v>
      </c>
      <c r="AH20" s="9" t="s">
        <v>177</v>
      </c>
      <c r="AI20" s="9"/>
      <c r="AJ20" s="504"/>
      <c r="AK20" s="1"/>
      <c r="AL20" s="1"/>
      <c r="AM20" s="1"/>
      <c r="AN20" s="1"/>
    </row>
    <row r="21" spans="1:40" ht="114" customHeight="1">
      <c r="A21" s="937"/>
      <c r="B21" s="8" t="s">
        <v>194</v>
      </c>
      <c r="C21" s="49" t="s">
        <v>195</v>
      </c>
      <c r="D21" s="40" t="s">
        <v>181</v>
      </c>
      <c r="E21" s="31"/>
      <c r="F21" s="32">
        <v>42430</v>
      </c>
      <c r="G21" s="32">
        <v>44228</v>
      </c>
      <c r="H21" s="40" t="s">
        <v>133</v>
      </c>
      <c r="I21" s="43">
        <v>1500000</v>
      </c>
      <c r="J21" s="43"/>
      <c r="K21" s="9"/>
      <c r="L21" s="9"/>
      <c r="M21" s="40" t="s">
        <v>184</v>
      </c>
      <c r="N21" s="516"/>
      <c r="O21" s="516"/>
      <c r="P21" s="516" t="s">
        <v>55</v>
      </c>
      <c r="Q21" s="516"/>
      <c r="R21" s="516"/>
      <c r="S21" s="492"/>
      <c r="T21" s="50" t="s">
        <v>196</v>
      </c>
      <c r="U21" s="37"/>
      <c r="V21" s="37"/>
      <c r="W21" s="37" t="s">
        <v>197</v>
      </c>
      <c r="X21" s="37"/>
      <c r="Y21" s="9"/>
      <c r="Z21" s="9"/>
      <c r="AA21" s="50" t="s">
        <v>190</v>
      </c>
      <c r="AB21" s="10"/>
      <c r="AC21" s="10"/>
      <c r="AD21" s="9"/>
      <c r="AE21" s="11"/>
      <c r="AF21" s="52" t="s">
        <v>198</v>
      </c>
      <c r="AG21" s="9" t="s">
        <v>199</v>
      </c>
      <c r="AH21" s="37" t="s">
        <v>200</v>
      </c>
      <c r="AI21" s="48"/>
      <c r="AJ21" s="504"/>
      <c r="AK21" s="1"/>
      <c r="AL21" s="1"/>
      <c r="AM21" s="1"/>
      <c r="AN21" s="1"/>
    </row>
    <row r="22" spans="1:40" ht="155.25" customHeight="1">
      <c r="A22" s="937"/>
      <c r="B22" s="8" t="s">
        <v>201</v>
      </c>
      <c r="C22" s="49" t="s">
        <v>202</v>
      </c>
      <c r="D22" s="40" t="s">
        <v>181</v>
      </c>
      <c r="E22" s="31"/>
      <c r="F22" s="32">
        <v>42430</v>
      </c>
      <c r="G22" s="32">
        <v>44228</v>
      </c>
      <c r="H22" s="40" t="s">
        <v>203</v>
      </c>
      <c r="I22" s="43">
        <v>1500000</v>
      </c>
      <c r="J22" s="43"/>
      <c r="K22" s="9"/>
      <c r="L22" s="9"/>
      <c r="M22" s="40" t="s">
        <v>184</v>
      </c>
      <c r="N22" s="516"/>
      <c r="O22" s="516"/>
      <c r="P22" s="516"/>
      <c r="Q22" s="516" t="s">
        <v>55</v>
      </c>
      <c r="R22" s="516"/>
      <c r="S22" s="492"/>
      <c r="T22" s="37" t="s">
        <v>204</v>
      </c>
      <c r="U22" s="37" t="s">
        <v>205</v>
      </c>
      <c r="V22" s="37" t="s">
        <v>206</v>
      </c>
      <c r="W22" s="37" t="s">
        <v>207</v>
      </c>
      <c r="X22" s="37" t="s">
        <v>208</v>
      </c>
      <c r="Y22" s="9"/>
      <c r="Z22" s="9"/>
      <c r="AA22" s="50" t="s">
        <v>190</v>
      </c>
      <c r="AB22" s="10"/>
      <c r="AC22" s="10"/>
      <c r="AD22" s="50" t="s">
        <v>209</v>
      </c>
      <c r="AE22" s="11"/>
      <c r="AF22" s="52" t="s">
        <v>210</v>
      </c>
      <c r="AG22" s="9" t="s">
        <v>199</v>
      </c>
      <c r="AH22" s="37" t="s">
        <v>154</v>
      </c>
      <c r="AI22" s="50" t="s">
        <v>211</v>
      </c>
      <c r="AJ22" s="504"/>
      <c r="AK22" s="1"/>
      <c r="AL22" s="1"/>
      <c r="AM22" s="1"/>
      <c r="AN22" s="1"/>
    </row>
    <row r="23" spans="1:40" ht="152.25" customHeight="1">
      <c r="A23" s="937"/>
      <c r="B23" s="8" t="s">
        <v>212</v>
      </c>
      <c r="C23" s="42" t="s">
        <v>213</v>
      </c>
      <c r="D23" s="40" t="s">
        <v>181</v>
      </c>
      <c r="E23" s="31"/>
      <c r="F23" s="32">
        <v>42430</v>
      </c>
      <c r="G23" s="32">
        <v>44228</v>
      </c>
      <c r="H23" s="40" t="s">
        <v>214</v>
      </c>
      <c r="I23" s="33">
        <v>1000000</v>
      </c>
      <c r="J23" s="40" t="s">
        <v>215</v>
      </c>
      <c r="K23" s="9"/>
      <c r="L23" s="9"/>
      <c r="M23" s="40"/>
      <c r="N23" s="516"/>
      <c r="O23" s="516" t="s">
        <v>55</v>
      </c>
      <c r="P23" s="516"/>
      <c r="Q23" s="516"/>
      <c r="R23" s="516"/>
      <c r="S23" s="492"/>
      <c r="T23" s="37" t="s">
        <v>216</v>
      </c>
      <c r="U23" s="37" t="s">
        <v>217</v>
      </c>
      <c r="V23" s="37" t="s">
        <v>218</v>
      </c>
      <c r="W23" s="37" t="s">
        <v>151</v>
      </c>
      <c r="X23" s="37" t="s">
        <v>219</v>
      </c>
      <c r="Y23" s="9"/>
      <c r="Z23" s="9"/>
      <c r="AA23" s="50" t="s">
        <v>190</v>
      </c>
      <c r="AB23" s="10"/>
      <c r="AC23" s="10"/>
      <c r="AD23" s="50"/>
      <c r="AE23" s="11"/>
      <c r="AF23" s="9"/>
      <c r="AG23" s="9" t="s">
        <v>220</v>
      </c>
      <c r="AH23" s="37" t="s">
        <v>154</v>
      </c>
      <c r="AI23" s="9"/>
      <c r="AJ23" s="504"/>
      <c r="AK23" s="1"/>
      <c r="AL23" s="1"/>
      <c r="AM23" s="1"/>
      <c r="AN23" s="1"/>
    </row>
    <row r="24" spans="1:40" ht="166.5" customHeight="1">
      <c r="A24" s="937"/>
      <c r="B24" s="8" t="s">
        <v>221</v>
      </c>
      <c r="C24" s="42" t="s">
        <v>222</v>
      </c>
      <c r="D24" s="40" t="s">
        <v>223</v>
      </c>
      <c r="E24" s="31"/>
      <c r="F24" s="32">
        <v>42430</v>
      </c>
      <c r="G24" s="32">
        <v>44228</v>
      </c>
      <c r="H24" s="40" t="s">
        <v>224</v>
      </c>
      <c r="I24" s="33">
        <v>250000</v>
      </c>
      <c r="J24" s="40"/>
      <c r="K24" s="9"/>
      <c r="L24" s="9"/>
      <c r="M24" s="40"/>
      <c r="N24" s="516"/>
      <c r="O24" s="516"/>
      <c r="P24" s="516" t="s">
        <v>55</v>
      </c>
      <c r="Q24" s="516"/>
      <c r="R24" s="516"/>
      <c r="S24" s="492"/>
      <c r="T24" s="37" t="s">
        <v>225</v>
      </c>
      <c r="U24" s="37" t="s">
        <v>226</v>
      </c>
      <c r="V24" s="37"/>
      <c r="W24" s="37" t="s">
        <v>227</v>
      </c>
      <c r="X24" s="37" t="s">
        <v>228</v>
      </c>
      <c r="Y24" s="39" t="s">
        <v>229</v>
      </c>
      <c r="Z24" s="50" t="s">
        <v>230</v>
      </c>
      <c r="AA24" s="50" t="s">
        <v>231</v>
      </c>
      <c r="AB24" s="10"/>
      <c r="AC24" s="10"/>
      <c r="AD24" s="48" t="s">
        <v>232</v>
      </c>
      <c r="AE24" s="11"/>
      <c r="AF24" s="52" t="s">
        <v>233</v>
      </c>
      <c r="AG24" s="9" t="s">
        <v>234</v>
      </c>
      <c r="AH24" s="37" t="s">
        <v>128</v>
      </c>
      <c r="AI24" s="9"/>
      <c r="AJ24" s="504"/>
      <c r="AK24" s="1"/>
      <c r="AL24" s="1"/>
      <c r="AM24" s="1"/>
      <c r="AN24" s="1"/>
    </row>
    <row r="25" spans="1:40" ht="83.25" customHeight="1">
      <c r="A25" s="937"/>
      <c r="B25" s="8" t="s">
        <v>235</v>
      </c>
      <c r="C25" s="42" t="s">
        <v>236</v>
      </c>
      <c r="D25" s="40" t="s">
        <v>237</v>
      </c>
      <c r="E25" s="31"/>
      <c r="F25" s="32">
        <v>42583</v>
      </c>
      <c r="G25" s="32">
        <v>43313</v>
      </c>
      <c r="H25" s="40" t="s">
        <v>238</v>
      </c>
      <c r="I25" s="33">
        <v>150000</v>
      </c>
      <c r="J25" s="40"/>
      <c r="K25" s="9"/>
      <c r="L25" s="9"/>
      <c r="M25" s="40"/>
      <c r="N25" s="516"/>
      <c r="O25" s="516"/>
      <c r="P25" s="516"/>
      <c r="Q25" s="516" t="s">
        <v>55</v>
      </c>
      <c r="R25" s="516"/>
      <c r="S25" s="492"/>
      <c r="T25" s="37" t="s">
        <v>239</v>
      </c>
      <c r="U25" s="37" t="s">
        <v>240</v>
      </c>
      <c r="V25" s="37" t="s">
        <v>241</v>
      </c>
      <c r="W25" s="37" t="s">
        <v>242</v>
      </c>
      <c r="X25" s="37" t="s">
        <v>243</v>
      </c>
      <c r="Y25" s="9"/>
      <c r="Z25" s="9"/>
      <c r="AA25" s="9"/>
      <c r="AB25" s="10"/>
      <c r="AC25" s="10"/>
      <c r="AD25" s="9"/>
      <c r="AE25" s="11"/>
      <c r="AF25" s="52" t="s">
        <v>244</v>
      </c>
      <c r="AG25" s="37" t="s">
        <v>245</v>
      </c>
      <c r="AH25" s="37" t="s">
        <v>128</v>
      </c>
      <c r="AI25" s="50" t="s">
        <v>246</v>
      </c>
      <c r="AJ25" s="504"/>
      <c r="AK25" s="1"/>
      <c r="AL25" s="1"/>
      <c r="AM25" s="1"/>
      <c r="AN25" s="1"/>
    </row>
    <row r="26" spans="1:40" ht="184.5" customHeight="1">
      <c r="A26" s="937"/>
      <c r="B26" s="8" t="s">
        <v>247</v>
      </c>
      <c r="C26" s="50" t="s">
        <v>248</v>
      </c>
      <c r="D26" s="24" t="s">
        <v>249</v>
      </c>
      <c r="E26" s="31"/>
      <c r="F26" s="32">
        <v>42430</v>
      </c>
      <c r="G26" s="32" t="s">
        <v>250</v>
      </c>
      <c r="H26" s="24" t="s">
        <v>251</v>
      </c>
      <c r="I26" s="33">
        <v>0</v>
      </c>
      <c r="J26" s="34" t="s">
        <v>252</v>
      </c>
      <c r="K26" s="9"/>
      <c r="L26" s="9"/>
      <c r="M26" s="35" t="s">
        <v>253</v>
      </c>
      <c r="N26" s="516"/>
      <c r="O26" s="516"/>
      <c r="P26" s="516"/>
      <c r="Q26" s="516" t="s">
        <v>55</v>
      </c>
      <c r="R26" s="516"/>
      <c r="S26" s="492"/>
      <c r="T26" s="37" t="s">
        <v>254</v>
      </c>
      <c r="U26" s="37" t="s">
        <v>255</v>
      </c>
      <c r="V26" s="37" t="s">
        <v>256</v>
      </c>
      <c r="W26" s="37" t="s">
        <v>257</v>
      </c>
      <c r="X26" s="37" t="s">
        <v>258</v>
      </c>
      <c r="Y26" s="50" t="s">
        <v>259</v>
      </c>
      <c r="Z26" s="9"/>
      <c r="AA26" s="50" t="s">
        <v>260</v>
      </c>
      <c r="AB26" s="10"/>
      <c r="AC26" s="10"/>
      <c r="AD26" s="50" t="s">
        <v>261</v>
      </c>
      <c r="AE26" s="51"/>
      <c r="AF26" s="52" t="s">
        <v>262</v>
      </c>
      <c r="AG26" s="9"/>
      <c r="AH26" s="9"/>
      <c r="AI26" s="52" t="s">
        <v>263</v>
      </c>
      <c r="AJ26" s="504"/>
      <c r="AK26" s="1"/>
      <c r="AL26" s="1"/>
      <c r="AM26" s="1"/>
      <c r="AN26" s="1"/>
    </row>
    <row r="27" spans="1:40" ht="126">
      <c r="A27" s="937"/>
      <c r="B27" s="8" t="s">
        <v>264</v>
      </c>
      <c r="C27" s="42" t="s">
        <v>265</v>
      </c>
      <c r="D27" s="40" t="s">
        <v>266</v>
      </c>
      <c r="E27" s="31"/>
      <c r="F27" s="32">
        <v>42430</v>
      </c>
      <c r="G27" s="32">
        <v>42767</v>
      </c>
      <c r="H27" s="24" t="s">
        <v>267</v>
      </c>
      <c r="I27" s="33">
        <v>200000</v>
      </c>
      <c r="J27" s="34" t="s">
        <v>268</v>
      </c>
      <c r="K27" s="9"/>
      <c r="L27" s="9"/>
      <c r="M27" s="35" t="s">
        <v>269</v>
      </c>
      <c r="N27" s="516"/>
      <c r="O27" s="516" t="s">
        <v>55</v>
      </c>
      <c r="P27" s="516"/>
      <c r="Q27" s="516"/>
      <c r="R27" s="516"/>
      <c r="S27" s="492"/>
      <c r="T27" s="37" t="s">
        <v>270</v>
      </c>
      <c r="U27" s="37"/>
      <c r="V27" s="37"/>
      <c r="W27" s="37" t="s">
        <v>271</v>
      </c>
      <c r="X27" s="37" t="s">
        <v>272</v>
      </c>
      <c r="Y27" s="50" t="s">
        <v>273</v>
      </c>
      <c r="Z27" s="50" t="s">
        <v>274</v>
      </c>
      <c r="AA27" s="9"/>
      <c r="AB27" s="10"/>
      <c r="AC27" s="38">
        <v>43800</v>
      </c>
      <c r="AD27" s="48" t="s">
        <v>275</v>
      </c>
      <c r="AE27" s="11"/>
      <c r="AF27" s="52" t="s">
        <v>276</v>
      </c>
      <c r="AG27" s="9" t="s">
        <v>277</v>
      </c>
      <c r="AH27" s="9" t="s">
        <v>278</v>
      </c>
      <c r="AI27" s="39" t="s">
        <v>279</v>
      </c>
      <c r="AJ27" s="504"/>
      <c r="AK27" s="1"/>
      <c r="AL27" s="1"/>
      <c r="AM27" s="1"/>
      <c r="AN27" s="1"/>
    </row>
    <row r="28" spans="1:40" ht="85.5" customHeight="1">
      <c r="A28" s="937"/>
      <c r="B28" s="8" t="s">
        <v>280</v>
      </c>
      <c r="C28" s="42" t="s">
        <v>281</v>
      </c>
      <c r="D28" s="24" t="s">
        <v>282</v>
      </c>
      <c r="E28" s="31"/>
      <c r="F28" s="32">
        <v>42430</v>
      </c>
      <c r="G28" s="32">
        <v>43132</v>
      </c>
      <c r="H28" s="34" t="s">
        <v>283</v>
      </c>
      <c r="I28" s="33">
        <v>100000</v>
      </c>
      <c r="J28" s="34" t="s">
        <v>284</v>
      </c>
      <c r="K28" s="9"/>
      <c r="L28" s="9"/>
      <c r="M28" s="35" t="s">
        <v>285</v>
      </c>
      <c r="N28" s="516"/>
      <c r="O28" s="516" t="s">
        <v>55</v>
      </c>
      <c r="P28" s="516"/>
      <c r="Q28" s="516"/>
      <c r="R28" s="516"/>
      <c r="S28" s="492"/>
      <c r="T28" s="37"/>
      <c r="U28" s="37"/>
      <c r="V28" s="37"/>
      <c r="W28" s="37"/>
      <c r="X28" s="37"/>
      <c r="Y28" s="42" t="s">
        <v>286</v>
      </c>
      <c r="Z28" s="40" t="s">
        <v>287</v>
      </c>
      <c r="AA28" s="40" t="s">
        <v>288</v>
      </c>
      <c r="AB28" s="10"/>
      <c r="AC28" s="38">
        <v>43862</v>
      </c>
      <c r="AD28" s="56" t="s">
        <v>289</v>
      </c>
      <c r="AE28" s="11"/>
      <c r="AF28" s="58" t="s">
        <v>290</v>
      </c>
      <c r="AG28" s="9" t="s">
        <v>277</v>
      </c>
      <c r="AH28" s="9" t="s">
        <v>278</v>
      </c>
      <c r="AI28" s="40" t="s">
        <v>291</v>
      </c>
      <c r="AJ28" s="504"/>
      <c r="AK28" s="1"/>
      <c r="AL28" s="1"/>
      <c r="AM28" s="1"/>
      <c r="AN28" s="1"/>
    </row>
    <row r="29" spans="1:40" ht="99.75" customHeight="1">
      <c r="A29" s="937"/>
      <c r="B29" s="8" t="s">
        <v>292</v>
      </c>
      <c r="C29" s="50" t="s">
        <v>293</v>
      </c>
      <c r="D29" s="24" t="s">
        <v>294</v>
      </c>
      <c r="E29" s="31"/>
      <c r="F29" s="32">
        <v>42430</v>
      </c>
      <c r="G29" s="32" t="s">
        <v>295</v>
      </c>
      <c r="H29" s="24" t="s">
        <v>296</v>
      </c>
      <c r="I29" s="33">
        <v>400000</v>
      </c>
      <c r="J29" s="24" t="s">
        <v>297</v>
      </c>
      <c r="K29" s="9"/>
      <c r="L29" s="9"/>
      <c r="M29" s="24"/>
      <c r="N29" s="516"/>
      <c r="O29" s="516" t="s">
        <v>55</v>
      </c>
      <c r="P29" s="516"/>
      <c r="Q29" s="516"/>
      <c r="R29" s="516"/>
      <c r="S29" s="492"/>
      <c r="T29" s="50" t="s">
        <v>298</v>
      </c>
      <c r="U29" s="37" t="s">
        <v>299</v>
      </c>
      <c r="V29" s="37" t="s">
        <v>300</v>
      </c>
      <c r="W29" s="37" t="s">
        <v>301</v>
      </c>
      <c r="X29" s="37" t="s">
        <v>302</v>
      </c>
      <c r="Y29" s="50" t="s">
        <v>303</v>
      </c>
      <c r="Z29" s="60"/>
      <c r="AA29" s="40" t="s">
        <v>304</v>
      </c>
      <c r="AB29" s="10"/>
      <c r="AC29" s="10"/>
      <c r="AD29" s="40" t="s">
        <v>305</v>
      </c>
      <c r="AE29" s="11"/>
      <c r="AF29" s="9"/>
      <c r="AG29" s="9" t="s">
        <v>277</v>
      </c>
      <c r="AH29" s="9" t="s">
        <v>278</v>
      </c>
      <c r="AI29" s="40" t="s">
        <v>306</v>
      </c>
      <c r="AJ29" s="504"/>
      <c r="AK29" s="1"/>
      <c r="AL29" s="1"/>
      <c r="AM29" s="1"/>
      <c r="AN29" s="1"/>
    </row>
    <row r="30" spans="1:40" ht="335.25" customHeight="1">
      <c r="A30" s="937"/>
      <c r="B30" s="8" t="s">
        <v>307</v>
      </c>
      <c r="C30" s="42" t="s">
        <v>308</v>
      </c>
      <c r="D30" s="24" t="s">
        <v>309</v>
      </c>
      <c r="E30" s="31"/>
      <c r="F30" s="32">
        <v>42430</v>
      </c>
      <c r="G30" s="32">
        <v>43497</v>
      </c>
      <c r="H30" s="24" t="s">
        <v>310</v>
      </c>
      <c r="I30" s="33">
        <v>300000</v>
      </c>
      <c r="J30" s="24" t="s">
        <v>311</v>
      </c>
      <c r="K30" s="9"/>
      <c r="L30" s="9"/>
      <c r="M30" s="24"/>
      <c r="N30" s="516"/>
      <c r="O30" s="516"/>
      <c r="P30" s="516"/>
      <c r="Q30" s="516" t="s">
        <v>55</v>
      </c>
      <c r="R30" s="516"/>
      <c r="S30" s="492"/>
      <c r="T30" s="37" t="s">
        <v>312</v>
      </c>
      <c r="U30" s="37" t="s">
        <v>313</v>
      </c>
      <c r="V30" s="37" t="s">
        <v>314</v>
      </c>
      <c r="W30" s="37" t="s">
        <v>315</v>
      </c>
      <c r="X30" s="37" t="s">
        <v>316</v>
      </c>
      <c r="Y30" s="9"/>
      <c r="Z30" s="9"/>
      <c r="AA30" s="50" t="s">
        <v>317</v>
      </c>
      <c r="AB30" s="10"/>
      <c r="AC30" s="10"/>
      <c r="AD30" s="9"/>
      <c r="AE30" s="11"/>
      <c r="AF30" s="9"/>
      <c r="AG30" s="37" t="s">
        <v>318</v>
      </c>
      <c r="AH30" s="37" t="s">
        <v>319</v>
      </c>
      <c r="AI30" s="9"/>
      <c r="AJ30" s="504"/>
      <c r="AK30" s="1"/>
      <c r="AL30" s="1"/>
      <c r="AM30" s="1"/>
      <c r="AN30" s="1"/>
    </row>
    <row r="31" spans="1:40" ht="409.5" customHeight="1">
      <c r="A31" s="937"/>
      <c r="B31" s="8" t="s">
        <v>320</v>
      </c>
      <c r="C31" s="49" t="s">
        <v>321</v>
      </c>
      <c r="D31" s="40" t="s">
        <v>322</v>
      </c>
      <c r="E31" s="31"/>
      <c r="F31" s="32">
        <v>42430</v>
      </c>
      <c r="G31" s="32">
        <v>43497</v>
      </c>
      <c r="H31" s="34" t="s">
        <v>323</v>
      </c>
      <c r="I31" s="33">
        <v>130000</v>
      </c>
      <c r="J31" s="34" t="s">
        <v>324</v>
      </c>
      <c r="K31" s="9"/>
      <c r="L31" s="9"/>
      <c r="M31" s="61" t="s">
        <v>325</v>
      </c>
      <c r="N31" s="516"/>
      <c r="O31" s="516"/>
      <c r="P31" s="516" t="s">
        <v>55</v>
      </c>
      <c r="Q31" s="516"/>
      <c r="R31" s="516"/>
      <c r="S31" s="492"/>
      <c r="T31" s="37" t="s">
        <v>326</v>
      </c>
      <c r="U31" s="37" t="s">
        <v>327</v>
      </c>
      <c r="V31" s="37" t="s">
        <v>328</v>
      </c>
      <c r="W31" s="37" t="s">
        <v>329</v>
      </c>
      <c r="X31" s="37" t="s">
        <v>330</v>
      </c>
      <c r="Y31" s="49" t="s">
        <v>331</v>
      </c>
      <c r="Z31" s="9"/>
      <c r="AA31" s="9" t="s">
        <v>332</v>
      </c>
      <c r="AB31" s="10"/>
      <c r="AC31" s="38">
        <v>44228</v>
      </c>
      <c r="AD31" s="9"/>
      <c r="AE31" s="11"/>
      <c r="AF31" s="9"/>
      <c r="AG31" s="50" t="s">
        <v>333</v>
      </c>
      <c r="AH31" s="37" t="s">
        <v>319</v>
      </c>
      <c r="AI31" s="50" t="s">
        <v>334</v>
      </c>
      <c r="AJ31" s="504"/>
      <c r="AK31" s="1"/>
      <c r="AL31" s="1"/>
      <c r="AM31" s="1"/>
      <c r="AN31" s="1"/>
    </row>
    <row r="32" spans="1:40" ht="361.5" customHeight="1">
      <c r="A32" s="937"/>
      <c r="B32" s="8" t="s">
        <v>335</v>
      </c>
      <c r="C32" s="50" t="s">
        <v>336</v>
      </c>
      <c r="D32" s="40" t="s">
        <v>337</v>
      </c>
      <c r="E32" s="31"/>
      <c r="F32" s="32">
        <v>42430</v>
      </c>
      <c r="G32" s="32">
        <v>44228</v>
      </c>
      <c r="H32" s="24" t="s">
        <v>338</v>
      </c>
      <c r="I32" s="33">
        <v>250000</v>
      </c>
      <c r="J32" s="34" t="s">
        <v>311</v>
      </c>
      <c r="K32" s="9"/>
      <c r="L32" s="9"/>
      <c r="M32" s="35"/>
      <c r="N32" s="516"/>
      <c r="O32" s="516"/>
      <c r="P32" s="516" t="s">
        <v>55</v>
      </c>
      <c r="Q32" s="516"/>
      <c r="R32" s="516"/>
      <c r="S32" s="492"/>
      <c r="T32" s="37" t="s">
        <v>339</v>
      </c>
      <c r="U32" s="37" t="s">
        <v>340</v>
      </c>
      <c r="V32" s="37" t="s">
        <v>341</v>
      </c>
      <c r="W32" s="37" t="s">
        <v>342</v>
      </c>
      <c r="X32" s="37" t="s">
        <v>343</v>
      </c>
      <c r="Y32" s="50" t="s">
        <v>344</v>
      </c>
      <c r="Z32" s="9"/>
      <c r="AA32" s="9"/>
      <c r="AB32" s="10"/>
      <c r="AC32" s="10"/>
      <c r="AD32" s="9"/>
      <c r="AE32" s="11"/>
      <c r="AF32" s="9"/>
      <c r="AG32" s="9" t="s">
        <v>345</v>
      </c>
      <c r="AH32" s="37" t="s">
        <v>319</v>
      </c>
      <c r="AI32" s="9"/>
      <c r="AJ32" s="504"/>
      <c r="AK32" s="1"/>
      <c r="AL32" s="1"/>
      <c r="AM32" s="1"/>
      <c r="AN32" s="1"/>
    </row>
    <row r="33" spans="1:40" ht="168" customHeight="1">
      <c r="A33" s="937"/>
      <c r="B33" s="8" t="s">
        <v>346</v>
      </c>
      <c r="C33" s="50" t="s">
        <v>347</v>
      </c>
      <c r="D33" s="24" t="s">
        <v>348</v>
      </c>
      <c r="E33" s="31"/>
      <c r="F33" s="32">
        <v>42583</v>
      </c>
      <c r="G33" s="32" t="s">
        <v>349</v>
      </c>
      <c r="H33" s="24" t="s">
        <v>350</v>
      </c>
      <c r="I33" s="33">
        <v>350000</v>
      </c>
      <c r="J33" s="24" t="s">
        <v>351</v>
      </c>
      <c r="K33" s="9"/>
      <c r="L33" s="9"/>
      <c r="M33" s="24"/>
      <c r="N33" s="516"/>
      <c r="O33" s="516" t="s">
        <v>55</v>
      </c>
      <c r="P33" s="516"/>
      <c r="Q33" s="516"/>
      <c r="R33" s="516"/>
      <c r="S33" s="492"/>
      <c r="T33" s="37" t="s">
        <v>352</v>
      </c>
      <c r="U33" s="37" t="s">
        <v>353</v>
      </c>
      <c r="V33" s="37" t="s">
        <v>256</v>
      </c>
      <c r="W33" s="37" t="s">
        <v>257</v>
      </c>
      <c r="X33" s="37" t="s">
        <v>354</v>
      </c>
      <c r="Y33" s="50" t="s">
        <v>355</v>
      </c>
      <c r="Z33" s="50" t="s">
        <v>356</v>
      </c>
      <c r="AA33" s="9"/>
      <c r="AB33" s="10"/>
      <c r="AC33" s="10"/>
      <c r="AD33" s="50" t="s">
        <v>357</v>
      </c>
      <c r="AE33" s="11"/>
      <c r="AF33" s="9"/>
      <c r="AG33" s="9"/>
      <c r="AH33" s="9" t="s">
        <v>358</v>
      </c>
      <c r="AI33" s="9"/>
      <c r="AJ33" s="504"/>
      <c r="AK33" s="1"/>
      <c r="AL33" s="1"/>
      <c r="AM33" s="1"/>
      <c r="AN33" s="1"/>
    </row>
    <row r="34" spans="1:40" ht="330.75" customHeight="1">
      <c r="A34" s="937"/>
      <c r="B34" s="8" t="s">
        <v>359</v>
      </c>
      <c r="C34" s="50" t="s">
        <v>360</v>
      </c>
      <c r="D34" s="24" t="s">
        <v>361</v>
      </c>
      <c r="E34" s="31"/>
      <c r="F34" s="32">
        <v>42430</v>
      </c>
      <c r="G34" s="32">
        <v>43497</v>
      </c>
      <c r="H34" s="24" t="s">
        <v>362</v>
      </c>
      <c r="I34" s="43">
        <v>0</v>
      </c>
      <c r="J34" s="34" t="s">
        <v>363</v>
      </c>
      <c r="K34" s="9"/>
      <c r="L34" s="9"/>
      <c r="M34" s="33" t="s">
        <v>364</v>
      </c>
      <c r="N34" s="516"/>
      <c r="O34" s="516"/>
      <c r="P34" s="516" t="s">
        <v>55</v>
      </c>
      <c r="Q34" s="516"/>
      <c r="R34" s="516"/>
      <c r="S34" s="492"/>
      <c r="T34" s="37" t="s">
        <v>365</v>
      </c>
      <c r="U34" s="37" t="s">
        <v>366</v>
      </c>
      <c r="V34" s="37" t="s">
        <v>367</v>
      </c>
      <c r="W34" s="37" t="s">
        <v>368</v>
      </c>
      <c r="X34" s="37" t="s">
        <v>369</v>
      </c>
      <c r="Y34" s="50" t="s">
        <v>370</v>
      </c>
      <c r="Z34" s="9"/>
      <c r="AA34" s="50" t="s">
        <v>371</v>
      </c>
      <c r="AB34" s="10"/>
      <c r="AC34" s="10"/>
      <c r="AD34" s="9"/>
      <c r="AE34" s="11"/>
      <c r="AF34" s="9"/>
      <c r="AG34" s="9"/>
      <c r="AH34" s="37" t="s">
        <v>319</v>
      </c>
      <c r="AI34" s="50" t="s">
        <v>372</v>
      </c>
      <c r="AJ34" s="504"/>
      <c r="AK34" s="1"/>
      <c r="AL34" s="1"/>
      <c r="AM34" s="1"/>
      <c r="AN34" s="1"/>
    </row>
    <row r="35" spans="1:40" ht="247.5" customHeight="1">
      <c r="A35" s="937"/>
      <c r="B35" s="8" t="s">
        <v>373</v>
      </c>
      <c r="C35" s="42" t="s">
        <v>374</v>
      </c>
      <c r="D35" s="24" t="s">
        <v>375</v>
      </c>
      <c r="E35" s="31"/>
      <c r="F35" s="32">
        <v>42430</v>
      </c>
      <c r="G35" s="32" t="s">
        <v>349</v>
      </c>
      <c r="H35" s="24" t="s">
        <v>376</v>
      </c>
      <c r="I35" s="33">
        <v>250000</v>
      </c>
      <c r="J35" s="34" t="s">
        <v>377</v>
      </c>
      <c r="K35" s="9"/>
      <c r="L35" s="9"/>
      <c r="M35" s="24" t="s">
        <v>378</v>
      </c>
      <c r="N35" s="516"/>
      <c r="O35" s="516"/>
      <c r="P35" s="516"/>
      <c r="Q35" s="516" t="s">
        <v>55</v>
      </c>
      <c r="R35" s="516"/>
      <c r="S35" s="492"/>
      <c r="T35" s="37" t="s">
        <v>379</v>
      </c>
      <c r="U35" s="37" t="s">
        <v>380</v>
      </c>
      <c r="V35" s="37" t="s">
        <v>381</v>
      </c>
      <c r="W35" s="37" t="s">
        <v>382</v>
      </c>
      <c r="X35" s="37" t="s">
        <v>383</v>
      </c>
      <c r="Y35" s="9"/>
      <c r="Z35" s="24" t="s">
        <v>384</v>
      </c>
      <c r="AA35" s="50" t="s">
        <v>385</v>
      </c>
      <c r="AB35" s="10"/>
      <c r="AC35" s="10"/>
      <c r="AD35" s="9"/>
      <c r="AE35" s="11"/>
      <c r="AF35" s="52" t="s">
        <v>386</v>
      </c>
      <c r="AG35" s="9"/>
      <c r="AH35" s="9"/>
      <c r="AI35" s="9"/>
      <c r="AJ35" s="504"/>
      <c r="AK35" s="1"/>
      <c r="AL35" s="1"/>
      <c r="AM35" s="1"/>
      <c r="AN35" s="1"/>
    </row>
    <row r="36" spans="1:40" ht="47.25">
      <c r="A36" s="937"/>
      <c r="B36" s="8" t="s">
        <v>387</v>
      </c>
      <c r="C36" s="50" t="s">
        <v>388</v>
      </c>
      <c r="D36" s="24" t="s">
        <v>389</v>
      </c>
      <c r="E36" s="31"/>
      <c r="F36" s="32">
        <v>42430</v>
      </c>
      <c r="G36" s="32">
        <v>42583</v>
      </c>
      <c r="H36" s="24" t="s">
        <v>390</v>
      </c>
      <c r="I36" s="33">
        <v>50000</v>
      </c>
      <c r="J36" s="24" t="s">
        <v>391</v>
      </c>
      <c r="K36" s="9"/>
      <c r="L36" s="9"/>
      <c r="M36" s="24"/>
      <c r="N36" s="516"/>
      <c r="O36" s="516" t="s">
        <v>55</v>
      </c>
      <c r="P36" s="516"/>
      <c r="Q36" s="516"/>
      <c r="R36" s="516"/>
      <c r="S36" s="492" t="s">
        <v>6</v>
      </c>
      <c r="T36" s="37"/>
      <c r="U36" s="37"/>
      <c r="V36" s="37"/>
      <c r="W36" s="37"/>
      <c r="X36" s="37"/>
      <c r="Y36" s="9"/>
      <c r="Z36" s="9"/>
      <c r="AA36" s="9"/>
      <c r="AB36" s="10"/>
      <c r="AC36" s="10"/>
      <c r="AD36" s="9"/>
      <c r="AE36" s="11"/>
      <c r="AF36" s="9"/>
      <c r="AG36" s="9" t="s">
        <v>277</v>
      </c>
      <c r="AH36" s="9" t="s">
        <v>278</v>
      </c>
      <c r="AI36" s="9" t="s">
        <v>392</v>
      </c>
      <c r="AJ36" s="504"/>
      <c r="AK36" s="1"/>
      <c r="AL36" s="1"/>
      <c r="AM36" s="1"/>
      <c r="AN36" s="1"/>
    </row>
    <row r="37" spans="1:40" ht="204.75" customHeight="1">
      <c r="A37" s="937"/>
      <c r="B37" s="8" t="s">
        <v>393</v>
      </c>
      <c r="C37" s="50" t="s">
        <v>394</v>
      </c>
      <c r="D37" s="24" t="s">
        <v>395</v>
      </c>
      <c r="E37" s="31"/>
      <c r="F37" s="32">
        <v>42430</v>
      </c>
      <c r="G37" s="32">
        <v>42767</v>
      </c>
      <c r="H37" s="24" t="s">
        <v>376</v>
      </c>
      <c r="I37" s="33">
        <v>60000</v>
      </c>
      <c r="J37" s="24" t="s">
        <v>396</v>
      </c>
      <c r="K37" s="9"/>
      <c r="L37" s="9"/>
      <c r="M37" s="24"/>
      <c r="N37" s="516"/>
      <c r="O37" s="516" t="s">
        <v>55</v>
      </c>
      <c r="P37" s="516"/>
      <c r="Q37" s="516"/>
      <c r="R37" s="516"/>
      <c r="S37" s="492"/>
      <c r="T37" s="50" t="s">
        <v>397</v>
      </c>
      <c r="U37" s="50" t="s">
        <v>398</v>
      </c>
      <c r="V37" s="37" t="s">
        <v>399</v>
      </c>
      <c r="W37" s="37" t="s">
        <v>400</v>
      </c>
      <c r="X37" s="37" t="s">
        <v>401</v>
      </c>
      <c r="Y37" s="9"/>
      <c r="Z37" s="9"/>
      <c r="AA37" s="75" t="s">
        <v>402</v>
      </c>
      <c r="AB37" s="10"/>
      <c r="AC37" s="75" t="s">
        <v>403</v>
      </c>
      <c r="AD37" s="9"/>
      <c r="AE37" s="11"/>
      <c r="AF37" s="9"/>
      <c r="AG37" s="75" t="s">
        <v>404</v>
      </c>
      <c r="AH37" s="9"/>
      <c r="AI37" s="9"/>
      <c r="AJ37" s="504"/>
      <c r="AK37" s="1"/>
      <c r="AL37" s="1"/>
      <c r="AM37" s="1"/>
      <c r="AN37" s="1"/>
    </row>
    <row r="38" spans="1:40" ht="238.5" customHeight="1" thickBot="1">
      <c r="A38" s="938"/>
      <c r="B38" s="76" t="s">
        <v>405</v>
      </c>
      <c r="C38" s="77" t="s">
        <v>406</v>
      </c>
      <c r="D38" s="78" t="s">
        <v>407</v>
      </c>
      <c r="E38" s="79"/>
      <c r="F38" s="80">
        <v>42430</v>
      </c>
      <c r="G38" s="80">
        <v>42583</v>
      </c>
      <c r="H38" s="81" t="s">
        <v>408</v>
      </c>
      <c r="I38" s="82">
        <v>100000</v>
      </c>
      <c r="J38" s="81" t="s">
        <v>409</v>
      </c>
      <c r="K38" s="83"/>
      <c r="L38" s="83"/>
      <c r="M38" s="78" t="s">
        <v>410</v>
      </c>
      <c r="N38" s="818"/>
      <c r="O38" s="818" t="s">
        <v>55</v>
      </c>
      <c r="P38" s="818"/>
      <c r="Q38" s="818"/>
      <c r="R38" s="818"/>
      <c r="S38" s="819"/>
      <c r="T38" s="219" t="s">
        <v>411</v>
      </c>
      <c r="U38" s="219" t="s">
        <v>412</v>
      </c>
      <c r="V38" s="219" t="s">
        <v>413</v>
      </c>
      <c r="W38" s="219" t="s">
        <v>414</v>
      </c>
      <c r="X38" s="219" t="s">
        <v>415</v>
      </c>
      <c r="Y38" s="83"/>
      <c r="Z38" s="84" t="s">
        <v>416</v>
      </c>
      <c r="AA38" s="85" t="s">
        <v>417</v>
      </c>
      <c r="AB38" s="86"/>
      <c r="AC38" s="87">
        <v>44228</v>
      </c>
      <c r="AD38" s="83"/>
      <c r="AE38" s="88"/>
      <c r="AF38" s="83"/>
      <c r="AG38" s="83"/>
      <c r="AH38" s="83" t="s">
        <v>358</v>
      </c>
      <c r="AI38" s="219" t="s">
        <v>418</v>
      </c>
      <c r="AJ38" s="504"/>
      <c r="AK38" s="1"/>
      <c r="AL38" s="1"/>
      <c r="AM38" s="1"/>
      <c r="AN38" s="1"/>
    </row>
    <row r="39" spans="1:40" ht="180" customHeight="1" thickBot="1">
      <c r="A39" s="936" t="s">
        <v>419</v>
      </c>
      <c r="B39" s="14" t="s">
        <v>420</v>
      </c>
      <c r="C39" s="89" t="s">
        <v>421</v>
      </c>
      <c r="D39" s="16" t="s">
        <v>422</v>
      </c>
      <c r="E39" s="21"/>
      <c r="F39" s="18" t="s">
        <v>423</v>
      </c>
      <c r="G39" s="18" t="s">
        <v>423</v>
      </c>
      <c r="H39" s="16" t="s">
        <v>424</v>
      </c>
      <c r="I39" s="20">
        <v>0</v>
      </c>
      <c r="J39" s="16"/>
      <c r="K39" s="21"/>
      <c r="L39" s="21"/>
      <c r="M39" s="16" t="s">
        <v>425</v>
      </c>
      <c r="N39" s="21"/>
      <c r="O39" s="21"/>
      <c r="P39" s="21" t="s">
        <v>55</v>
      </c>
      <c r="Q39" s="21"/>
      <c r="R39" s="21"/>
      <c r="S39" s="14"/>
      <c r="T39" s="23" t="s">
        <v>426</v>
      </c>
      <c r="U39" s="23" t="s">
        <v>427</v>
      </c>
      <c r="V39" s="23" t="s">
        <v>428</v>
      </c>
      <c r="W39" s="23" t="s">
        <v>429</v>
      </c>
      <c r="X39" s="23" t="s">
        <v>430</v>
      </c>
      <c r="Y39" s="89"/>
      <c r="Z39" s="21"/>
      <c r="AA39" s="90"/>
      <c r="AB39" s="28"/>
      <c r="AC39" s="87">
        <v>44228</v>
      </c>
      <c r="AD39" s="21"/>
      <c r="AE39" s="29"/>
      <c r="AF39" s="21"/>
      <c r="AG39" s="21" t="s">
        <v>431</v>
      </c>
      <c r="AH39" s="21" t="s">
        <v>82</v>
      </c>
      <c r="AI39" s="91"/>
      <c r="AJ39" s="504"/>
      <c r="AK39" s="1"/>
      <c r="AL39" s="1"/>
      <c r="AM39" s="1"/>
      <c r="AN39" s="1"/>
    </row>
    <row r="40" spans="1:40" ht="135.75" customHeight="1" thickBot="1">
      <c r="A40" s="937"/>
      <c r="B40" s="8" t="s">
        <v>432</v>
      </c>
      <c r="C40" s="92" t="s">
        <v>433</v>
      </c>
      <c r="D40" s="24" t="s">
        <v>434</v>
      </c>
      <c r="E40" s="9"/>
      <c r="F40" s="32">
        <v>42430</v>
      </c>
      <c r="G40" s="32">
        <v>44228</v>
      </c>
      <c r="H40" s="24" t="s">
        <v>435</v>
      </c>
      <c r="I40" s="33">
        <v>0</v>
      </c>
      <c r="J40" s="24"/>
      <c r="K40" s="9"/>
      <c r="L40" s="9"/>
      <c r="M40" s="24" t="s">
        <v>436</v>
      </c>
      <c r="N40" s="516"/>
      <c r="O40" s="516"/>
      <c r="P40" s="516"/>
      <c r="Q40" s="516" t="s">
        <v>55</v>
      </c>
      <c r="R40" s="516"/>
      <c r="S40" s="492"/>
      <c r="T40" s="37" t="s">
        <v>437</v>
      </c>
      <c r="U40" s="37" t="s">
        <v>438</v>
      </c>
      <c r="V40" s="37" t="s">
        <v>439</v>
      </c>
      <c r="W40" s="37" t="s">
        <v>440</v>
      </c>
      <c r="X40" s="37" t="s">
        <v>441</v>
      </c>
      <c r="Y40" s="9"/>
      <c r="Z40" s="50" t="s">
        <v>442</v>
      </c>
      <c r="AA40" s="50" t="s">
        <v>443</v>
      </c>
      <c r="AB40" s="10"/>
      <c r="AC40" s="10"/>
      <c r="AD40" s="50" t="s">
        <v>444</v>
      </c>
      <c r="AE40" s="11"/>
      <c r="AF40" s="9"/>
      <c r="AG40" s="21" t="s">
        <v>431</v>
      </c>
      <c r="AH40" s="21" t="s">
        <v>82</v>
      </c>
      <c r="AI40" s="40" t="s">
        <v>445</v>
      </c>
      <c r="AJ40" s="504"/>
      <c r="AK40" s="1"/>
      <c r="AL40" s="1"/>
      <c r="AM40" s="1"/>
      <c r="AN40" s="1"/>
    </row>
    <row r="41" spans="1:40" ht="147" customHeight="1">
      <c r="A41" s="937"/>
      <c r="B41" s="8" t="s">
        <v>446</v>
      </c>
      <c r="C41" s="92" t="s">
        <v>447</v>
      </c>
      <c r="D41" s="24" t="s">
        <v>448</v>
      </c>
      <c r="E41" s="516"/>
      <c r="F41" s="32">
        <v>42430</v>
      </c>
      <c r="G41" s="32">
        <v>42583</v>
      </c>
      <c r="H41" s="24" t="s">
        <v>435</v>
      </c>
      <c r="I41" s="33">
        <v>50000</v>
      </c>
      <c r="J41" s="24" t="s">
        <v>449</v>
      </c>
      <c r="K41" s="516"/>
      <c r="L41" s="516"/>
      <c r="M41" s="24"/>
      <c r="N41" s="516"/>
      <c r="O41" s="516" t="s">
        <v>55</v>
      </c>
      <c r="P41" s="516"/>
      <c r="Q41" s="516"/>
      <c r="R41" s="516"/>
      <c r="S41" s="492" t="s">
        <v>6</v>
      </c>
      <c r="T41" s="480" t="s">
        <v>450</v>
      </c>
      <c r="U41" s="480" t="s">
        <v>451</v>
      </c>
      <c r="V41" s="480" t="s">
        <v>452</v>
      </c>
      <c r="W41" s="480" t="s">
        <v>453</v>
      </c>
      <c r="X41" s="480" t="s">
        <v>454</v>
      </c>
      <c r="Y41" s="516"/>
      <c r="Z41" s="516"/>
      <c r="AA41" s="516"/>
      <c r="AB41" s="820"/>
      <c r="AC41" s="820"/>
      <c r="AD41" s="516"/>
      <c r="AE41" s="821"/>
      <c r="AF41" s="516"/>
      <c r="AG41" s="21" t="s">
        <v>431</v>
      </c>
      <c r="AH41" s="21" t="s">
        <v>82</v>
      </c>
      <c r="AI41" s="40" t="s">
        <v>455</v>
      </c>
      <c r="AJ41" s="504"/>
      <c r="AK41" s="1"/>
      <c r="AL41" s="1"/>
      <c r="AM41" s="1"/>
      <c r="AN41" s="1"/>
    </row>
    <row r="42" spans="1:40" ht="188.25" customHeight="1">
      <c r="A42" s="937"/>
      <c r="B42" s="8" t="s">
        <v>456</v>
      </c>
      <c r="C42" s="92" t="s">
        <v>457</v>
      </c>
      <c r="D42" s="24" t="s">
        <v>458</v>
      </c>
      <c r="E42" s="516"/>
      <c r="F42" s="32">
        <v>42583</v>
      </c>
      <c r="G42" s="32">
        <v>44228</v>
      </c>
      <c r="H42" s="24" t="s">
        <v>459</v>
      </c>
      <c r="I42" s="33">
        <v>1500000</v>
      </c>
      <c r="J42" s="24" t="s">
        <v>460</v>
      </c>
      <c r="K42" s="516"/>
      <c r="L42" s="516"/>
      <c r="M42" s="24" t="s">
        <v>461</v>
      </c>
      <c r="N42" s="516"/>
      <c r="O42" s="516"/>
      <c r="P42" s="516" t="s">
        <v>55</v>
      </c>
      <c r="Q42" s="516"/>
      <c r="R42" s="516"/>
      <c r="S42" s="492"/>
      <c r="T42" s="480" t="s">
        <v>462</v>
      </c>
      <c r="U42" s="480" t="s">
        <v>463</v>
      </c>
      <c r="V42" s="480" t="s">
        <v>464</v>
      </c>
      <c r="W42" s="244" t="s">
        <v>465</v>
      </c>
      <c r="X42" s="480" t="s">
        <v>466</v>
      </c>
      <c r="Y42" s="516"/>
      <c r="Z42" s="516"/>
      <c r="AA42" s="244" t="s">
        <v>467</v>
      </c>
      <c r="AB42" s="820"/>
      <c r="AC42" s="820"/>
      <c r="AD42" s="516"/>
      <c r="AE42" s="821"/>
      <c r="AF42" s="516"/>
      <c r="AG42" s="516"/>
      <c r="AH42" s="516" t="s">
        <v>358</v>
      </c>
      <c r="AI42" s="40" t="s">
        <v>445</v>
      </c>
      <c r="AJ42" s="504"/>
      <c r="AK42" s="1"/>
      <c r="AL42" s="1"/>
      <c r="AM42" s="1"/>
      <c r="AN42" s="1"/>
    </row>
    <row r="43" spans="1:40" ht="152.25" customHeight="1">
      <c r="A43" s="937"/>
      <c r="B43" s="8" t="s">
        <v>468</v>
      </c>
      <c r="C43" s="112" t="s">
        <v>469</v>
      </c>
      <c r="D43" s="40" t="s">
        <v>470</v>
      </c>
      <c r="E43" s="516"/>
      <c r="F43" s="32">
        <v>42430</v>
      </c>
      <c r="G43" s="32">
        <v>44228</v>
      </c>
      <c r="H43" s="40" t="s">
        <v>471</v>
      </c>
      <c r="I43" s="33">
        <v>0</v>
      </c>
      <c r="J43" s="40"/>
      <c r="K43" s="516"/>
      <c r="L43" s="516"/>
      <c r="M43" s="40" t="s">
        <v>472</v>
      </c>
      <c r="N43" s="516"/>
      <c r="O43" s="516" t="s">
        <v>55</v>
      </c>
      <c r="P43" s="516"/>
      <c r="Q43" s="516"/>
      <c r="R43" s="516"/>
      <c r="S43" s="492"/>
      <c r="T43" s="480"/>
      <c r="U43" s="480"/>
      <c r="V43" s="480"/>
      <c r="W43" s="480"/>
      <c r="X43" s="480"/>
      <c r="Y43" s="113"/>
      <c r="Z43" s="40" t="s">
        <v>473</v>
      </c>
      <c r="AA43" s="40" t="s">
        <v>474</v>
      </c>
      <c r="AB43" s="820"/>
      <c r="AC43" s="258"/>
      <c r="AD43" s="822" t="s">
        <v>475</v>
      </c>
      <c r="AE43" s="821"/>
      <c r="AF43" s="516"/>
      <c r="AG43" s="516"/>
      <c r="AH43" s="516" t="s">
        <v>358</v>
      </c>
      <c r="AI43" s="40" t="s">
        <v>476</v>
      </c>
      <c r="AJ43" s="504"/>
      <c r="AK43" s="1"/>
      <c r="AL43" s="1"/>
      <c r="AM43" s="1"/>
      <c r="AN43" s="1"/>
    </row>
    <row r="44" spans="1:40" ht="47.25">
      <c r="A44" s="937"/>
      <c r="B44" s="8" t="s">
        <v>477</v>
      </c>
      <c r="C44" s="112" t="s">
        <v>478</v>
      </c>
      <c r="D44" s="40" t="s">
        <v>479</v>
      </c>
      <c r="E44" s="516"/>
      <c r="F44" s="32">
        <v>42430</v>
      </c>
      <c r="G44" s="32">
        <v>42767</v>
      </c>
      <c r="H44" s="40" t="s">
        <v>480</v>
      </c>
      <c r="I44" s="33">
        <v>0</v>
      </c>
      <c r="J44" s="40" t="s">
        <v>481</v>
      </c>
      <c r="K44" s="516"/>
      <c r="L44" s="516"/>
      <c r="M44" s="40" t="s">
        <v>482</v>
      </c>
      <c r="N44" s="516"/>
      <c r="O44" s="516" t="s">
        <v>55</v>
      </c>
      <c r="P44" s="516"/>
      <c r="Q44" s="516"/>
      <c r="R44" s="516"/>
      <c r="S44" s="492" t="s">
        <v>6</v>
      </c>
      <c r="T44" s="480"/>
      <c r="U44" s="480"/>
      <c r="V44" s="480"/>
      <c r="W44" s="480"/>
      <c r="X44" s="480"/>
      <c r="Y44" s="516"/>
      <c r="Z44" s="244"/>
      <c r="AA44" s="244"/>
      <c r="AB44" s="256"/>
      <c r="AC44" s="259"/>
      <c r="AD44" s="257"/>
      <c r="AE44" s="821"/>
      <c r="AF44" s="823"/>
      <c r="AG44" s="480"/>
      <c r="AH44" s="480"/>
      <c r="AI44" s="244" t="s">
        <v>483</v>
      </c>
      <c r="AJ44" s="504"/>
      <c r="AK44" s="1"/>
      <c r="AL44" s="1"/>
      <c r="AM44" s="1"/>
      <c r="AN44" s="1"/>
    </row>
    <row r="45" spans="1:40" ht="93" customHeight="1">
      <c r="A45" s="937"/>
      <c r="B45" s="8" t="s">
        <v>484</v>
      </c>
      <c r="C45" s="112" t="s">
        <v>485</v>
      </c>
      <c r="D45" s="40" t="s">
        <v>486</v>
      </c>
      <c r="E45" s="516"/>
      <c r="F45" s="32">
        <v>42795</v>
      </c>
      <c r="G45" s="32">
        <v>43132</v>
      </c>
      <c r="H45" s="40" t="s">
        <v>487</v>
      </c>
      <c r="I45" s="33">
        <v>0</v>
      </c>
      <c r="J45" s="40"/>
      <c r="K45" s="516"/>
      <c r="L45" s="516"/>
      <c r="M45" s="40" t="s">
        <v>488</v>
      </c>
      <c r="N45" s="516"/>
      <c r="O45" s="516" t="s">
        <v>55</v>
      </c>
      <c r="P45" s="516"/>
      <c r="Q45" s="516"/>
      <c r="R45" s="516"/>
      <c r="S45" s="492" t="s">
        <v>10</v>
      </c>
      <c r="T45" s="480"/>
      <c r="U45" s="480"/>
      <c r="V45" s="480"/>
      <c r="W45" s="480"/>
      <c r="X45" s="480"/>
      <c r="Y45" s="516"/>
      <c r="Z45" s="516"/>
      <c r="AA45" s="516"/>
      <c r="AB45" s="820"/>
      <c r="AC45" s="820"/>
      <c r="AD45" s="516"/>
      <c r="AE45" s="821"/>
      <c r="AF45" s="516"/>
      <c r="AG45" s="516"/>
      <c r="AH45" s="516"/>
      <c r="AI45" s="244" t="s">
        <v>489</v>
      </c>
      <c r="AJ45" s="504"/>
      <c r="AK45" s="1"/>
      <c r="AL45" s="1"/>
      <c r="AM45" s="1"/>
      <c r="AN45" s="1"/>
    </row>
    <row r="46" spans="1:40" ht="97.5" customHeight="1">
      <c r="A46" s="937"/>
      <c r="B46" s="8" t="s">
        <v>490</v>
      </c>
      <c r="C46" s="112" t="s">
        <v>491</v>
      </c>
      <c r="D46" s="40" t="s">
        <v>492</v>
      </c>
      <c r="E46" s="516"/>
      <c r="F46" s="32">
        <v>42583</v>
      </c>
      <c r="G46" s="32">
        <v>44228</v>
      </c>
      <c r="H46" s="40" t="s">
        <v>133</v>
      </c>
      <c r="I46" s="33">
        <v>1500000</v>
      </c>
      <c r="J46" s="40" t="s">
        <v>493</v>
      </c>
      <c r="K46" s="516"/>
      <c r="L46" s="516"/>
      <c r="M46" s="40" t="s">
        <v>494</v>
      </c>
      <c r="N46" s="516"/>
      <c r="O46" s="516" t="s">
        <v>55</v>
      </c>
      <c r="P46" s="516"/>
      <c r="Q46" s="516"/>
      <c r="R46" s="516"/>
      <c r="S46" s="492"/>
      <c r="T46" s="480"/>
      <c r="U46" s="480"/>
      <c r="V46" s="480"/>
      <c r="W46" s="480"/>
      <c r="X46" s="480"/>
      <c r="Y46" s="516"/>
      <c r="Z46" s="516"/>
      <c r="AA46" s="516"/>
      <c r="AB46" s="820"/>
      <c r="AC46" s="820"/>
      <c r="AD46" s="92" t="s">
        <v>495</v>
      </c>
      <c r="AE46" s="824"/>
      <c r="AF46" s="823"/>
      <c r="AG46" s="823"/>
      <c r="AH46" s="823"/>
      <c r="AI46" s="825"/>
      <c r="AJ46" s="504"/>
      <c r="AK46" s="1"/>
      <c r="AL46" s="1"/>
      <c r="AM46" s="1"/>
      <c r="AN46" s="1"/>
    </row>
    <row r="47" spans="1:40" ht="165.75">
      <c r="A47" s="937"/>
      <c r="B47" s="8" t="s">
        <v>496</v>
      </c>
      <c r="C47" s="92" t="s">
        <v>497</v>
      </c>
      <c r="D47" s="24" t="s">
        <v>498</v>
      </c>
      <c r="E47" s="516"/>
      <c r="F47" s="32">
        <v>42430</v>
      </c>
      <c r="G47" s="32">
        <v>42948</v>
      </c>
      <c r="H47" s="24" t="s">
        <v>499</v>
      </c>
      <c r="I47" s="33">
        <v>100000</v>
      </c>
      <c r="J47" s="114" t="s">
        <v>500</v>
      </c>
      <c r="K47" s="516"/>
      <c r="L47" s="516"/>
      <c r="M47" s="24"/>
      <c r="N47" s="516"/>
      <c r="O47" s="516" t="s">
        <v>55</v>
      </c>
      <c r="P47" s="516"/>
      <c r="Q47" s="516"/>
      <c r="R47" s="516"/>
      <c r="S47" s="492"/>
      <c r="T47" s="480" t="s">
        <v>501</v>
      </c>
      <c r="U47" s="480" t="s">
        <v>438</v>
      </c>
      <c r="V47" s="480" t="s">
        <v>501</v>
      </c>
      <c r="W47" s="480" t="s">
        <v>502</v>
      </c>
      <c r="X47" s="480" t="s">
        <v>503</v>
      </c>
      <c r="Y47" s="92" t="s">
        <v>504</v>
      </c>
      <c r="Z47" s="516"/>
      <c r="AA47" s="92" t="s">
        <v>505</v>
      </c>
      <c r="AB47" s="820"/>
      <c r="AC47" s="24" t="s">
        <v>403</v>
      </c>
      <c r="AD47" s="92" t="s">
        <v>506</v>
      </c>
      <c r="AE47" s="821"/>
      <c r="AF47" s="92" t="s">
        <v>507</v>
      </c>
      <c r="AG47" s="516"/>
      <c r="AH47" s="516"/>
      <c r="AI47" s="516"/>
      <c r="AJ47" s="504"/>
      <c r="AK47" s="1"/>
      <c r="AL47" s="1"/>
      <c r="AM47" s="1"/>
      <c r="AN47" s="1"/>
    </row>
    <row r="48" spans="1:40" ht="109.5" customHeight="1">
      <c r="A48" s="937"/>
      <c r="B48" s="8" t="s">
        <v>508</v>
      </c>
      <c r="C48" s="92" t="s">
        <v>509</v>
      </c>
      <c r="D48" s="24" t="s">
        <v>510</v>
      </c>
      <c r="E48" s="516"/>
      <c r="F48" s="32">
        <v>42795</v>
      </c>
      <c r="G48" s="32" t="s">
        <v>295</v>
      </c>
      <c r="H48" s="24" t="s">
        <v>390</v>
      </c>
      <c r="I48" s="33">
        <v>1000000</v>
      </c>
      <c r="J48" s="24" t="s">
        <v>511</v>
      </c>
      <c r="K48" s="516"/>
      <c r="L48" s="516"/>
      <c r="M48" s="24"/>
      <c r="N48" s="516"/>
      <c r="O48" s="516"/>
      <c r="P48" s="516" t="s">
        <v>55</v>
      </c>
      <c r="Q48" s="516"/>
      <c r="R48" s="516"/>
      <c r="S48" s="492"/>
      <c r="T48" s="285" t="s">
        <v>512</v>
      </c>
      <c r="U48" s="115"/>
      <c r="V48" s="115"/>
      <c r="W48" s="480" t="s">
        <v>513</v>
      </c>
      <c r="X48" s="480"/>
      <c r="Y48" s="516"/>
      <c r="Z48" s="516"/>
      <c r="AA48" s="516"/>
      <c r="AB48" s="820"/>
      <c r="AC48" s="820"/>
      <c r="AD48" s="826" t="s">
        <v>514</v>
      </c>
      <c r="AE48" s="821"/>
      <c r="AF48" s="516"/>
      <c r="AG48" s="516"/>
      <c r="AH48" s="516"/>
      <c r="AI48" s="823"/>
      <c r="AJ48" s="504"/>
      <c r="AK48" s="1"/>
      <c r="AL48" s="1"/>
      <c r="AM48" s="1"/>
      <c r="AN48" s="1"/>
    </row>
    <row r="49" spans="1:40" ht="97.5" customHeight="1" thickBot="1">
      <c r="A49" s="937"/>
      <c r="B49" s="8" t="s">
        <v>515</v>
      </c>
      <c r="C49" s="92" t="s">
        <v>516</v>
      </c>
      <c r="D49" s="24" t="s">
        <v>517</v>
      </c>
      <c r="E49" s="516"/>
      <c r="F49" s="32">
        <v>42430</v>
      </c>
      <c r="G49" s="32">
        <v>42948</v>
      </c>
      <c r="H49" s="24" t="s">
        <v>518</v>
      </c>
      <c r="I49" s="33">
        <v>20000</v>
      </c>
      <c r="J49" s="24" t="s">
        <v>519</v>
      </c>
      <c r="K49" s="516"/>
      <c r="L49" s="516"/>
      <c r="M49" s="24" t="s">
        <v>520</v>
      </c>
      <c r="N49" s="516"/>
      <c r="O49" s="516" t="s">
        <v>55</v>
      </c>
      <c r="P49" s="516"/>
      <c r="Q49" s="516"/>
      <c r="R49" s="516"/>
      <c r="S49" s="492"/>
      <c r="T49" s="480" t="s">
        <v>521</v>
      </c>
      <c r="U49" s="480" t="s">
        <v>522</v>
      </c>
      <c r="V49" s="480" t="s">
        <v>523</v>
      </c>
      <c r="W49" s="480" t="s">
        <v>524</v>
      </c>
      <c r="X49" s="480" t="s">
        <v>525</v>
      </c>
      <c r="Y49" s="516"/>
      <c r="Z49" s="516"/>
      <c r="AA49" s="244" t="s">
        <v>526</v>
      </c>
      <c r="AB49" s="820"/>
      <c r="AC49" s="87">
        <v>44228</v>
      </c>
      <c r="AD49" s="516"/>
      <c r="AE49" s="821"/>
      <c r="AF49" s="516"/>
      <c r="AG49" s="516" t="s">
        <v>527</v>
      </c>
      <c r="AH49" s="480" t="s">
        <v>528</v>
      </c>
      <c r="AI49" s="516"/>
      <c r="AJ49" s="504"/>
      <c r="AK49" s="1"/>
      <c r="AL49" s="1"/>
      <c r="AM49" s="1"/>
      <c r="AN49" s="1"/>
    </row>
    <row r="50" spans="1:40" ht="87" customHeight="1">
      <c r="A50" s="937"/>
      <c r="B50" s="8" t="s">
        <v>529</v>
      </c>
      <c r="C50" s="92" t="s">
        <v>530</v>
      </c>
      <c r="D50" s="24" t="s">
        <v>531</v>
      </c>
      <c r="E50" s="516"/>
      <c r="F50" s="32">
        <v>42430</v>
      </c>
      <c r="G50" s="32" t="s">
        <v>349</v>
      </c>
      <c r="H50" s="24" t="s">
        <v>532</v>
      </c>
      <c r="I50" s="33">
        <v>750000</v>
      </c>
      <c r="J50" s="24" t="s">
        <v>533</v>
      </c>
      <c r="K50" s="516"/>
      <c r="L50" s="516"/>
      <c r="M50" s="24" t="s">
        <v>534</v>
      </c>
      <c r="N50" s="516"/>
      <c r="O50" s="516" t="s">
        <v>55</v>
      </c>
      <c r="P50" s="516"/>
      <c r="Q50" s="516"/>
      <c r="R50" s="516"/>
      <c r="S50" s="492"/>
      <c r="T50" s="480" t="s">
        <v>535</v>
      </c>
      <c r="U50" s="480" t="s">
        <v>536</v>
      </c>
      <c r="V50" s="480" t="s">
        <v>537</v>
      </c>
      <c r="W50" s="480" t="s">
        <v>538</v>
      </c>
      <c r="X50" s="244" t="s">
        <v>539</v>
      </c>
      <c r="Y50" s="516"/>
      <c r="Z50" s="516"/>
      <c r="AA50" s="516"/>
      <c r="AB50" s="820"/>
      <c r="AC50" s="820"/>
      <c r="AD50" s="516"/>
      <c r="AE50" s="821"/>
      <c r="AF50" s="516"/>
      <c r="AG50" s="516" t="s">
        <v>540</v>
      </c>
      <c r="AH50" s="516" t="s">
        <v>541</v>
      </c>
      <c r="AI50" s="244" t="s">
        <v>542</v>
      </c>
      <c r="AJ50" s="504"/>
      <c r="AK50" s="1"/>
      <c r="AL50" s="1"/>
      <c r="AM50" s="1"/>
      <c r="AN50" s="1"/>
    </row>
    <row r="51" spans="1:40" ht="162" customHeight="1" thickBot="1">
      <c r="A51" s="937"/>
      <c r="B51" s="8" t="s">
        <v>543</v>
      </c>
      <c r="C51" s="92" t="s">
        <v>544</v>
      </c>
      <c r="D51" s="24" t="s">
        <v>545</v>
      </c>
      <c r="E51" s="516"/>
      <c r="F51" s="32">
        <v>42430</v>
      </c>
      <c r="G51" s="32">
        <v>42948</v>
      </c>
      <c r="H51" s="24" t="s">
        <v>499</v>
      </c>
      <c r="I51" s="33">
        <v>0</v>
      </c>
      <c r="J51" s="24" t="s">
        <v>546</v>
      </c>
      <c r="K51" s="516"/>
      <c r="L51" s="516"/>
      <c r="M51" s="24" t="s">
        <v>547</v>
      </c>
      <c r="N51" s="516"/>
      <c r="O51" s="516" t="s">
        <v>55</v>
      </c>
      <c r="P51" s="516"/>
      <c r="Q51" s="516"/>
      <c r="R51" s="516"/>
      <c r="S51" s="492"/>
      <c r="T51" s="480" t="s">
        <v>548</v>
      </c>
      <c r="U51" s="480" t="s">
        <v>549</v>
      </c>
      <c r="V51" s="480" t="s">
        <v>550</v>
      </c>
      <c r="W51" s="480" t="s">
        <v>551</v>
      </c>
      <c r="X51" s="480" t="s">
        <v>552</v>
      </c>
      <c r="Y51" s="516"/>
      <c r="Z51" s="24" t="s">
        <v>553</v>
      </c>
      <c r="AA51" s="24" t="s">
        <v>554</v>
      </c>
      <c r="AB51" s="820"/>
      <c r="AC51" s="87">
        <v>43252</v>
      </c>
      <c r="AD51" s="24" t="s">
        <v>555</v>
      </c>
      <c r="AE51" s="821"/>
      <c r="AF51" s="24" t="s">
        <v>556</v>
      </c>
      <c r="AG51" s="516"/>
      <c r="AH51" s="516" t="s">
        <v>358</v>
      </c>
      <c r="AI51" s="116"/>
      <c r="AJ51" s="504"/>
      <c r="AK51" s="1"/>
      <c r="AL51" s="1"/>
      <c r="AM51" s="1"/>
      <c r="AN51" s="1"/>
    </row>
    <row r="52" spans="1:40" ht="162.75" customHeight="1">
      <c r="A52" s="937"/>
      <c r="B52" s="8" t="s">
        <v>557</v>
      </c>
      <c r="C52" s="92" t="s">
        <v>558</v>
      </c>
      <c r="D52" s="24" t="s">
        <v>559</v>
      </c>
      <c r="E52" s="516"/>
      <c r="F52" s="32">
        <v>42430</v>
      </c>
      <c r="G52" s="32">
        <v>43132</v>
      </c>
      <c r="H52" s="24" t="s">
        <v>560</v>
      </c>
      <c r="I52" s="33">
        <v>0</v>
      </c>
      <c r="J52" s="24" t="s">
        <v>561</v>
      </c>
      <c r="K52" s="516"/>
      <c r="L52" s="516"/>
      <c r="M52" s="117" t="s">
        <v>562</v>
      </c>
      <c r="N52" s="516"/>
      <c r="O52" s="516"/>
      <c r="P52" s="516" t="s">
        <v>55</v>
      </c>
      <c r="Q52" s="516"/>
      <c r="R52" s="516"/>
      <c r="S52" s="492"/>
      <c r="T52" s="244" t="s">
        <v>563</v>
      </c>
      <c r="U52" s="480"/>
      <c r="V52" s="480"/>
      <c r="W52" s="244" t="s">
        <v>564</v>
      </c>
      <c r="X52" s="480"/>
      <c r="Y52" s="92" t="s">
        <v>565</v>
      </c>
      <c r="Z52" s="516"/>
      <c r="AA52" s="244" t="s">
        <v>566</v>
      </c>
      <c r="AB52" s="827"/>
      <c r="AC52" s="827"/>
      <c r="AD52" s="24" t="s">
        <v>567</v>
      </c>
      <c r="AE52" s="828"/>
      <c r="AF52" s="118" t="s">
        <v>568</v>
      </c>
      <c r="AG52" s="480"/>
      <c r="AH52" s="480"/>
      <c r="AI52" s="480" t="s">
        <v>569</v>
      </c>
      <c r="AJ52" s="504"/>
      <c r="AK52" s="1"/>
      <c r="AL52" s="1"/>
      <c r="AM52" s="1"/>
      <c r="AN52" s="1"/>
    </row>
    <row r="53" spans="1:40" ht="113.25" customHeight="1">
      <c r="A53" s="937"/>
      <c r="B53" s="8" t="s">
        <v>570</v>
      </c>
      <c r="C53" s="92" t="s">
        <v>571</v>
      </c>
      <c r="D53" s="24" t="s">
        <v>572</v>
      </c>
      <c r="E53" s="516"/>
      <c r="F53" s="32">
        <v>42430</v>
      </c>
      <c r="G53" s="32">
        <v>42767</v>
      </c>
      <c r="H53" s="24" t="s">
        <v>573</v>
      </c>
      <c r="I53" s="33">
        <v>0</v>
      </c>
      <c r="J53" s="24"/>
      <c r="K53" s="516"/>
      <c r="L53" s="516"/>
      <c r="M53" s="117" t="s">
        <v>488</v>
      </c>
      <c r="N53" s="516"/>
      <c r="O53" s="516" t="s">
        <v>55</v>
      </c>
      <c r="P53" s="516"/>
      <c r="Q53" s="516"/>
      <c r="R53" s="516"/>
      <c r="S53" s="492"/>
      <c r="T53" s="244" t="s">
        <v>574</v>
      </c>
      <c r="U53" s="480"/>
      <c r="V53" s="480"/>
      <c r="W53" s="37" t="s">
        <v>575</v>
      </c>
      <c r="X53" s="480"/>
      <c r="Y53" s="516"/>
      <c r="Z53" s="516"/>
      <c r="AA53" s="829" t="s">
        <v>60</v>
      </c>
      <c r="AB53" s="820"/>
      <c r="AC53" s="611">
        <v>43435</v>
      </c>
      <c r="AD53" s="830"/>
      <c r="AE53" s="830"/>
      <c r="AF53" s="831" t="s">
        <v>576</v>
      </c>
      <c r="AG53" s="830"/>
      <c r="AH53" s="830"/>
      <c r="AI53" s="829" t="s">
        <v>577</v>
      </c>
      <c r="AJ53" s="504"/>
      <c r="AK53" s="1"/>
      <c r="AL53" s="1"/>
      <c r="AM53" s="1"/>
      <c r="AN53" s="1"/>
    </row>
    <row r="54" spans="1:40" ht="101.25" customHeight="1">
      <c r="A54" s="937"/>
      <c r="B54" s="8" t="s">
        <v>578</v>
      </c>
      <c r="C54" s="92" t="s">
        <v>579</v>
      </c>
      <c r="D54" s="24" t="s">
        <v>580</v>
      </c>
      <c r="E54" s="516"/>
      <c r="F54" s="32">
        <v>42430</v>
      </c>
      <c r="G54" s="32">
        <v>42583</v>
      </c>
      <c r="H54" s="24" t="s">
        <v>581</v>
      </c>
      <c r="I54" s="33">
        <v>0</v>
      </c>
      <c r="J54" s="24" t="s">
        <v>582</v>
      </c>
      <c r="K54" s="516"/>
      <c r="L54" s="516"/>
      <c r="M54" s="117" t="s">
        <v>488</v>
      </c>
      <c r="N54" s="516"/>
      <c r="O54" s="516"/>
      <c r="P54" s="516"/>
      <c r="Q54" s="516"/>
      <c r="R54" s="516" t="s">
        <v>55</v>
      </c>
      <c r="S54" s="492"/>
      <c r="T54" s="480" t="s">
        <v>583</v>
      </c>
      <c r="U54" s="480" t="s">
        <v>584</v>
      </c>
      <c r="V54" s="480" t="s">
        <v>585</v>
      </c>
      <c r="W54" s="480" t="s">
        <v>586</v>
      </c>
      <c r="X54" s="480" t="s">
        <v>587</v>
      </c>
      <c r="Y54" s="516"/>
      <c r="Z54" s="516"/>
      <c r="AA54" s="516"/>
      <c r="AB54" s="820"/>
      <c r="AC54" s="820"/>
      <c r="AD54" s="516"/>
      <c r="AE54" s="821"/>
      <c r="AF54" s="516"/>
      <c r="AG54" s="516" t="s">
        <v>431</v>
      </c>
      <c r="AH54" s="516" t="s">
        <v>82</v>
      </c>
      <c r="AI54" s="516"/>
      <c r="AJ54" s="504"/>
      <c r="AK54" s="1"/>
      <c r="AL54" s="1"/>
      <c r="AM54" s="1"/>
      <c r="AN54" s="1"/>
    </row>
    <row r="55" spans="1:40" ht="135.75" customHeight="1" thickBot="1">
      <c r="A55" s="937"/>
      <c r="B55" s="8" t="s">
        <v>588</v>
      </c>
      <c r="C55" s="92" t="s">
        <v>589</v>
      </c>
      <c r="D55" s="24" t="s">
        <v>572</v>
      </c>
      <c r="E55" s="516"/>
      <c r="F55" s="32">
        <v>42795</v>
      </c>
      <c r="G55" s="32">
        <v>43132</v>
      </c>
      <c r="H55" s="24" t="s">
        <v>52</v>
      </c>
      <c r="I55" s="33">
        <v>50000</v>
      </c>
      <c r="J55" s="24" t="s">
        <v>582</v>
      </c>
      <c r="K55" s="516"/>
      <c r="L55" s="516"/>
      <c r="M55" s="24" t="s">
        <v>590</v>
      </c>
      <c r="N55" s="516"/>
      <c r="O55" s="516" t="s">
        <v>55</v>
      </c>
      <c r="P55" s="516"/>
      <c r="Q55" s="516"/>
      <c r="R55" s="516"/>
      <c r="S55" s="492"/>
      <c r="T55" s="480"/>
      <c r="U55" s="480"/>
      <c r="V55" s="480"/>
      <c r="W55" s="480"/>
      <c r="X55" s="480"/>
      <c r="Y55" s="516"/>
      <c r="Z55" s="516"/>
      <c r="AA55" s="244" t="s">
        <v>591</v>
      </c>
      <c r="AB55" s="820"/>
      <c r="AC55" s="87">
        <v>43435</v>
      </c>
      <c r="AD55" s="673" t="s">
        <v>592</v>
      </c>
      <c r="AE55" s="821"/>
      <c r="AF55" s="480" t="s">
        <v>593</v>
      </c>
      <c r="AG55" s="516" t="s">
        <v>594</v>
      </c>
      <c r="AH55" s="516"/>
      <c r="AI55" s="516"/>
      <c r="AJ55" s="504"/>
      <c r="AK55" s="1"/>
      <c r="AL55" s="1"/>
      <c r="AM55" s="1"/>
      <c r="AN55" s="1"/>
    </row>
    <row r="56" spans="1:40" ht="87.75" customHeight="1">
      <c r="A56" s="937"/>
      <c r="B56" s="8" t="s">
        <v>595</v>
      </c>
      <c r="C56" s="92" t="s">
        <v>596</v>
      </c>
      <c r="D56" s="24" t="s">
        <v>597</v>
      </c>
      <c r="E56" s="516"/>
      <c r="F56" s="475">
        <v>42430</v>
      </c>
      <c r="G56" s="32" t="s">
        <v>423</v>
      </c>
      <c r="H56" s="24" t="s">
        <v>424</v>
      </c>
      <c r="I56" s="33">
        <v>0</v>
      </c>
      <c r="J56" s="24"/>
      <c r="K56" s="516"/>
      <c r="L56" s="516"/>
      <c r="M56" s="24" t="s">
        <v>598</v>
      </c>
      <c r="N56" s="516"/>
      <c r="O56" s="516"/>
      <c r="P56" s="516"/>
      <c r="Q56" s="516"/>
      <c r="R56" s="516" t="s">
        <v>55</v>
      </c>
      <c r="S56" s="492"/>
      <c r="T56" s="480" t="s">
        <v>599</v>
      </c>
      <c r="U56" s="480" t="s">
        <v>600</v>
      </c>
      <c r="V56" s="480" t="s">
        <v>601</v>
      </c>
      <c r="W56" s="480" t="s">
        <v>586</v>
      </c>
      <c r="X56" s="480" t="s">
        <v>587</v>
      </c>
      <c r="Y56" s="823"/>
      <c r="Z56" s="823"/>
      <c r="AA56" s="823"/>
      <c r="AB56" s="830"/>
      <c r="AC56" s="830"/>
      <c r="AD56" s="823"/>
      <c r="AE56" s="824"/>
      <c r="AF56" s="823"/>
      <c r="AG56" s="516" t="s">
        <v>431</v>
      </c>
      <c r="AH56" s="516" t="s">
        <v>82</v>
      </c>
      <c r="AI56" s="516"/>
      <c r="AJ56" s="504"/>
      <c r="AK56" s="1"/>
      <c r="AL56" s="1"/>
      <c r="AM56" s="1"/>
      <c r="AN56" s="1"/>
    </row>
    <row r="57" spans="1:40" ht="165" customHeight="1">
      <c r="A57" s="937"/>
      <c r="B57" s="8" t="s">
        <v>602</v>
      </c>
      <c r="C57" s="92" t="s">
        <v>603</v>
      </c>
      <c r="D57" s="24" t="s">
        <v>604</v>
      </c>
      <c r="E57" s="516"/>
      <c r="F57" s="32">
        <v>42430</v>
      </c>
      <c r="G57" s="32">
        <v>43132</v>
      </c>
      <c r="H57" s="24" t="s">
        <v>605</v>
      </c>
      <c r="I57" s="33">
        <v>100000</v>
      </c>
      <c r="J57" s="24" t="s">
        <v>606</v>
      </c>
      <c r="K57" s="516"/>
      <c r="L57" s="516"/>
      <c r="M57" s="24" t="s">
        <v>607</v>
      </c>
      <c r="N57" s="516"/>
      <c r="O57" s="516"/>
      <c r="P57" s="516"/>
      <c r="Q57" s="516" t="s">
        <v>55</v>
      </c>
      <c r="R57" s="516"/>
      <c r="S57" s="492" t="s">
        <v>6</v>
      </c>
      <c r="T57" s="480" t="s">
        <v>608</v>
      </c>
      <c r="U57" s="480" t="s">
        <v>609</v>
      </c>
      <c r="V57" s="480" t="s">
        <v>610</v>
      </c>
      <c r="W57" s="480" t="s">
        <v>611</v>
      </c>
      <c r="X57" s="480" t="s">
        <v>612</v>
      </c>
      <c r="Y57" s="244"/>
      <c r="Z57" s="244"/>
      <c r="AA57" s="516"/>
      <c r="AB57" s="820"/>
      <c r="AC57" s="820"/>
      <c r="AD57" s="516"/>
      <c r="AE57" s="821"/>
      <c r="AF57" s="516"/>
      <c r="AG57" s="516"/>
      <c r="AH57" s="516"/>
      <c r="AI57" s="244" t="s">
        <v>613</v>
      </c>
      <c r="AJ57" s="504"/>
      <c r="AK57" s="1"/>
      <c r="AL57" s="1"/>
      <c r="AM57" s="1"/>
      <c r="AN57" s="1"/>
    </row>
    <row r="58" spans="1:40" ht="169.5" customHeight="1">
      <c r="A58" s="937"/>
      <c r="B58" s="8" t="s">
        <v>614</v>
      </c>
      <c r="C58" s="92" t="s">
        <v>615</v>
      </c>
      <c r="D58" s="24" t="s">
        <v>616</v>
      </c>
      <c r="E58" s="516"/>
      <c r="F58" s="32">
        <v>42430</v>
      </c>
      <c r="G58" s="32">
        <v>44228</v>
      </c>
      <c r="H58" s="24" t="s">
        <v>617</v>
      </c>
      <c r="I58" s="33">
        <v>150000</v>
      </c>
      <c r="J58" s="24" t="s">
        <v>618</v>
      </c>
      <c r="K58" s="516"/>
      <c r="L58" s="516"/>
      <c r="M58" s="24"/>
      <c r="N58" s="516"/>
      <c r="O58" s="516" t="s">
        <v>55</v>
      </c>
      <c r="P58" s="516"/>
      <c r="Q58" s="516"/>
      <c r="R58" s="516"/>
      <c r="S58" s="492"/>
      <c r="T58" s="480" t="s">
        <v>619</v>
      </c>
      <c r="U58" s="480" t="s">
        <v>438</v>
      </c>
      <c r="V58" s="480" t="s">
        <v>620</v>
      </c>
      <c r="W58" s="480" t="s">
        <v>621</v>
      </c>
      <c r="X58" s="480"/>
      <c r="Y58" s="92" t="s">
        <v>622</v>
      </c>
      <c r="Z58" s="516"/>
      <c r="AA58" s="516"/>
      <c r="AB58" s="820"/>
      <c r="AC58" s="820"/>
      <c r="AD58" s="119" t="s">
        <v>623</v>
      </c>
      <c r="AE58" s="821"/>
      <c r="AF58" s="516"/>
      <c r="AG58" s="516" t="s">
        <v>277</v>
      </c>
      <c r="AH58" s="516" t="s">
        <v>278</v>
      </c>
      <c r="AI58" s="244" t="s">
        <v>624</v>
      </c>
      <c r="AJ58" s="504"/>
      <c r="AK58" s="1"/>
      <c r="AL58" s="1"/>
      <c r="AM58" s="1"/>
      <c r="AN58" s="1"/>
    </row>
    <row r="59" spans="1:40" ht="186" customHeight="1">
      <c r="A59" s="937"/>
      <c r="B59" s="8" t="s">
        <v>625</v>
      </c>
      <c r="C59" s="92" t="s">
        <v>626</v>
      </c>
      <c r="D59" s="24" t="s">
        <v>627</v>
      </c>
      <c r="E59" s="516"/>
      <c r="F59" s="32">
        <v>42430</v>
      </c>
      <c r="G59" s="32">
        <v>44228</v>
      </c>
      <c r="H59" s="24" t="s">
        <v>499</v>
      </c>
      <c r="I59" s="33">
        <v>0</v>
      </c>
      <c r="J59" s="24" t="s">
        <v>628</v>
      </c>
      <c r="K59" s="516"/>
      <c r="L59" s="516"/>
      <c r="M59" s="24" t="s">
        <v>488</v>
      </c>
      <c r="N59" s="516"/>
      <c r="O59" s="516" t="s">
        <v>55</v>
      </c>
      <c r="P59" s="516"/>
      <c r="Q59" s="516"/>
      <c r="R59" s="516"/>
      <c r="S59" s="492"/>
      <c r="T59" s="480" t="s">
        <v>629</v>
      </c>
      <c r="U59" s="480" t="s">
        <v>438</v>
      </c>
      <c r="V59" s="480" t="s">
        <v>630</v>
      </c>
      <c r="W59" s="244" t="s">
        <v>631</v>
      </c>
      <c r="X59" s="480" t="s">
        <v>632</v>
      </c>
      <c r="Y59" s="92" t="s">
        <v>633</v>
      </c>
      <c r="Z59" s="516"/>
      <c r="AA59" s="516"/>
      <c r="AB59" s="820"/>
      <c r="AC59" s="820"/>
      <c r="AD59" s="120"/>
      <c r="AE59" s="821"/>
      <c r="AF59" s="121" t="s">
        <v>634</v>
      </c>
      <c r="AG59" s="516" t="s">
        <v>277</v>
      </c>
      <c r="AH59" s="516" t="s">
        <v>278</v>
      </c>
      <c r="AI59" s="244" t="s">
        <v>635</v>
      </c>
      <c r="AJ59" s="504"/>
      <c r="AK59" s="1"/>
      <c r="AL59" s="1"/>
      <c r="AM59" s="1"/>
      <c r="AN59" s="1"/>
    </row>
    <row r="60" spans="1:40" ht="240" customHeight="1">
      <c r="A60" s="937"/>
      <c r="B60" s="8" t="s">
        <v>636</v>
      </c>
      <c r="C60" s="112" t="s">
        <v>637</v>
      </c>
      <c r="D60" s="24" t="s">
        <v>638</v>
      </c>
      <c r="E60" s="516"/>
      <c r="F60" s="32">
        <v>42430</v>
      </c>
      <c r="G60" s="32">
        <v>44228</v>
      </c>
      <c r="H60" s="24" t="s">
        <v>639</v>
      </c>
      <c r="I60" s="33">
        <v>1500000</v>
      </c>
      <c r="J60" s="24" t="s">
        <v>640</v>
      </c>
      <c r="K60" s="516"/>
      <c r="L60" s="516"/>
      <c r="M60" s="24" t="s">
        <v>641</v>
      </c>
      <c r="N60" s="516"/>
      <c r="O60" s="516"/>
      <c r="P60" s="516"/>
      <c r="Q60" s="516" t="s">
        <v>55</v>
      </c>
      <c r="R60" s="516"/>
      <c r="S60" s="492"/>
      <c r="T60" s="244" t="s">
        <v>642</v>
      </c>
      <c r="U60" s="480" t="s">
        <v>643</v>
      </c>
      <c r="V60" s="480" t="s">
        <v>643</v>
      </c>
      <c r="W60" s="480" t="s">
        <v>644</v>
      </c>
      <c r="X60" s="480"/>
      <c r="Y60" s="112" t="s">
        <v>645</v>
      </c>
      <c r="Z60" s="244" t="s">
        <v>646</v>
      </c>
      <c r="AA60" s="244" t="s">
        <v>647</v>
      </c>
      <c r="AB60" s="830"/>
      <c r="AC60" s="830"/>
      <c r="AD60" s="244" t="s">
        <v>648</v>
      </c>
      <c r="AE60" s="824"/>
      <c r="AF60" s="823" t="s">
        <v>649</v>
      </c>
      <c r="AG60" s="823"/>
      <c r="AH60" s="244" t="s">
        <v>358</v>
      </c>
      <c r="AI60" s="244" t="s">
        <v>650</v>
      </c>
      <c r="AJ60" s="504"/>
      <c r="AK60" s="1"/>
      <c r="AL60" s="1"/>
      <c r="AM60" s="1"/>
      <c r="AN60" s="1"/>
    </row>
    <row r="61" spans="1:40" ht="95.25" thickBot="1">
      <c r="A61" s="938"/>
      <c r="B61" s="76" t="s">
        <v>651</v>
      </c>
      <c r="C61" s="122" t="s">
        <v>652</v>
      </c>
      <c r="D61" s="78" t="s">
        <v>653</v>
      </c>
      <c r="E61" s="818"/>
      <c r="F61" s="80">
        <v>42430</v>
      </c>
      <c r="G61" s="80">
        <v>43132</v>
      </c>
      <c r="H61" s="78" t="s">
        <v>654</v>
      </c>
      <c r="I61" s="82">
        <v>0</v>
      </c>
      <c r="J61" s="78" t="s">
        <v>561</v>
      </c>
      <c r="K61" s="818"/>
      <c r="L61" s="818"/>
      <c r="M61" s="78" t="s">
        <v>655</v>
      </c>
      <c r="N61" s="818"/>
      <c r="O61" s="818" t="s">
        <v>55</v>
      </c>
      <c r="P61" s="818"/>
      <c r="Q61" s="818"/>
      <c r="R61" s="818"/>
      <c r="S61" s="819" t="s">
        <v>6</v>
      </c>
      <c r="T61" s="832"/>
      <c r="U61" s="832"/>
      <c r="V61" s="832"/>
      <c r="W61" s="832"/>
      <c r="X61" s="832"/>
      <c r="Y61" s="818"/>
      <c r="Z61" s="818"/>
      <c r="AA61" s="818"/>
      <c r="AB61" s="833"/>
      <c r="AC61" s="833"/>
      <c r="AD61" s="818"/>
      <c r="AE61" s="834"/>
      <c r="AF61" s="818"/>
      <c r="AG61" s="818"/>
      <c r="AH61" s="818" t="s">
        <v>358</v>
      </c>
      <c r="AI61" s="835" t="s">
        <v>656</v>
      </c>
      <c r="AJ61" s="504"/>
      <c r="AK61" s="1"/>
      <c r="AL61" s="1"/>
      <c r="AM61" s="1"/>
      <c r="AN61" s="1"/>
    </row>
    <row r="62" spans="1:40" ht="158.25" customHeight="1">
      <c r="A62" s="936" t="s">
        <v>657</v>
      </c>
      <c r="B62" s="14" t="s">
        <v>658</v>
      </c>
      <c r="C62" s="124" t="s">
        <v>659</v>
      </c>
      <c r="D62" s="16" t="s">
        <v>660</v>
      </c>
      <c r="E62" s="21"/>
      <c r="F62" s="18">
        <v>42430</v>
      </c>
      <c r="G62" s="18">
        <v>44228</v>
      </c>
      <c r="H62" s="16" t="s">
        <v>661</v>
      </c>
      <c r="I62" s="20">
        <v>200000</v>
      </c>
      <c r="J62" s="16" t="s">
        <v>662</v>
      </c>
      <c r="K62" s="21"/>
      <c r="L62" s="21"/>
      <c r="M62" s="16"/>
      <c r="N62" s="21"/>
      <c r="O62" s="21"/>
      <c r="P62" s="21" t="s">
        <v>55</v>
      </c>
      <c r="Q62" s="21"/>
      <c r="R62" s="21"/>
      <c r="S62" s="14"/>
      <c r="T62" s="23" t="s">
        <v>663</v>
      </c>
      <c r="U62" s="23" t="s">
        <v>664</v>
      </c>
      <c r="V62" s="23" t="s">
        <v>665</v>
      </c>
      <c r="W62" s="23" t="s">
        <v>666</v>
      </c>
      <c r="X62" s="23" t="s">
        <v>667</v>
      </c>
      <c r="Y62" s="21"/>
      <c r="Z62" s="21"/>
      <c r="AA62" s="27" t="s">
        <v>668</v>
      </c>
      <c r="AB62" s="125"/>
      <c r="AC62" s="125"/>
      <c r="AD62" s="27" t="s">
        <v>669</v>
      </c>
      <c r="AE62" s="126"/>
      <c r="AF62" s="127" t="s">
        <v>670</v>
      </c>
      <c r="AG62" s="127"/>
      <c r="AH62" s="127"/>
      <c r="AI62" s="127"/>
      <c r="AJ62" s="504"/>
      <c r="AK62" s="1"/>
      <c r="AL62" s="1"/>
      <c r="AM62" s="1"/>
      <c r="AN62" s="1"/>
    </row>
    <row r="63" spans="1:40" ht="84.75" customHeight="1">
      <c r="A63" s="937"/>
      <c r="B63" s="8" t="s">
        <v>671</v>
      </c>
      <c r="C63" s="42" t="s">
        <v>672</v>
      </c>
      <c r="D63" s="40" t="s">
        <v>673</v>
      </c>
      <c r="E63" s="9"/>
      <c r="F63" s="32">
        <v>42430</v>
      </c>
      <c r="G63" s="32">
        <v>43132</v>
      </c>
      <c r="H63" s="40" t="s">
        <v>674</v>
      </c>
      <c r="I63" s="33">
        <v>350000</v>
      </c>
      <c r="J63" s="128" t="s">
        <v>675</v>
      </c>
      <c r="K63" s="9"/>
      <c r="L63" s="9"/>
      <c r="M63" s="24" t="s">
        <v>676</v>
      </c>
      <c r="N63" s="516"/>
      <c r="O63" s="516"/>
      <c r="P63" s="516"/>
      <c r="Q63" s="516" t="s">
        <v>55</v>
      </c>
      <c r="R63" s="516"/>
      <c r="S63" s="492"/>
      <c r="T63" s="50" t="s">
        <v>677</v>
      </c>
      <c r="U63" s="37"/>
      <c r="V63" s="37"/>
      <c r="W63" s="37" t="s">
        <v>678</v>
      </c>
      <c r="X63" s="37"/>
      <c r="Y63" s="9"/>
      <c r="Z63" s="9"/>
      <c r="AA63" s="39"/>
      <c r="AB63" s="129"/>
      <c r="AC63" s="129"/>
      <c r="AD63" s="39"/>
      <c r="AE63" s="130"/>
      <c r="AF63" s="39"/>
      <c r="AG63" s="39"/>
      <c r="AH63" s="39"/>
      <c r="AI63" s="50"/>
      <c r="AJ63" s="504"/>
      <c r="AK63" s="1"/>
      <c r="AL63" s="1"/>
      <c r="AM63" s="1"/>
      <c r="AN63" s="1"/>
    </row>
    <row r="64" spans="1:40" ht="170.25" customHeight="1">
      <c r="A64" s="937"/>
      <c r="B64" s="8" t="s">
        <v>679</v>
      </c>
      <c r="C64" s="42" t="s">
        <v>680</v>
      </c>
      <c r="D64" s="40" t="s">
        <v>681</v>
      </c>
      <c r="E64" s="9"/>
      <c r="F64" s="32">
        <v>43160</v>
      </c>
      <c r="G64" s="32">
        <v>44228</v>
      </c>
      <c r="H64" s="24" t="s">
        <v>390</v>
      </c>
      <c r="I64" s="33">
        <v>300000</v>
      </c>
      <c r="J64" s="32"/>
      <c r="K64" s="9"/>
      <c r="L64" s="9"/>
      <c r="M64" s="24"/>
      <c r="N64" s="516" t="s">
        <v>55</v>
      </c>
      <c r="O64" s="516"/>
      <c r="P64" s="516"/>
      <c r="Q64" s="516"/>
      <c r="R64" s="516"/>
      <c r="S64" s="492"/>
      <c r="T64" s="50" t="s">
        <v>682</v>
      </c>
      <c r="U64" s="37" t="s">
        <v>683</v>
      </c>
      <c r="V64" s="37"/>
      <c r="W64" s="50" t="s">
        <v>684</v>
      </c>
      <c r="X64" s="37" t="s">
        <v>685</v>
      </c>
      <c r="Y64" s="9"/>
      <c r="Z64" s="9"/>
      <c r="AA64" s="39"/>
      <c r="AB64" s="129"/>
      <c r="AC64" s="129"/>
      <c r="AD64" s="52" t="s">
        <v>686</v>
      </c>
      <c r="AE64" s="130"/>
      <c r="AF64" s="39"/>
      <c r="AG64" s="39"/>
      <c r="AH64" s="39"/>
      <c r="AI64" s="39"/>
      <c r="AJ64" s="504"/>
      <c r="AK64" s="1"/>
      <c r="AL64" s="1"/>
      <c r="AM64" s="1"/>
      <c r="AN64" s="1"/>
    </row>
    <row r="65" spans="1:40" ht="216" customHeight="1">
      <c r="A65" s="937"/>
      <c r="B65" s="8" t="s">
        <v>687</v>
      </c>
      <c r="C65" s="42" t="s">
        <v>688</v>
      </c>
      <c r="D65" s="40" t="s">
        <v>689</v>
      </c>
      <c r="E65" s="516"/>
      <c r="F65" s="32">
        <v>42795</v>
      </c>
      <c r="G65" s="32">
        <v>44228</v>
      </c>
      <c r="H65" s="40" t="s">
        <v>499</v>
      </c>
      <c r="I65" s="131">
        <v>1250000</v>
      </c>
      <c r="J65" s="24" t="s">
        <v>690</v>
      </c>
      <c r="K65" s="516"/>
      <c r="L65" s="516"/>
      <c r="M65" s="24" t="s">
        <v>691</v>
      </c>
      <c r="N65" s="516"/>
      <c r="O65" s="516"/>
      <c r="P65" s="516"/>
      <c r="Q65" s="516" t="s">
        <v>55</v>
      </c>
      <c r="R65" s="516"/>
      <c r="S65" s="492"/>
      <c r="T65" s="244" t="s">
        <v>692</v>
      </c>
      <c r="U65" s="480" t="s">
        <v>693</v>
      </c>
      <c r="V65" s="480" t="s">
        <v>694</v>
      </c>
      <c r="W65" s="37" t="s">
        <v>695</v>
      </c>
      <c r="X65" s="480" t="s">
        <v>696</v>
      </c>
      <c r="Y65" s="516"/>
      <c r="Z65" s="516"/>
      <c r="AA65" s="244" t="s">
        <v>697</v>
      </c>
      <c r="AB65" s="830"/>
      <c r="AC65" s="830"/>
      <c r="AD65" s="823"/>
      <c r="AE65" s="824"/>
      <c r="AF65" s="823"/>
      <c r="AG65" s="823"/>
      <c r="AH65" s="823"/>
      <c r="AI65" s="823"/>
      <c r="AJ65" s="504"/>
      <c r="AK65" s="1"/>
      <c r="AL65" s="1"/>
      <c r="AM65" s="1"/>
      <c r="AN65" s="1"/>
    </row>
    <row r="66" spans="1:40" ht="132" customHeight="1">
      <c r="A66" s="937"/>
      <c r="B66" s="8" t="s">
        <v>698</v>
      </c>
      <c r="C66" s="42" t="s">
        <v>699</v>
      </c>
      <c r="D66" s="40" t="s">
        <v>700</v>
      </c>
      <c r="E66" s="516"/>
      <c r="F66" s="32">
        <v>42430</v>
      </c>
      <c r="G66" s="32">
        <v>44228</v>
      </c>
      <c r="H66" s="40" t="s">
        <v>701</v>
      </c>
      <c r="I66" s="161" t="s">
        <v>702</v>
      </c>
      <c r="J66" s="162"/>
      <c r="K66" s="516"/>
      <c r="L66" s="516"/>
      <c r="M66" s="163"/>
      <c r="N66" s="516"/>
      <c r="O66" s="516"/>
      <c r="P66" s="516" t="s">
        <v>55</v>
      </c>
      <c r="Q66" s="516"/>
      <c r="R66" s="516"/>
      <c r="S66" s="492"/>
      <c r="T66" s="164" t="s">
        <v>703</v>
      </c>
      <c r="U66" s="480" t="s">
        <v>704</v>
      </c>
      <c r="V66" s="480" t="s">
        <v>705</v>
      </c>
      <c r="W66" s="244" t="s">
        <v>706</v>
      </c>
      <c r="X66" s="480" t="s">
        <v>707</v>
      </c>
      <c r="Y66" s="516"/>
      <c r="Z66" s="244" t="s">
        <v>708</v>
      </c>
      <c r="AA66" s="244" t="s">
        <v>709</v>
      </c>
      <c r="AB66" s="830"/>
      <c r="AC66" s="830"/>
      <c r="AD66" s="823"/>
      <c r="AE66" s="824"/>
      <c r="AF66" s="825"/>
      <c r="AG66" s="823"/>
      <c r="AH66" s="823"/>
      <c r="AI66" s="244" t="s">
        <v>710</v>
      </c>
      <c r="AJ66" s="504"/>
      <c r="AK66" s="1"/>
      <c r="AL66" s="1"/>
      <c r="AM66" s="1"/>
      <c r="AN66" s="1"/>
    </row>
    <row r="67" spans="1:40" ht="122.25" customHeight="1">
      <c r="A67" s="937"/>
      <c r="B67" s="8" t="s">
        <v>711</v>
      </c>
      <c r="C67" s="92" t="s">
        <v>712</v>
      </c>
      <c r="D67" s="24" t="s">
        <v>713</v>
      </c>
      <c r="E67" s="516"/>
      <c r="F67" s="32">
        <v>42795</v>
      </c>
      <c r="G67" s="32">
        <v>44228</v>
      </c>
      <c r="H67" s="24" t="s">
        <v>390</v>
      </c>
      <c r="I67" s="33">
        <v>200000</v>
      </c>
      <c r="J67" s="24" t="s">
        <v>714</v>
      </c>
      <c r="K67" s="516"/>
      <c r="L67" s="516"/>
      <c r="M67" s="24" t="s">
        <v>715</v>
      </c>
      <c r="N67" s="516"/>
      <c r="O67" s="516" t="s">
        <v>55</v>
      </c>
      <c r="P67" s="516"/>
      <c r="Q67" s="516"/>
      <c r="R67" s="516"/>
      <c r="S67" s="492"/>
      <c r="T67" s="480"/>
      <c r="U67" s="480"/>
      <c r="V67" s="480"/>
      <c r="W67" s="480"/>
      <c r="X67" s="480"/>
      <c r="Y67" s="516"/>
      <c r="Z67" s="516"/>
      <c r="AA67" s="244" t="s">
        <v>716</v>
      </c>
      <c r="AB67" s="830"/>
      <c r="AC67" s="830"/>
      <c r="AD67" s="825" t="s">
        <v>717</v>
      </c>
      <c r="AE67" s="824"/>
      <c r="AF67" s="823"/>
      <c r="AG67" s="823"/>
      <c r="AH67" s="823"/>
      <c r="AI67" s="244" t="s">
        <v>718</v>
      </c>
      <c r="AJ67" s="504"/>
      <c r="AK67" s="1"/>
      <c r="AL67" s="1"/>
      <c r="AM67" s="1"/>
      <c r="AN67" s="1"/>
    </row>
    <row r="68" spans="1:40" ht="149.25" customHeight="1">
      <c r="A68" s="937"/>
      <c r="B68" s="8" t="s">
        <v>719</v>
      </c>
      <c r="C68" s="42" t="s">
        <v>720</v>
      </c>
      <c r="D68" s="24" t="s">
        <v>721</v>
      </c>
      <c r="E68" s="516"/>
      <c r="F68" s="32">
        <v>42430</v>
      </c>
      <c r="G68" s="32">
        <v>44228</v>
      </c>
      <c r="H68" s="24" t="s">
        <v>722</v>
      </c>
      <c r="I68" s="33">
        <v>0</v>
      </c>
      <c r="J68" s="24" t="s">
        <v>723</v>
      </c>
      <c r="K68" s="516"/>
      <c r="L68" s="516"/>
      <c r="M68" s="114" t="s">
        <v>724</v>
      </c>
      <c r="N68" s="516"/>
      <c r="O68" s="516"/>
      <c r="P68" s="516" t="s">
        <v>55</v>
      </c>
      <c r="Q68" s="516"/>
      <c r="R68" s="516"/>
      <c r="S68" s="492" t="s">
        <v>10</v>
      </c>
      <c r="T68" s="480" t="s">
        <v>725</v>
      </c>
      <c r="U68" s="480" t="s">
        <v>726</v>
      </c>
      <c r="V68" s="480" t="s">
        <v>727</v>
      </c>
      <c r="W68" s="480" t="s">
        <v>728</v>
      </c>
      <c r="X68" s="480" t="s">
        <v>729</v>
      </c>
      <c r="Y68" s="516"/>
      <c r="Z68" s="516"/>
      <c r="AA68" s="244" t="s">
        <v>730</v>
      </c>
      <c r="AB68" s="830"/>
      <c r="AC68" s="830"/>
      <c r="AD68" s="823"/>
      <c r="AE68" s="824"/>
      <c r="AF68" s="823"/>
      <c r="AG68" s="823"/>
      <c r="AH68" s="823"/>
      <c r="AI68" s="244" t="s">
        <v>731</v>
      </c>
      <c r="AJ68" s="504"/>
      <c r="AK68" s="1"/>
      <c r="AL68" s="1"/>
      <c r="AM68" s="1"/>
      <c r="AN68" s="1"/>
    </row>
    <row r="69" spans="1:40" ht="166.5" customHeight="1">
      <c r="A69" s="937"/>
      <c r="B69" s="8" t="s">
        <v>732</v>
      </c>
      <c r="C69" s="92" t="s">
        <v>733</v>
      </c>
      <c r="D69" s="24" t="s">
        <v>734</v>
      </c>
      <c r="E69" s="516"/>
      <c r="F69" s="32">
        <v>42795</v>
      </c>
      <c r="G69" s="32">
        <v>43891</v>
      </c>
      <c r="H69" s="24" t="s">
        <v>639</v>
      </c>
      <c r="I69" s="33">
        <v>200000</v>
      </c>
      <c r="J69" s="24"/>
      <c r="K69" s="516"/>
      <c r="L69" s="516"/>
      <c r="M69" s="24"/>
      <c r="N69" s="516"/>
      <c r="O69" s="516"/>
      <c r="P69" s="516" t="s">
        <v>55</v>
      </c>
      <c r="Q69" s="516"/>
      <c r="R69" s="516"/>
      <c r="S69" s="492"/>
      <c r="T69" s="480" t="s">
        <v>735</v>
      </c>
      <c r="U69" s="480" t="s">
        <v>736</v>
      </c>
      <c r="V69" s="480" t="s">
        <v>737</v>
      </c>
      <c r="W69" s="480" t="s">
        <v>738</v>
      </c>
      <c r="X69" s="480"/>
      <c r="Y69" s="165"/>
      <c r="Z69" s="171"/>
      <c r="AA69" s="823"/>
      <c r="AB69" s="830"/>
      <c r="AC69" s="830"/>
      <c r="AD69" s="823"/>
      <c r="AE69" s="824"/>
      <c r="AF69" s="825" t="s">
        <v>739</v>
      </c>
      <c r="AG69" s="823"/>
      <c r="AH69" s="823"/>
      <c r="AI69" s="825" t="s">
        <v>740</v>
      </c>
      <c r="AJ69" s="504"/>
      <c r="AK69" s="1"/>
      <c r="AL69" s="1"/>
      <c r="AM69" s="1"/>
      <c r="AN69" s="1"/>
    </row>
    <row r="70" spans="1:40" ht="114.75" customHeight="1">
      <c r="A70" s="937"/>
      <c r="B70" s="8" t="s">
        <v>741</v>
      </c>
      <c r="C70" s="92" t="s">
        <v>742</v>
      </c>
      <c r="D70" s="24" t="s">
        <v>743</v>
      </c>
      <c r="E70" s="516"/>
      <c r="F70" s="32">
        <v>42430</v>
      </c>
      <c r="G70" s="32">
        <v>44228</v>
      </c>
      <c r="H70" s="24" t="s">
        <v>744</v>
      </c>
      <c r="I70" s="33">
        <v>50000</v>
      </c>
      <c r="J70" s="24" t="s">
        <v>745</v>
      </c>
      <c r="K70" s="516"/>
      <c r="L70" s="516"/>
      <c r="M70" s="24"/>
      <c r="N70" s="516"/>
      <c r="O70" s="516"/>
      <c r="P70" s="516" t="s">
        <v>55</v>
      </c>
      <c r="Q70" s="516"/>
      <c r="R70" s="516"/>
      <c r="S70" s="492"/>
      <c r="T70" s="244" t="s">
        <v>746</v>
      </c>
      <c r="U70" s="480" t="s">
        <v>747</v>
      </c>
      <c r="V70" s="480" t="s">
        <v>748</v>
      </c>
      <c r="W70" s="480" t="s">
        <v>749</v>
      </c>
      <c r="X70" s="480" t="s">
        <v>750</v>
      </c>
      <c r="Y70" s="516"/>
      <c r="Z70" s="24" t="s">
        <v>751</v>
      </c>
      <c r="AA70" s="244" t="s">
        <v>752</v>
      </c>
      <c r="AB70" s="830"/>
      <c r="AC70" s="830"/>
      <c r="AD70" s="823"/>
      <c r="AE70" s="824"/>
      <c r="AF70" s="825" t="s">
        <v>753</v>
      </c>
      <c r="AG70" s="823"/>
      <c r="AH70" s="823"/>
      <c r="AI70" s="823"/>
      <c r="AJ70" s="504"/>
      <c r="AK70" s="1"/>
      <c r="AL70" s="1"/>
      <c r="AM70" s="1"/>
      <c r="AN70" s="1"/>
    </row>
    <row r="71" spans="1:40" ht="284.25" customHeight="1" thickBot="1">
      <c r="A71" s="938"/>
      <c r="B71" s="76" t="s">
        <v>754</v>
      </c>
      <c r="C71" s="172" t="s">
        <v>755</v>
      </c>
      <c r="D71" s="173" t="s">
        <v>756</v>
      </c>
      <c r="E71" s="174"/>
      <c r="F71" s="175">
        <v>42430</v>
      </c>
      <c r="G71" s="175">
        <v>43132</v>
      </c>
      <c r="H71" s="173" t="s">
        <v>639</v>
      </c>
      <c r="I71" s="176">
        <v>80000</v>
      </c>
      <c r="J71" s="173" t="s">
        <v>757</v>
      </c>
      <c r="K71" s="174"/>
      <c r="L71" s="174"/>
      <c r="M71" s="173"/>
      <c r="N71" s="174"/>
      <c r="O71" s="174"/>
      <c r="P71" s="174"/>
      <c r="Q71" s="174" t="s">
        <v>55</v>
      </c>
      <c r="R71" s="174"/>
      <c r="S71" s="177"/>
      <c r="T71" s="178" t="s">
        <v>758</v>
      </c>
      <c r="U71" s="178" t="s">
        <v>759</v>
      </c>
      <c r="V71" s="178" t="s">
        <v>760</v>
      </c>
      <c r="W71" s="179" t="s">
        <v>761</v>
      </c>
      <c r="X71" s="178"/>
      <c r="Y71" s="818"/>
      <c r="Z71" s="818"/>
      <c r="AA71" s="836"/>
      <c r="AB71" s="837"/>
      <c r="AC71" s="838">
        <v>44228</v>
      </c>
      <c r="AD71" s="836"/>
      <c r="AE71" s="839"/>
      <c r="AF71" s="836" t="s">
        <v>762</v>
      </c>
      <c r="AG71" s="836"/>
      <c r="AH71" s="836"/>
      <c r="AI71" s="836"/>
      <c r="AJ71" s="504"/>
      <c r="AK71" s="1"/>
      <c r="AL71" s="1"/>
      <c r="AM71" s="1"/>
      <c r="AN71" s="1"/>
    </row>
    <row r="72" spans="1:40" ht="108" customHeight="1">
      <c r="A72" s="936" t="s">
        <v>763</v>
      </c>
      <c r="B72" s="180" t="s">
        <v>764</v>
      </c>
      <c r="C72" s="112" t="s">
        <v>765</v>
      </c>
      <c r="D72" s="24" t="s">
        <v>766</v>
      </c>
      <c r="E72" s="9"/>
      <c r="F72" s="32">
        <v>42430</v>
      </c>
      <c r="G72" s="32">
        <v>44228</v>
      </c>
      <c r="H72" s="34" t="s">
        <v>767</v>
      </c>
      <c r="I72" s="181">
        <v>1000000</v>
      </c>
      <c r="J72" s="34" t="s">
        <v>768</v>
      </c>
      <c r="K72" s="9"/>
      <c r="L72" s="9"/>
      <c r="M72" s="24"/>
      <c r="N72" s="9"/>
      <c r="O72" s="9"/>
      <c r="P72" s="9"/>
      <c r="Q72" s="9" t="s">
        <v>55</v>
      </c>
      <c r="R72" s="9"/>
      <c r="S72" s="8"/>
      <c r="T72" s="182" t="s">
        <v>769</v>
      </c>
      <c r="U72" s="115"/>
      <c r="V72" s="115"/>
      <c r="W72" s="37" t="s">
        <v>770</v>
      </c>
      <c r="X72" s="115"/>
      <c r="Y72" s="21"/>
      <c r="Z72" s="21"/>
      <c r="AA72" s="127"/>
      <c r="AB72" s="125"/>
      <c r="AC72" s="125"/>
      <c r="AD72" s="127"/>
      <c r="AE72" s="126"/>
      <c r="AF72" s="183" t="s">
        <v>771</v>
      </c>
      <c r="AG72" s="127"/>
      <c r="AH72" s="127"/>
      <c r="AI72" s="183" t="s">
        <v>772</v>
      </c>
      <c r="AJ72" s="504"/>
      <c r="AK72" s="1"/>
      <c r="AL72" s="1"/>
      <c r="AM72" s="1"/>
      <c r="AN72" s="1"/>
    </row>
    <row r="73" spans="1:40" ht="186" customHeight="1">
      <c r="A73" s="937"/>
      <c r="B73" s="8" t="s">
        <v>773</v>
      </c>
      <c r="C73" s="112" t="s">
        <v>774</v>
      </c>
      <c r="D73" s="24" t="s">
        <v>775</v>
      </c>
      <c r="E73" s="9"/>
      <c r="F73" s="32">
        <v>42430</v>
      </c>
      <c r="G73" s="32">
        <v>44228</v>
      </c>
      <c r="H73" s="24" t="s">
        <v>776</v>
      </c>
      <c r="I73" s="181">
        <v>2000000</v>
      </c>
      <c r="J73" s="24" t="s">
        <v>777</v>
      </c>
      <c r="K73" s="9"/>
      <c r="L73" s="9"/>
      <c r="M73" s="24"/>
      <c r="N73" s="516"/>
      <c r="O73" s="516"/>
      <c r="P73" s="516"/>
      <c r="Q73" s="516" t="s">
        <v>55</v>
      </c>
      <c r="R73" s="516"/>
      <c r="S73" s="492"/>
      <c r="T73" s="37" t="s">
        <v>778</v>
      </c>
      <c r="U73" s="37" t="s">
        <v>779</v>
      </c>
      <c r="V73" s="37" t="s">
        <v>780</v>
      </c>
      <c r="W73" s="37" t="s">
        <v>781</v>
      </c>
      <c r="X73" s="37" t="s">
        <v>782</v>
      </c>
      <c r="Y73" s="9"/>
      <c r="Z73" s="9"/>
      <c r="AA73" s="39"/>
      <c r="AB73" s="129"/>
      <c r="AC73" s="129"/>
      <c r="AD73" s="39"/>
      <c r="AE73" s="130"/>
      <c r="AF73" s="39"/>
      <c r="AG73" s="39"/>
      <c r="AH73" s="39"/>
      <c r="AI73" s="52" t="s">
        <v>783</v>
      </c>
      <c r="AJ73" s="504"/>
      <c r="AK73" s="1"/>
      <c r="AL73" s="1"/>
      <c r="AM73" s="1"/>
      <c r="AN73" s="1"/>
    </row>
    <row r="74" spans="1:40" ht="174" customHeight="1">
      <c r="A74" s="937"/>
      <c r="B74" s="8" t="s">
        <v>784</v>
      </c>
      <c r="C74" s="112" t="s">
        <v>785</v>
      </c>
      <c r="D74" s="24" t="s">
        <v>786</v>
      </c>
      <c r="E74" s="9"/>
      <c r="F74" s="32">
        <v>42430</v>
      </c>
      <c r="G74" s="32">
        <v>44228</v>
      </c>
      <c r="H74" s="24" t="s">
        <v>787</v>
      </c>
      <c r="I74" s="181">
        <v>3000000</v>
      </c>
      <c r="J74" s="24" t="s">
        <v>788</v>
      </c>
      <c r="K74" s="9"/>
      <c r="L74" s="9"/>
      <c r="M74" s="24" t="s">
        <v>789</v>
      </c>
      <c r="N74" s="516"/>
      <c r="O74" s="516"/>
      <c r="P74" s="516" t="s">
        <v>55</v>
      </c>
      <c r="Q74" s="516"/>
      <c r="R74" s="516"/>
      <c r="S74" s="492"/>
      <c r="T74" s="37"/>
      <c r="U74" s="37"/>
      <c r="V74" s="37"/>
      <c r="W74" s="37"/>
      <c r="X74" s="37"/>
      <c r="Y74" s="9"/>
      <c r="Z74" s="9"/>
      <c r="AA74" s="39"/>
      <c r="AB74" s="129"/>
      <c r="AC74" s="129"/>
      <c r="AD74" s="39"/>
      <c r="AE74" s="130"/>
      <c r="AF74" s="52" t="s">
        <v>790</v>
      </c>
      <c r="AG74" s="39"/>
      <c r="AH74" s="39"/>
      <c r="AI74" s="48" t="s">
        <v>791</v>
      </c>
      <c r="AJ74" s="504"/>
      <c r="AK74" s="1"/>
      <c r="AL74" s="1"/>
      <c r="AM74" s="1"/>
      <c r="AN74" s="1"/>
    </row>
    <row r="75" spans="1:40" ht="117" customHeight="1">
      <c r="A75" s="937"/>
      <c r="B75" s="8" t="s">
        <v>792</v>
      </c>
      <c r="C75" s="112" t="s">
        <v>793</v>
      </c>
      <c r="D75" s="24" t="s">
        <v>794</v>
      </c>
      <c r="E75" s="9"/>
      <c r="F75" s="32">
        <v>42430</v>
      </c>
      <c r="G75" s="32">
        <v>42583</v>
      </c>
      <c r="H75" s="24" t="s">
        <v>795</v>
      </c>
      <c r="I75" s="184">
        <v>0</v>
      </c>
      <c r="J75" s="24"/>
      <c r="K75" s="9"/>
      <c r="L75" s="9"/>
      <c r="M75" s="33" t="s">
        <v>796</v>
      </c>
      <c r="N75" s="516"/>
      <c r="O75" s="516"/>
      <c r="P75" s="516"/>
      <c r="Q75" s="516"/>
      <c r="R75" s="516" t="s">
        <v>55</v>
      </c>
      <c r="S75" s="492"/>
      <c r="T75" s="37" t="s">
        <v>797</v>
      </c>
      <c r="U75" s="37" t="s">
        <v>798</v>
      </c>
      <c r="V75" s="37" t="s">
        <v>799</v>
      </c>
      <c r="W75" s="37" t="s">
        <v>800</v>
      </c>
      <c r="X75" s="37" t="s">
        <v>801</v>
      </c>
      <c r="Y75" s="9"/>
      <c r="Z75" s="9"/>
      <c r="AA75" s="39"/>
      <c r="AB75" s="129"/>
      <c r="AC75" s="129"/>
      <c r="AD75" s="39"/>
      <c r="AE75" s="130"/>
      <c r="AF75" s="39"/>
      <c r="AG75" s="39"/>
      <c r="AH75" s="39"/>
      <c r="AI75" s="50" t="s">
        <v>802</v>
      </c>
      <c r="AJ75" s="504"/>
      <c r="AK75" s="1"/>
      <c r="AL75" s="1"/>
      <c r="AM75" s="1"/>
      <c r="AN75" s="1"/>
    </row>
    <row r="76" spans="1:40" ht="129.75" customHeight="1">
      <c r="A76" s="937"/>
      <c r="B76" s="8" t="s">
        <v>803</v>
      </c>
      <c r="C76" s="112" t="s">
        <v>804</v>
      </c>
      <c r="D76" s="24" t="s">
        <v>805</v>
      </c>
      <c r="E76" s="9"/>
      <c r="F76" s="32">
        <v>42795</v>
      </c>
      <c r="G76" s="32">
        <v>44228</v>
      </c>
      <c r="H76" s="40" t="s">
        <v>806</v>
      </c>
      <c r="I76" s="181">
        <v>500000</v>
      </c>
      <c r="J76" s="32"/>
      <c r="K76" s="9"/>
      <c r="L76" s="9"/>
      <c r="M76" s="117"/>
      <c r="N76" s="516"/>
      <c r="O76" s="516"/>
      <c r="P76" s="516"/>
      <c r="Q76" s="516" t="s">
        <v>55</v>
      </c>
      <c r="R76" s="516"/>
      <c r="S76" s="492"/>
      <c r="T76" s="37" t="s">
        <v>807</v>
      </c>
      <c r="U76" s="37" t="s">
        <v>808</v>
      </c>
      <c r="V76" s="37" t="s">
        <v>809</v>
      </c>
      <c r="W76" s="37" t="s">
        <v>810</v>
      </c>
      <c r="X76" s="37" t="s">
        <v>811</v>
      </c>
      <c r="Y76" s="9"/>
      <c r="Z76" s="9"/>
      <c r="AA76" s="39"/>
      <c r="AB76" s="129"/>
      <c r="AC76" s="129"/>
      <c r="AD76" s="39"/>
      <c r="AE76" s="130"/>
      <c r="AF76" s="39"/>
      <c r="AG76" s="39"/>
      <c r="AH76" s="39"/>
      <c r="AI76" s="39"/>
      <c r="AJ76" s="504"/>
      <c r="AK76" s="1"/>
      <c r="AL76" s="1"/>
      <c r="AM76" s="1"/>
      <c r="AN76" s="1"/>
    </row>
    <row r="77" spans="1:40" ht="207" customHeight="1">
      <c r="A77" s="937"/>
      <c r="B77" s="8" t="s">
        <v>812</v>
      </c>
      <c r="C77" s="112" t="s">
        <v>813</v>
      </c>
      <c r="D77" s="24" t="s">
        <v>805</v>
      </c>
      <c r="E77" s="9"/>
      <c r="F77" s="32">
        <v>42430</v>
      </c>
      <c r="G77" s="32">
        <v>44228</v>
      </c>
      <c r="H77" s="24" t="s">
        <v>814</v>
      </c>
      <c r="I77" s="181">
        <v>500000</v>
      </c>
      <c r="J77" s="40" t="s">
        <v>815</v>
      </c>
      <c r="K77" s="9"/>
      <c r="L77" s="9"/>
      <c r="M77" s="117"/>
      <c r="N77" s="516"/>
      <c r="O77" s="516"/>
      <c r="P77" s="516"/>
      <c r="Q77" s="516" t="s">
        <v>55</v>
      </c>
      <c r="R77" s="516"/>
      <c r="S77" s="492"/>
      <c r="T77" s="50" t="s">
        <v>816</v>
      </c>
      <c r="U77" s="37" t="s">
        <v>817</v>
      </c>
      <c r="V77" s="37" t="s">
        <v>818</v>
      </c>
      <c r="W77" s="37" t="s">
        <v>819</v>
      </c>
      <c r="X77" s="37" t="s">
        <v>820</v>
      </c>
      <c r="Y77" s="9"/>
      <c r="Z77" s="9"/>
      <c r="AA77" s="39"/>
      <c r="AB77" s="129"/>
      <c r="AC77" s="129"/>
      <c r="AD77" s="39"/>
      <c r="AE77" s="130"/>
      <c r="AF77" s="39"/>
      <c r="AG77" s="39"/>
      <c r="AH77" s="39"/>
      <c r="AI77" s="39"/>
      <c r="AJ77" s="504"/>
      <c r="AK77" s="1"/>
      <c r="AL77" s="1"/>
      <c r="AM77" s="1"/>
      <c r="AN77" s="1"/>
    </row>
    <row r="78" spans="1:40" ht="47.25">
      <c r="A78" s="937"/>
      <c r="B78" s="8" t="s">
        <v>821</v>
      </c>
      <c r="C78" s="112" t="s">
        <v>822</v>
      </c>
      <c r="D78" s="24" t="s">
        <v>805</v>
      </c>
      <c r="E78" s="9"/>
      <c r="F78" s="32">
        <v>42430</v>
      </c>
      <c r="G78" s="32">
        <v>44228</v>
      </c>
      <c r="H78" s="24" t="s">
        <v>767</v>
      </c>
      <c r="I78" s="181">
        <v>1000000</v>
      </c>
      <c r="J78" s="32" t="s">
        <v>823</v>
      </c>
      <c r="K78" s="9"/>
      <c r="L78" s="9"/>
      <c r="M78" s="117"/>
      <c r="N78" s="516"/>
      <c r="O78" s="516"/>
      <c r="P78" s="516"/>
      <c r="Q78" s="516" t="s">
        <v>55</v>
      </c>
      <c r="R78" s="516"/>
      <c r="S78" s="492"/>
      <c r="T78" s="52" t="s">
        <v>824</v>
      </c>
      <c r="U78" s="37"/>
      <c r="V78" s="37"/>
      <c r="W78" s="37" t="s">
        <v>575</v>
      </c>
      <c r="X78" s="37"/>
      <c r="Y78" s="112" t="s">
        <v>825</v>
      </c>
      <c r="Z78" s="9"/>
      <c r="AA78" s="39"/>
      <c r="AB78" s="129"/>
      <c r="AC78" s="129"/>
      <c r="AD78" s="39"/>
      <c r="AE78" s="130"/>
      <c r="AF78" s="52" t="s">
        <v>826</v>
      </c>
      <c r="AG78" s="39"/>
      <c r="AH78" s="39"/>
      <c r="AI78" s="52" t="s">
        <v>827</v>
      </c>
      <c r="AJ78" s="504"/>
      <c r="AK78" s="1"/>
      <c r="AL78" s="1"/>
      <c r="AM78" s="1"/>
      <c r="AN78" s="1"/>
    </row>
    <row r="79" spans="1:40" ht="133.5" customHeight="1">
      <c r="A79" s="937"/>
      <c r="B79" s="8" t="s">
        <v>828</v>
      </c>
      <c r="C79" s="112" t="s">
        <v>829</v>
      </c>
      <c r="D79" s="24" t="s">
        <v>805</v>
      </c>
      <c r="E79" s="9"/>
      <c r="F79" s="32">
        <v>42430</v>
      </c>
      <c r="G79" s="32">
        <v>44228</v>
      </c>
      <c r="H79" s="40" t="s">
        <v>168</v>
      </c>
      <c r="I79" s="181" t="s">
        <v>830</v>
      </c>
      <c r="J79" s="32" t="s">
        <v>831</v>
      </c>
      <c r="K79" s="9"/>
      <c r="L79" s="9"/>
      <c r="M79" s="24" t="s">
        <v>832</v>
      </c>
      <c r="N79" s="516"/>
      <c r="O79" s="516"/>
      <c r="P79" s="516" t="s">
        <v>55</v>
      </c>
      <c r="Q79" s="516"/>
      <c r="R79" s="516"/>
      <c r="S79" s="492"/>
      <c r="T79" s="50" t="s">
        <v>833</v>
      </c>
      <c r="U79" s="37"/>
      <c r="V79" s="37"/>
      <c r="W79" s="37" t="s">
        <v>575</v>
      </c>
      <c r="X79" s="37"/>
      <c r="Y79" s="9"/>
      <c r="Z79" s="9"/>
      <c r="AA79" s="39"/>
      <c r="AB79" s="129"/>
      <c r="AC79" s="129"/>
      <c r="AD79" s="39"/>
      <c r="AE79" s="130"/>
      <c r="AF79" s="39"/>
      <c r="AG79" s="39"/>
      <c r="AH79" s="39"/>
      <c r="AI79" s="50" t="s">
        <v>834</v>
      </c>
      <c r="AJ79" s="504"/>
      <c r="AK79" s="1"/>
      <c r="AL79" s="1"/>
      <c r="AM79" s="1"/>
      <c r="AN79" s="1"/>
    </row>
    <row r="80" spans="1:40" ht="164.25" customHeight="1">
      <c r="A80" s="937"/>
      <c r="B80" s="8" t="s">
        <v>835</v>
      </c>
      <c r="C80" s="185" t="s">
        <v>836</v>
      </c>
      <c r="D80" s="173" t="s">
        <v>837</v>
      </c>
      <c r="E80" s="174"/>
      <c r="F80" s="175">
        <v>42430</v>
      </c>
      <c r="G80" s="175" t="s">
        <v>349</v>
      </c>
      <c r="H80" s="186" t="s">
        <v>251</v>
      </c>
      <c r="I80" s="187">
        <v>10000</v>
      </c>
      <c r="J80" s="188" t="s">
        <v>838</v>
      </c>
      <c r="K80" s="174"/>
      <c r="L80" s="174"/>
      <c r="M80" s="173" t="s">
        <v>839</v>
      </c>
      <c r="N80" s="174"/>
      <c r="O80" s="174" t="s">
        <v>55</v>
      </c>
      <c r="P80" s="174"/>
      <c r="Q80" s="174"/>
      <c r="R80" s="174"/>
      <c r="S80" s="177" t="s">
        <v>10</v>
      </c>
      <c r="T80" s="178" t="s">
        <v>840</v>
      </c>
      <c r="U80" s="178" t="s">
        <v>451</v>
      </c>
      <c r="V80" s="178" t="s">
        <v>256</v>
      </c>
      <c r="W80" s="178" t="s">
        <v>257</v>
      </c>
      <c r="X80" s="178" t="s">
        <v>841</v>
      </c>
      <c r="Y80" s="516"/>
      <c r="Z80" s="516"/>
      <c r="AA80" s="823"/>
      <c r="AB80" s="830"/>
      <c r="AC80" s="830"/>
      <c r="AD80" s="823"/>
      <c r="AE80" s="824"/>
      <c r="AF80" s="823"/>
      <c r="AG80" s="823"/>
      <c r="AH80" s="823"/>
      <c r="AI80" s="244" t="s">
        <v>842</v>
      </c>
      <c r="AJ80" s="504"/>
      <c r="AK80" s="1"/>
      <c r="AL80" s="1"/>
      <c r="AM80" s="1"/>
      <c r="AN80" s="1"/>
    </row>
    <row r="81" spans="1:40" ht="113.25" customHeight="1" thickBot="1">
      <c r="A81" s="938"/>
      <c r="B81" s="76" t="s">
        <v>843</v>
      </c>
      <c r="C81" s="189" t="s">
        <v>844</v>
      </c>
      <c r="D81" s="78" t="s">
        <v>805</v>
      </c>
      <c r="E81" s="83"/>
      <c r="F81" s="80">
        <v>42430</v>
      </c>
      <c r="G81" s="80" t="s">
        <v>349</v>
      </c>
      <c r="H81" s="78" t="s">
        <v>845</v>
      </c>
      <c r="I81" s="190">
        <v>100000</v>
      </c>
      <c r="J81" s="81" t="s">
        <v>846</v>
      </c>
      <c r="K81" s="83"/>
      <c r="L81" s="83"/>
      <c r="M81" s="78"/>
      <c r="N81" s="83"/>
      <c r="O81" s="83"/>
      <c r="P81" s="83" t="s">
        <v>55</v>
      </c>
      <c r="Q81" s="83"/>
      <c r="R81" s="83"/>
      <c r="S81" s="76"/>
      <c r="T81" s="77" t="s">
        <v>847</v>
      </c>
      <c r="U81" s="219" t="s">
        <v>848</v>
      </c>
      <c r="V81" s="219" t="s">
        <v>849</v>
      </c>
      <c r="W81" s="219" t="s">
        <v>850</v>
      </c>
      <c r="X81" s="219" t="s">
        <v>851</v>
      </c>
      <c r="Y81" s="191"/>
      <c r="Z81" s="818"/>
      <c r="AA81" s="836"/>
      <c r="AB81" s="837"/>
      <c r="AC81" s="837"/>
      <c r="AD81" s="836"/>
      <c r="AE81" s="839"/>
      <c r="AF81" s="836" t="s">
        <v>852</v>
      </c>
      <c r="AG81" s="836"/>
      <c r="AH81" s="836"/>
      <c r="AI81" s="840"/>
      <c r="AJ81" s="504"/>
      <c r="AK81" s="1"/>
      <c r="AL81" s="1"/>
      <c r="AM81" s="1"/>
      <c r="AN81" s="1"/>
    </row>
    <row r="82" spans="1:40" ht="262.5" customHeight="1">
      <c r="A82" s="936" t="s">
        <v>853</v>
      </c>
      <c r="B82" s="14" t="s">
        <v>854</v>
      </c>
      <c r="C82" s="192" t="s">
        <v>855</v>
      </c>
      <c r="D82" s="22" t="s">
        <v>856</v>
      </c>
      <c r="E82" s="21"/>
      <c r="F82" s="18">
        <v>42430</v>
      </c>
      <c r="G82" s="18">
        <v>42767</v>
      </c>
      <c r="H82" s="193" t="s">
        <v>251</v>
      </c>
      <c r="I82" s="194">
        <v>0</v>
      </c>
      <c r="J82" s="195" t="s">
        <v>857</v>
      </c>
      <c r="K82" s="21"/>
      <c r="L82" s="21"/>
      <c r="M82" s="22" t="s">
        <v>858</v>
      </c>
      <c r="N82" s="21"/>
      <c r="O82" s="21" t="s">
        <v>55</v>
      </c>
      <c r="P82" s="21"/>
      <c r="Q82" s="21"/>
      <c r="R82" s="21"/>
      <c r="S82" s="14"/>
      <c r="T82" s="23" t="s">
        <v>450</v>
      </c>
      <c r="U82" s="23" t="s">
        <v>451</v>
      </c>
      <c r="V82" s="23" t="s">
        <v>256</v>
      </c>
      <c r="W82" s="23" t="s">
        <v>257</v>
      </c>
      <c r="X82" s="23" t="s">
        <v>859</v>
      </c>
      <c r="Y82" s="196"/>
      <c r="Z82" s="27" t="s">
        <v>860</v>
      </c>
      <c r="AA82" s="27" t="s">
        <v>861</v>
      </c>
      <c r="AB82" s="197"/>
      <c r="AC82" s="18">
        <v>44228</v>
      </c>
      <c r="AD82" s="27" t="s">
        <v>862</v>
      </c>
      <c r="AE82" s="198"/>
      <c r="AF82" s="183" t="s">
        <v>863</v>
      </c>
      <c r="AG82" s="27" t="s">
        <v>864</v>
      </c>
      <c r="AH82" s="180" t="s">
        <v>358</v>
      </c>
      <c r="AI82" s="27" t="s">
        <v>865</v>
      </c>
      <c r="AJ82" s="504"/>
      <c r="AK82" s="1"/>
      <c r="AL82" s="1"/>
      <c r="AM82" s="1"/>
      <c r="AN82" s="1"/>
    </row>
    <row r="83" spans="1:40" ht="214.5" customHeight="1">
      <c r="A83" s="937"/>
      <c r="B83" s="8" t="s">
        <v>866</v>
      </c>
      <c r="C83" s="112" t="s">
        <v>867</v>
      </c>
      <c r="D83" s="40" t="s">
        <v>868</v>
      </c>
      <c r="E83" s="9"/>
      <c r="F83" s="32">
        <v>42430</v>
      </c>
      <c r="G83" s="32">
        <v>44228</v>
      </c>
      <c r="H83" s="40" t="s">
        <v>869</v>
      </c>
      <c r="I83" s="181">
        <v>125000</v>
      </c>
      <c r="J83" s="40" t="s">
        <v>870</v>
      </c>
      <c r="K83" s="9"/>
      <c r="L83" s="9"/>
      <c r="M83" s="40" t="s">
        <v>871</v>
      </c>
      <c r="N83" s="516"/>
      <c r="O83" s="516"/>
      <c r="P83" s="516" t="s">
        <v>55</v>
      </c>
      <c r="Q83" s="516"/>
      <c r="R83" s="516"/>
      <c r="S83" s="492"/>
      <c r="T83" s="37" t="s">
        <v>872</v>
      </c>
      <c r="U83" s="37" t="s">
        <v>873</v>
      </c>
      <c r="V83" s="37" t="s">
        <v>874</v>
      </c>
      <c r="W83" s="37" t="s">
        <v>875</v>
      </c>
      <c r="X83" s="37" t="s">
        <v>876</v>
      </c>
      <c r="Y83" s="199"/>
      <c r="Z83" s="199"/>
      <c r="AA83" s="199"/>
      <c r="AB83" s="200"/>
      <c r="AC83" s="38">
        <v>44228</v>
      </c>
      <c r="AD83" s="50" t="s">
        <v>877</v>
      </c>
      <c r="AE83" s="201"/>
      <c r="AF83" s="50" t="s">
        <v>878</v>
      </c>
      <c r="AG83" s="199"/>
      <c r="AH83" s="202"/>
      <c r="AI83" s="50" t="s">
        <v>879</v>
      </c>
      <c r="AJ83" s="504"/>
      <c r="AK83" s="1"/>
      <c r="AL83" s="1"/>
      <c r="AM83" s="1"/>
      <c r="AN83" s="1"/>
    </row>
    <row r="84" spans="1:40" ht="142.5" thickBot="1">
      <c r="A84" s="937"/>
      <c r="B84" s="8" t="s">
        <v>880</v>
      </c>
      <c r="C84" s="112" t="s">
        <v>881</v>
      </c>
      <c r="D84" s="40" t="s">
        <v>882</v>
      </c>
      <c r="E84" s="9"/>
      <c r="F84" s="32">
        <v>42430</v>
      </c>
      <c r="G84" s="32">
        <v>44228</v>
      </c>
      <c r="H84" s="40" t="s">
        <v>251</v>
      </c>
      <c r="I84" s="33">
        <v>100000</v>
      </c>
      <c r="J84" s="40"/>
      <c r="K84" s="9"/>
      <c r="L84" s="9"/>
      <c r="M84" s="40" t="s">
        <v>883</v>
      </c>
      <c r="N84" s="516"/>
      <c r="O84" s="516" t="s">
        <v>55</v>
      </c>
      <c r="P84" s="516"/>
      <c r="Q84" s="516"/>
      <c r="R84" s="516"/>
      <c r="S84" s="492"/>
      <c r="T84" s="37" t="s">
        <v>450</v>
      </c>
      <c r="U84" s="37" t="s">
        <v>451</v>
      </c>
      <c r="V84" s="37" t="s">
        <v>884</v>
      </c>
      <c r="W84" s="37" t="s">
        <v>257</v>
      </c>
      <c r="X84" s="37" t="s">
        <v>885</v>
      </c>
      <c r="Y84" s="50" t="s">
        <v>886</v>
      </c>
      <c r="Z84" s="50" t="s">
        <v>887</v>
      </c>
      <c r="AA84" s="199"/>
      <c r="AB84" s="200"/>
      <c r="AC84" s="38">
        <v>44228</v>
      </c>
      <c r="AD84" s="50" t="s">
        <v>888</v>
      </c>
      <c r="AE84" s="203"/>
      <c r="AF84" s="50" t="s">
        <v>889</v>
      </c>
      <c r="AG84" s="199"/>
      <c r="AH84" s="117" t="s">
        <v>358</v>
      </c>
      <c r="AI84" s="50" t="s">
        <v>890</v>
      </c>
      <c r="AJ84" s="504"/>
      <c r="AK84" s="1"/>
      <c r="AL84" s="1"/>
      <c r="AM84" s="1"/>
      <c r="AN84" s="1"/>
    </row>
    <row r="85" spans="1:40" ht="146.25" customHeight="1">
      <c r="A85" s="937"/>
      <c r="B85" s="8" t="s">
        <v>891</v>
      </c>
      <c r="C85" s="112" t="s">
        <v>892</v>
      </c>
      <c r="D85" s="40" t="s">
        <v>893</v>
      </c>
      <c r="E85" s="9"/>
      <c r="F85" s="32">
        <v>42430</v>
      </c>
      <c r="G85" s="32">
        <v>44228</v>
      </c>
      <c r="H85" s="40" t="s">
        <v>894</v>
      </c>
      <c r="I85" s="181">
        <v>0</v>
      </c>
      <c r="J85" s="40"/>
      <c r="K85" s="9"/>
      <c r="L85" s="9"/>
      <c r="M85" s="40" t="s">
        <v>895</v>
      </c>
      <c r="N85" s="516"/>
      <c r="O85" s="516" t="s">
        <v>55</v>
      </c>
      <c r="P85" s="516"/>
      <c r="Q85" s="516"/>
      <c r="R85" s="516"/>
      <c r="S85" s="492"/>
      <c r="T85" s="37" t="s">
        <v>896</v>
      </c>
      <c r="U85" s="37" t="s">
        <v>897</v>
      </c>
      <c r="V85" s="37" t="s">
        <v>898</v>
      </c>
      <c r="W85" s="37" t="s">
        <v>899</v>
      </c>
      <c r="X85" s="37" t="s">
        <v>900</v>
      </c>
      <c r="Y85" s="50" t="s">
        <v>901</v>
      </c>
      <c r="Z85" s="50" t="s">
        <v>902</v>
      </c>
      <c r="AA85" s="9"/>
      <c r="AB85" s="47"/>
      <c r="AC85" s="47"/>
      <c r="AD85" s="204" t="s">
        <v>903</v>
      </c>
      <c r="AE85" s="11"/>
      <c r="AF85" s="37" t="s">
        <v>904</v>
      </c>
      <c r="AG85" s="37" t="s">
        <v>245</v>
      </c>
      <c r="AH85" s="8" t="s">
        <v>358</v>
      </c>
      <c r="AI85" s="50" t="s">
        <v>905</v>
      </c>
      <c r="AJ85" s="504"/>
      <c r="AK85" s="1"/>
      <c r="AL85" s="1"/>
      <c r="AM85" s="1"/>
      <c r="AN85" s="1"/>
    </row>
    <row r="86" spans="1:40" ht="214.5" customHeight="1">
      <c r="A86" s="937"/>
      <c r="B86" s="8" t="s">
        <v>906</v>
      </c>
      <c r="C86" s="112" t="s">
        <v>907</v>
      </c>
      <c r="D86" s="40" t="s">
        <v>893</v>
      </c>
      <c r="E86" s="9"/>
      <c r="F86" s="32">
        <v>42430</v>
      </c>
      <c r="G86" s="32">
        <v>44228</v>
      </c>
      <c r="H86" s="40" t="s">
        <v>908</v>
      </c>
      <c r="I86" s="181">
        <v>3500</v>
      </c>
      <c r="J86" s="24" t="s">
        <v>909</v>
      </c>
      <c r="K86" s="9"/>
      <c r="L86" s="9"/>
      <c r="M86" s="40"/>
      <c r="N86" s="516"/>
      <c r="O86" s="516" t="s">
        <v>55</v>
      </c>
      <c r="P86" s="516"/>
      <c r="Q86" s="516"/>
      <c r="R86" s="516"/>
      <c r="S86" s="492" t="s">
        <v>6</v>
      </c>
      <c r="T86" s="37" t="s">
        <v>910</v>
      </c>
      <c r="U86" s="37" t="s">
        <v>438</v>
      </c>
      <c r="V86" s="37" t="s">
        <v>911</v>
      </c>
      <c r="W86" s="37" t="s">
        <v>912</v>
      </c>
      <c r="X86" s="37" t="s">
        <v>913</v>
      </c>
      <c r="Y86" s="50"/>
      <c r="Z86" s="50"/>
      <c r="AA86" s="9"/>
      <c r="AB86" s="47"/>
      <c r="AC86" s="47"/>
      <c r="AD86" s="9"/>
      <c r="AE86" s="11"/>
      <c r="AF86" s="9"/>
      <c r="AG86" s="9"/>
      <c r="AH86" s="8"/>
      <c r="AI86" s="50" t="s">
        <v>914</v>
      </c>
      <c r="AJ86" s="504"/>
      <c r="AK86" s="1"/>
      <c r="AL86" s="1"/>
      <c r="AM86" s="1"/>
      <c r="AN86" s="1"/>
    </row>
    <row r="87" spans="1:40" ht="259.5" customHeight="1" thickBot="1">
      <c r="A87" s="938"/>
      <c r="B87" s="76" t="s">
        <v>915</v>
      </c>
      <c r="C87" s="189" t="s">
        <v>916</v>
      </c>
      <c r="D87" s="78" t="s">
        <v>917</v>
      </c>
      <c r="E87" s="83"/>
      <c r="F87" s="80">
        <v>42430</v>
      </c>
      <c r="G87" s="80">
        <v>43132</v>
      </c>
      <c r="H87" s="78" t="s">
        <v>918</v>
      </c>
      <c r="I87" s="82">
        <v>10000</v>
      </c>
      <c r="J87" s="81" t="s">
        <v>919</v>
      </c>
      <c r="K87" s="83"/>
      <c r="L87" s="83"/>
      <c r="M87" s="78" t="s">
        <v>920</v>
      </c>
      <c r="N87" s="818"/>
      <c r="O87" s="818"/>
      <c r="P87" s="818"/>
      <c r="Q87" s="818" t="s">
        <v>55</v>
      </c>
      <c r="R87" s="818"/>
      <c r="S87" s="819"/>
      <c r="T87" s="5" t="s">
        <v>921</v>
      </c>
      <c r="U87" s="219" t="s">
        <v>922</v>
      </c>
      <c r="V87" s="219" t="s">
        <v>923</v>
      </c>
      <c r="W87" s="219" t="s">
        <v>924</v>
      </c>
      <c r="X87" s="219" t="s">
        <v>925</v>
      </c>
      <c r="Y87" s="83"/>
      <c r="Z87" s="83"/>
      <c r="AA87" s="83"/>
      <c r="AB87" s="205"/>
      <c r="AC87" s="205">
        <v>44228</v>
      </c>
      <c r="AD87" s="83"/>
      <c r="AE87" s="88"/>
      <c r="AF87" s="83"/>
      <c r="AG87" s="83"/>
      <c r="AH87" s="76" t="s">
        <v>358</v>
      </c>
      <c r="AI87" s="77" t="s">
        <v>926</v>
      </c>
      <c r="AJ87" s="504"/>
      <c r="AK87" s="1"/>
      <c r="AL87" s="1"/>
      <c r="AM87" s="1"/>
      <c r="AN87" s="1"/>
    </row>
    <row r="88" spans="1:40" ht="144.75" customHeight="1">
      <c r="A88" s="936" t="s">
        <v>927</v>
      </c>
      <c r="B88" s="14" t="s">
        <v>928</v>
      </c>
      <c r="C88" s="206" t="s">
        <v>929</v>
      </c>
      <c r="D88" s="16" t="s">
        <v>930</v>
      </c>
      <c r="E88" s="21"/>
      <c r="F88" s="18">
        <v>42795</v>
      </c>
      <c r="G88" s="18">
        <v>43891</v>
      </c>
      <c r="H88" s="19" t="s">
        <v>931</v>
      </c>
      <c r="I88" s="207">
        <v>200000</v>
      </c>
      <c r="J88" s="180"/>
      <c r="K88" s="21"/>
      <c r="L88" s="21"/>
      <c r="M88" s="180"/>
      <c r="N88" s="21"/>
      <c r="O88" s="21"/>
      <c r="P88" s="21"/>
      <c r="Q88" s="21" t="s">
        <v>55</v>
      </c>
      <c r="R88" s="21"/>
      <c r="S88" s="14"/>
      <c r="T88" s="23" t="s">
        <v>932</v>
      </c>
      <c r="U88" s="23" t="s">
        <v>933</v>
      </c>
      <c r="V88" s="23" t="s">
        <v>934</v>
      </c>
      <c r="W88" s="23" t="s">
        <v>586</v>
      </c>
      <c r="X88" s="23" t="s">
        <v>935</v>
      </c>
      <c r="Y88" s="21"/>
      <c r="Z88" s="21"/>
      <c r="AA88" s="21"/>
      <c r="AB88" s="208"/>
      <c r="AC88" s="208"/>
      <c r="AD88" s="21"/>
      <c r="AE88" s="29"/>
      <c r="AF88" s="21"/>
      <c r="AG88" s="21" t="s">
        <v>431</v>
      </c>
      <c r="AH88" s="14" t="s">
        <v>82</v>
      </c>
      <c r="AI88" s="27" t="s">
        <v>936</v>
      </c>
      <c r="AJ88" s="504"/>
      <c r="AK88" s="1"/>
      <c r="AL88" s="1"/>
      <c r="AM88" s="1"/>
      <c r="AN88" s="1"/>
    </row>
    <row r="89" spans="1:40" ht="163.5" customHeight="1">
      <c r="A89" s="937"/>
      <c r="B89" s="8" t="s">
        <v>937</v>
      </c>
      <c r="C89" s="112" t="s">
        <v>938</v>
      </c>
      <c r="D89" s="40" t="s">
        <v>939</v>
      </c>
      <c r="E89" s="9"/>
      <c r="F89" s="32">
        <v>42795</v>
      </c>
      <c r="G89" s="32">
        <v>43160</v>
      </c>
      <c r="H89" s="40" t="s">
        <v>940</v>
      </c>
      <c r="I89" s="43">
        <v>200000</v>
      </c>
      <c r="J89" s="40"/>
      <c r="K89" s="9"/>
      <c r="L89" s="9"/>
      <c r="M89" s="40"/>
      <c r="N89" s="516"/>
      <c r="O89" s="516"/>
      <c r="P89" s="516" t="s">
        <v>55</v>
      </c>
      <c r="Q89" s="516"/>
      <c r="R89" s="516"/>
      <c r="S89" s="492"/>
      <c r="T89" s="37" t="s">
        <v>941</v>
      </c>
      <c r="U89" s="480" t="s">
        <v>942</v>
      </c>
      <c r="V89" s="37" t="s">
        <v>943</v>
      </c>
      <c r="W89" s="37" t="s">
        <v>944</v>
      </c>
      <c r="X89" s="37" t="s">
        <v>945</v>
      </c>
      <c r="Y89" s="50" t="s">
        <v>946</v>
      </c>
      <c r="Z89" s="9"/>
      <c r="AA89" s="9"/>
      <c r="AB89" s="47"/>
      <c r="AC89" s="47">
        <v>43435</v>
      </c>
      <c r="AD89" s="9"/>
      <c r="AE89" s="11"/>
      <c r="AF89" s="50" t="s">
        <v>947</v>
      </c>
      <c r="AG89" s="50" t="s">
        <v>948</v>
      </c>
      <c r="AH89" s="24" t="s">
        <v>949</v>
      </c>
      <c r="AI89" s="50" t="s">
        <v>950</v>
      </c>
      <c r="AJ89" s="504"/>
      <c r="AK89" s="1"/>
      <c r="AL89" s="1"/>
      <c r="AM89" s="1"/>
      <c r="AN89" s="1"/>
    </row>
    <row r="90" spans="1:40" ht="130.5" customHeight="1">
      <c r="A90" s="937"/>
      <c r="B90" s="8" t="s">
        <v>951</v>
      </c>
      <c r="C90" s="112" t="s">
        <v>952</v>
      </c>
      <c r="D90" s="40" t="s">
        <v>953</v>
      </c>
      <c r="E90" s="9"/>
      <c r="F90" s="32">
        <v>43191</v>
      </c>
      <c r="G90" s="32">
        <v>44228</v>
      </c>
      <c r="H90" s="40" t="s">
        <v>940</v>
      </c>
      <c r="I90" s="43">
        <v>200000</v>
      </c>
      <c r="J90" s="40"/>
      <c r="K90" s="9"/>
      <c r="L90" s="9"/>
      <c r="M90" s="40" t="s">
        <v>954</v>
      </c>
      <c r="N90" s="516" t="s">
        <v>55</v>
      </c>
      <c r="O90" s="516"/>
      <c r="P90" s="516"/>
      <c r="Q90" s="516"/>
      <c r="R90" s="516"/>
      <c r="S90" s="492"/>
      <c r="T90" s="37" t="s">
        <v>955</v>
      </c>
      <c r="U90" s="37" t="s">
        <v>438</v>
      </c>
      <c r="V90" s="5" t="s">
        <v>956</v>
      </c>
      <c r="W90" s="37" t="s">
        <v>957</v>
      </c>
      <c r="X90" s="37" t="s">
        <v>958</v>
      </c>
      <c r="Y90" s="9"/>
      <c r="Z90" s="9"/>
      <c r="AA90" s="9"/>
      <c r="AB90" s="47"/>
      <c r="AC90" s="47"/>
      <c r="AD90" s="9"/>
      <c r="AE90" s="11"/>
      <c r="AF90" s="52" t="s">
        <v>959</v>
      </c>
      <c r="AG90" s="9" t="s">
        <v>127</v>
      </c>
      <c r="AH90" s="46" t="s">
        <v>128</v>
      </c>
      <c r="AI90" s="50" t="s">
        <v>960</v>
      </c>
      <c r="AJ90" s="504"/>
      <c r="AK90" s="1"/>
      <c r="AL90" s="1"/>
      <c r="AM90" s="1"/>
      <c r="AN90" s="1"/>
    </row>
    <row r="91" spans="1:40" ht="236.25">
      <c r="A91" s="937"/>
      <c r="B91" s="8" t="s">
        <v>961</v>
      </c>
      <c r="C91" s="112" t="s">
        <v>962</v>
      </c>
      <c r="D91" s="40" t="s">
        <v>963</v>
      </c>
      <c r="E91" s="9"/>
      <c r="F91" s="32">
        <v>42795</v>
      </c>
      <c r="G91" s="32">
        <v>44228</v>
      </c>
      <c r="H91" s="40" t="s">
        <v>806</v>
      </c>
      <c r="I91" s="43">
        <v>100000</v>
      </c>
      <c r="J91" s="40"/>
      <c r="K91" s="9"/>
      <c r="L91" s="9"/>
      <c r="M91" s="40"/>
      <c r="N91" s="516"/>
      <c r="O91" s="516"/>
      <c r="P91" s="516" t="s">
        <v>55</v>
      </c>
      <c r="Q91" s="516"/>
      <c r="R91" s="516"/>
      <c r="S91" s="492"/>
      <c r="T91" s="37" t="s">
        <v>964</v>
      </c>
      <c r="U91" s="37" t="s">
        <v>965</v>
      </c>
      <c r="V91" s="37" t="s">
        <v>966</v>
      </c>
      <c r="W91" s="37" t="s">
        <v>967</v>
      </c>
      <c r="X91" s="37" t="s">
        <v>968</v>
      </c>
      <c r="Y91" s="9"/>
      <c r="Z91" s="9"/>
      <c r="AA91" s="9"/>
      <c r="AB91" s="47"/>
      <c r="AC91" s="47"/>
      <c r="AD91" s="9"/>
      <c r="AE91" s="11"/>
      <c r="AF91" s="9"/>
      <c r="AG91" s="9" t="s">
        <v>127</v>
      </c>
      <c r="AH91" s="46" t="s">
        <v>128</v>
      </c>
      <c r="AI91" s="9"/>
      <c r="AJ91" s="504"/>
      <c r="AK91" s="1"/>
      <c r="AL91" s="1"/>
      <c r="AM91" s="1"/>
      <c r="AN91" s="1"/>
    </row>
    <row r="92" spans="1:40" ht="281.25" customHeight="1">
      <c r="A92" s="937"/>
      <c r="B92" s="8" t="s">
        <v>969</v>
      </c>
      <c r="C92" s="112" t="s">
        <v>970</v>
      </c>
      <c r="D92" s="40" t="s">
        <v>971</v>
      </c>
      <c r="E92" s="9"/>
      <c r="F92" s="32">
        <v>42461</v>
      </c>
      <c r="G92" s="32">
        <v>43497</v>
      </c>
      <c r="H92" s="40" t="s">
        <v>972</v>
      </c>
      <c r="I92" s="43">
        <v>350000</v>
      </c>
      <c r="J92" s="40"/>
      <c r="K92" s="9"/>
      <c r="L92" s="9"/>
      <c r="M92" s="40"/>
      <c r="N92" s="516"/>
      <c r="O92" s="516"/>
      <c r="P92" s="516"/>
      <c r="Q92" s="516" t="s">
        <v>55</v>
      </c>
      <c r="R92" s="516"/>
      <c r="S92" s="492"/>
      <c r="T92" s="37" t="s">
        <v>973</v>
      </c>
      <c r="U92" s="37" t="s">
        <v>974</v>
      </c>
      <c r="V92" s="37" t="s">
        <v>975</v>
      </c>
      <c r="W92" s="37" t="s">
        <v>976</v>
      </c>
      <c r="X92" s="37" t="s">
        <v>977</v>
      </c>
      <c r="Y92" s="112"/>
      <c r="Z92" s="50" t="s">
        <v>978</v>
      </c>
      <c r="AA92" s="9"/>
      <c r="AB92" s="47"/>
      <c r="AC92" s="47"/>
      <c r="AD92" s="36"/>
      <c r="AE92" s="11"/>
      <c r="AF92" s="50" t="s">
        <v>979</v>
      </c>
      <c r="AG92" s="9" t="s">
        <v>127</v>
      </c>
      <c r="AH92" s="46" t="s">
        <v>128</v>
      </c>
      <c r="AI92" s="50" t="s">
        <v>980</v>
      </c>
      <c r="AJ92" s="504"/>
      <c r="AK92" s="1"/>
      <c r="AL92" s="1"/>
      <c r="AM92" s="1"/>
      <c r="AN92" s="1"/>
    </row>
    <row r="93" spans="1:40" ht="116.25" customHeight="1">
      <c r="A93" s="937"/>
      <c r="B93" s="8" t="s">
        <v>981</v>
      </c>
      <c r="C93" s="112" t="s">
        <v>982</v>
      </c>
      <c r="D93" s="40" t="s">
        <v>983</v>
      </c>
      <c r="E93" s="9"/>
      <c r="F93" s="32">
        <v>42430</v>
      </c>
      <c r="G93" s="32">
        <v>44228</v>
      </c>
      <c r="H93" s="40" t="s">
        <v>806</v>
      </c>
      <c r="I93" s="43">
        <v>400000</v>
      </c>
      <c r="J93" s="40"/>
      <c r="K93" s="9"/>
      <c r="L93" s="9"/>
      <c r="M93" s="40"/>
      <c r="N93" s="516"/>
      <c r="O93" s="516" t="s">
        <v>55</v>
      </c>
      <c r="P93" s="516"/>
      <c r="Q93" s="516"/>
      <c r="R93" s="516"/>
      <c r="S93" s="492"/>
      <c r="T93" s="37" t="s">
        <v>984</v>
      </c>
      <c r="U93" s="37" t="s">
        <v>985</v>
      </c>
      <c r="V93" s="37"/>
      <c r="W93" s="37" t="s">
        <v>967</v>
      </c>
      <c r="X93" s="37" t="s">
        <v>986</v>
      </c>
      <c r="Y93" s="50" t="s">
        <v>987</v>
      </c>
      <c r="Z93" s="50" t="s">
        <v>988</v>
      </c>
      <c r="AA93" s="9"/>
      <c r="AB93" s="38"/>
      <c r="AC93" s="47"/>
      <c r="AD93" s="50" t="s">
        <v>989</v>
      </c>
      <c r="AE93" s="11"/>
      <c r="AF93" s="9"/>
      <c r="AG93" s="50" t="s">
        <v>990</v>
      </c>
      <c r="AH93" s="46" t="s">
        <v>949</v>
      </c>
      <c r="AI93" s="50" t="s">
        <v>991</v>
      </c>
      <c r="AJ93" s="504"/>
      <c r="AK93" s="1"/>
      <c r="AL93" s="1"/>
      <c r="AM93" s="1"/>
      <c r="AN93" s="1"/>
    </row>
    <row r="94" spans="1:40" ht="392.25" customHeight="1">
      <c r="A94" s="937"/>
      <c r="B94" s="8" t="s">
        <v>992</v>
      </c>
      <c r="C94" s="112" t="s">
        <v>993</v>
      </c>
      <c r="D94" s="40" t="s">
        <v>983</v>
      </c>
      <c r="E94" s="9"/>
      <c r="F94" s="32">
        <v>42430</v>
      </c>
      <c r="G94" s="32">
        <v>44228</v>
      </c>
      <c r="H94" s="40" t="s">
        <v>994</v>
      </c>
      <c r="I94" s="43">
        <v>400000</v>
      </c>
      <c r="J94" s="40"/>
      <c r="K94" s="9"/>
      <c r="L94" s="9"/>
      <c r="M94" s="40"/>
      <c r="N94" s="516"/>
      <c r="O94" s="516"/>
      <c r="P94" s="516" t="s">
        <v>55</v>
      </c>
      <c r="Q94" s="516"/>
      <c r="R94" s="516"/>
      <c r="S94" s="492" t="s">
        <v>6</v>
      </c>
      <c r="T94" s="37" t="s">
        <v>995</v>
      </c>
      <c r="U94" s="37" t="s">
        <v>996</v>
      </c>
      <c r="V94" s="37" t="s">
        <v>997</v>
      </c>
      <c r="W94" s="37" t="s">
        <v>998</v>
      </c>
      <c r="X94" s="37" t="s">
        <v>999</v>
      </c>
      <c r="Y94" s="50"/>
      <c r="Z94" s="50"/>
      <c r="AA94" s="9"/>
      <c r="AB94" s="38"/>
      <c r="AC94" s="209"/>
      <c r="AD94" s="210"/>
      <c r="AE94" s="11"/>
      <c r="AF94" s="9"/>
      <c r="AG94" s="37"/>
      <c r="AH94" s="8"/>
      <c r="AI94" s="50" t="s">
        <v>1000</v>
      </c>
      <c r="AJ94" s="504"/>
      <c r="AK94" s="1"/>
      <c r="AL94" s="1"/>
      <c r="AM94" s="1"/>
      <c r="AN94" s="1"/>
    </row>
    <row r="95" spans="1:40" ht="177" customHeight="1">
      <c r="A95" s="937"/>
      <c r="B95" s="8" t="s">
        <v>1001</v>
      </c>
      <c r="C95" s="112" t="s">
        <v>1002</v>
      </c>
      <c r="D95" s="40" t="s">
        <v>1003</v>
      </c>
      <c r="E95" s="9"/>
      <c r="F95" s="32">
        <v>42430</v>
      </c>
      <c r="G95" s="32">
        <v>44228</v>
      </c>
      <c r="H95" s="40" t="s">
        <v>133</v>
      </c>
      <c r="I95" s="43">
        <v>1250000</v>
      </c>
      <c r="J95" s="40"/>
      <c r="K95" s="9"/>
      <c r="L95" s="9"/>
      <c r="M95" s="40"/>
      <c r="N95" s="516"/>
      <c r="O95" s="516"/>
      <c r="P95" s="516" t="s">
        <v>55</v>
      </c>
      <c r="Q95" s="516"/>
      <c r="R95" s="516"/>
      <c r="S95" s="492"/>
      <c r="T95" s="37" t="s">
        <v>1004</v>
      </c>
      <c r="U95" s="37"/>
      <c r="V95" s="37"/>
      <c r="W95" s="37" t="s">
        <v>1005</v>
      </c>
      <c r="X95" s="37"/>
      <c r="Y95" s="9"/>
      <c r="Z95" s="9"/>
      <c r="AA95" s="9"/>
      <c r="AB95" s="47"/>
      <c r="AC95" s="47"/>
      <c r="AD95" s="50"/>
      <c r="AE95" s="11"/>
      <c r="AF95" s="52" t="s">
        <v>1006</v>
      </c>
      <c r="AG95" s="37" t="s">
        <v>1007</v>
      </c>
      <c r="AH95" s="46" t="s">
        <v>128</v>
      </c>
      <c r="AI95" s="50" t="s">
        <v>1008</v>
      </c>
      <c r="AJ95" s="504"/>
      <c r="AK95" s="1"/>
      <c r="AL95" s="1"/>
      <c r="AM95" s="1"/>
      <c r="AN95" s="1"/>
    </row>
    <row r="96" spans="1:40" ht="167.25" customHeight="1">
      <c r="A96" s="937"/>
      <c r="B96" s="8" t="s">
        <v>1009</v>
      </c>
      <c r="C96" s="112" t="s">
        <v>1010</v>
      </c>
      <c r="D96" s="40" t="s">
        <v>1011</v>
      </c>
      <c r="E96" s="9"/>
      <c r="F96" s="32">
        <v>42461</v>
      </c>
      <c r="G96" s="32">
        <v>44228</v>
      </c>
      <c r="H96" s="40" t="s">
        <v>972</v>
      </c>
      <c r="I96" s="43">
        <v>200000</v>
      </c>
      <c r="J96" s="40"/>
      <c r="K96" s="9"/>
      <c r="L96" s="9"/>
      <c r="M96" s="40"/>
      <c r="N96" s="516"/>
      <c r="O96" s="516" t="s">
        <v>55</v>
      </c>
      <c r="P96" s="516"/>
      <c r="Q96" s="516"/>
      <c r="R96" s="516"/>
      <c r="S96" s="492"/>
      <c r="T96" s="37" t="s">
        <v>1012</v>
      </c>
      <c r="U96" s="37" t="s">
        <v>683</v>
      </c>
      <c r="V96" s="37"/>
      <c r="W96" s="37" t="s">
        <v>1013</v>
      </c>
      <c r="X96" s="37"/>
      <c r="Y96" s="50" t="s">
        <v>1014</v>
      </c>
      <c r="Z96" s="50" t="s">
        <v>1015</v>
      </c>
      <c r="AA96" s="50" t="s">
        <v>1016</v>
      </c>
      <c r="AB96" s="54"/>
      <c r="AC96" s="47"/>
      <c r="AD96" s="9"/>
      <c r="AE96" s="11"/>
      <c r="AF96" s="50" t="s">
        <v>1017</v>
      </c>
      <c r="AG96" s="9" t="s">
        <v>1018</v>
      </c>
      <c r="AH96" s="46" t="s">
        <v>128</v>
      </c>
      <c r="AI96" s="9"/>
      <c r="AJ96" s="504"/>
      <c r="AK96" s="1"/>
      <c r="AL96" s="1"/>
      <c r="AM96" s="1"/>
      <c r="AN96" s="1"/>
    </row>
    <row r="97" spans="1:40" ht="169.5" customHeight="1">
      <c r="A97" s="937"/>
      <c r="B97" s="8" t="s">
        <v>1019</v>
      </c>
      <c r="C97" s="112" t="s">
        <v>1020</v>
      </c>
      <c r="D97" s="24" t="s">
        <v>1021</v>
      </c>
      <c r="E97" s="9"/>
      <c r="F97" s="32">
        <v>42430</v>
      </c>
      <c r="G97" s="32" t="s">
        <v>1022</v>
      </c>
      <c r="H97" s="24" t="s">
        <v>251</v>
      </c>
      <c r="I97" s="33">
        <v>0</v>
      </c>
      <c r="J97" s="34" t="s">
        <v>1023</v>
      </c>
      <c r="K97" s="9"/>
      <c r="L97" s="9"/>
      <c r="M97" s="24" t="s">
        <v>1024</v>
      </c>
      <c r="N97" s="516"/>
      <c r="O97" s="516" t="s">
        <v>55</v>
      </c>
      <c r="P97" s="516"/>
      <c r="Q97" s="516"/>
      <c r="R97" s="516"/>
      <c r="S97" s="492" t="s">
        <v>10</v>
      </c>
      <c r="T97" s="37" t="s">
        <v>840</v>
      </c>
      <c r="U97" s="37" t="s">
        <v>451</v>
      </c>
      <c r="V97" s="37" t="s">
        <v>256</v>
      </c>
      <c r="W97" s="37" t="s">
        <v>257</v>
      </c>
      <c r="X97" s="37" t="s">
        <v>841</v>
      </c>
      <c r="Y97" s="9"/>
      <c r="Z97" s="9"/>
      <c r="AA97" s="9"/>
      <c r="AB97" s="47"/>
      <c r="AC97" s="47"/>
      <c r="AD97" s="9"/>
      <c r="AE97" s="11"/>
      <c r="AF97" s="9"/>
      <c r="AG97" s="9"/>
      <c r="AH97" s="8"/>
      <c r="AI97" s="50" t="s">
        <v>1025</v>
      </c>
      <c r="AJ97" s="504"/>
      <c r="AK97" s="1"/>
      <c r="AL97" s="1"/>
      <c r="AM97" s="1"/>
      <c r="AN97" s="1"/>
    </row>
    <row r="98" spans="1:40" ht="95.25" customHeight="1">
      <c r="A98" s="937"/>
      <c r="B98" s="8" t="s">
        <v>1026</v>
      </c>
      <c r="C98" s="92" t="s">
        <v>1027</v>
      </c>
      <c r="D98" s="24" t="s">
        <v>1028</v>
      </c>
      <c r="E98" s="9"/>
      <c r="F98" s="32">
        <v>42430</v>
      </c>
      <c r="G98" s="32">
        <v>42583</v>
      </c>
      <c r="H98" s="24" t="s">
        <v>390</v>
      </c>
      <c r="I98" s="33">
        <v>50000</v>
      </c>
      <c r="J98" s="24" t="s">
        <v>1029</v>
      </c>
      <c r="K98" s="9"/>
      <c r="L98" s="9"/>
      <c r="M98" s="24"/>
      <c r="N98" s="516"/>
      <c r="O98" s="516" t="s">
        <v>55</v>
      </c>
      <c r="P98" s="516"/>
      <c r="Q98" s="516"/>
      <c r="R98" s="516"/>
      <c r="S98" s="492"/>
      <c r="T98" s="37"/>
      <c r="U98" s="37"/>
      <c r="V98" s="37"/>
      <c r="W98" s="37"/>
      <c r="X98" s="37"/>
      <c r="Y98" s="9"/>
      <c r="Z98" s="9"/>
      <c r="AA98" s="9"/>
      <c r="AB98" s="47"/>
      <c r="AC98" s="211"/>
      <c r="AD98" s="36"/>
      <c r="AE98" s="11"/>
      <c r="AF98" s="60" t="s">
        <v>1030</v>
      </c>
      <c r="AG98" s="9" t="s">
        <v>1031</v>
      </c>
      <c r="AH98" s="8" t="s">
        <v>278</v>
      </c>
      <c r="AI98" s="50" t="s">
        <v>1032</v>
      </c>
      <c r="AJ98" s="504"/>
      <c r="AK98" s="1"/>
      <c r="AL98" s="1"/>
      <c r="AM98" s="1"/>
      <c r="AN98" s="1"/>
    </row>
    <row r="99" spans="1:40" ht="95.25" customHeight="1">
      <c r="A99" s="937"/>
      <c r="B99" s="8" t="s">
        <v>1033</v>
      </c>
      <c r="C99" s="92" t="s">
        <v>1034</v>
      </c>
      <c r="D99" s="24" t="s">
        <v>1035</v>
      </c>
      <c r="E99" s="9"/>
      <c r="F99" s="32">
        <v>42430</v>
      </c>
      <c r="G99" s="32">
        <v>44228</v>
      </c>
      <c r="H99" s="24" t="s">
        <v>1036</v>
      </c>
      <c r="I99" s="33">
        <v>60000</v>
      </c>
      <c r="J99" s="34" t="s">
        <v>1037</v>
      </c>
      <c r="K99" s="9"/>
      <c r="L99" s="9"/>
      <c r="M99" s="24" t="s">
        <v>1038</v>
      </c>
      <c r="N99" s="516"/>
      <c r="O99" s="516"/>
      <c r="P99" s="516"/>
      <c r="Q99" s="516" t="s">
        <v>55</v>
      </c>
      <c r="R99" s="516"/>
      <c r="S99" s="492"/>
      <c r="T99" s="50" t="s">
        <v>1039</v>
      </c>
      <c r="U99" s="37"/>
      <c r="V99" s="37"/>
      <c r="W99" s="37"/>
      <c r="X99" s="37"/>
      <c r="Y99" s="92" t="s">
        <v>1040</v>
      </c>
      <c r="Z99" s="9"/>
      <c r="AA99" s="9"/>
      <c r="AB99" s="47"/>
      <c r="AC99" s="47"/>
      <c r="AD99" s="9"/>
      <c r="AE99" s="11"/>
      <c r="AF99" s="9"/>
      <c r="AG99" s="9" t="s">
        <v>1031</v>
      </c>
      <c r="AH99" s="8" t="s">
        <v>278</v>
      </c>
      <c r="AI99" s="50" t="s">
        <v>1041</v>
      </c>
      <c r="AJ99" s="504"/>
      <c r="AK99" s="1"/>
      <c r="AL99" s="1"/>
      <c r="AM99" s="1"/>
      <c r="AN99" s="1"/>
    </row>
    <row r="100" spans="1:40" ht="78.75">
      <c r="A100" s="937"/>
      <c r="B100" s="8" t="s">
        <v>1042</v>
      </c>
      <c r="C100" s="92" t="s">
        <v>1043</v>
      </c>
      <c r="D100" s="24" t="s">
        <v>1044</v>
      </c>
      <c r="E100" s="9"/>
      <c r="F100" s="32">
        <v>42795</v>
      </c>
      <c r="G100" s="32">
        <v>44228</v>
      </c>
      <c r="H100" s="24" t="s">
        <v>1045</v>
      </c>
      <c r="I100" s="33">
        <v>60000</v>
      </c>
      <c r="J100" s="34" t="s">
        <v>1046</v>
      </c>
      <c r="K100" s="9"/>
      <c r="L100" s="9"/>
      <c r="M100" s="24" t="s">
        <v>1047</v>
      </c>
      <c r="N100" s="516"/>
      <c r="O100" s="516"/>
      <c r="P100" s="516"/>
      <c r="Q100" s="516" t="s">
        <v>55</v>
      </c>
      <c r="R100" s="516"/>
      <c r="S100" s="492" t="s">
        <v>6</v>
      </c>
      <c r="T100" s="50" t="s">
        <v>1048</v>
      </c>
      <c r="U100" s="37"/>
      <c r="V100" s="37"/>
      <c r="W100" s="37"/>
      <c r="X100" s="37"/>
      <c r="Y100" s="9"/>
      <c r="Z100" s="9"/>
      <c r="AA100" s="9"/>
      <c r="AB100" s="47"/>
      <c r="AC100" s="47"/>
      <c r="AD100" s="41"/>
      <c r="AE100" s="11"/>
      <c r="AF100" s="9"/>
      <c r="AG100" s="9"/>
      <c r="AH100" s="8"/>
      <c r="AI100" s="50" t="s">
        <v>1049</v>
      </c>
      <c r="AJ100" s="504"/>
      <c r="AK100" s="1"/>
      <c r="AL100" s="1"/>
      <c r="AM100" s="1"/>
      <c r="AN100" s="1"/>
    </row>
    <row r="101" spans="1:40" ht="235.5" customHeight="1">
      <c r="A101" s="937"/>
      <c r="B101" s="8" t="s">
        <v>1050</v>
      </c>
      <c r="C101" s="112" t="s">
        <v>1051</v>
      </c>
      <c r="D101" s="24" t="s">
        <v>1052</v>
      </c>
      <c r="E101" s="9"/>
      <c r="F101" s="32">
        <v>42430</v>
      </c>
      <c r="G101" s="32" t="s">
        <v>349</v>
      </c>
      <c r="H101" s="34" t="s">
        <v>1053</v>
      </c>
      <c r="I101" s="33">
        <v>650000</v>
      </c>
      <c r="J101" s="34" t="s">
        <v>1054</v>
      </c>
      <c r="K101" s="9"/>
      <c r="L101" s="9"/>
      <c r="M101" s="24" t="s">
        <v>1055</v>
      </c>
      <c r="N101" s="516"/>
      <c r="O101" s="516"/>
      <c r="P101" s="516" t="s">
        <v>55</v>
      </c>
      <c r="Q101" s="516"/>
      <c r="R101" s="516"/>
      <c r="S101" s="492" t="s">
        <v>6</v>
      </c>
      <c r="T101" s="37" t="s">
        <v>1056</v>
      </c>
      <c r="U101" s="37" t="s">
        <v>1057</v>
      </c>
      <c r="V101" s="37" t="s">
        <v>1058</v>
      </c>
      <c r="W101" s="5" t="s">
        <v>1059</v>
      </c>
      <c r="X101" s="37" t="s">
        <v>1060</v>
      </c>
      <c r="Y101" s="36"/>
      <c r="Z101" s="841"/>
      <c r="AA101" s="9"/>
      <c r="AB101" s="47"/>
      <c r="AC101" s="47"/>
      <c r="AD101" s="9"/>
      <c r="AE101" s="11"/>
      <c r="AF101" s="9"/>
      <c r="AG101" s="9"/>
      <c r="AH101" s="8"/>
      <c r="AI101" s="50" t="s">
        <v>1061</v>
      </c>
      <c r="AJ101" s="504"/>
      <c r="AK101" s="1"/>
      <c r="AL101" s="1"/>
      <c r="AM101" s="1"/>
      <c r="AN101" s="1"/>
    </row>
    <row r="102" spans="1:40" ht="225.75" customHeight="1" thickBot="1">
      <c r="A102" s="937"/>
      <c r="B102" s="8" t="s">
        <v>1062</v>
      </c>
      <c r="C102" s="112" t="s">
        <v>1063</v>
      </c>
      <c r="D102" s="24" t="s">
        <v>1064</v>
      </c>
      <c r="E102" s="9"/>
      <c r="F102" s="32">
        <v>42430</v>
      </c>
      <c r="G102" s="32">
        <v>43862</v>
      </c>
      <c r="H102" s="24" t="s">
        <v>1065</v>
      </c>
      <c r="I102" s="33">
        <v>30000</v>
      </c>
      <c r="J102" s="24" t="s">
        <v>1066</v>
      </c>
      <c r="K102" s="9"/>
      <c r="L102" s="9"/>
      <c r="M102" s="24" t="s">
        <v>1067</v>
      </c>
      <c r="N102" s="516"/>
      <c r="O102" s="516"/>
      <c r="P102" s="516"/>
      <c r="Q102" s="516" t="s">
        <v>55</v>
      </c>
      <c r="R102" s="516"/>
      <c r="S102" s="492"/>
      <c r="T102" s="37" t="s">
        <v>1068</v>
      </c>
      <c r="U102" s="37" t="s">
        <v>1069</v>
      </c>
      <c r="V102" s="37" t="s">
        <v>1070</v>
      </c>
      <c r="W102" s="37" t="s">
        <v>1071</v>
      </c>
      <c r="X102" s="37" t="s">
        <v>1072</v>
      </c>
      <c r="Y102" s="9"/>
      <c r="Z102" s="50" t="s">
        <v>1073</v>
      </c>
      <c r="AA102" s="9"/>
      <c r="AB102" s="47"/>
      <c r="AC102" s="47"/>
      <c r="AD102" s="9"/>
      <c r="AE102" s="11"/>
      <c r="AF102" s="9"/>
      <c r="AG102" s="9" t="s">
        <v>1074</v>
      </c>
      <c r="AH102" s="46" t="s">
        <v>1075</v>
      </c>
      <c r="AI102" s="9"/>
      <c r="AJ102" s="504"/>
      <c r="AK102" s="1"/>
      <c r="AL102" s="1"/>
      <c r="AM102" s="1"/>
      <c r="AN102" s="1"/>
    </row>
    <row r="103" spans="1:40" ht="174" customHeight="1" thickBot="1">
      <c r="A103" s="938"/>
      <c r="B103" s="76" t="s">
        <v>1076</v>
      </c>
      <c r="C103" s="189" t="s">
        <v>1077</v>
      </c>
      <c r="D103" s="78" t="s">
        <v>1078</v>
      </c>
      <c r="E103" s="83"/>
      <c r="F103" s="80">
        <v>42430</v>
      </c>
      <c r="G103" s="80" t="s">
        <v>349</v>
      </c>
      <c r="H103" s="78" t="s">
        <v>1079</v>
      </c>
      <c r="I103" s="82">
        <v>500000</v>
      </c>
      <c r="J103" s="212" t="s">
        <v>1080</v>
      </c>
      <c r="K103" s="83"/>
      <c r="L103" s="83"/>
      <c r="M103" s="78" t="s">
        <v>1081</v>
      </c>
      <c r="N103" s="818"/>
      <c r="O103" s="818"/>
      <c r="P103" s="818"/>
      <c r="Q103" s="818" t="s">
        <v>55</v>
      </c>
      <c r="R103" s="818"/>
      <c r="S103" s="819"/>
      <c r="T103" s="219" t="s">
        <v>1082</v>
      </c>
      <c r="U103" s="219" t="s">
        <v>1083</v>
      </c>
      <c r="V103" s="219" t="s">
        <v>1084</v>
      </c>
      <c r="W103" s="219" t="s">
        <v>1085</v>
      </c>
      <c r="X103" s="219" t="s">
        <v>1086</v>
      </c>
      <c r="Y103" s="83"/>
      <c r="Z103" s="83"/>
      <c r="AA103" s="83"/>
      <c r="AB103" s="205"/>
      <c r="AC103" s="205"/>
      <c r="AD103" s="16" t="s">
        <v>1087</v>
      </c>
      <c r="AE103" s="88"/>
      <c r="AF103" s="213" t="s">
        <v>1088</v>
      </c>
      <c r="AG103" s="83"/>
      <c r="AH103" s="76" t="s">
        <v>358</v>
      </c>
      <c r="AI103" s="77" t="s">
        <v>1089</v>
      </c>
      <c r="AJ103" s="504"/>
      <c r="AK103" s="1"/>
      <c r="AL103" s="1"/>
      <c r="AM103" s="1"/>
      <c r="AN103" s="1"/>
    </row>
    <row r="104" spans="1:40" ht="135" customHeight="1" thickBot="1">
      <c r="A104" s="936" t="s">
        <v>1090</v>
      </c>
      <c r="B104" s="14" t="s">
        <v>1091</v>
      </c>
      <c r="C104" s="206" t="s">
        <v>1092</v>
      </c>
      <c r="D104" s="16" t="s">
        <v>1093</v>
      </c>
      <c r="E104" s="21"/>
      <c r="F104" s="18">
        <v>42795</v>
      </c>
      <c r="G104" s="18">
        <v>44228</v>
      </c>
      <c r="H104" s="19" t="s">
        <v>1094</v>
      </c>
      <c r="I104" s="20">
        <v>200000</v>
      </c>
      <c r="J104" s="19" t="s">
        <v>1095</v>
      </c>
      <c r="K104" s="21"/>
      <c r="L104" s="21"/>
      <c r="M104" s="16" t="s">
        <v>1096</v>
      </c>
      <c r="N104" s="21"/>
      <c r="O104" s="21" t="s">
        <v>55</v>
      </c>
      <c r="P104" s="21"/>
      <c r="Q104" s="21"/>
      <c r="R104" s="21"/>
      <c r="S104" s="14"/>
      <c r="T104" s="23" t="s">
        <v>1097</v>
      </c>
      <c r="U104" s="23" t="s">
        <v>1098</v>
      </c>
      <c r="V104" s="23" t="s">
        <v>1099</v>
      </c>
      <c r="W104" s="23" t="s">
        <v>1100</v>
      </c>
      <c r="X104" s="23" t="s">
        <v>1101</v>
      </c>
      <c r="Y104" s="21"/>
      <c r="Z104" s="21"/>
      <c r="AA104" s="21"/>
      <c r="AB104" s="208"/>
      <c r="AC104" s="208"/>
      <c r="AD104" s="16" t="s">
        <v>1102</v>
      </c>
      <c r="AE104" s="29"/>
      <c r="AF104" s="27" t="s">
        <v>1103</v>
      </c>
      <c r="AG104" s="23" t="s">
        <v>1104</v>
      </c>
      <c r="AH104" s="14" t="s">
        <v>431</v>
      </c>
      <c r="AI104" s="77" t="s">
        <v>1105</v>
      </c>
      <c r="AJ104" s="504"/>
      <c r="AK104" s="1"/>
      <c r="AL104" s="1"/>
      <c r="AM104" s="1"/>
      <c r="AN104" s="1"/>
    </row>
    <row r="105" spans="1:40" ht="66" customHeight="1">
      <c r="A105" s="937"/>
      <c r="B105" s="8" t="s">
        <v>1106</v>
      </c>
      <c r="C105" s="112" t="s">
        <v>1107</v>
      </c>
      <c r="D105" s="24" t="s">
        <v>1108</v>
      </c>
      <c r="E105" s="9"/>
      <c r="F105" s="32">
        <v>42430</v>
      </c>
      <c r="G105" s="32">
        <v>44228</v>
      </c>
      <c r="H105" s="24" t="s">
        <v>1094</v>
      </c>
      <c r="I105" s="33">
        <v>0</v>
      </c>
      <c r="J105" s="34" t="s">
        <v>1095</v>
      </c>
      <c r="K105" s="9"/>
      <c r="L105" s="9"/>
      <c r="M105" s="24" t="s">
        <v>1109</v>
      </c>
      <c r="N105" s="516"/>
      <c r="O105" s="516" t="s">
        <v>55</v>
      </c>
      <c r="P105" s="516"/>
      <c r="Q105" s="516"/>
      <c r="R105" s="516"/>
      <c r="S105" s="492" t="s">
        <v>6</v>
      </c>
      <c r="T105" s="37" t="s">
        <v>1110</v>
      </c>
      <c r="U105" s="37" t="s">
        <v>451</v>
      </c>
      <c r="V105" s="37" t="s">
        <v>1111</v>
      </c>
      <c r="W105" s="480" t="s">
        <v>586</v>
      </c>
      <c r="X105" s="37" t="s">
        <v>1112</v>
      </c>
      <c r="Y105" s="9"/>
      <c r="Z105" s="9"/>
      <c r="AA105" s="9"/>
      <c r="AB105" s="47"/>
      <c r="AC105" s="47"/>
      <c r="AD105" s="9"/>
      <c r="AE105" s="11"/>
      <c r="AF105" s="9"/>
      <c r="AG105" s="9"/>
      <c r="AH105" s="8"/>
      <c r="AI105" s="50" t="s">
        <v>1113</v>
      </c>
      <c r="AJ105" s="504"/>
      <c r="AK105" s="1"/>
      <c r="AL105" s="1"/>
      <c r="AM105" s="1"/>
      <c r="AN105" s="1"/>
    </row>
    <row r="106" spans="1:40" ht="111" customHeight="1" thickBot="1">
      <c r="A106" s="937"/>
      <c r="B106" s="8" t="s">
        <v>1114</v>
      </c>
      <c r="C106" s="112" t="s">
        <v>1115</v>
      </c>
      <c r="D106" s="40" t="s">
        <v>1116</v>
      </c>
      <c r="E106" s="9"/>
      <c r="F106" s="32">
        <v>42795</v>
      </c>
      <c r="G106" s="32">
        <v>43891</v>
      </c>
      <c r="H106" s="40" t="s">
        <v>617</v>
      </c>
      <c r="I106" s="33">
        <v>100000</v>
      </c>
      <c r="J106" s="40" t="s">
        <v>1117</v>
      </c>
      <c r="K106" s="9"/>
      <c r="L106" s="9"/>
      <c r="M106" s="40" t="s">
        <v>1118</v>
      </c>
      <c r="N106" s="516"/>
      <c r="O106" s="516" t="s">
        <v>55</v>
      </c>
      <c r="P106" s="516"/>
      <c r="Q106" s="516"/>
      <c r="R106" s="516"/>
      <c r="S106" s="492"/>
      <c r="T106" s="37" t="s">
        <v>1119</v>
      </c>
      <c r="U106" s="37" t="s">
        <v>438</v>
      </c>
      <c r="V106" s="37" t="s">
        <v>1120</v>
      </c>
      <c r="W106" s="37" t="s">
        <v>621</v>
      </c>
      <c r="X106" s="37" t="s">
        <v>1121</v>
      </c>
      <c r="Y106" s="36"/>
      <c r="Z106" s="36"/>
      <c r="AA106" s="9"/>
      <c r="AB106" s="47"/>
      <c r="AC106" s="47"/>
      <c r="AD106" s="9"/>
      <c r="AE106" s="11"/>
      <c r="AF106" s="50" t="s">
        <v>1122</v>
      </c>
      <c r="AG106" s="9"/>
      <c r="AH106" s="8" t="s">
        <v>358</v>
      </c>
      <c r="AI106" s="77" t="s">
        <v>1123</v>
      </c>
      <c r="AJ106" s="504"/>
      <c r="AK106" s="1"/>
      <c r="AL106" s="1"/>
      <c r="AM106" s="1"/>
      <c r="AN106" s="1"/>
    </row>
    <row r="107" spans="1:40" ht="120.75" customHeight="1" thickBot="1">
      <c r="A107" s="937"/>
      <c r="B107" s="8" t="s">
        <v>1124</v>
      </c>
      <c r="C107" s="112" t="s">
        <v>1125</v>
      </c>
      <c r="D107" s="24" t="s">
        <v>1126</v>
      </c>
      <c r="E107" s="9"/>
      <c r="F107" s="32">
        <v>42430</v>
      </c>
      <c r="G107" s="32">
        <v>43132</v>
      </c>
      <c r="H107" s="34" t="s">
        <v>1127</v>
      </c>
      <c r="I107" s="33">
        <v>100000</v>
      </c>
      <c r="J107" s="34" t="s">
        <v>1128</v>
      </c>
      <c r="K107" s="9"/>
      <c r="L107" s="9"/>
      <c r="M107" s="24"/>
      <c r="N107" s="516"/>
      <c r="O107" s="516" t="s">
        <v>55</v>
      </c>
      <c r="P107" s="516"/>
      <c r="Q107" s="516"/>
      <c r="R107" s="516"/>
      <c r="S107" s="492"/>
      <c r="T107" s="37" t="s">
        <v>1129</v>
      </c>
      <c r="U107" s="37" t="s">
        <v>1130</v>
      </c>
      <c r="V107" s="37" t="s">
        <v>1131</v>
      </c>
      <c r="W107" s="37" t="s">
        <v>1132</v>
      </c>
      <c r="X107" s="37" t="s">
        <v>1133</v>
      </c>
      <c r="Y107" s="50" t="s">
        <v>1134</v>
      </c>
      <c r="Z107" s="50" t="s">
        <v>1135</v>
      </c>
      <c r="AA107" s="9"/>
      <c r="AB107" s="47"/>
      <c r="AC107" s="38">
        <v>44228</v>
      </c>
      <c r="AD107" s="9"/>
      <c r="AE107" s="11"/>
      <c r="AF107" s="9"/>
      <c r="AG107" s="9"/>
      <c r="AH107" s="8" t="s">
        <v>358</v>
      </c>
      <c r="AI107" s="77" t="s">
        <v>1136</v>
      </c>
      <c r="AJ107" s="504"/>
      <c r="AK107" s="1"/>
      <c r="AL107" s="1"/>
      <c r="AM107" s="1"/>
      <c r="AN107" s="1"/>
    </row>
    <row r="108" spans="1:40" ht="130.5" customHeight="1" thickBot="1">
      <c r="A108" s="937"/>
      <c r="B108" s="8" t="s">
        <v>1137</v>
      </c>
      <c r="C108" s="112" t="s">
        <v>1138</v>
      </c>
      <c r="D108" s="24" t="s">
        <v>1139</v>
      </c>
      <c r="E108" s="9"/>
      <c r="F108" s="32">
        <v>42430</v>
      </c>
      <c r="G108" s="32">
        <v>43132</v>
      </c>
      <c r="H108" s="24" t="s">
        <v>1140</v>
      </c>
      <c r="I108" s="33">
        <v>80000</v>
      </c>
      <c r="J108" s="24" t="s">
        <v>1141</v>
      </c>
      <c r="K108" s="9"/>
      <c r="L108" s="9"/>
      <c r="M108" s="24" t="s">
        <v>1142</v>
      </c>
      <c r="N108" s="516"/>
      <c r="O108" s="516"/>
      <c r="P108" s="516" t="s">
        <v>55</v>
      </c>
      <c r="Q108" s="516"/>
      <c r="R108" s="516"/>
      <c r="S108" s="492" t="s">
        <v>6</v>
      </c>
      <c r="T108" s="37" t="s">
        <v>1143</v>
      </c>
      <c r="U108" s="37" t="s">
        <v>1144</v>
      </c>
      <c r="V108" s="37" t="s">
        <v>1145</v>
      </c>
      <c r="W108" s="37" t="s">
        <v>1146</v>
      </c>
      <c r="X108" s="37" t="s">
        <v>1147</v>
      </c>
      <c r="Y108" s="31"/>
      <c r="Z108" s="1"/>
      <c r="AA108" s="9"/>
      <c r="AB108" s="47"/>
      <c r="AC108" s="38"/>
      <c r="AD108" s="9"/>
      <c r="AE108" s="11"/>
      <c r="AF108" s="9"/>
      <c r="AG108" s="9"/>
      <c r="AH108" s="8"/>
      <c r="AI108" s="77" t="s">
        <v>1148</v>
      </c>
      <c r="AJ108" s="504"/>
      <c r="AK108" s="1"/>
      <c r="AL108" s="1"/>
      <c r="AM108" s="1"/>
      <c r="AN108" s="1"/>
    </row>
    <row r="109" spans="1:40" ht="108.75" customHeight="1">
      <c r="A109" s="937"/>
      <c r="B109" s="8" t="s">
        <v>1149</v>
      </c>
      <c r="C109" s="112" t="s">
        <v>1150</v>
      </c>
      <c r="D109" s="24" t="s">
        <v>1151</v>
      </c>
      <c r="E109" s="9"/>
      <c r="F109" s="32">
        <v>42430</v>
      </c>
      <c r="G109" s="32">
        <v>43132</v>
      </c>
      <c r="H109" s="34" t="s">
        <v>1152</v>
      </c>
      <c r="I109" s="33">
        <v>100000</v>
      </c>
      <c r="J109" s="34" t="s">
        <v>1153</v>
      </c>
      <c r="K109" s="9"/>
      <c r="L109" s="9"/>
      <c r="M109" s="24"/>
      <c r="N109" s="516"/>
      <c r="O109" s="516"/>
      <c r="P109" s="516" t="s">
        <v>55</v>
      </c>
      <c r="Q109" s="516"/>
      <c r="R109" s="516"/>
      <c r="S109" s="492"/>
      <c r="T109" s="37" t="s">
        <v>1154</v>
      </c>
      <c r="U109" s="37" t="s">
        <v>1155</v>
      </c>
      <c r="V109" s="37" t="s">
        <v>1156</v>
      </c>
      <c r="W109" s="37" t="s">
        <v>1157</v>
      </c>
      <c r="X109" s="37" t="s">
        <v>1158</v>
      </c>
      <c r="Y109" s="50" t="s">
        <v>1159</v>
      </c>
      <c r="Z109" s="50" t="s">
        <v>1160</v>
      </c>
      <c r="AA109" s="9"/>
      <c r="AB109" s="47"/>
      <c r="AC109" s="47">
        <v>43497</v>
      </c>
      <c r="AD109" s="214"/>
      <c r="AE109" s="11"/>
      <c r="AF109" s="9"/>
      <c r="AG109" s="9"/>
      <c r="AH109" s="8" t="s">
        <v>358</v>
      </c>
      <c r="AI109" s="50" t="s">
        <v>1161</v>
      </c>
      <c r="AJ109" s="504"/>
      <c r="AK109" s="1"/>
      <c r="AL109" s="1"/>
      <c r="AM109" s="1"/>
      <c r="AN109" s="1"/>
    </row>
    <row r="110" spans="1:40" ht="126.75" customHeight="1">
      <c r="A110" s="937"/>
      <c r="B110" s="8" t="s">
        <v>1162</v>
      </c>
      <c r="C110" s="112" t="s">
        <v>1163</v>
      </c>
      <c r="D110" s="24" t="s">
        <v>1164</v>
      </c>
      <c r="E110" s="9"/>
      <c r="F110" s="32">
        <v>42430</v>
      </c>
      <c r="G110" s="32">
        <v>44228</v>
      </c>
      <c r="H110" s="34" t="s">
        <v>1152</v>
      </c>
      <c r="I110" s="33">
        <v>0</v>
      </c>
      <c r="J110" s="34" t="s">
        <v>1165</v>
      </c>
      <c r="K110" s="9"/>
      <c r="L110" s="9"/>
      <c r="M110" s="24" t="s">
        <v>488</v>
      </c>
      <c r="N110" s="516"/>
      <c r="O110" s="516" t="s">
        <v>55</v>
      </c>
      <c r="P110" s="516"/>
      <c r="Q110" s="516"/>
      <c r="R110" s="516"/>
      <c r="S110" s="492"/>
      <c r="T110" s="37" t="s">
        <v>1166</v>
      </c>
      <c r="U110" s="37" t="s">
        <v>1167</v>
      </c>
      <c r="V110" s="37" t="s">
        <v>1156</v>
      </c>
      <c r="W110" s="37" t="s">
        <v>1157</v>
      </c>
      <c r="X110" s="37" t="s">
        <v>1158</v>
      </c>
      <c r="Y110" s="9"/>
      <c r="Z110" s="50"/>
      <c r="AA110" s="9"/>
      <c r="AB110" s="47"/>
      <c r="AC110" s="47"/>
      <c r="AD110" s="9"/>
      <c r="AE110" s="11"/>
      <c r="AF110" s="9"/>
      <c r="AG110" s="9"/>
      <c r="AH110" s="8" t="s">
        <v>358</v>
      </c>
      <c r="AI110" s="50" t="s">
        <v>1168</v>
      </c>
      <c r="AJ110" s="504"/>
      <c r="AK110" s="1"/>
      <c r="AL110" s="1"/>
      <c r="AM110" s="1"/>
      <c r="AN110" s="1"/>
    </row>
    <row r="111" spans="1:40" ht="163.5" customHeight="1">
      <c r="A111" s="937"/>
      <c r="B111" s="8" t="s">
        <v>1169</v>
      </c>
      <c r="C111" s="112" t="s">
        <v>1170</v>
      </c>
      <c r="D111" s="24" t="s">
        <v>1171</v>
      </c>
      <c r="E111" s="9"/>
      <c r="F111" s="32">
        <v>43160</v>
      </c>
      <c r="G111" s="32">
        <v>44228</v>
      </c>
      <c r="H111" s="34" t="s">
        <v>845</v>
      </c>
      <c r="I111" s="33">
        <v>30000</v>
      </c>
      <c r="J111" s="34" t="s">
        <v>1172</v>
      </c>
      <c r="K111" s="9"/>
      <c r="L111" s="9"/>
      <c r="M111" s="24" t="s">
        <v>1173</v>
      </c>
      <c r="N111" s="516"/>
      <c r="O111" s="516" t="s">
        <v>55</v>
      </c>
      <c r="P111" s="516"/>
      <c r="Q111" s="516"/>
      <c r="R111" s="516"/>
      <c r="S111" s="492"/>
      <c r="T111" s="37" t="s">
        <v>1174</v>
      </c>
      <c r="U111" s="37" t="s">
        <v>1175</v>
      </c>
      <c r="V111" s="37" t="s">
        <v>1176</v>
      </c>
      <c r="W111" s="37" t="s">
        <v>1177</v>
      </c>
      <c r="X111" s="37" t="s">
        <v>1178</v>
      </c>
      <c r="Y111" s="112" t="s">
        <v>1179</v>
      </c>
      <c r="Z111" s="9"/>
      <c r="AA111" s="9"/>
      <c r="AB111" s="47"/>
      <c r="AC111" s="47"/>
      <c r="AD111" s="47" t="s">
        <v>1180</v>
      </c>
      <c r="AE111" s="11"/>
      <c r="AF111" s="9"/>
      <c r="AG111" s="37" t="s">
        <v>1181</v>
      </c>
      <c r="AH111" s="8" t="s">
        <v>319</v>
      </c>
      <c r="AI111" s="50" t="s">
        <v>1182</v>
      </c>
      <c r="AJ111" s="504"/>
      <c r="AK111" s="1"/>
      <c r="AL111" s="1"/>
      <c r="AM111" s="1"/>
      <c r="AN111" s="1"/>
    </row>
    <row r="112" spans="1:40" ht="111" customHeight="1">
      <c r="A112" s="937"/>
      <c r="B112" s="8" t="s">
        <v>1183</v>
      </c>
      <c r="C112" s="112" t="s">
        <v>1184</v>
      </c>
      <c r="D112" s="24" t="s">
        <v>1185</v>
      </c>
      <c r="E112" s="9"/>
      <c r="F112" s="32">
        <v>42430</v>
      </c>
      <c r="G112" s="32" t="s">
        <v>349</v>
      </c>
      <c r="H112" s="24" t="s">
        <v>1186</v>
      </c>
      <c r="I112" s="33">
        <v>200000</v>
      </c>
      <c r="J112" s="24" t="s">
        <v>1187</v>
      </c>
      <c r="K112" s="9"/>
      <c r="L112" s="9"/>
      <c r="M112" s="24" t="s">
        <v>1188</v>
      </c>
      <c r="N112" s="516"/>
      <c r="O112" s="516" t="s">
        <v>55</v>
      </c>
      <c r="P112" s="516"/>
      <c r="Q112" s="516"/>
      <c r="R112" s="516"/>
      <c r="S112" s="492"/>
      <c r="T112" s="50" t="s">
        <v>1189</v>
      </c>
      <c r="U112" s="50" t="s">
        <v>1190</v>
      </c>
      <c r="V112" s="37"/>
      <c r="W112" s="50" t="s">
        <v>1191</v>
      </c>
      <c r="X112" s="50" t="s">
        <v>1192</v>
      </c>
      <c r="Y112" s="112" t="s">
        <v>1193</v>
      </c>
      <c r="Z112" s="9"/>
      <c r="AA112" s="60" t="s">
        <v>1194</v>
      </c>
      <c r="AB112" s="47"/>
      <c r="AC112" s="47"/>
      <c r="AD112" s="9"/>
      <c r="AE112" s="11"/>
      <c r="AF112" s="9"/>
      <c r="AG112" s="9"/>
      <c r="AH112" s="8"/>
      <c r="AI112" s="50" t="s">
        <v>1195</v>
      </c>
      <c r="AJ112" s="504"/>
      <c r="AK112" s="1"/>
      <c r="AL112" s="1"/>
      <c r="AM112" s="1"/>
      <c r="AN112" s="1"/>
    </row>
    <row r="113" spans="1:40" ht="155.25" customHeight="1">
      <c r="A113" s="937"/>
      <c r="B113" s="8" t="s">
        <v>1196</v>
      </c>
      <c r="C113" s="112" t="s">
        <v>1197</v>
      </c>
      <c r="D113" s="24" t="s">
        <v>1198</v>
      </c>
      <c r="E113" s="9"/>
      <c r="F113" s="32">
        <v>42430</v>
      </c>
      <c r="G113" s="32" t="s">
        <v>349</v>
      </c>
      <c r="H113" s="32" t="s">
        <v>1140</v>
      </c>
      <c r="I113" s="33">
        <v>100000</v>
      </c>
      <c r="J113" s="33" t="s">
        <v>1199</v>
      </c>
      <c r="K113" s="9"/>
      <c r="L113" s="9"/>
      <c r="M113" s="34" t="s">
        <v>1200</v>
      </c>
      <c r="N113" s="516"/>
      <c r="O113" s="516"/>
      <c r="P113" s="516" t="s">
        <v>55</v>
      </c>
      <c r="Q113" s="516"/>
      <c r="R113" s="516"/>
      <c r="S113" s="492"/>
      <c r="T113" s="50" t="s">
        <v>1201</v>
      </c>
      <c r="U113" s="50" t="s">
        <v>1202</v>
      </c>
      <c r="V113" s="36"/>
      <c r="W113" s="50" t="s">
        <v>1203</v>
      </c>
      <c r="X113" s="37"/>
      <c r="Y113" s="9"/>
      <c r="Z113" s="9"/>
      <c r="AA113" s="9"/>
      <c r="AB113" s="47"/>
      <c r="AC113" s="47"/>
      <c r="AD113" s="47" t="s">
        <v>1204</v>
      </c>
      <c r="AE113" s="11"/>
      <c r="AF113" s="9"/>
      <c r="AG113" s="9"/>
      <c r="AH113" s="8" t="s">
        <v>358</v>
      </c>
      <c r="AI113" s="9"/>
      <c r="AJ113" s="504"/>
      <c r="AK113" s="1"/>
      <c r="AL113" s="1"/>
      <c r="AM113" s="1"/>
      <c r="AN113" s="1"/>
    </row>
    <row r="114" spans="1:40" ht="237.75" customHeight="1" thickBot="1">
      <c r="A114" s="938"/>
      <c r="B114" s="76" t="s">
        <v>1205</v>
      </c>
      <c r="C114" s="189" t="s">
        <v>1206</v>
      </c>
      <c r="D114" s="78" t="s">
        <v>1207</v>
      </c>
      <c r="E114" s="83"/>
      <c r="F114" s="80">
        <v>42583</v>
      </c>
      <c r="G114" s="80">
        <v>44228</v>
      </c>
      <c r="H114" s="81" t="s">
        <v>1140</v>
      </c>
      <c r="I114" s="82">
        <v>3000000</v>
      </c>
      <c r="J114" s="78" t="s">
        <v>1208</v>
      </c>
      <c r="K114" s="83"/>
      <c r="L114" s="83"/>
      <c r="M114" s="78" t="s">
        <v>1209</v>
      </c>
      <c r="N114" s="818"/>
      <c r="O114" s="818"/>
      <c r="P114" s="818"/>
      <c r="Q114" s="818" t="s">
        <v>55</v>
      </c>
      <c r="R114" s="818"/>
      <c r="S114" s="819" t="s">
        <v>6</v>
      </c>
      <c r="T114" s="219" t="s">
        <v>1210</v>
      </c>
      <c r="U114" s="219" t="s">
        <v>1211</v>
      </c>
      <c r="V114" s="219" t="s">
        <v>1212</v>
      </c>
      <c r="W114" s="219" t="s">
        <v>1213</v>
      </c>
      <c r="X114" s="219" t="s">
        <v>1214</v>
      </c>
      <c r="Y114" s="83"/>
      <c r="Z114" s="83"/>
      <c r="AA114" s="83"/>
      <c r="AB114" s="205"/>
      <c r="AC114" s="205"/>
      <c r="AD114" s="83"/>
      <c r="AE114" s="88"/>
      <c r="AF114" s="83"/>
      <c r="AG114" s="83"/>
      <c r="AH114" s="76"/>
      <c r="AI114" s="77" t="s">
        <v>1215</v>
      </c>
      <c r="AJ114" s="504"/>
      <c r="AK114" s="1"/>
      <c r="AL114" s="1"/>
      <c r="AM114" s="1"/>
      <c r="AN114" s="1"/>
    </row>
    <row r="115" spans="1:40" ht="184.5" customHeight="1" thickBot="1">
      <c r="A115" s="936" t="s">
        <v>1216</v>
      </c>
      <c r="B115" s="14" t="s">
        <v>1217</v>
      </c>
      <c r="C115" s="206" t="s">
        <v>1218</v>
      </c>
      <c r="D115" s="16" t="s">
        <v>1219</v>
      </c>
      <c r="E115" s="21"/>
      <c r="F115" s="18">
        <v>42430</v>
      </c>
      <c r="G115" s="18">
        <v>44228</v>
      </c>
      <c r="H115" s="19" t="s">
        <v>424</v>
      </c>
      <c r="I115" s="20">
        <v>100000</v>
      </c>
      <c r="J115" s="19"/>
      <c r="K115" s="21"/>
      <c r="L115" s="21"/>
      <c r="M115" s="16" t="s">
        <v>1220</v>
      </c>
      <c r="N115" s="21"/>
      <c r="O115" s="21"/>
      <c r="P115" s="21" t="s">
        <v>55</v>
      </c>
      <c r="Q115" s="21"/>
      <c r="R115" s="21"/>
      <c r="S115" s="14"/>
      <c r="T115" s="23" t="s">
        <v>1221</v>
      </c>
      <c r="U115" s="23" t="s">
        <v>1222</v>
      </c>
      <c r="V115" s="23" t="s">
        <v>1223</v>
      </c>
      <c r="W115" s="23" t="s">
        <v>1224</v>
      </c>
      <c r="X115" s="23" t="s">
        <v>1225</v>
      </c>
      <c r="Y115" s="21"/>
      <c r="Z115" s="21"/>
      <c r="AA115" s="21"/>
      <c r="AB115" s="208"/>
      <c r="AC115" s="208"/>
      <c r="AD115" s="27" t="s">
        <v>1226</v>
      </c>
      <c r="AE115" s="29"/>
      <c r="AF115" s="21"/>
      <c r="AG115" s="27" t="s">
        <v>1227</v>
      </c>
      <c r="AH115" s="16" t="s">
        <v>431</v>
      </c>
      <c r="AI115" s="27" t="s">
        <v>1228</v>
      </c>
      <c r="AJ115" s="504"/>
      <c r="AK115" s="1"/>
      <c r="AL115" s="1"/>
      <c r="AM115" s="1"/>
      <c r="AN115" s="1"/>
    </row>
    <row r="116" spans="1:40" ht="155.25" customHeight="1" thickBot="1">
      <c r="A116" s="937"/>
      <c r="B116" s="8" t="s">
        <v>1229</v>
      </c>
      <c r="C116" s="112" t="s">
        <v>1230</v>
      </c>
      <c r="D116" s="24" t="s">
        <v>1231</v>
      </c>
      <c r="E116" s="9"/>
      <c r="F116" s="32">
        <v>42430</v>
      </c>
      <c r="G116" s="32">
        <v>43132</v>
      </c>
      <c r="H116" s="34" t="s">
        <v>251</v>
      </c>
      <c r="I116" s="33">
        <v>100000</v>
      </c>
      <c r="J116" s="34" t="s">
        <v>1232</v>
      </c>
      <c r="K116" s="9"/>
      <c r="L116" s="9"/>
      <c r="M116" s="40" t="s">
        <v>1233</v>
      </c>
      <c r="N116" s="516"/>
      <c r="O116" s="516" t="s">
        <v>55</v>
      </c>
      <c r="P116" s="516"/>
      <c r="Q116" s="516"/>
      <c r="R116" s="516"/>
      <c r="S116" s="492"/>
      <c r="T116" s="37" t="s">
        <v>1234</v>
      </c>
      <c r="U116" s="37" t="s">
        <v>451</v>
      </c>
      <c r="V116" s="37" t="s">
        <v>256</v>
      </c>
      <c r="W116" s="37" t="s">
        <v>257</v>
      </c>
      <c r="X116" s="37" t="s">
        <v>1235</v>
      </c>
      <c r="Y116" s="9"/>
      <c r="Z116" s="9"/>
      <c r="AA116" s="9"/>
      <c r="AB116" s="47"/>
      <c r="AC116" s="47"/>
      <c r="AD116" s="50" t="s">
        <v>1236</v>
      </c>
      <c r="AE116" s="11"/>
      <c r="AF116" s="9"/>
      <c r="AG116" s="27" t="s">
        <v>1237</v>
      </c>
      <c r="AH116" s="16" t="s">
        <v>949</v>
      </c>
      <c r="AI116" s="50" t="s">
        <v>1238</v>
      </c>
      <c r="AJ116" s="504"/>
      <c r="AK116" s="1"/>
      <c r="AL116" s="1"/>
      <c r="AM116" s="1"/>
      <c r="AN116" s="1"/>
    </row>
    <row r="117" spans="1:40" ht="176.25" customHeight="1">
      <c r="A117" s="937"/>
      <c r="B117" s="8" t="s">
        <v>1239</v>
      </c>
      <c r="C117" s="112" t="s">
        <v>1230</v>
      </c>
      <c r="D117" s="24" t="s">
        <v>1240</v>
      </c>
      <c r="E117" s="9"/>
      <c r="F117" s="32">
        <v>42430</v>
      </c>
      <c r="G117" s="32">
        <v>42767</v>
      </c>
      <c r="H117" s="34" t="s">
        <v>251</v>
      </c>
      <c r="I117" s="33">
        <v>50000</v>
      </c>
      <c r="J117" s="34" t="s">
        <v>1241</v>
      </c>
      <c r="K117" s="9"/>
      <c r="L117" s="9"/>
      <c r="M117" s="24"/>
      <c r="N117" s="516"/>
      <c r="O117" s="516" t="s">
        <v>55</v>
      </c>
      <c r="P117" s="516"/>
      <c r="Q117" s="516"/>
      <c r="R117" s="516"/>
      <c r="S117" s="492"/>
      <c r="T117" s="50" t="s">
        <v>1242</v>
      </c>
      <c r="U117" s="37" t="s">
        <v>451</v>
      </c>
      <c r="V117" s="37" t="s">
        <v>256</v>
      </c>
      <c r="W117" s="37" t="s">
        <v>1243</v>
      </c>
      <c r="X117" s="37" t="s">
        <v>1244</v>
      </c>
      <c r="Y117" s="9"/>
      <c r="Z117" s="9"/>
      <c r="AA117" s="9"/>
      <c r="AB117" s="47"/>
      <c r="AC117" s="32">
        <v>43374</v>
      </c>
      <c r="AD117" s="48" t="s">
        <v>1245</v>
      </c>
      <c r="AE117" s="11"/>
      <c r="AF117" s="9"/>
      <c r="AG117" s="27" t="s">
        <v>1237</v>
      </c>
      <c r="AH117" s="16" t="s">
        <v>949</v>
      </c>
      <c r="AI117" s="50" t="s">
        <v>1246</v>
      </c>
      <c r="AJ117" s="504"/>
      <c r="AK117" s="1"/>
      <c r="AL117" s="1"/>
      <c r="AM117" s="1"/>
      <c r="AN117" s="1"/>
    </row>
    <row r="118" spans="1:40" ht="109.5" customHeight="1">
      <c r="A118" s="937"/>
      <c r="B118" s="8" t="s">
        <v>1247</v>
      </c>
      <c r="C118" s="112" t="s">
        <v>1248</v>
      </c>
      <c r="D118" s="40" t="s">
        <v>1249</v>
      </c>
      <c r="E118" s="9"/>
      <c r="F118" s="32">
        <v>42430</v>
      </c>
      <c r="G118" s="32">
        <v>44228</v>
      </c>
      <c r="H118" s="40" t="s">
        <v>1250</v>
      </c>
      <c r="I118" s="33">
        <v>200000</v>
      </c>
      <c r="J118" s="40" t="s">
        <v>1251</v>
      </c>
      <c r="K118" s="9"/>
      <c r="L118" s="9"/>
      <c r="M118" s="40" t="s">
        <v>1252</v>
      </c>
      <c r="N118" s="516"/>
      <c r="O118" s="516"/>
      <c r="P118" s="516"/>
      <c r="Q118" s="516" t="s">
        <v>55</v>
      </c>
      <c r="R118" s="516"/>
      <c r="S118" s="492"/>
      <c r="T118" s="37" t="s">
        <v>1253</v>
      </c>
      <c r="U118" s="37" t="s">
        <v>1254</v>
      </c>
      <c r="V118" s="37" t="s">
        <v>1255</v>
      </c>
      <c r="W118" s="37" t="s">
        <v>1256</v>
      </c>
      <c r="X118" s="37" t="s">
        <v>1257</v>
      </c>
      <c r="Y118" s="9"/>
      <c r="Z118" s="9"/>
      <c r="AA118" s="9"/>
      <c r="AB118" s="47"/>
      <c r="AC118" s="47"/>
      <c r="AD118" s="9"/>
      <c r="AE118" s="11"/>
      <c r="AF118" s="9"/>
      <c r="AG118" s="9" t="s">
        <v>176</v>
      </c>
      <c r="AH118" s="8" t="s">
        <v>177</v>
      </c>
      <c r="AI118" s="9"/>
      <c r="AJ118" s="504"/>
      <c r="AK118" s="1"/>
      <c r="AL118" s="1"/>
      <c r="AM118" s="1"/>
      <c r="AN118" s="1"/>
    </row>
    <row r="119" spans="1:40" ht="76.5" customHeight="1">
      <c r="A119" s="937"/>
      <c r="B119" s="8" t="s">
        <v>1258</v>
      </c>
      <c r="C119" s="112" t="s">
        <v>1259</v>
      </c>
      <c r="D119" s="40" t="s">
        <v>1249</v>
      </c>
      <c r="E119" s="9"/>
      <c r="F119" s="32">
        <v>42795</v>
      </c>
      <c r="G119" s="32">
        <v>44228</v>
      </c>
      <c r="H119" s="40" t="s">
        <v>908</v>
      </c>
      <c r="I119" s="33">
        <v>200000</v>
      </c>
      <c r="J119" s="40"/>
      <c r="K119" s="9"/>
      <c r="L119" s="9"/>
      <c r="M119" s="40"/>
      <c r="N119" s="516"/>
      <c r="O119" s="516" t="s">
        <v>55</v>
      </c>
      <c r="P119" s="516"/>
      <c r="Q119" s="516"/>
      <c r="R119" s="516"/>
      <c r="S119" s="492"/>
      <c r="T119" s="37" t="s">
        <v>1260</v>
      </c>
      <c r="U119" s="37" t="s">
        <v>438</v>
      </c>
      <c r="V119" s="37" t="s">
        <v>1261</v>
      </c>
      <c r="W119" s="37" t="s">
        <v>1262</v>
      </c>
      <c r="X119" s="37" t="s">
        <v>1263</v>
      </c>
      <c r="Y119" s="9"/>
      <c r="Z119" s="9"/>
      <c r="AA119" s="9"/>
      <c r="AB119" s="47"/>
      <c r="AC119" s="47"/>
      <c r="AD119" s="9"/>
      <c r="AE119" s="11"/>
      <c r="AF119" s="52" t="s">
        <v>1264</v>
      </c>
      <c r="AG119" s="9" t="s">
        <v>220</v>
      </c>
      <c r="AH119" s="8" t="s">
        <v>154</v>
      </c>
      <c r="AI119" s="50" t="s">
        <v>1265</v>
      </c>
      <c r="AJ119" s="504"/>
      <c r="AK119" s="1"/>
      <c r="AL119" s="1"/>
      <c r="AM119" s="1"/>
      <c r="AN119" s="1"/>
    </row>
    <row r="120" spans="1:40" ht="179.25" customHeight="1">
      <c r="A120" s="937"/>
      <c r="B120" s="8" t="s">
        <v>1266</v>
      </c>
      <c r="C120" s="112" t="s">
        <v>1267</v>
      </c>
      <c r="D120" s="40" t="s">
        <v>1268</v>
      </c>
      <c r="E120" s="9"/>
      <c r="F120" s="32">
        <v>42430</v>
      </c>
      <c r="G120" s="32">
        <v>42583</v>
      </c>
      <c r="H120" s="40" t="s">
        <v>1269</v>
      </c>
      <c r="I120" s="33">
        <v>50000</v>
      </c>
      <c r="J120" s="34" t="s">
        <v>1270</v>
      </c>
      <c r="K120" s="9"/>
      <c r="L120" s="9"/>
      <c r="M120" s="40"/>
      <c r="N120" s="516"/>
      <c r="O120" s="516" t="s">
        <v>55</v>
      </c>
      <c r="P120" s="516"/>
      <c r="Q120" s="516"/>
      <c r="R120" s="516"/>
      <c r="S120" s="492"/>
      <c r="T120" s="37" t="s">
        <v>1271</v>
      </c>
      <c r="U120" s="37" t="s">
        <v>1272</v>
      </c>
      <c r="V120" s="37"/>
      <c r="W120" s="37" t="s">
        <v>1013</v>
      </c>
      <c r="X120" s="37"/>
      <c r="Y120" s="9"/>
      <c r="Z120" s="9"/>
      <c r="AA120" s="9"/>
      <c r="AB120" s="200"/>
      <c r="AC120" s="38">
        <v>43374</v>
      </c>
      <c r="AD120" s="37" t="s">
        <v>1273</v>
      </c>
      <c r="AE120" s="11"/>
      <c r="AF120" s="1"/>
      <c r="AG120" s="9"/>
      <c r="AH120" s="8" t="s">
        <v>358</v>
      </c>
      <c r="AI120" s="50" t="s">
        <v>1274</v>
      </c>
      <c r="AJ120" s="504"/>
      <c r="AK120" s="1"/>
      <c r="AL120" s="1"/>
      <c r="AM120" s="1"/>
      <c r="AN120" s="1"/>
    </row>
    <row r="121" spans="1:40" ht="106.5" customHeight="1">
      <c r="A121" s="937"/>
      <c r="B121" s="8" t="s">
        <v>1275</v>
      </c>
      <c r="C121" s="112" t="s">
        <v>1276</v>
      </c>
      <c r="D121" s="40" t="s">
        <v>1277</v>
      </c>
      <c r="E121" s="9"/>
      <c r="F121" s="32">
        <v>42795</v>
      </c>
      <c r="G121" s="32">
        <v>44228</v>
      </c>
      <c r="H121" s="40" t="s">
        <v>1278</v>
      </c>
      <c r="I121" s="33">
        <v>200000</v>
      </c>
      <c r="J121" s="34" t="s">
        <v>1279</v>
      </c>
      <c r="K121" s="9"/>
      <c r="L121" s="9"/>
      <c r="M121" s="40"/>
      <c r="N121" s="516"/>
      <c r="O121" s="516" t="s">
        <v>55</v>
      </c>
      <c r="P121" s="516"/>
      <c r="Q121" s="516"/>
      <c r="R121" s="516"/>
      <c r="S121" s="492"/>
      <c r="T121" s="37"/>
      <c r="U121" s="37"/>
      <c r="V121" s="37"/>
      <c r="W121" s="37"/>
      <c r="X121" s="37"/>
      <c r="Y121" s="9"/>
      <c r="Z121" s="9"/>
      <c r="AA121" s="9"/>
      <c r="AB121" s="47"/>
      <c r="AC121" s="47"/>
      <c r="AD121" s="216" t="s">
        <v>1280</v>
      </c>
      <c r="AE121" s="11"/>
      <c r="AF121" s="9"/>
      <c r="AG121" s="9" t="s">
        <v>1007</v>
      </c>
      <c r="AH121" s="46" t="s">
        <v>128</v>
      </c>
      <c r="AI121" s="50" t="s">
        <v>1281</v>
      </c>
      <c r="AJ121" s="504"/>
      <c r="AK121" s="1"/>
      <c r="AL121" s="1"/>
      <c r="AM121" s="1"/>
      <c r="AN121" s="1"/>
    </row>
    <row r="122" spans="1:40" ht="151.5" customHeight="1">
      <c r="A122" s="937"/>
      <c r="B122" s="8" t="s">
        <v>1282</v>
      </c>
      <c r="C122" s="112" t="s">
        <v>1283</v>
      </c>
      <c r="D122" s="40" t="s">
        <v>1284</v>
      </c>
      <c r="E122" s="9"/>
      <c r="F122" s="32">
        <v>42430</v>
      </c>
      <c r="G122" s="32">
        <v>44228</v>
      </c>
      <c r="H122" s="40" t="s">
        <v>806</v>
      </c>
      <c r="I122" s="33">
        <v>100000</v>
      </c>
      <c r="J122" s="34" t="s">
        <v>1270</v>
      </c>
      <c r="K122" s="9"/>
      <c r="L122" s="9"/>
      <c r="M122" s="40" t="s">
        <v>1285</v>
      </c>
      <c r="N122" s="516"/>
      <c r="O122" s="516"/>
      <c r="P122" s="516" t="s">
        <v>55</v>
      </c>
      <c r="Q122" s="516"/>
      <c r="R122" s="516"/>
      <c r="S122" s="492"/>
      <c r="T122" s="37" t="s">
        <v>1286</v>
      </c>
      <c r="U122" s="37" t="s">
        <v>1287</v>
      </c>
      <c r="V122" s="37" t="s">
        <v>1288</v>
      </c>
      <c r="W122" s="37" t="s">
        <v>967</v>
      </c>
      <c r="X122" s="37" t="s">
        <v>1289</v>
      </c>
      <c r="Y122" s="50" t="s">
        <v>1290</v>
      </c>
      <c r="Z122" s="50" t="s">
        <v>1291</v>
      </c>
      <c r="AA122" s="199"/>
      <c r="AB122" s="47"/>
      <c r="AC122" s="47"/>
      <c r="AD122" s="215" t="s">
        <v>1292</v>
      </c>
      <c r="AE122" s="11"/>
      <c r="AF122" s="52" t="s">
        <v>1293</v>
      </c>
      <c r="AG122" s="9"/>
      <c r="AH122" s="8"/>
      <c r="AI122" s="50" t="s">
        <v>1294</v>
      </c>
      <c r="AJ122" s="504"/>
      <c r="AK122" s="1"/>
      <c r="AL122" s="1"/>
      <c r="AM122" s="1"/>
      <c r="AN122" s="1"/>
    </row>
    <row r="123" spans="1:40" ht="128.25" customHeight="1">
      <c r="A123" s="937"/>
      <c r="B123" s="8" t="s">
        <v>1295</v>
      </c>
      <c r="C123" s="112" t="s">
        <v>1296</v>
      </c>
      <c r="D123" s="40" t="s">
        <v>1284</v>
      </c>
      <c r="E123" s="9"/>
      <c r="F123" s="32">
        <v>42795</v>
      </c>
      <c r="G123" s="32">
        <v>44228</v>
      </c>
      <c r="H123" s="40" t="s">
        <v>908</v>
      </c>
      <c r="I123" s="181">
        <v>100000</v>
      </c>
      <c r="J123" s="34" t="s">
        <v>1270</v>
      </c>
      <c r="K123" s="9"/>
      <c r="L123" s="9"/>
      <c r="M123" s="40" t="s">
        <v>1297</v>
      </c>
      <c r="N123" s="516"/>
      <c r="O123" s="516"/>
      <c r="P123" s="516" t="s">
        <v>55</v>
      </c>
      <c r="Q123" s="516"/>
      <c r="R123" s="516"/>
      <c r="S123" s="492" t="s">
        <v>6</v>
      </c>
      <c r="T123" s="37" t="s">
        <v>1298</v>
      </c>
      <c r="U123" s="50" t="s">
        <v>1299</v>
      </c>
      <c r="V123" s="37" t="s">
        <v>1300</v>
      </c>
      <c r="W123" s="50" t="s">
        <v>1301</v>
      </c>
      <c r="X123" s="50" t="s">
        <v>1302</v>
      </c>
      <c r="Y123" s="36"/>
      <c r="Z123" s="36"/>
      <c r="AA123" s="9"/>
      <c r="AB123" s="47"/>
      <c r="AC123" s="47"/>
      <c r="AD123" s="39"/>
      <c r="AE123" s="1"/>
      <c r="AF123" s="36"/>
      <c r="AG123" s="9"/>
      <c r="AH123" s="8"/>
      <c r="AI123" s="50" t="s">
        <v>1303</v>
      </c>
      <c r="AJ123" s="504"/>
      <c r="AK123" s="1"/>
      <c r="AL123" s="1"/>
      <c r="AM123" s="1"/>
      <c r="AN123" s="1"/>
    </row>
    <row r="124" spans="1:40" ht="123" customHeight="1">
      <c r="A124" s="937"/>
      <c r="B124" s="8" t="s">
        <v>1304</v>
      </c>
      <c r="C124" s="112" t="s">
        <v>1305</v>
      </c>
      <c r="D124" s="40" t="s">
        <v>1306</v>
      </c>
      <c r="E124" s="9"/>
      <c r="F124" s="32">
        <v>42583</v>
      </c>
      <c r="G124" s="32">
        <v>42948</v>
      </c>
      <c r="H124" s="40" t="s">
        <v>1307</v>
      </c>
      <c r="I124" s="181">
        <v>10000</v>
      </c>
      <c r="J124" s="34" t="s">
        <v>1270</v>
      </c>
      <c r="K124" s="9"/>
      <c r="L124" s="9"/>
      <c r="M124" s="40"/>
      <c r="N124" s="516"/>
      <c r="O124" s="516" t="s">
        <v>55</v>
      </c>
      <c r="P124" s="516"/>
      <c r="Q124" s="516"/>
      <c r="R124" s="516"/>
      <c r="S124" s="492" t="s">
        <v>10</v>
      </c>
      <c r="T124" s="37" t="s">
        <v>1308</v>
      </c>
      <c r="U124" s="37" t="s">
        <v>1309</v>
      </c>
      <c r="V124" s="37" t="s">
        <v>1310</v>
      </c>
      <c r="W124" s="37" t="s">
        <v>151</v>
      </c>
      <c r="X124" s="37" t="s">
        <v>1311</v>
      </c>
      <c r="Y124" s="9"/>
      <c r="Z124" s="9"/>
      <c r="AA124" s="9"/>
      <c r="AB124" s="47"/>
      <c r="AC124" s="47"/>
      <c r="AD124" s="9"/>
      <c r="AE124" s="11"/>
      <c r="AF124" s="9"/>
      <c r="AG124" s="9"/>
      <c r="AH124" s="8"/>
      <c r="AI124" s="50" t="s">
        <v>1312</v>
      </c>
      <c r="AJ124" s="504"/>
      <c r="AK124" s="1"/>
      <c r="AL124" s="1"/>
      <c r="AM124" s="1"/>
      <c r="AN124" s="1"/>
    </row>
    <row r="125" spans="1:40" ht="93" customHeight="1">
      <c r="A125" s="937"/>
      <c r="B125" s="8" t="s">
        <v>1313</v>
      </c>
      <c r="C125" s="92" t="s">
        <v>1314</v>
      </c>
      <c r="D125" s="24" t="s">
        <v>1315</v>
      </c>
      <c r="E125" s="9"/>
      <c r="F125" s="32">
        <v>42430</v>
      </c>
      <c r="G125" s="32" t="s">
        <v>1316</v>
      </c>
      <c r="H125" s="24" t="s">
        <v>1317</v>
      </c>
      <c r="I125" s="33">
        <v>0</v>
      </c>
      <c r="J125" s="34" t="s">
        <v>1318</v>
      </c>
      <c r="K125" s="9"/>
      <c r="L125" s="9"/>
      <c r="M125" s="24" t="s">
        <v>1319</v>
      </c>
      <c r="N125" s="516"/>
      <c r="O125" s="516" t="s">
        <v>55</v>
      </c>
      <c r="P125" s="516"/>
      <c r="Q125" s="516"/>
      <c r="R125" s="516"/>
      <c r="S125" s="492"/>
      <c r="T125" s="37" t="s">
        <v>1320</v>
      </c>
      <c r="U125" s="37" t="s">
        <v>438</v>
      </c>
      <c r="V125" s="37" t="s">
        <v>1321</v>
      </c>
      <c r="W125" s="37" t="s">
        <v>1322</v>
      </c>
      <c r="X125" s="216" t="s">
        <v>1323</v>
      </c>
      <c r="Y125" s="9"/>
      <c r="Z125" s="9"/>
      <c r="AA125" s="9"/>
      <c r="AB125" s="47"/>
      <c r="AC125" s="47"/>
      <c r="AD125" s="9"/>
      <c r="AE125" s="11"/>
      <c r="AF125" s="9"/>
      <c r="AG125" s="9" t="s">
        <v>277</v>
      </c>
      <c r="AH125" s="8" t="s">
        <v>278</v>
      </c>
      <c r="AI125" s="50" t="s">
        <v>1324</v>
      </c>
      <c r="AJ125" s="504"/>
      <c r="AK125" s="1"/>
      <c r="AL125" s="1"/>
      <c r="AM125" s="1"/>
      <c r="AN125" s="1"/>
    </row>
    <row r="126" spans="1:40" ht="93" customHeight="1">
      <c r="A126" s="937"/>
      <c r="B126" s="8" t="s">
        <v>1325</v>
      </c>
      <c r="C126" s="112" t="s">
        <v>1326</v>
      </c>
      <c r="D126" s="24" t="s">
        <v>1327</v>
      </c>
      <c r="E126" s="9"/>
      <c r="F126" s="32">
        <v>42430</v>
      </c>
      <c r="G126" s="32">
        <v>43862</v>
      </c>
      <c r="H126" s="24" t="s">
        <v>1328</v>
      </c>
      <c r="I126" s="33">
        <v>160000</v>
      </c>
      <c r="J126" s="34" t="s">
        <v>1329</v>
      </c>
      <c r="K126" s="9"/>
      <c r="L126" s="9"/>
      <c r="M126" s="24"/>
      <c r="N126" s="516"/>
      <c r="O126" s="516" t="s">
        <v>55</v>
      </c>
      <c r="P126" s="516"/>
      <c r="Q126" s="516"/>
      <c r="R126" s="516"/>
      <c r="S126" s="492"/>
      <c r="T126" s="37"/>
      <c r="U126" s="37"/>
      <c r="V126" s="37"/>
      <c r="W126" s="37"/>
      <c r="X126" s="37"/>
      <c r="Y126" s="112" t="s">
        <v>1330</v>
      </c>
      <c r="Z126" s="9"/>
      <c r="AA126" s="9"/>
      <c r="AB126" s="47"/>
      <c r="AC126" s="38">
        <v>44228</v>
      </c>
      <c r="AD126" s="52"/>
      <c r="AE126" s="11"/>
      <c r="AF126" s="9"/>
      <c r="AG126" s="9"/>
      <c r="AH126" s="8" t="s">
        <v>358</v>
      </c>
      <c r="AI126" s="50" t="s">
        <v>1331</v>
      </c>
      <c r="AJ126" s="504"/>
      <c r="AK126" s="1"/>
      <c r="AL126" s="1"/>
      <c r="AM126" s="1"/>
      <c r="AN126" s="1"/>
    </row>
    <row r="127" spans="1:40" ht="129.75" customHeight="1">
      <c r="A127" s="937"/>
      <c r="B127" s="8" t="s">
        <v>1332</v>
      </c>
      <c r="C127" s="112" t="s">
        <v>1333</v>
      </c>
      <c r="D127" s="24" t="s">
        <v>1334</v>
      </c>
      <c r="E127" s="9"/>
      <c r="F127" s="32">
        <v>42430</v>
      </c>
      <c r="G127" s="32" t="s">
        <v>1316</v>
      </c>
      <c r="H127" s="34" t="s">
        <v>1152</v>
      </c>
      <c r="I127" s="33">
        <v>0</v>
      </c>
      <c r="J127" s="34" t="s">
        <v>1335</v>
      </c>
      <c r="K127" s="9"/>
      <c r="L127" s="9"/>
      <c r="M127" s="24" t="s">
        <v>655</v>
      </c>
      <c r="N127" s="516"/>
      <c r="O127" s="516"/>
      <c r="P127" s="516"/>
      <c r="Q127" s="516" t="s">
        <v>55</v>
      </c>
      <c r="R127" s="516"/>
      <c r="S127" s="492"/>
      <c r="T127" s="50" t="s">
        <v>1336</v>
      </c>
      <c r="U127" s="37" t="s">
        <v>1337</v>
      </c>
      <c r="V127" s="37" t="s">
        <v>1338</v>
      </c>
      <c r="W127" s="50" t="s">
        <v>1339</v>
      </c>
      <c r="X127" s="37" t="s">
        <v>1340</v>
      </c>
      <c r="Y127" s="9"/>
      <c r="Z127" s="9"/>
      <c r="AA127" s="9"/>
      <c r="AB127" s="47"/>
      <c r="AC127" s="47"/>
      <c r="AD127" s="9"/>
      <c r="AE127" s="11"/>
      <c r="AF127" s="60" t="s">
        <v>1341</v>
      </c>
      <c r="AG127" s="9" t="s">
        <v>277</v>
      </c>
      <c r="AH127" s="8" t="s">
        <v>278</v>
      </c>
      <c r="AI127" s="50" t="s">
        <v>1342</v>
      </c>
      <c r="AJ127" s="504"/>
      <c r="AK127" s="1"/>
      <c r="AL127" s="1"/>
      <c r="AM127" s="1"/>
      <c r="AN127" s="1"/>
    </row>
    <row r="128" spans="1:40" ht="82.5" customHeight="1">
      <c r="A128" s="937"/>
      <c r="B128" s="8" t="s">
        <v>1343</v>
      </c>
      <c r="C128" s="112" t="s">
        <v>1344</v>
      </c>
      <c r="D128" s="24" t="s">
        <v>1345</v>
      </c>
      <c r="E128" s="9"/>
      <c r="F128" s="32">
        <v>42430</v>
      </c>
      <c r="G128" s="32">
        <v>42767</v>
      </c>
      <c r="H128" s="24" t="s">
        <v>390</v>
      </c>
      <c r="I128" s="33">
        <v>0</v>
      </c>
      <c r="J128" s="34" t="s">
        <v>1346</v>
      </c>
      <c r="K128" s="9"/>
      <c r="L128" s="9"/>
      <c r="M128" s="33" t="s">
        <v>895</v>
      </c>
      <c r="N128" s="516"/>
      <c r="O128" s="516" t="s">
        <v>55</v>
      </c>
      <c r="P128" s="516"/>
      <c r="Q128" s="516"/>
      <c r="R128" s="516"/>
      <c r="S128" s="492" t="s">
        <v>10</v>
      </c>
      <c r="T128" s="37"/>
      <c r="U128" s="37"/>
      <c r="V128" s="37"/>
      <c r="W128" s="37"/>
      <c r="X128" s="37"/>
      <c r="Y128" s="9"/>
      <c r="Z128" s="9"/>
      <c r="AA128" s="9"/>
      <c r="AB128" s="47"/>
      <c r="AC128" s="47"/>
      <c r="AD128" s="9"/>
      <c r="AE128" s="11"/>
      <c r="AF128" s="9"/>
      <c r="AG128" s="9"/>
      <c r="AH128" s="8"/>
      <c r="AI128" s="50" t="s">
        <v>1347</v>
      </c>
      <c r="AJ128" s="504"/>
      <c r="AK128" s="1"/>
      <c r="AL128" s="1"/>
      <c r="AM128" s="1"/>
      <c r="AN128" s="1"/>
    </row>
    <row r="129" spans="1:40" ht="124.5" customHeight="1">
      <c r="A129" s="937"/>
      <c r="B129" s="8" t="s">
        <v>1348</v>
      </c>
      <c r="C129" s="92" t="s">
        <v>1349</v>
      </c>
      <c r="D129" s="24" t="s">
        <v>1345</v>
      </c>
      <c r="E129" s="9"/>
      <c r="F129" s="32">
        <v>42430</v>
      </c>
      <c r="G129" s="32">
        <v>42767</v>
      </c>
      <c r="H129" s="24" t="s">
        <v>1350</v>
      </c>
      <c r="I129" s="33">
        <v>0</v>
      </c>
      <c r="J129" s="34" t="s">
        <v>1351</v>
      </c>
      <c r="K129" s="9"/>
      <c r="L129" s="9"/>
      <c r="M129" s="24" t="s">
        <v>1352</v>
      </c>
      <c r="N129" s="516"/>
      <c r="O129" s="516" t="s">
        <v>55</v>
      </c>
      <c r="P129" s="516"/>
      <c r="Q129" s="516"/>
      <c r="R129" s="516"/>
      <c r="S129" s="492"/>
      <c r="T129" s="50" t="s">
        <v>1353</v>
      </c>
      <c r="U129" s="37" t="s">
        <v>1354</v>
      </c>
      <c r="V129" s="37"/>
      <c r="W129" s="37" t="s">
        <v>1355</v>
      </c>
      <c r="X129" s="37" t="s">
        <v>1356</v>
      </c>
      <c r="Y129" s="9"/>
      <c r="Z129" s="50" t="s">
        <v>1357</v>
      </c>
      <c r="AA129" s="9"/>
      <c r="AB129" s="47"/>
      <c r="AC129" s="38">
        <v>43374</v>
      </c>
      <c r="AD129" s="9"/>
      <c r="AE129" s="11"/>
      <c r="AF129" s="9"/>
      <c r="AG129" s="9"/>
      <c r="AH129" s="8" t="s">
        <v>358</v>
      </c>
      <c r="AI129" s="50" t="s">
        <v>1358</v>
      </c>
      <c r="AJ129" s="504"/>
      <c r="AK129" s="1"/>
      <c r="AL129" s="1"/>
      <c r="AM129" s="1"/>
      <c r="AN129" s="1"/>
    </row>
    <row r="130" spans="1:40" ht="196.5" customHeight="1">
      <c r="A130" s="937"/>
      <c r="B130" s="8" t="s">
        <v>1359</v>
      </c>
      <c r="C130" s="217" t="s">
        <v>1360</v>
      </c>
      <c r="D130" s="173" t="s">
        <v>1345</v>
      </c>
      <c r="E130" s="9"/>
      <c r="F130" s="32">
        <v>42430</v>
      </c>
      <c r="G130" s="32">
        <v>42767</v>
      </c>
      <c r="H130" s="173" t="s">
        <v>1361</v>
      </c>
      <c r="I130" s="33">
        <v>0</v>
      </c>
      <c r="J130" s="188" t="s">
        <v>1362</v>
      </c>
      <c r="K130" s="9"/>
      <c r="L130" s="9"/>
      <c r="M130" s="173" t="s">
        <v>1363</v>
      </c>
      <c r="N130" s="516"/>
      <c r="O130" s="516" t="s">
        <v>55</v>
      </c>
      <c r="P130" s="516"/>
      <c r="Q130" s="516"/>
      <c r="R130" s="516"/>
      <c r="S130" s="492" t="s">
        <v>10</v>
      </c>
      <c r="T130" s="37" t="s">
        <v>1364</v>
      </c>
      <c r="U130" s="37" t="s">
        <v>1365</v>
      </c>
      <c r="V130" s="37" t="s">
        <v>1366</v>
      </c>
      <c r="W130" s="37" t="s">
        <v>1367</v>
      </c>
      <c r="X130" s="37" t="s">
        <v>1368</v>
      </c>
      <c r="Y130" s="9"/>
      <c r="Z130" s="9"/>
      <c r="AA130" s="9"/>
      <c r="AB130" s="47"/>
      <c r="AC130" s="38"/>
      <c r="AD130" s="218"/>
      <c r="AE130" s="11"/>
      <c r="AF130" s="9"/>
      <c r="AG130" s="9"/>
      <c r="AH130" s="8"/>
      <c r="AI130" s="50" t="s">
        <v>1369</v>
      </c>
      <c r="AJ130" s="504"/>
      <c r="AK130" s="1"/>
      <c r="AL130" s="1"/>
      <c r="AM130" s="1"/>
      <c r="AN130" s="1"/>
    </row>
    <row r="131" spans="1:40" ht="78" customHeight="1">
      <c r="A131" s="937"/>
      <c r="B131" s="8" t="s">
        <v>1370</v>
      </c>
      <c r="C131" s="92" t="s">
        <v>1371</v>
      </c>
      <c r="D131" s="24" t="s">
        <v>1372</v>
      </c>
      <c r="E131" s="9"/>
      <c r="F131" s="32">
        <v>42430</v>
      </c>
      <c r="G131" s="32">
        <v>42767</v>
      </c>
      <c r="H131" s="34" t="s">
        <v>1152</v>
      </c>
      <c r="I131" s="33">
        <v>0</v>
      </c>
      <c r="J131" s="34" t="s">
        <v>1373</v>
      </c>
      <c r="K131" s="9"/>
      <c r="L131" s="9"/>
      <c r="M131" s="24" t="s">
        <v>1363</v>
      </c>
      <c r="N131" s="516"/>
      <c r="O131" s="516" t="s">
        <v>55</v>
      </c>
      <c r="P131" s="516"/>
      <c r="Q131" s="516"/>
      <c r="R131" s="516"/>
      <c r="S131" s="492" t="s">
        <v>10</v>
      </c>
      <c r="T131" s="37" t="s">
        <v>1374</v>
      </c>
      <c r="U131" s="37" t="s">
        <v>299</v>
      </c>
      <c r="V131" s="37" t="s">
        <v>1375</v>
      </c>
      <c r="W131" s="37" t="s">
        <v>1157</v>
      </c>
      <c r="X131" s="37" t="s">
        <v>1376</v>
      </c>
      <c r="Y131" s="9"/>
      <c r="Z131" s="9"/>
      <c r="AA131" s="9"/>
      <c r="AB131" s="47"/>
      <c r="AC131" s="47"/>
      <c r="AD131" s="9"/>
      <c r="AE131" s="11"/>
      <c r="AF131" s="9"/>
      <c r="AG131" s="9"/>
      <c r="AH131" s="8"/>
      <c r="AI131" s="50" t="s">
        <v>1377</v>
      </c>
      <c r="AJ131" s="504"/>
      <c r="AK131" s="1"/>
      <c r="AL131" s="1"/>
      <c r="AM131" s="1"/>
      <c r="AN131" s="1"/>
    </row>
    <row r="132" spans="1:40" ht="133.5" customHeight="1" thickBot="1">
      <c r="A132" s="938"/>
      <c r="B132" s="76" t="s">
        <v>1378</v>
      </c>
      <c r="C132" s="189" t="s">
        <v>1379</v>
      </c>
      <c r="D132" s="78" t="s">
        <v>1380</v>
      </c>
      <c r="E132" s="83"/>
      <c r="F132" s="80">
        <v>42430</v>
      </c>
      <c r="G132" s="80">
        <v>42767</v>
      </c>
      <c r="H132" s="81" t="s">
        <v>251</v>
      </c>
      <c r="I132" s="82">
        <v>10000</v>
      </c>
      <c r="J132" s="81" t="s">
        <v>1381</v>
      </c>
      <c r="K132" s="83"/>
      <c r="L132" s="83"/>
      <c r="M132" s="78" t="s">
        <v>1382</v>
      </c>
      <c r="N132" s="818"/>
      <c r="O132" s="818" t="s">
        <v>55</v>
      </c>
      <c r="P132" s="818"/>
      <c r="Q132" s="818"/>
      <c r="R132" s="818"/>
      <c r="S132" s="819"/>
      <c r="T132" s="219" t="s">
        <v>450</v>
      </c>
      <c r="U132" s="219" t="s">
        <v>451</v>
      </c>
      <c r="V132" s="219" t="s">
        <v>1383</v>
      </c>
      <c r="W132" s="219" t="s">
        <v>257</v>
      </c>
      <c r="X132" s="219" t="s">
        <v>1384</v>
      </c>
      <c r="Y132" s="77" t="s">
        <v>1385</v>
      </c>
      <c r="Z132" s="77" t="s">
        <v>1386</v>
      </c>
      <c r="AA132" s="77" t="s">
        <v>1387</v>
      </c>
      <c r="AB132" s="205"/>
      <c r="AC132" s="205" t="s">
        <v>1388</v>
      </c>
      <c r="AD132" s="219" t="s">
        <v>1389</v>
      </c>
      <c r="AE132" s="88"/>
      <c r="AF132" s="213" t="s">
        <v>1390</v>
      </c>
      <c r="AG132" s="83"/>
      <c r="AH132" s="76"/>
      <c r="AI132" s="77" t="s">
        <v>1391</v>
      </c>
      <c r="AJ132" s="504"/>
      <c r="AK132" s="1"/>
      <c r="AL132" s="1"/>
      <c r="AM132" s="1"/>
      <c r="AN132" s="1"/>
    </row>
    <row r="133" spans="1:40" ht="106.5" customHeight="1">
      <c r="A133" s="936" t="s">
        <v>1392</v>
      </c>
      <c r="B133" s="14" t="s">
        <v>1393</v>
      </c>
      <c r="C133" s="206" t="s">
        <v>1394</v>
      </c>
      <c r="D133" s="195" t="s">
        <v>1395</v>
      </c>
      <c r="E133" s="21"/>
      <c r="F133" s="18">
        <v>42979</v>
      </c>
      <c r="G133" s="18">
        <v>42979</v>
      </c>
      <c r="H133" s="195" t="s">
        <v>1396</v>
      </c>
      <c r="I133" s="220">
        <v>0</v>
      </c>
      <c r="J133" s="195" t="s">
        <v>1397</v>
      </c>
      <c r="K133" s="21"/>
      <c r="L133" s="21"/>
      <c r="M133" s="195" t="s">
        <v>1398</v>
      </c>
      <c r="N133" s="21"/>
      <c r="O133" s="21" t="s">
        <v>55</v>
      </c>
      <c r="P133" s="21"/>
      <c r="Q133" s="21"/>
      <c r="R133" s="21"/>
      <c r="S133" s="14" t="s">
        <v>10</v>
      </c>
      <c r="T133" s="23"/>
      <c r="U133" s="23"/>
      <c r="V133" s="23"/>
      <c r="W133" s="23"/>
      <c r="X133" s="23"/>
      <c r="Y133" s="21"/>
      <c r="Z133" s="21"/>
      <c r="AA133" s="21"/>
      <c r="AB133" s="221"/>
      <c r="AC133" s="222"/>
      <c r="AD133" s="21"/>
      <c r="AE133" s="29"/>
      <c r="AF133" s="21"/>
      <c r="AG133" s="21"/>
      <c r="AH133" s="14"/>
      <c r="AI133" s="27" t="s">
        <v>1399</v>
      </c>
      <c r="AJ133" s="504"/>
      <c r="AK133" s="1"/>
      <c r="AL133" s="1"/>
      <c r="AM133" s="1"/>
      <c r="AN133" s="1"/>
    </row>
    <row r="134" spans="1:40" ht="99" customHeight="1">
      <c r="A134" s="937"/>
      <c r="B134" s="8" t="s">
        <v>1400</v>
      </c>
      <c r="C134" s="112" t="s">
        <v>1401</v>
      </c>
      <c r="D134" s="40" t="s">
        <v>1402</v>
      </c>
      <c r="E134" s="9"/>
      <c r="F134" s="32">
        <v>42979</v>
      </c>
      <c r="G134" s="32">
        <v>44228</v>
      </c>
      <c r="H134" s="40" t="s">
        <v>1396</v>
      </c>
      <c r="I134" s="33">
        <v>200000</v>
      </c>
      <c r="J134" s="40" t="s">
        <v>1403</v>
      </c>
      <c r="K134" s="9"/>
      <c r="L134" s="9"/>
      <c r="M134" s="40"/>
      <c r="N134" s="516"/>
      <c r="O134" s="516"/>
      <c r="P134" s="516"/>
      <c r="Q134" s="516" t="s">
        <v>55</v>
      </c>
      <c r="R134" s="516"/>
      <c r="S134" s="492"/>
      <c r="T134" s="50" t="s">
        <v>1404</v>
      </c>
      <c r="U134" s="37"/>
      <c r="V134" s="37" t="s">
        <v>1405</v>
      </c>
      <c r="W134" s="50" t="s">
        <v>1406</v>
      </c>
      <c r="X134" s="37" t="s">
        <v>1407</v>
      </c>
      <c r="Y134" s="223"/>
      <c r="Z134" s="112" t="s">
        <v>1408</v>
      </c>
      <c r="AA134" s="9"/>
      <c r="AB134" s="47"/>
      <c r="AC134" s="47"/>
      <c r="AD134" s="52" t="s">
        <v>1409</v>
      </c>
      <c r="AE134" s="11"/>
      <c r="AF134" s="52" t="s">
        <v>1410</v>
      </c>
      <c r="AG134" s="9"/>
      <c r="AH134" s="492" t="s">
        <v>358</v>
      </c>
      <c r="AI134" s="244" t="s">
        <v>1411</v>
      </c>
      <c r="AJ134" s="504"/>
      <c r="AK134" s="1"/>
      <c r="AL134" s="1"/>
      <c r="AM134" s="1"/>
      <c r="AN134" s="1"/>
    </row>
    <row r="135" spans="1:40" ht="134.25" customHeight="1">
      <c r="A135" s="937"/>
      <c r="B135" s="8" t="s">
        <v>1412</v>
      </c>
      <c r="C135" s="112" t="s">
        <v>1413</v>
      </c>
      <c r="D135" s="24" t="s">
        <v>1414</v>
      </c>
      <c r="E135" s="9"/>
      <c r="F135" s="32">
        <v>42430</v>
      </c>
      <c r="G135" s="32" t="s">
        <v>349</v>
      </c>
      <c r="H135" s="24" t="s">
        <v>1415</v>
      </c>
      <c r="I135" s="33">
        <v>50000</v>
      </c>
      <c r="J135" s="34" t="s">
        <v>1416</v>
      </c>
      <c r="K135" s="9"/>
      <c r="L135" s="9"/>
      <c r="M135" s="24"/>
      <c r="N135" s="516"/>
      <c r="O135" s="516" t="s">
        <v>55</v>
      </c>
      <c r="P135" s="516"/>
      <c r="Q135" s="516"/>
      <c r="R135" s="516"/>
      <c r="S135" s="492" t="s">
        <v>10</v>
      </c>
      <c r="T135" s="37"/>
      <c r="U135" s="37"/>
      <c r="V135" s="37"/>
      <c r="W135" s="37"/>
      <c r="X135" s="37"/>
      <c r="Y135" s="9"/>
      <c r="Z135" s="9"/>
      <c r="AA135" s="9"/>
      <c r="AB135" s="47"/>
      <c r="AC135" s="47"/>
      <c r="AD135" s="516"/>
      <c r="AE135" s="821"/>
      <c r="AF135" s="516"/>
      <c r="AG135" s="9"/>
      <c r="AH135" s="8"/>
      <c r="AI135" s="50" t="s">
        <v>1417</v>
      </c>
      <c r="AJ135" s="504"/>
      <c r="AK135" s="1"/>
      <c r="AL135" s="1"/>
      <c r="AM135" s="1"/>
      <c r="AN135" s="1"/>
    </row>
    <row r="136" spans="1:40" ht="61.5" customHeight="1">
      <c r="A136" s="937"/>
      <c r="B136" s="8" t="s">
        <v>1418</v>
      </c>
      <c r="C136" s="112" t="s">
        <v>1419</v>
      </c>
      <c r="D136" s="40" t="s">
        <v>1420</v>
      </c>
      <c r="E136" s="9"/>
      <c r="F136" s="32">
        <v>42430</v>
      </c>
      <c r="G136" s="32">
        <v>44228</v>
      </c>
      <c r="H136" s="40" t="s">
        <v>1421</v>
      </c>
      <c r="I136" s="181">
        <v>0</v>
      </c>
      <c r="J136" s="40"/>
      <c r="K136" s="9"/>
      <c r="L136" s="9"/>
      <c r="M136" s="24" t="s">
        <v>1422</v>
      </c>
      <c r="N136" s="516"/>
      <c r="O136" s="516" t="s">
        <v>55</v>
      </c>
      <c r="P136" s="516"/>
      <c r="Q136" s="516"/>
      <c r="R136" s="516"/>
      <c r="S136" s="492" t="s">
        <v>10</v>
      </c>
      <c r="T136" s="37"/>
      <c r="U136" s="37"/>
      <c r="V136" s="37"/>
      <c r="W136" s="37"/>
      <c r="X136" s="37"/>
      <c r="Y136" s="9"/>
      <c r="Z136" s="9"/>
      <c r="AA136" s="9"/>
      <c r="AB136" s="47"/>
      <c r="AC136" s="47"/>
      <c r="AD136" s="9"/>
      <c r="AE136" s="11"/>
      <c r="AF136" s="9"/>
      <c r="AG136" s="9"/>
      <c r="AH136" s="8"/>
      <c r="AI136" s="50" t="s">
        <v>1423</v>
      </c>
      <c r="AJ136" s="504"/>
      <c r="AK136" s="1"/>
      <c r="AL136" s="1"/>
      <c r="AM136" s="1"/>
      <c r="AN136" s="1"/>
    </row>
    <row r="137" spans="1:40" ht="409.5">
      <c r="A137" s="937"/>
      <c r="B137" s="8" t="s">
        <v>1424</v>
      </c>
      <c r="C137" s="50" t="s">
        <v>1425</v>
      </c>
      <c r="D137" s="40" t="s">
        <v>1426</v>
      </c>
      <c r="E137" s="9"/>
      <c r="F137" s="32">
        <v>42583</v>
      </c>
      <c r="G137" s="32">
        <v>44228</v>
      </c>
      <c r="H137" s="24" t="s">
        <v>1427</v>
      </c>
      <c r="I137" s="33">
        <v>1250000</v>
      </c>
      <c r="J137" s="24" t="s">
        <v>1428</v>
      </c>
      <c r="K137" s="9"/>
      <c r="L137" s="9"/>
      <c r="M137" s="24" t="s">
        <v>1429</v>
      </c>
      <c r="N137" s="516"/>
      <c r="O137" s="516"/>
      <c r="P137" s="516" t="s">
        <v>55</v>
      </c>
      <c r="Q137" s="516"/>
      <c r="R137" s="516"/>
      <c r="S137" s="492"/>
      <c r="T137" s="37" t="s">
        <v>1430</v>
      </c>
      <c r="U137" s="37" t="s">
        <v>1431</v>
      </c>
      <c r="V137" s="37" t="s">
        <v>1432</v>
      </c>
      <c r="W137" s="37" t="s">
        <v>1433</v>
      </c>
      <c r="X137" s="37" t="s">
        <v>1434</v>
      </c>
      <c r="Y137" s="50" t="s">
        <v>1435</v>
      </c>
      <c r="Z137" s="9"/>
      <c r="AA137" s="9"/>
      <c r="AB137" s="47"/>
      <c r="AC137" s="47"/>
      <c r="AD137" s="9"/>
      <c r="AE137" s="11"/>
      <c r="AF137" s="9"/>
      <c r="AG137" s="9"/>
      <c r="AH137" s="8"/>
      <c r="AI137" s="50" t="s">
        <v>1436</v>
      </c>
      <c r="AJ137" s="504"/>
      <c r="AK137" s="1"/>
      <c r="AL137" s="1"/>
      <c r="AM137" s="1"/>
      <c r="AN137" s="1"/>
    </row>
    <row r="138" spans="1:40" ht="142.5" customHeight="1">
      <c r="A138" s="937"/>
      <c r="B138" s="8" t="s">
        <v>1437</v>
      </c>
      <c r="C138" s="112" t="s">
        <v>1438</v>
      </c>
      <c r="D138" s="40" t="s">
        <v>1439</v>
      </c>
      <c r="E138" s="9"/>
      <c r="F138" s="32">
        <v>42430</v>
      </c>
      <c r="G138" s="32">
        <v>44228</v>
      </c>
      <c r="H138" s="40" t="s">
        <v>1440</v>
      </c>
      <c r="I138" s="181">
        <v>0</v>
      </c>
      <c r="J138" s="40"/>
      <c r="K138" s="9"/>
      <c r="L138" s="9"/>
      <c r="M138" s="40" t="s">
        <v>1422</v>
      </c>
      <c r="N138" s="516"/>
      <c r="O138" s="516"/>
      <c r="P138" s="516" t="s">
        <v>55</v>
      </c>
      <c r="Q138" s="516"/>
      <c r="R138" s="516"/>
      <c r="S138" s="492"/>
      <c r="T138" s="37" t="s">
        <v>1441</v>
      </c>
      <c r="U138" s="37" t="s">
        <v>1442</v>
      </c>
      <c r="V138" s="37" t="s">
        <v>1443</v>
      </c>
      <c r="W138" s="37" t="s">
        <v>1444</v>
      </c>
      <c r="X138" s="37" t="s">
        <v>1445</v>
      </c>
      <c r="Y138" s="9"/>
      <c r="Z138" s="9"/>
      <c r="AA138" s="60" t="s">
        <v>1446</v>
      </c>
      <c r="AB138" s="47"/>
      <c r="AC138" s="47"/>
      <c r="AD138" s="9"/>
      <c r="AE138" s="11"/>
      <c r="AF138" s="52" t="s">
        <v>1447</v>
      </c>
      <c r="AG138" s="9"/>
      <c r="AH138" s="8"/>
      <c r="AI138" s="9"/>
      <c r="AJ138" s="504"/>
      <c r="AK138" s="1"/>
      <c r="AL138" s="1"/>
      <c r="AM138" s="1"/>
      <c r="AN138" s="1"/>
    </row>
    <row r="139" spans="1:40" ht="96" customHeight="1">
      <c r="A139" s="937"/>
      <c r="B139" s="8" t="s">
        <v>1448</v>
      </c>
      <c r="C139" s="112" t="s">
        <v>1449</v>
      </c>
      <c r="D139" s="40" t="s">
        <v>1450</v>
      </c>
      <c r="E139" s="9"/>
      <c r="F139" s="32">
        <v>42430</v>
      </c>
      <c r="G139" s="32">
        <v>43160</v>
      </c>
      <c r="H139" s="40" t="s">
        <v>1451</v>
      </c>
      <c r="I139" s="181">
        <v>0</v>
      </c>
      <c r="J139" s="40" t="s">
        <v>1452</v>
      </c>
      <c r="K139" s="9"/>
      <c r="L139" s="9"/>
      <c r="M139" s="40" t="s">
        <v>1453</v>
      </c>
      <c r="N139" s="516"/>
      <c r="O139" s="516"/>
      <c r="P139" s="516" t="s">
        <v>55</v>
      </c>
      <c r="Q139" s="516"/>
      <c r="R139" s="516"/>
      <c r="S139" s="492"/>
      <c r="T139" s="37" t="s">
        <v>1454</v>
      </c>
      <c r="U139" s="216" t="s">
        <v>1455</v>
      </c>
      <c r="V139" s="37" t="s">
        <v>1456</v>
      </c>
      <c r="W139" s="37" t="s">
        <v>1457</v>
      </c>
      <c r="X139" s="37" t="s">
        <v>1458</v>
      </c>
      <c r="Y139" s="9"/>
      <c r="Z139" s="9"/>
      <c r="AA139" s="9"/>
      <c r="AB139" s="47"/>
      <c r="AC139" s="38">
        <v>44228</v>
      </c>
      <c r="AD139" s="9"/>
      <c r="AE139" s="11"/>
      <c r="AF139" s="9"/>
      <c r="AG139" s="9"/>
      <c r="AH139" s="8" t="s">
        <v>358</v>
      </c>
      <c r="AI139" s="50" t="s">
        <v>1459</v>
      </c>
      <c r="AJ139" s="504"/>
      <c r="AK139" s="1"/>
      <c r="AL139" s="1"/>
      <c r="AM139" s="1"/>
      <c r="AN139" s="1"/>
    </row>
    <row r="140" spans="1:40" ht="115.5" customHeight="1">
      <c r="A140" s="937"/>
      <c r="B140" s="8" t="s">
        <v>1460</v>
      </c>
      <c r="C140" s="112" t="s">
        <v>1461</v>
      </c>
      <c r="D140" s="40" t="s">
        <v>1462</v>
      </c>
      <c r="E140" s="9"/>
      <c r="F140" s="32">
        <v>42430</v>
      </c>
      <c r="G140" s="32">
        <v>42795</v>
      </c>
      <c r="H140" s="40" t="s">
        <v>119</v>
      </c>
      <c r="I140" s="181">
        <v>10000</v>
      </c>
      <c r="J140" s="40"/>
      <c r="K140" s="9"/>
      <c r="L140" s="9"/>
      <c r="M140" s="40"/>
      <c r="N140" s="516"/>
      <c r="O140" s="516" t="s">
        <v>55</v>
      </c>
      <c r="P140" s="516"/>
      <c r="Q140" s="516"/>
      <c r="R140" s="516"/>
      <c r="S140" s="492" t="s">
        <v>10</v>
      </c>
      <c r="T140" s="37" t="s">
        <v>1463</v>
      </c>
      <c r="U140" s="37" t="s">
        <v>451</v>
      </c>
      <c r="V140" s="37"/>
      <c r="W140" s="37" t="s">
        <v>1464</v>
      </c>
      <c r="X140" s="37"/>
      <c r="Y140" s="112"/>
      <c r="Z140" s="9"/>
      <c r="AA140" s="9"/>
      <c r="AB140" s="47"/>
      <c r="AC140" s="47"/>
      <c r="AD140" s="9"/>
      <c r="AE140" s="11"/>
      <c r="AF140" s="9"/>
      <c r="AG140" s="9"/>
      <c r="AH140" s="8"/>
      <c r="AI140" s="50" t="s">
        <v>1465</v>
      </c>
      <c r="AJ140" s="504"/>
      <c r="AK140" s="1"/>
      <c r="AL140" s="1"/>
      <c r="AM140" s="1"/>
      <c r="AN140" s="1"/>
    </row>
    <row r="141" spans="1:40" ht="119.25" customHeight="1">
      <c r="A141" s="937"/>
      <c r="B141" s="8" t="s">
        <v>1466</v>
      </c>
      <c r="C141" s="112" t="s">
        <v>1467</v>
      </c>
      <c r="D141" s="24" t="s">
        <v>1468</v>
      </c>
      <c r="E141" s="9"/>
      <c r="F141" s="32">
        <v>42430</v>
      </c>
      <c r="G141" s="32" t="s">
        <v>349</v>
      </c>
      <c r="H141" s="24" t="s">
        <v>390</v>
      </c>
      <c r="I141" s="33">
        <v>200000</v>
      </c>
      <c r="J141" s="24" t="s">
        <v>1469</v>
      </c>
      <c r="K141" s="9"/>
      <c r="L141" s="9"/>
      <c r="M141" s="24" t="s">
        <v>1470</v>
      </c>
      <c r="N141" s="516"/>
      <c r="O141" s="516" t="s">
        <v>55</v>
      </c>
      <c r="P141" s="516"/>
      <c r="Q141" s="516"/>
      <c r="R141" s="516"/>
      <c r="S141" s="492"/>
      <c r="T141" s="50" t="s">
        <v>1471</v>
      </c>
      <c r="U141" s="37"/>
      <c r="V141" s="37"/>
      <c r="W141" s="50" t="s">
        <v>1472</v>
      </c>
      <c r="X141" s="37"/>
      <c r="Y141" s="112" t="s">
        <v>1473</v>
      </c>
      <c r="Z141" s="9"/>
      <c r="AA141" s="9"/>
      <c r="AB141" s="47"/>
      <c r="AC141" s="47"/>
      <c r="AD141" s="52" t="s">
        <v>1474</v>
      </c>
      <c r="AE141" s="11"/>
      <c r="AF141" s="9"/>
      <c r="AG141" s="9"/>
      <c r="AH141" s="8" t="s">
        <v>358</v>
      </c>
      <c r="AI141" s="50" t="s">
        <v>1475</v>
      </c>
      <c r="AJ141" s="504"/>
      <c r="AK141" s="1"/>
      <c r="AL141" s="1"/>
      <c r="AM141" s="1"/>
      <c r="AN141" s="1"/>
    </row>
    <row r="142" spans="1:40" ht="133.5" customHeight="1">
      <c r="A142" s="937"/>
      <c r="B142" s="8" t="s">
        <v>1476</v>
      </c>
      <c r="C142" s="112" t="s">
        <v>1477</v>
      </c>
      <c r="D142" s="24" t="s">
        <v>1478</v>
      </c>
      <c r="E142" s="9"/>
      <c r="F142" s="32">
        <v>42430</v>
      </c>
      <c r="G142" s="32">
        <v>42767</v>
      </c>
      <c r="H142" s="24" t="s">
        <v>390</v>
      </c>
      <c r="I142" s="33">
        <v>50000</v>
      </c>
      <c r="J142" s="34" t="s">
        <v>1479</v>
      </c>
      <c r="K142" s="9"/>
      <c r="L142" s="9"/>
      <c r="M142" s="24"/>
      <c r="N142" s="516"/>
      <c r="O142" s="516" t="s">
        <v>55</v>
      </c>
      <c r="P142" s="516"/>
      <c r="Q142" s="516"/>
      <c r="R142" s="516"/>
      <c r="S142" s="492" t="s">
        <v>10</v>
      </c>
      <c r="T142" s="50" t="s">
        <v>1480</v>
      </c>
      <c r="U142" s="37"/>
      <c r="V142" s="37"/>
      <c r="W142" s="50" t="s">
        <v>1481</v>
      </c>
      <c r="X142" s="37"/>
      <c r="Y142" s="9"/>
      <c r="Z142" s="9"/>
      <c r="AA142" s="9"/>
      <c r="AB142" s="47"/>
      <c r="AC142" s="47"/>
      <c r="AD142" s="9"/>
      <c r="AE142" s="11"/>
      <c r="AF142" s="9"/>
      <c r="AG142" s="9"/>
      <c r="AH142" s="8"/>
      <c r="AI142" s="50" t="s">
        <v>1482</v>
      </c>
      <c r="AJ142" s="504"/>
      <c r="AK142" s="1"/>
      <c r="AL142" s="1"/>
      <c r="AM142" s="1"/>
      <c r="AN142" s="1"/>
    </row>
    <row r="143" spans="1:40" ht="369.75" customHeight="1">
      <c r="A143" s="937"/>
      <c r="B143" s="8" t="s">
        <v>1483</v>
      </c>
      <c r="C143" s="92" t="s">
        <v>1484</v>
      </c>
      <c r="D143" s="24" t="s">
        <v>1485</v>
      </c>
      <c r="E143" s="9"/>
      <c r="F143" s="32">
        <v>42430</v>
      </c>
      <c r="G143" s="32" t="s">
        <v>349</v>
      </c>
      <c r="H143" s="24" t="s">
        <v>323</v>
      </c>
      <c r="I143" s="33">
        <v>150000</v>
      </c>
      <c r="J143" s="24" t="s">
        <v>1486</v>
      </c>
      <c r="K143" s="9"/>
      <c r="L143" s="9"/>
      <c r="M143" s="24" t="s">
        <v>1487</v>
      </c>
      <c r="N143" s="516"/>
      <c r="O143" s="516" t="s">
        <v>55</v>
      </c>
      <c r="P143" s="516"/>
      <c r="Q143" s="516"/>
      <c r="R143" s="516"/>
      <c r="S143" s="492" t="s">
        <v>10</v>
      </c>
      <c r="T143" s="37" t="s">
        <v>1488</v>
      </c>
      <c r="U143" s="37" t="s">
        <v>1489</v>
      </c>
      <c r="V143" s="37" t="s">
        <v>1490</v>
      </c>
      <c r="W143" s="37" t="s">
        <v>1491</v>
      </c>
      <c r="X143" s="37" t="s">
        <v>1492</v>
      </c>
      <c r="Y143" s="9"/>
      <c r="Z143" s="9"/>
      <c r="AA143" s="9"/>
      <c r="AB143" s="47"/>
      <c r="AC143" s="47"/>
      <c r="AD143" s="9"/>
      <c r="AE143" s="11"/>
      <c r="AF143" s="36"/>
      <c r="AG143" s="9"/>
      <c r="AH143" s="8"/>
      <c r="AI143" s="50" t="s">
        <v>1493</v>
      </c>
      <c r="AJ143" s="504"/>
      <c r="AK143" s="1"/>
      <c r="AL143" s="1"/>
      <c r="AM143" s="1"/>
      <c r="AN143" s="1"/>
    </row>
    <row r="144" spans="1:40" ht="78.75">
      <c r="A144" s="937"/>
      <c r="B144" s="8" t="s">
        <v>1494</v>
      </c>
      <c r="C144" s="92" t="s">
        <v>1495</v>
      </c>
      <c r="D144" s="24" t="s">
        <v>1496</v>
      </c>
      <c r="E144" s="9"/>
      <c r="F144" s="32">
        <v>42430</v>
      </c>
      <c r="G144" s="32" t="s">
        <v>349</v>
      </c>
      <c r="H144" s="24" t="s">
        <v>1497</v>
      </c>
      <c r="I144" s="33">
        <v>20000</v>
      </c>
      <c r="J144" s="34" t="s">
        <v>1498</v>
      </c>
      <c r="K144" s="9"/>
      <c r="L144" s="9"/>
      <c r="M144" s="24"/>
      <c r="N144" s="516"/>
      <c r="O144" s="516" t="s">
        <v>55</v>
      </c>
      <c r="P144" s="516"/>
      <c r="Q144" s="516"/>
      <c r="R144" s="516"/>
      <c r="S144" s="492"/>
      <c r="T144" s="37"/>
      <c r="U144" s="37"/>
      <c r="V144" s="37"/>
      <c r="W144" s="37"/>
      <c r="X144" s="37"/>
      <c r="Y144" s="9"/>
      <c r="Z144" s="9"/>
      <c r="AA144" s="9"/>
      <c r="AB144" s="47"/>
      <c r="AC144" s="47"/>
      <c r="AD144" s="9"/>
      <c r="AE144" s="11"/>
      <c r="AF144" s="9"/>
      <c r="AG144" s="9"/>
      <c r="AH144" s="8" t="s">
        <v>358</v>
      </c>
      <c r="AI144" s="50" t="s">
        <v>1499</v>
      </c>
      <c r="AJ144" s="504"/>
      <c r="AK144" s="1"/>
      <c r="AL144" s="1"/>
      <c r="AM144" s="1"/>
      <c r="AN144" s="1"/>
    </row>
    <row r="145" spans="1:40" ht="94.5" customHeight="1">
      <c r="A145" s="937"/>
      <c r="B145" s="8" t="s">
        <v>1500</v>
      </c>
      <c r="C145" s="42" t="s">
        <v>1501</v>
      </c>
      <c r="D145" s="40" t="s">
        <v>1502</v>
      </c>
      <c r="E145" s="9"/>
      <c r="F145" s="32">
        <v>42430</v>
      </c>
      <c r="G145" s="32">
        <v>44228</v>
      </c>
      <c r="H145" s="40" t="s">
        <v>1503</v>
      </c>
      <c r="I145" s="33">
        <v>250000</v>
      </c>
      <c r="J145" s="32"/>
      <c r="K145" s="9"/>
      <c r="L145" s="9"/>
      <c r="M145" s="117"/>
      <c r="N145" s="516"/>
      <c r="O145" s="516" t="s">
        <v>55</v>
      </c>
      <c r="P145" s="516"/>
      <c r="Q145" s="516"/>
      <c r="R145" s="516"/>
      <c r="S145" s="492"/>
      <c r="T145" s="50" t="s">
        <v>1504</v>
      </c>
      <c r="U145" s="37"/>
      <c r="V145" s="37"/>
      <c r="W145" s="37"/>
      <c r="X145" s="37"/>
      <c r="Y145" s="9"/>
      <c r="Z145" s="9"/>
      <c r="AA145" s="50" t="s">
        <v>1505</v>
      </c>
      <c r="AB145" s="47"/>
      <c r="AC145" s="47"/>
      <c r="AD145" s="48" t="s">
        <v>1506</v>
      </c>
      <c r="AE145" s="11"/>
      <c r="AF145" s="52" t="s">
        <v>1507</v>
      </c>
      <c r="AG145" s="9"/>
      <c r="AH145" s="8" t="s">
        <v>358</v>
      </c>
      <c r="AI145" s="50" t="s">
        <v>1508</v>
      </c>
      <c r="AJ145" s="504"/>
      <c r="AK145" s="1"/>
      <c r="AL145" s="1"/>
      <c r="AM145" s="1"/>
      <c r="AN145" s="1"/>
    </row>
    <row r="146" spans="1:40" ht="123" customHeight="1">
      <c r="A146" s="937"/>
      <c r="B146" s="8" t="s">
        <v>1509</v>
      </c>
      <c r="C146" s="92" t="s">
        <v>1510</v>
      </c>
      <c r="D146" s="24" t="s">
        <v>1511</v>
      </c>
      <c r="E146" s="9"/>
      <c r="F146" s="32">
        <v>42430</v>
      </c>
      <c r="G146" s="32">
        <v>42583</v>
      </c>
      <c r="H146" s="24" t="s">
        <v>499</v>
      </c>
      <c r="I146" s="33">
        <v>50000</v>
      </c>
      <c r="J146" s="24" t="s">
        <v>1512</v>
      </c>
      <c r="K146" s="9"/>
      <c r="L146" s="9"/>
      <c r="M146" s="24"/>
      <c r="N146" s="516"/>
      <c r="O146" s="516" t="s">
        <v>55</v>
      </c>
      <c r="P146" s="516"/>
      <c r="Q146" s="516"/>
      <c r="R146" s="516"/>
      <c r="S146" s="492" t="s">
        <v>10</v>
      </c>
      <c r="T146" s="37" t="s">
        <v>1513</v>
      </c>
      <c r="U146" s="37" t="s">
        <v>1514</v>
      </c>
      <c r="V146" s="37" t="s">
        <v>1515</v>
      </c>
      <c r="W146" s="37" t="s">
        <v>502</v>
      </c>
      <c r="X146" s="37" t="s">
        <v>1516</v>
      </c>
      <c r="Y146" s="9"/>
      <c r="Z146" s="9"/>
      <c r="AA146" s="9"/>
      <c r="AB146" s="47"/>
      <c r="AC146" s="47"/>
      <c r="AD146" s="9"/>
      <c r="AE146" s="11"/>
      <c r="AF146" s="9"/>
      <c r="AG146" s="9"/>
      <c r="AH146" s="8"/>
      <c r="AI146" s="50" t="s">
        <v>1517</v>
      </c>
      <c r="AJ146" s="504"/>
      <c r="AK146" s="1"/>
      <c r="AL146" s="1"/>
      <c r="AM146" s="1"/>
      <c r="AN146" s="1"/>
    </row>
    <row r="147" spans="1:40" ht="165.75" customHeight="1">
      <c r="A147" s="937"/>
      <c r="B147" s="8" t="s">
        <v>1518</v>
      </c>
      <c r="C147" s="50" t="s">
        <v>1519</v>
      </c>
      <c r="D147" s="24" t="s">
        <v>1520</v>
      </c>
      <c r="E147" s="9"/>
      <c r="F147" s="32">
        <v>42583</v>
      </c>
      <c r="G147" s="32">
        <v>42948</v>
      </c>
      <c r="H147" s="24" t="s">
        <v>251</v>
      </c>
      <c r="I147" s="33">
        <v>50000</v>
      </c>
      <c r="J147" s="34" t="s">
        <v>1521</v>
      </c>
      <c r="K147" s="9"/>
      <c r="L147" s="9"/>
      <c r="M147" s="24" t="s">
        <v>1522</v>
      </c>
      <c r="N147" s="516"/>
      <c r="O147" s="516" t="s">
        <v>55</v>
      </c>
      <c r="P147" s="516"/>
      <c r="Q147" s="516"/>
      <c r="R147" s="516"/>
      <c r="S147" s="492" t="s">
        <v>6</v>
      </c>
      <c r="T147" s="37" t="s">
        <v>450</v>
      </c>
      <c r="U147" s="37" t="s">
        <v>451</v>
      </c>
      <c r="V147" s="37" t="s">
        <v>884</v>
      </c>
      <c r="W147" s="37" t="s">
        <v>257</v>
      </c>
      <c r="X147" s="37" t="s">
        <v>1523</v>
      </c>
      <c r="Y147" s="36"/>
      <c r="Z147" s="9"/>
      <c r="AA147" s="9"/>
      <c r="AB147" s="47"/>
      <c r="AC147" s="200"/>
      <c r="AD147" s="224"/>
      <c r="AE147" s="11"/>
      <c r="AF147" s="36"/>
      <c r="AG147" s="9"/>
      <c r="AH147" s="8"/>
      <c r="AI147" s="50" t="s">
        <v>1524</v>
      </c>
      <c r="AJ147" s="504"/>
      <c r="AK147" s="1"/>
      <c r="AL147" s="1"/>
      <c r="AM147" s="1"/>
      <c r="AN147" s="1"/>
    </row>
    <row r="148" spans="1:40" ht="132.75" customHeight="1" thickBot="1">
      <c r="A148" s="938"/>
      <c r="B148" s="76" t="s">
        <v>1525</v>
      </c>
      <c r="C148" s="77" t="s">
        <v>1526</v>
      </c>
      <c r="D148" s="78" t="s">
        <v>1527</v>
      </c>
      <c r="E148" s="83"/>
      <c r="F148" s="80">
        <v>42583</v>
      </c>
      <c r="G148" s="80">
        <v>42948</v>
      </c>
      <c r="H148" s="81" t="s">
        <v>648</v>
      </c>
      <c r="I148" s="82">
        <v>50000</v>
      </c>
      <c r="J148" s="81" t="s">
        <v>1528</v>
      </c>
      <c r="K148" s="83"/>
      <c r="L148" s="83"/>
      <c r="M148" s="78" t="s">
        <v>1522</v>
      </c>
      <c r="N148" s="818"/>
      <c r="O148" s="818" t="s">
        <v>55</v>
      </c>
      <c r="P148" s="818"/>
      <c r="Q148" s="818"/>
      <c r="R148" s="818"/>
      <c r="S148" s="819"/>
      <c r="T148" s="219" t="s">
        <v>1529</v>
      </c>
      <c r="U148" s="219" t="s">
        <v>1530</v>
      </c>
      <c r="V148" s="219" t="s">
        <v>1531</v>
      </c>
      <c r="W148" s="219" t="s">
        <v>524</v>
      </c>
      <c r="X148" s="219" t="s">
        <v>1532</v>
      </c>
      <c r="Y148" s="842" t="s">
        <v>1533</v>
      </c>
      <c r="Z148" s="83"/>
      <c r="AA148" s="83"/>
      <c r="AB148" s="205"/>
      <c r="AC148" s="843">
        <v>44228</v>
      </c>
      <c r="AD148" s="844" t="s">
        <v>1534</v>
      </c>
      <c r="AE148" s="834"/>
      <c r="AF148" s="840" t="s">
        <v>1535</v>
      </c>
      <c r="AG148" s="83"/>
      <c r="AH148" s="225" t="s">
        <v>358</v>
      </c>
      <c r="AI148" s="842" t="s">
        <v>1536</v>
      </c>
      <c r="AJ148" s="504"/>
      <c r="AK148" s="1"/>
      <c r="AL148" s="1"/>
      <c r="AM148" s="1"/>
      <c r="AN148" s="1"/>
    </row>
    <row r="149" spans="1:40" ht="69" customHeight="1" thickBot="1">
      <c r="A149" s="936" t="s">
        <v>1537</v>
      </c>
      <c r="B149" s="14" t="s">
        <v>1538</v>
      </c>
      <c r="C149" s="206" t="s">
        <v>1539</v>
      </c>
      <c r="D149" s="16" t="s">
        <v>1540</v>
      </c>
      <c r="E149" s="21"/>
      <c r="F149" s="18">
        <v>42430</v>
      </c>
      <c r="G149" s="18">
        <v>43862</v>
      </c>
      <c r="H149" s="195" t="s">
        <v>1541</v>
      </c>
      <c r="I149" s="20">
        <v>50000</v>
      </c>
      <c r="J149" s="18"/>
      <c r="K149" s="21"/>
      <c r="L149" s="21"/>
      <c r="M149" s="16" t="s">
        <v>1542</v>
      </c>
      <c r="N149" s="21"/>
      <c r="O149" s="21"/>
      <c r="P149" s="21"/>
      <c r="Q149" s="21" t="s">
        <v>55</v>
      </c>
      <c r="R149" s="21"/>
      <c r="S149" s="14"/>
      <c r="T149" s="23" t="s">
        <v>1543</v>
      </c>
      <c r="U149" s="23" t="s">
        <v>1544</v>
      </c>
      <c r="V149" s="23" t="s">
        <v>1545</v>
      </c>
      <c r="W149" s="845" t="s">
        <v>899</v>
      </c>
      <c r="X149" s="23" t="s">
        <v>1545</v>
      </c>
      <c r="Y149" s="21"/>
      <c r="Z149" s="21"/>
      <c r="AA149" s="21"/>
      <c r="AB149" s="208"/>
      <c r="AC149" s="208"/>
      <c r="AD149" s="21"/>
      <c r="AE149" s="29"/>
      <c r="AF149" s="21"/>
      <c r="AG149" s="21" t="s">
        <v>199</v>
      </c>
      <c r="AH149" s="14" t="s">
        <v>177</v>
      </c>
      <c r="AI149" s="27" t="s">
        <v>1546</v>
      </c>
      <c r="AJ149" s="504"/>
      <c r="AK149" s="1"/>
      <c r="AL149" s="1"/>
      <c r="AM149" s="1"/>
      <c r="AN149" s="1"/>
    </row>
    <row r="150" spans="1:40" ht="77.25" customHeight="1" thickBot="1">
      <c r="A150" s="937"/>
      <c r="B150" s="8" t="s">
        <v>1547</v>
      </c>
      <c r="C150" s="112" t="s">
        <v>1548</v>
      </c>
      <c r="D150" s="40" t="s">
        <v>766</v>
      </c>
      <c r="E150" s="9"/>
      <c r="F150" s="32">
        <v>42430</v>
      </c>
      <c r="G150" s="32">
        <v>43862</v>
      </c>
      <c r="H150" s="40" t="s">
        <v>1541</v>
      </c>
      <c r="I150" s="33">
        <v>160000</v>
      </c>
      <c r="J150" s="32" t="s">
        <v>1549</v>
      </c>
      <c r="K150" s="9"/>
      <c r="L150" s="9"/>
      <c r="M150" s="24" t="s">
        <v>1550</v>
      </c>
      <c r="N150" s="516"/>
      <c r="O150" s="516" t="s">
        <v>55</v>
      </c>
      <c r="P150" s="516"/>
      <c r="Q150" s="516"/>
      <c r="R150" s="516"/>
      <c r="S150" s="492"/>
      <c r="T150" s="37" t="s">
        <v>1551</v>
      </c>
      <c r="U150" s="37" t="s">
        <v>451</v>
      </c>
      <c r="V150" s="37" t="s">
        <v>1552</v>
      </c>
      <c r="W150" s="37" t="s">
        <v>899</v>
      </c>
      <c r="X150" s="37" t="s">
        <v>1552</v>
      </c>
      <c r="Y150" s="9"/>
      <c r="Z150" s="50" t="s">
        <v>1553</v>
      </c>
      <c r="AA150" s="9"/>
      <c r="AB150" s="47"/>
      <c r="AC150" s="47"/>
      <c r="AD150" s="9"/>
      <c r="AE150" s="11"/>
      <c r="AF150" s="226" t="s">
        <v>1554</v>
      </c>
      <c r="AG150" s="9"/>
      <c r="AH150" s="8"/>
      <c r="AI150" s="27" t="s">
        <v>1555</v>
      </c>
      <c r="AJ150" s="504"/>
      <c r="AK150" s="1"/>
      <c r="AL150" s="1"/>
      <c r="AM150" s="1"/>
      <c r="AN150" s="1"/>
    </row>
    <row r="151" spans="1:40" ht="107.25" customHeight="1">
      <c r="A151" s="937"/>
      <c r="B151" s="8" t="s">
        <v>1556</v>
      </c>
      <c r="C151" s="112" t="s">
        <v>1557</v>
      </c>
      <c r="D151" s="40" t="s">
        <v>1558</v>
      </c>
      <c r="E151" s="9"/>
      <c r="F151" s="32">
        <v>42430</v>
      </c>
      <c r="G151" s="32">
        <v>44228</v>
      </c>
      <c r="H151" s="40" t="s">
        <v>1186</v>
      </c>
      <c r="I151" s="33">
        <v>200000</v>
      </c>
      <c r="J151" s="24" t="s">
        <v>1559</v>
      </c>
      <c r="K151" s="9"/>
      <c r="L151" s="9"/>
      <c r="M151" s="40" t="s">
        <v>1560</v>
      </c>
      <c r="N151" s="516"/>
      <c r="O151" s="516" t="s">
        <v>55</v>
      </c>
      <c r="P151" s="516"/>
      <c r="Q151" s="516"/>
      <c r="R151" s="516"/>
      <c r="S151" s="492"/>
      <c r="T151" s="37"/>
      <c r="U151" s="37"/>
      <c r="V151" s="37"/>
      <c r="W151" s="37"/>
      <c r="X151" s="37"/>
      <c r="Y151" s="9"/>
      <c r="Z151" s="9"/>
      <c r="AA151" s="9"/>
      <c r="AB151" s="47"/>
      <c r="AC151" s="47"/>
      <c r="AD151" s="9"/>
      <c r="AE151" s="11"/>
      <c r="AF151" s="9"/>
      <c r="AG151" s="9"/>
      <c r="AH151" s="8"/>
      <c r="AI151" s="27" t="s">
        <v>1561</v>
      </c>
      <c r="AJ151" s="504"/>
      <c r="AK151" s="1"/>
      <c r="AL151" s="1"/>
      <c r="AM151" s="1"/>
      <c r="AN151" s="1"/>
    </row>
    <row r="152" spans="1:40" ht="92.25" customHeight="1">
      <c r="A152" s="937"/>
      <c r="B152" s="8" t="s">
        <v>1562</v>
      </c>
      <c r="C152" s="112" t="s">
        <v>1563</v>
      </c>
      <c r="D152" s="24" t="s">
        <v>1564</v>
      </c>
      <c r="E152" s="9"/>
      <c r="F152" s="32">
        <v>42430</v>
      </c>
      <c r="G152" s="32">
        <v>44228</v>
      </c>
      <c r="H152" s="24" t="s">
        <v>1565</v>
      </c>
      <c r="I152" s="33">
        <v>50000</v>
      </c>
      <c r="J152" s="24" t="s">
        <v>1566</v>
      </c>
      <c r="K152" s="9"/>
      <c r="L152" s="9"/>
      <c r="M152" s="24" t="s">
        <v>1567</v>
      </c>
      <c r="N152" s="516"/>
      <c r="O152" s="516"/>
      <c r="P152" s="516"/>
      <c r="Q152" s="516"/>
      <c r="R152" s="516" t="s">
        <v>55</v>
      </c>
      <c r="S152" s="492"/>
      <c r="T152" s="37" t="s">
        <v>1568</v>
      </c>
      <c r="U152" s="37" t="s">
        <v>1564</v>
      </c>
      <c r="V152" s="37"/>
      <c r="W152" s="37" t="s">
        <v>1569</v>
      </c>
      <c r="X152" s="37" t="s">
        <v>1570</v>
      </c>
      <c r="Y152" s="9"/>
      <c r="Z152" s="9"/>
      <c r="AA152" s="9"/>
      <c r="AB152" s="47"/>
      <c r="AC152" s="47"/>
      <c r="AD152" s="36"/>
      <c r="AE152" s="11"/>
      <c r="AF152" s="36"/>
      <c r="AG152" s="9"/>
      <c r="AH152" s="8"/>
      <c r="AI152" s="50" t="s">
        <v>1571</v>
      </c>
      <c r="AJ152" s="504"/>
      <c r="AK152" s="1"/>
      <c r="AL152" s="1"/>
      <c r="AM152" s="1"/>
      <c r="AN152" s="1"/>
    </row>
    <row r="153" spans="1:40" ht="112.5" customHeight="1" thickBot="1">
      <c r="A153" s="938"/>
      <c r="B153" s="76" t="s">
        <v>1572</v>
      </c>
      <c r="C153" s="189" t="s">
        <v>1573</v>
      </c>
      <c r="D153" s="78" t="s">
        <v>1574</v>
      </c>
      <c r="E153" s="83"/>
      <c r="F153" s="80">
        <v>42430</v>
      </c>
      <c r="G153" s="80">
        <v>44228</v>
      </c>
      <c r="H153" s="78" t="s">
        <v>1541</v>
      </c>
      <c r="I153" s="82">
        <v>350000</v>
      </c>
      <c r="J153" s="80"/>
      <c r="K153" s="83"/>
      <c r="L153" s="83"/>
      <c r="M153" s="78" t="s">
        <v>1575</v>
      </c>
      <c r="N153" s="818"/>
      <c r="O153" s="818"/>
      <c r="P153" s="818"/>
      <c r="Q153" s="818" t="s">
        <v>55</v>
      </c>
      <c r="R153" s="818"/>
      <c r="S153" s="819"/>
      <c r="T153" s="219" t="s">
        <v>1576</v>
      </c>
      <c r="U153" s="219" t="s">
        <v>1577</v>
      </c>
      <c r="V153" s="219" t="s">
        <v>1578</v>
      </c>
      <c r="W153" s="219" t="s">
        <v>899</v>
      </c>
      <c r="X153" s="219" t="s">
        <v>1579</v>
      </c>
      <c r="Y153" s="83"/>
      <c r="Z153" s="83"/>
      <c r="AA153" s="83"/>
      <c r="AB153" s="205"/>
      <c r="AC153" s="205"/>
      <c r="AD153" s="83"/>
      <c r="AE153" s="88"/>
      <c r="AF153" s="77" t="s">
        <v>1580</v>
      </c>
      <c r="AG153" s="83"/>
      <c r="AH153" s="76"/>
      <c r="AI153" s="50" t="s">
        <v>1581</v>
      </c>
      <c r="AJ153" s="504"/>
      <c r="AK153" s="1"/>
      <c r="AL153" s="1"/>
      <c r="AM153" s="1"/>
      <c r="AN153" s="1"/>
    </row>
    <row r="154" spans="1:40">
      <c r="A154" s="1"/>
      <c r="B154" s="1"/>
      <c r="C154" s="1"/>
      <c r="D154" s="1"/>
      <c r="E154" s="1"/>
      <c r="F154" s="53"/>
      <c r="G154" s="53"/>
      <c r="H154" s="1"/>
      <c r="I154" s="1"/>
      <c r="J154" s="1"/>
      <c r="K154" s="1"/>
      <c r="L154" s="1"/>
      <c r="M154" s="1"/>
      <c r="N154" s="5"/>
      <c r="O154" s="5"/>
      <c r="P154" s="5"/>
      <c r="Q154" s="5"/>
      <c r="R154" s="5"/>
      <c r="S154" s="5"/>
      <c r="T154" s="5"/>
      <c r="U154" s="5"/>
      <c r="V154" s="5"/>
      <c r="W154" s="5"/>
      <c r="X154" s="5"/>
      <c r="Y154" s="1"/>
      <c r="Z154" s="1"/>
      <c r="AA154" s="1"/>
      <c r="AB154" s="1"/>
      <c r="AC154" s="1"/>
      <c r="AD154" s="1"/>
      <c r="AE154" s="1"/>
      <c r="AF154" s="1"/>
      <c r="AG154" s="1"/>
      <c r="AH154" s="1"/>
      <c r="AI154" s="1"/>
      <c r="AJ154" s="504"/>
      <c r="AK154" s="1"/>
      <c r="AL154" s="1"/>
      <c r="AM154" s="1"/>
      <c r="AN154" s="1"/>
    </row>
    <row r="155" spans="1:40">
      <c r="A155" s="1"/>
      <c r="B155" s="54"/>
      <c r="C155" s="1"/>
      <c r="D155" s="1"/>
      <c r="E155" s="1"/>
      <c r="F155" s="53"/>
      <c r="G155" s="53"/>
      <c r="H155" s="1"/>
      <c r="I155" s="1"/>
      <c r="J155" s="1"/>
      <c r="K155" s="1"/>
      <c r="L155" s="1"/>
      <c r="M155" s="1"/>
      <c r="N155" s="5"/>
      <c r="O155" s="5"/>
      <c r="P155" s="5"/>
      <c r="Q155" s="5"/>
      <c r="R155" s="5"/>
      <c r="S155" s="5"/>
      <c r="T155" s="5"/>
      <c r="U155" s="5"/>
      <c r="V155" s="5"/>
      <c r="W155" s="5"/>
      <c r="X155" s="5"/>
      <c r="Y155" s="1"/>
      <c r="Z155" s="1"/>
      <c r="AA155" s="1"/>
      <c r="AB155" s="1"/>
      <c r="AC155" s="1"/>
      <c r="AD155" s="1"/>
      <c r="AE155" s="1"/>
      <c r="AF155" s="1"/>
      <c r="AG155" s="1"/>
      <c r="AH155" s="1"/>
      <c r="AI155" s="1"/>
      <c r="AJ155" s="504"/>
      <c r="AK155" s="1"/>
      <c r="AL155" s="1"/>
      <c r="AM155" s="1"/>
      <c r="AN155" s="1"/>
    </row>
    <row r="156" spans="1:40" ht="15.75" thickBot="1">
      <c r="A156" s="1"/>
      <c r="B156" s="1"/>
      <c r="C156" s="1"/>
      <c r="D156" s="1"/>
      <c r="E156" s="1"/>
      <c r="F156" s="53"/>
      <c r="G156" s="53"/>
      <c r="H156" s="1"/>
      <c r="I156" s="1"/>
      <c r="J156" s="1"/>
      <c r="K156" s="1"/>
      <c r="L156" s="846"/>
      <c r="M156" s="1"/>
      <c r="N156" s="5"/>
      <c r="O156" s="5"/>
      <c r="P156" s="5"/>
      <c r="Q156" s="5"/>
      <c r="R156" s="5"/>
      <c r="S156" s="5"/>
      <c r="T156" s="5"/>
      <c r="U156" s="5"/>
      <c r="V156" s="5"/>
      <c r="W156" s="5"/>
      <c r="X156" s="5"/>
      <c r="Y156" s="1"/>
      <c r="Z156" s="1"/>
      <c r="AA156" s="1"/>
      <c r="AB156" s="1"/>
      <c r="AC156" s="1"/>
      <c r="AD156" s="1"/>
      <c r="AE156" s="1"/>
      <c r="AF156" s="1"/>
      <c r="AG156" s="1"/>
      <c r="AH156" s="1"/>
      <c r="AI156" s="1"/>
      <c r="AJ156" s="504"/>
      <c r="AK156" s="1"/>
      <c r="AL156" s="1"/>
      <c r="AM156" s="1"/>
      <c r="AN156" s="1"/>
    </row>
    <row r="157" spans="1:40" ht="26.25" customHeight="1" thickBot="1">
      <c r="A157" s="55" t="s">
        <v>1582</v>
      </c>
      <c r="B157" s="57"/>
      <c r="C157" s="57"/>
      <c r="D157" s="57"/>
      <c r="E157" s="57"/>
      <c r="F157" s="59"/>
      <c r="G157" s="59"/>
      <c r="H157" s="57"/>
      <c r="I157" s="57"/>
      <c r="J157" s="57"/>
      <c r="K157" s="57"/>
      <c r="L157" s="62"/>
      <c r="M157" s="63"/>
      <c r="N157" s="5"/>
      <c r="O157" s="5"/>
      <c r="P157" s="5"/>
      <c r="Q157" s="5"/>
      <c r="R157" s="5"/>
      <c r="S157" s="5"/>
      <c r="T157" s="5"/>
      <c r="U157" s="5"/>
      <c r="V157" s="5"/>
      <c r="W157" s="5"/>
      <c r="X157" s="5"/>
      <c r="Y157" s="1"/>
      <c r="Z157" s="1"/>
      <c r="AA157" s="1"/>
      <c r="AB157" s="1"/>
      <c r="AC157" s="1"/>
      <c r="AD157" s="1"/>
      <c r="AE157" s="1"/>
      <c r="AF157" s="1"/>
      <c r="AG157" s="1"/>
      <c r="AH157" s="1"/>
      <c r="AI157" s="1"/>
      <c r="AJ157" s="504"/>
      <c r="AK157" s="1"/>
      <c r="AL157" s="1"/>
      <c r="AM157" s="1"/>
      <c r="AN157" s="1"/>
    </row>
    <row r="158" spans="1:40" ht="26.25" customHeight="1" thickBot="1">
      <c r="A158" s="64"/>
      <c r="B158" s="847"/>
      <c r="C158" s="847"/>
      <c r="D158" s="65"/>
      <c r="E158" s="65"/>
      <c r="F158" s="66"/>
      <c r="G158" s="66"/>
      <c r="H158" s="65"/>
      <c r="I158" s="65"/>
      <c r="J158" s="65"/>
      <c r="K158" s="65"/>
      <c r="L158" s="65"/>
      <c r="M158" s="65"/>
      <c r="N158" s="65"/>
      <c r="O158" s="5"/>
      <c r="P158" s="5"/>
      <c r="Q158" s="5"/>
      <c r="R158" s="5"/>
      <c r="S158" s="5"/>
      <c r="T158" s="5"/>
      <c r="U158" s="5"/>
      <c r="V158" s="5"/>
      <c r="W158" s="5"/>
      <c r="X158" s="5"/>
      <c r="Y158" s="1"/>
      <c r="Z158" s="1"/>
      <c r="AA158" s="1"/>
      <c r="AB158" s="1"/>
      <c r="AC158" s="1"/>
      <c r="AD158" s="1"/>
      <c r="AE158" s="1"/>
      <c r="AF158" s="1"/>
      <c r="AG158" s="1"/>
      <c r="AH158" s="1"/>
      <c r="AI158" s="1"/>
      <c r="AJ158" s="504"/>
      <c r="AK158" s="1"/>
      <c r="AL158" s="1"/>
      <c r="AM158" s="1"/>
      <c r="AN158" s="1"/>
    </row>
    <row r="159" spans="1:40" ht="43.5" customHeight="1" thickBot="1">
      <c r="A159" s="67" t="s">
        <v>1583</v>
      </c>
      <c r="B159" s="848"/>
      <c r="C159" s="68">
        <f>COUNTA(C163:C166,C169:C170,C173)</f>
        <v>7</v>
      </c>
      <c r="D159" s="1"/>
      <c r="E159" s="1"/>
      <c r="F159" s="53"/>
      <c r="G159" s="53"/>
      <c r="H159" s="1"/>
      <c r="I159" s="1"/>
      <c r="J159" s="1"/>
      <c r="K159" s="1"/>
      <c r="L159" s="1"/>
      <c r="M159" s="1"/>
      <c r="N159" s="5"/>
      <c r="O159" s="5"/>
      <c r="P159" s="5"/>
      <c r="Q159" s="5"/>
      <c r="R159" s="5"/>
      <c r="S159" s="5"/>
      <c r="T159" s="5"/>
      <c r="U159" s="5"/>
      <c r="V159" s="5"/>
      <c r="W159" s="5"/>
      <c r="X159" s="5"/>
      <c r="Y159" s="1"/>
      <c r="Z159" s="1"/>
      <c r="AA159" s="1"/>
      <c r="AB159" s="1"/>
      <c r="AC159" s="1"/>
      <c r="AD159" s="1"/>
      <c r="AE159" s="1"/>
      <c r="AF159" s="1"/>
      <c r="AG159" s="1"/>
      <c r="AH159" s="1"/>
      <c r="AI159" s="1"/>
      <c r="AJ159" s="504"/>
      <c r="AK159" s="1"/>
      <c r="AL159" s="1"/>
      <c r="AM159" s="1"/>
      <c r="AN159" s="1"/>
    </row>
    <row r="160" spans="1:40">
      <c r="A160" s="1"/>
      <c r="B160" s="1"/>
      <c r="C160" s="1"/>
      <c r="D160" s="1"/>
      <c r="E160" s="1"/>
      <c r="F160" s="53"/>
      <c r="G160" s="53"/>
      <c r="H160" s="1"/>
      <c r="I160" s="1"/>
      <c r="J160" s="1"/>
      <c r="K160" s="1"/>
      <c r="L160" s="1"/>
      <c r="M160" s="1"/>
      <c r="N160" s="5"/>
      <c r="O160" s="5"/>
      <c r="P160" s="5"/>
      <c r="Q160" s="5"/>
      <c r="R160" s="5"/>
      <c r="S160" s="5"/>
      <c r="T160" s="5"/>
      <c r="U160" s="5"/>
      <c r="V160" s="5"/>
      <c r="W160" s="5"/>
      <c r="X160" s="5"/>
      <c r="Y160" s="1"/>
      <c r="Z160" s="1"/>
      <c r="AA160" s="1"/>
      <c r="AB160" s="1"/>
      <c r="AC160" s="1"/>
      <c r="AD160" s="1"/>
      <c r="AE160" s="1"/>
      <c r="AF160" s="1"/>
      <c r="AG160" s="1"/>
      <c r="AH160" s="1"/>
      <c r="AI160" s="1"/>
      <c r="AJ160" s="504"/>
      <c r="AK160" s="1"/>
      <c r="AL160" s="1"/>
      <c r="AM160" s="1"/>
      <c r="AN160" s="1"/>
    </row>
    <row r="161" spans="1:40" ht="15.75">
      <c r="A161" s="939" t="s">
        <v>1584</v>
      </c>
      <c r="B161" s="954" t="s">
        <v>12</v>
      </c>
      <c r="C161" s="954" t="s">
        <v>13</v>
      </c>
      <c r="D161" s="954" t="s">
        <v>14</v>
      </c>
      <c r="E161" s="957" t="s">
        <v>15</v>
      </c>
      <c r="F161" s="958" t="s">
        <v>16</v>
      </c>
      <c r="G161" s="956"/>
      <c r="H161" s="954" t="s">
        <v>17</v>
      </c>
      <c r="I161" s="954" t="s">
        <v>18</v>
      </c>
      <c r="J161" s="944" t="s">
        <v>19</v>
      </c>
      <c r="K161" s="955" t="s">
        <v>20</v>
      </c>
      <c r="L161" s="956"/>
      <c r="M161" s="944" t="s">
        <v>21</v>
      </c>
      <c r="N161" s="69"/>
      <c r="O161" s="5"/>
      <c r="P161" s="5"/>
      <c r="Q161" s="5"/>
      <c r="R161" s="5"/>
      <c r="S161" s="5"/>
      <c r="T161" s="5"/>
      <c r="U161" s="5"/>
      <c r="V161" s="5"/>
      <c r="W161" s="5"/>
      <c r="X161" s="5"/>
      <c r="Y161" s="1"/>
      <c r="Z161" s="1"/>
      <c r="AA161" s="1"/>
      <c r="AB161" s="1"/>
      <c r="AC161" s="1"/>
      <c r="AD161" s="1"/>
      <c r="AE161" s="1"/>
      <c r="AF161" s="1"/>
      <c r="AG161" s="1"/>
      <c r="AH161" s="1"/>
      <c r="AI161" s="1"/>
      <c r="AJ161" s="504"/>
      <c r="AK161" s="1"/>
      <c r="AL161" s="1"/>
      <c r="AM161" s="1"/>
      <c r="AN161" s="1"/>
    </row>
    <row r="162" spans="1:40" ht="16.5" thickBot="1">
      <c r="A162" s="940"/>
      <c r="B162" s="940"/>
      <c r="C162" s="940"/>
      <c r="D162" s="940"/>
      <c r="E162" s="940"/>
      <c r="F162" s="70" t="s">
        <v>44</v>
      </c>
      <c r="G162" s="70" t="s">
        <v>45</v>
      </c>
      <c r="H162" s="940"/>
      <c r="I162" s="940"/>
      <c r="J162" s="940"/>
      <c r="K162" s="71" t="s">
        <v>46</v>
      </c>
      <c r="L162" s="71" t="s">
        <v>47</v>
      </c>
      <c r="M162" s="940"/>
      <c r="N162" s="1"/>
      <c r="O162" s="5"/>
      <c r="P162" s="5"/>
      <c r="Q162" s="5"/>
      <c r="R162" s="5"/>
      <c r="S162" s="5"/>
      <c r="T162" s="5"/>
      <c r="U162" s="5"/>
      <c r="V162" s="5"/>
      <c r="W162" s="5"/>
      <c r="X162" s="5"/>
      <c r="Y162" s="1"/>
      <c r="Z162" s="1"/>
      <c r="AA162" s="1"/>
      <c r="AB162" s="1"/>
      <c r="AC162" s="1"/>
      <c r="AD162" s="1"/>
      <c r="AE162" s="1"/>
      <c r="AF162" s="1"/>
      <c r="AG162" s="1"/>
      <c r="AH162" s="1"/>
      <c r="AI162" s="1"/>
      <c r="AJ162" s="504"/>
      <c r="AK162" s="1"/>
      <c r="AL162" s="1"/>
      <c r="AM162" s="1"/>
      <c r="AN162" s="1"/>
    </row>
    <row r="163" spans="1:40" ht="171" customHeight="1">
      <c r="A163" s="936" t="s">
        <v>48</v>
      </c>
      <c r="B163" s="296" t="s">
        <v>1585</v>
      </c>
      <c r="C163" s="285" t="s">
        <v>1586</v>
      </c>
      <c r="D163" s="285" t="s">
        <v>1587</v>
      </c>
      <c r="E163" s="411" t="s">
        <v>139</v>
      </c>
      <c r="F163" s="297">
        <v>43009</v>
      </c>
      <c r="G163" s="297">
        <v>44228</v>
      </c>
      <c r="H163" s="285" t="s">
        <v>1588</v>
      </c>
      <c r="I163" s="74"/>
      <c r="J163" s="31"/>
      <c r="K163" s="31"/>
      <c r="L163" s="31"/>
      <c r="M163" s="31"/>
      <c r="N163" s="1"/>
      <c r="O163" s="5"/>
      <c r="P163" s="5"/>
      <c r="Q163" s="5"/>
      <c r="R163" s="5"/>
      <c r="S163" s="5"/>
      <c r="T163" s="5"/>
      <c r="U163" s="5"/>
      <c r="V163" s="5"/>
      <c r="W163" s="5"/>
      <c r="X163" s="5"/>
      <c r="Y163" s="1"/>
      <c r="Z163" s="1"/>
      <c r="AA163" s="1"/>
      <c r="AB163" s="1"/>
      <c r="AC163" s="1"/>
      <c r="AD163" s="1"/>
      <c r="AE163" s="1"/>
      <c r="AF163" s="1"/>
      <c r="AG163" s="1"/>
      <c r="AH163" s="1"/>
      <c r="AI163" s="1"/>
      <c r="AJ163" s="504"/>
      <c r="AK163" s="1"/>
      <c r="AL163" s="1"/>
      <c r="AM163" s="1"/>
      <c r="AN163" s="1"/>
    </row>
    <row r="164" spans="1:40" ht="47.25" customHeight="1">
      <c r="A164" s="937"/>
      <c r="B164" s="296" t="s">
        <v>1589</v>
      </c>
      <c r="C164" s="285" t="s">
        <v>1590</v>
      </c>
      <c r="D164" s="285" t="s">
        <v>1591</v>
      </c>
      <c r="E164" s="285" t="s">
        <v>1592</v>
      </c>
      <c r="F164" s="297">
        <v>43009</v>
      </c>
      <c r="G164" s="297">
        <v>44228</v>
      </c>
      <c r="H164" s="285" t="s">
        <v>648</v>
      </c>
      <c r="I164" s="74"/>
      <c r="J164" s="31"/>
      <c r="K164" s="31"/>
      <c r="L164" s="31"/>
      <c r="M164" s="31"/>
      <c r="N164" s="1"/>
      <c r="O164" s="5"/>
      <c r="P164" s="5"/>
      <c r="Q164" s="5"/>
      <c r="R164" s="5"/>
      <c r="S164" s="5"/>
      <c r="T164" s="5"/>
      <c r="U164" s="5"/>
      <c r="V164" s="5"/>
      <c r="W164" s="5"/>
      <c r="X164" s="5"/>
      <c r="Y164" s="1"/>
      <c r="Z164" s="1"/>
      <c r="AA164" s="1"/>
      <c r="AB164" s="1"/>
      <c r="AC164" s="1"/>
      <c r="AD164" s="1"/>
      <c r="AE164" s="1"/>
      <c r="AF164" s="1"/>
      <c r="AG164" s="1"/>
      <c r="AH164" s="1"/>
      <c r="AI164" s="1"/>
      <c r="AJ164" s="504"/>
      <c r="AK164" s="1"/>
      <c r="AL164" s="1"/>
      <c r="AM164" s="1"/>
      <c r="AN164" s="1"/>
    </row>
    <row r="165" spans="1:40" ht="78.75" customHeight="1">
      <c r="A165" s="937"/>
      <c r="B165" s="296" t="s">
        <v>1593</v>
      </c>
      <c r="C165" s="285" t="s">
        <v>1594</v>
      </c>
      <c r="D165" s="285" t="s">
        <v>1595</v>
      </c>
      <c r="E165" s="31"/>
      <c r="F165" s="297">
        <v>43009</v>
      </c>
      <c r="G165" s="297">
        <v>44228</v>
      </c>
      <c r="H165" s="285" t="s">
        <v>435</v>
      </c>
      <c r="I165" s="227"/>
      <c r="J165" s="228" t="s">
        <v>1596</v>
      </c>
      <c r="K165" s="31"/>
      <c r="L165" s="31"/>
      <c r="M165" s="31"/>
      <c r="N165" s="1"/>
      <c r="O165" s="5"/>
      <c r="P165" s="5"/>
      <c r="Q165" s="5"/>
      <c r="R165" s="5"/>
      <c r="S165" s="5"/>
      <c r="T165" s="5"/>
      <c r="U165" s="5"/>
      <c r="V165" s="5"/>
      <c r="W165" s="5"/>
      <c r="X165" s="5"/>
      <c r="Y165" s="1"/>
      <c r="Z165" s="1"/>
      <c r="AA165" s="1"/>
      <c r="AB165" s="1"/>
      <c r="AC165" s="1"/>
      <c r="AD165" s="1"/>
      <c r="AE165" s="1"/>
      <c r="AF165" s="1"/>
      <c r="AG165" s="1"/>
      <c r="AH165" s="1"/>
      <c r="AI165" s="1"/>
      <c r="AJ165" s="504"/>
      <c r="AK165" s="1"/>
      <c r="AL165" s="1"/>
      <c r="AM165" s="1"/>
      <c r="AN165" s="1"/>
    </row>
    <row r="166" spans="1:40" ht="102.75" customHeight="1">
      <c r="A166" s="940"/>
      <c r="B166" s="72" t="s">
        <v>1597</v>
      </c>
      <c r="C166" s="285" t="s">
        <v>1598</v>
      </c>
      <c r="D166" s="285" t="s">
        <v>1599</v>
      </c>
      <c r="E166" s="31"/>
      <c r="F166" s="297">
        <v>43009</v>
      </c>
      <c r="G166" s="297">
        <v>43070</v>
      </c>
      <c r="H166" s="849" t="s">
        <v>1600</v>
      </c>
      <c r="I166" s="227"/>
      <c r="J166" s="229" t="s">
        <v>1601</v>
      </c>
      <c r="K166" s="31"/>
      <c r="L166" s="31"/>
      <c r="M166" s="230" t="s">
        <v>1602</v>
      </c>
      <c r="N166" s="1"/>
      <c r="O166" s="5"/>
      <c r="P166" s="5"/>
      <c r="Q166" s="5"/>
      <c r="R166" s="5"/>
      <c r="S166" s="5"/>
      <c r="T166" s="5"/>
      <c r="U166" s="5"/>
      <c r="V166" s="5"/>
      <c r="W166" s="5"/>
      <c r="X166" s="5"/>
      <c r="Y166" s="1"/>
      <c r="Z166" s="1"/>
      <c r="AA166" s="1"/>
      <c r="AB166" s="1"/>
      <c r="AC166" s="1"/>
      <c r="AD166" s="1"/>
      <c r="AE166" s="1"/>
      <c r="AF166" s="1"/>
      <c r="AG166" s="1"/>
      <c r="AH166" s="1"/>
      <c r="AI166" s="1"/>
      <c r="AJ166" s="504"/>
      <c r="AK166" s="1"/>
      <c r="AL166" s="1"/>
      <c r="AM166" s="1"/>
      <c r="AN166" s="1"/>
    </row>
    <row r="167" spans="1:40" ht="15.75">
      <c r="A167" s="939" t="s">
        <v>1584</v>
      </c>
      <c r="B167" s="954" t="s">
        <v>12</v>
      </c>
      <c r="C167" s="954" t="s">
        <v>13</v>
      </c>
      <c r="D167" s="954" t="s">
        <v>14</v>
      </c>
      <c r="E167" s="957" t="s">
        <v>15</v>
      </c>
      <c r="F167" s="958" t="s">
        <v>16</v>
      </c>
      <c r="G167" s="956"/>
      <c r="H167" s="954" t="s">
        <v>17</v>
      </c>
      <c r="I167" s="954" t="s">
        <v>18</v>
      </c>
      <c r="J167" s="954" t="s">
        <v>19</v>
      </c>
      <c r="K167" s="955" t="s">
        <v>20</v>
      </c>
      <c r="L167" s="956"/>
      <c r="M167" s="954" t="s">
        <v>21</v>
      </c>
      <c r="N167" s="69"/>
      <c r="O167" s="5"/>
      <c r="P167" s="5"/>
      <c r="Q167" s="5"/>
      <c r="R167" s="5"/>
      <c r="S167" s="5"/>
      <c r="T167" s="5"/>
      <c r="U167" s="5"/>
      <c r="V167" s="5"/>
      <c r="W167" s="5"/>
      <c r="X167" s="5"/>
      <c r="Y167" s="1"/>
      <c r="Z167" s="1"/>
      <c r="AA167" s="1"/>
      <c r="AB167" s="1"/>
      <c r="AC167" s="1"/>
      <c r="AD167" s="1"/>
      <c r="AE167" s="1"/>
      <c r="AF167" s="1"/>
      <c r="AG167" s="1"/>
      <c r="AH167" s="1"/>
      <c r="AI167" s="1"/>
      <c r="AJ167" s="504"/>
      <c r="AK167" s="1"/>
      <c r="AL167" s="1"/>
      <c r="AM167" s="1"/>
      <c r="AN167" s="1"/>
    </row>
    <row r="168" spans="1:40" ht="15.75">
      <c r="A168" s="940"/>
      <c r="B168" s="940"/>
      <c r="C168" s="940"/>
      <c r="D168" s="940"/>
      <c r="E168" s="940"/>
      <c r="F168" s="70" t="s">
        <v>44</v>
      </c>
      <c r="G168" s="70" t="s">
        <v>45</v>
      </c>
      <c r="H168" s="940"/>
      <c r="I168" s="940"/>
      <c r="J168" s="940"/>
      <c r="K168" s="71" t="s">
        <v>46</v>
      </c>
      <c r="L168" s="71" t="s">
        <v>47</v>
      </c>
      <c r="M168" s="940"/>
      <c r="N168" s="1"/>
      <c r="O168" s="5"/>
      <c r="P168" s="5"/>
      <c r="Q168" s="5"/>
      <c r="R168" s="5"/>
      <c r="S168" s="5"/>
      <c r="T168" s="5"/>
      <c r="U168" s="5"/>
      <c r="V168" s="5"/>
      <c r="W168" s="5"/>
      <c r="X168" s="5"/>
      <c r="Y168" s="1"/>
      <c r="Z168" s="1"/>
      <c r="AA168" s="1"/>
      <c r="AB168" s="1"/>
      <c r="AC168" s="1"/>
      <c r="AD168" s="1"/>
      <c r="AE168" s="1"/>
      <c r="AF168" s="1"/>
      <c r="AG168" s="1"/>
      <c r="AH168" s="1"/>
      <c r="AI168" s="1"/>
      <c r="AJ168" s="504"/>
      <c r="AK168" s="1"/>
      <c r="AL168" s="1"/>
      <c r="AM168" s="1"/>
      <c r="AN168" s="1"/>
    </row>
    <row r="169" spans="1:40" ht="75.75" customHeight="1">
      <c r="A169" s="959" t="s">
        <v>1090</v>
      </c>
      <c r="B169" s="72" t="s">
        <v>1603</v>
      </c>
      <c r="C169" s="50" t="s">
        <v>1604</v>
      </c>
      <c r="D169" s="50" t="s">
        <v>1605</v>
      </c>
      <c r="E169" s="31"/>
      <c r="F169" s="231">
        <v>43009</v>
      </c>
      <c r="G169" s="231">
        <v>43497</v>
      </c>
      <c r="H169" s="50" t="s">
        <v>1606</v>
      </c>
      <c r="I169" s="31"/>
      <c r="J169" s="37" t="s">
        <v>1607</v>
      </c>
      <c r="K169" s="37" t="s">
        <v>1608</v>
      </c>
      <c r="L169" s="37" t="s">
        <v>358</v>
      </c>
      <c r="M169" s="31"/>
      <c r="N169" s="1"/>
      <c r="O169" s="5"/>
      <c r="P169" s="5"/>
      <c r="Q169" s="5"/>
      <c r="R169" s="5"/>
      <c r="S169" s="5"/>
      <c r="T169" s="5"/>
      <c r="U169" s="5"/>
      <c r="V169" s="5"/>
      <c r="W169" s="5"/>
      <c r="X169" s="5"/>
      <c r="Y169" s="1"/>
      <c r="Z169" s="1"/>
      <c r="AA169" s="1"/>
      <c r="AB169" s="1"/>
      <c r="AC169" s="1"/>
      <c r="AD169" s="1"/>
      <c r="AE169" s="1"/>
      <c r="AF169" s="1"/>
      <c r="AG169" s="1"/>
      <c r="AH169" s="1"/>
      <c r="AI169" s="1"/>
      <c r="AJ169" s="504"/>
      <c r="AK169" s="1"/>
      <c r="AL169" s="1"/>
      <c r="AM169" s="1"/>
      <c r="AN169" s="1"/>
    </row>
    <row r="170" spans="1:40" ht="75" customHeight="1">
      <c r="A170" s="940"/>
      <c r="B170" s="72" t="s">
        <v>1609</v>
      </c>
      <c r="C170" s="50" t="s">
        <v>1610</v>
      </c>
      <c r="D170" s="50" t="s">
        <v>1611</v>
      </c>
      <c r="E170" s="31"/>
      <c r="F170" s="231">
        <v>43009</v>
      </c>
      <c r="G170" s="231">
        <v>44228</v>
      </c>
      <c r="H170" s="50" t="s">
        <v>1341</v>
      </c>
      <c r="I170" s="1"/>
      <c r="J170" s="232"/>
      <c r="K170" s="115"/>
      <c r="L170" s="31"/>
      <c r="M170" s="31"/>
      <c r="N170" s="1"/>
      <c r="O170" s="5"/>
      <c r="P170" s="5"/>
      <c r="Q170" s="5"/>
      <c r="R170" s="5"/>
      <c r="S170" s="5"/>
      <c r="T170" s="5"/>
      <c r="U170" s="5"/>
      <c r="V170" s="5"/>
      <c r="W170" s="5"/>
      <c r="X170" s="5"/>
      <c r="Y170" s="1"/>
      <c r="Z170" s="1"/>
      <c r="AA170" s="1"/>
      <c r="AB170" s="1"/>
      <c r="AC170" s="1"/>
      <c r="AD170" s="1"/>
      <c r="AE170" s="1"/>
      <c r="AF170" s="1"/>
      <c r="AG170" s="1"/>
      <c r="AH170" s="1"/>
      <c r="AI170" s="1"/>
      <c r="AJ170" s="504"/>
      <c r="AK170" s="1"/>
      <c r="AL170" s="1"/>
      <c r="AM170" s="1"/>
      <c r="AN170" s="1"/>
    </row>
    <row r="171" spans="1:40" ht="15.75">
      <c r="A171" s="939" t="s">
        <v>1584</v>
      </c>
      <c r="B171" s="954" t="s">
        <v>12</v>
      </c>
      <c r="C171" s="954" t="s">
        <v>13</v>
      </c>
      <c r="D171" s="954" t="s">
        <v>14</v>
      </c>
      <c r="E171" s="957" t="s">
        <v>15</v>
      </c>
      <c r="F171" s="958" t="s">
        <v>16</v>
      </c>
      <c r="G171" s="956"/>
      <c r="H171" s="954" t="s">
        <v>17</v>
      </c>
      <c r="I171" s="954" t="s">
        <v>18</v>
      </c>
      <c r="J171" s="954" t="s">
        <v>19</v>
      </c>
      <c r="K171" s="955" t="s">
        <v>20</v>
      </c>
      <c r="L171" s="956"/>
      <c r="M171" s="954" t="s">
        <v>21</v>
      </c>
      <c r="N171" s="69"/>
      <c r="O171" s="5"/>
      <c r="P171" s="5"/>
      <c r="Q171" s="5"/>
      <c r="R171" s="5"/>
      <c r="S171" s="5"/>
      <c r="T171" s="5"/>
      <c r="U171" s="5"/>
      <c r="V171" s="5"/>
      <c r="W171" s="5"/>
      <c r="X171" s="5"/>
      <c r="Y171" s="1"/>
      <c r="Z171" s="1"/>
      <c r="AA171" s="1"/>
      <c r="AB171" s="1"/>
      <c r="AC171" s="1"/>
      <c r="AD171" s="1"/>
      <c r="AE171" s="1"/>
      <c r="AF171" s="1"/>
      <c r="AG171" s="1"/>
      <c r="AH171" s="1"/>
      <c r="AI171" s="1"/>
      <c r="AJ171" s="504"/>
      <c r="AK171" s="1"/>
      <c r="AL171" s="1"/>
      <c r="AM171" s="1"/>
      <c r="AN171" s="1"/>
    </row>
    <row r="172" spans="1:40" ht="15.75">
      <c r="A172" s="940"/>
      <c r="B172" s="940"/>
      <c r="C172" s="940"/>
      <c r="D172" s="940"/>
      <c r="E172" s="940"/>
      <c r="F172" s="70" t="s">
        <v>44</v>
      </c>
      <c r="G172" s="70" t="s">
        <v>45</v>
      </c>
      <c r="H172" s="940"/>
      <c r="I172" s="940"/>
      <c r="J172" s="940"/>
      <c r="K172" s="71" t="s">
        <v>46</v>
      </c>
      <c r="L172" s="71" t="s">
        <v>47</v>
      </c>
      <c r="M172" s="940"/>
      <c r="N172" s="1"/>
      <c r="O172" s="5"/>
      <c r="P172" s="5"/>
      <c r="Q172" s="5"/>
      <c r="R172" s="5"/>
      <c r="S172" s="5"/>
      <c r="T172" s="5"/>
      <c r="U172" s="5"/>
      <c r="V172" s="5"/>
      <c r="W172" s="5"/>
      <c r="X172" s="5"/>
      <c r="Y172" s="1"/>
      <c r="Z172" s="1"/>
      <c r="AA172" s="1"/>
      <c r="AB172" s="1"/>
      <c r="AC172" s="1"/>
      <c r="AD172" s="1"/>
      <c r="AE172" s="1"/>
      <c r="AF172" s="1"/>
      <c r="AG172" s="1"/>
      <c r="AH172" s="1"/>
      <c r="AI172" s="1"/>
      <c r="AJ172" s="504"/>
      <c r="AK172" s="1"/>
      <c r="AL172" s="1"/>
      <c r="AM172" s="1"/>
      <c r="AN172" s="1"/>
    </row>
    <row r="173" spans="1:40" ht="151.5" customHeight="1">
      <c r="A173" s="46" t="s">
        <v>1392</v>
      </c>
      <c r="B173" s="72" t="s">
        <v>1612</v>
      </c>
      <c r="C173" s="42" t="s">
        <v>1613</v>
      </c>
      <c r="D173" s="37" t="s">
        <v>1614</v>
      </c>
      <c r="E173" s="37" t="s">
        <v>1615</v>
      </c>
      <c r="F173" s="231">
        <v>43009</v>
      </c>
      <c r="G173" s="233">
        <v>44228</v>
      </c>
      <c r="H173" s="37" t="s">
        <v>1616</v>
      </c>
      <c r="I173" s="234">
        <v>10000</v>
      </c>
      <c r="J173" s="37" t="s">
        <v>1617</v>
      </c>
      <c r="K173" s="37" t="s">
        <v>404</v>
      </c>
      <c r="L173" s="37" t="s">
        <v>358</v>
      </c>
      <c r="M173" s="37" t="s">
        <v>1618</v>
      </c>
      <c r="N173" s="1"/>
      <c r="O173" s="5"/>
      <c r="P173" s="5"/>
      <c r="Q173" s="5"/>
      <c r="R173" s="5"/>
      <c r="S173" s="5"/>
      <c r="T173" s="5"/>
      <c r="U173" s="5"/>
      <c r="V173" s="5"/>
      <c r="W173" s="5"/>
      <c r="X173" s="5"/>
      <c r="Y173" s="1"/>
      <c r="Z173" s="1"/>
      <c r="AA173" s="1"/>
      <c r="AB173" s="1"/>
      <c r="AC173" s="1"/>
      <c r="AD173" s="1"/>
      <c r="AE173" s="1"/>
      <c r="AF173" s="1"/>
      <c r="AG173" s="1"/>
      <c r="AH173" s="1"/>
      <c r="AI173" s="1"/>
      <c r="AJ173" s="504"/>
      <c r="AK173" s="1"/>
      <c r="AL173" s="1"/>
      <c r="AM173" s="1"/>
      <c r="AN173" s="1"/>
    </row>
    <row r="174" spans="1:40">
      <c r="A174" s="1"/>
      <c r="B174" s="1"/>
      <c r="C174" s="1"/>
      <c r="D174" s="1"/>
      <c r="E174" s="1"/>
      <c r="F174" s="53"/>
      <c r="G174" s="53"/>
      <c r="H174" s="1"/>
      <c r="I174" s="1"/>
      <c r="J174" s="1"/>
      <c r="K174" s="1"/>
      <c r="L174" s="1"/>
      <c r="M174" s="1"/>
      <c r="N174" s="5"/>
      <c r="O174" s="5"/>
      <c r="P174" s="5"/>
      <c r="Q174" s="5"/>
      <c r="R174" s="5"/>
      <c r="S174" s="5"/>
      <c r="T174" s="5"/>
      <c r="U174" s="5"/>
      <c r="V174" s="5"/>
      <c r="W174" s="5"/>
      <c r="X174" s="5"/>
      <c r="Y174" s="1"/>
      <c r="Z174" s="1"/>
      <c r="AA174" s="1"/>
      <c r="AB174" s="1"/>
      <c r="AC174" s="1"/>
      <c r="AD174" s="1"/>
      <c r="AE174" s="1"/>
      <c r="AF174" s="1"/>
      <c r="AG174" s="1"/>
      <c r="AH174" s="1"/>
      <c r="AI174" s="1"/>
      <c r="AJ174" s="504"/>
      <c r="AK174" s="1"/>
      <c r="AL174" s="1"/>
      <c r="AM174" s="1"/>
      <c r="AN174" s="1"/>
    </row>
    <row r="175" spans="1:40">
      <c r="A175" s="504"/>
      <c r="B175" s="504"/>
      <c r="C175" s="504"/>
      <c r="D175" s="504"/>
      <c r="E175" s="504"/>
      <c r="F175" s="850"/>
      <c r="G175" s="850"/>
      <c r="H175" s="504"/>
      <c r="I175" s="504"/>
      <c r="J175" s="504"/>
      <c r="K175" s="504"/>
      <c r="L175" s="504"/>
      <c r="M175" s="504"/>
      <c r="N175" s="481"/>
      <c r="O175" s="481"/>
      <c r="P175" s="481"/>
      <c r="Q175" s="481"/>
      <c r="R175" s="481"/>
      <c r="S175" s="481"/>
      <c r="T175" s="481"/>
      <c r="U175" s="481"/>
      <c r="V175" s="481"/>
      <c r="W175" s="481"/>
      <c r="X175" s="481"/>
      <c r="Y175" s="481"/>
      <c r="Z175" s="481"/>
      <c r="AA175" s="481"/>
      <c r="AB175" s="481"/>
      <c r="AC175" s="481"/>
      <c r="AD175" s="481"/>
      <c r="AE175" s="481"/>
      <c r="AF175" s="481"/>
      <c r="AG175" s="481"/>
      <c r="AH175" s="481"/>
      <c r="AI175" s="481"/>
      <c r="AJ175" s="504"/>
      <c r="AK175" s="1"/>
      <c r="AL175" s="1"/>
      <c r="AM175" s="1"/>
      <c r="AN175" s="1"/>
    </row>
    <row r="176" spans="1:40">
      <c r="A176" s="504"/>
      <c r="B176" s="504"/>
      <c r="C176" s="504"/>
      <c r="D176" s="504"/>
      <c r="E176" s="504"/>
      <c r="F176" s="850"/>
      <c r="G176" s="850"/>
      <c r="H176" s="504"/>
      <c r="I176" s="504"/>
      <c r="J176" s="504"/>
      <c r="K176" s="504"/>
      <c r="L176" s="504"/>
      <c r="M176" s="504"/>
      <c r="N176" s="481"/>
      <c r="O176" s="481"/>
      <c r="P176" s="481"/>
      <c r="Q176" s="481"/>
      <c r="R176" s="481"/>
      <c r="S176" s="481"/>
      <c r="T176" s="481"/>
      <c r="U176" s="481"/>
      <c r="V176" s="481"/>
      <c r="W176" s="481"/>
      <c r="X176" s="481"/>
      <c r="Y176" s="481"/>
      <c r="Z176" s="481"/>
      <c r="AA176" s="481"/>
      <c r="AB176" s="481"/>
      <c r="AC176" s="481"/>
      <c r="AD176" s="481"/>
      <c r="AE176" s="481"/>
      <c r="AF176" s="481"/>
      <c r="AG176" s="481"/>
      <c r="AH176" s="481"/>
      <c r="AI176" s="481"/>
      <c r="AJ176" s="504"/>
      <c r="AK176" s="1"/>
      <c r="AL176" s="1"/>
      <c r="AM176" s="1"/>
      <c r="AN176" s="1"/>
    </row>
    <row r="177" spans="1:40">
      <c r="A177" s="1"/>
      <c r="B177" s="1"/>
      <c r="C177" s="1"/>
      <c r="D177" s="1"/>
      <c r="E177" s="1"/>
      <c r="F177" s="53"/>
      <c r="G177" s="53"/>
      <c r="H177" s="1"/>
      <c r="I177" s="1"/>
      <c r="J177" s="1"/>
      <c r="K177" s="1"/>
      <c r="L177" s="1"/>
      <c r="M177" s="1"/>
      <c r="N177" s="5"/>
      <c r="O177" s="5"/>
      <c r="P177" s="5"/>
      <c r="Q177" s="5"/>
      <c r="R177" s="5"/>
      <c r="S177" s="5"/>
      <c r="T177" s="5"/>
      <c r="U177" s="5"/>
      <c r="V177" s="5"/>
      <c r="W177" s="5"/>
      <c r="X177" s="5"/>
      <c r="Y177" s="1"/>
      <c r="Z177" s="1"/>
      <c r="AA177" s="1"/>
      <c r="AB177" s="1"/>
      <c r="AC177" s="1"/>
      <c r="AD177" s="1"/>
      <c r="AE177" s="1"/>
      <c r="AF177" s="1"/>
      <c r="AG177" s="1"/>
      <c r="AH177" s="1"/>
      <c r="AI177" s="1"/>
      <c r="AJ177" s="1"/>
      <c r="AK177" s="1"/>
      <c r="AL177" s="1"/>
      <c r="AM177" s="1"/>
      <c r="AN177" s="1"/>
    </row>
    <row r="178" spans="1:40">
      <c r="A178" s="1"/>
      <c r="B178" s="1"/>
      <c r="C178" s="1"/>
      <c r="D178" s="1"/>
      <c r="E178" s="1"/>
      <c r="F178" s="53"/>
      <c r="G178" s="53"/>
      <c r="H178" s="1"/>
      <c r="I178" s="1"/>
      <c r="J178" s="1"/>
      <c r="K178" s="1"/>
      <c r="L178" s="1"/>
      <c r="M178" s="1"/>
      <c r="N178" s="5"/>
      <c r="O178" s="5"/>
      <c r="P178" s="5"/>
      <c r="Q178" s="5"/>
      <c r="R178" s="5"/>
      <c r="S178" s="5"/>
      <c r="T178" s="5"/>
      <c r="U178" s="5"/>
      <c r="V178" s="5"/>
      <c r="W178" s="5"/>
      <c r="X178" s="5"/>
      <c r="Y178" s="1"/>
      <c r="Z178" s="1"/>
      <c r="AA178" s="1"/>
      <c r="AB178" s="1"/>
      <c r="AC178" s="1"/>
      <c r="AD178" s="1"/>
      <c r="AE178" s="1"/>
      <c r="AF178" s="1"/>
      <c r="AG178" s="1"/>
      <c r="AH178" s="1"/>
      <c r="AI178" s="1"/>
      <c r="AJ178" s="1"/>
      <c r="AK178" s="1"/>
      <c r="AL178" s="1"/>
      <c r="AM178" s="1"/>
      <c r="AN178" s="1"/>
    </row>
    <row r="179" spans="1:40">
      <c r="A179" s="1"/>
      <c r="B179" s="1"/>
      <c r="C179" s="1"/>
      <c r="D179" s="1"/>
      <c r="E179" s="1"/>
      <c r="F179" s="53"/>
      <c r="G179" s="53"/>
      <c r="H179" s="1"/>
      <c r="I179" s="1"/>
      <c r="J179" s="1"/>
      <c r="K179" s="1"/>
      <c r="L179" s="1"/>
      <c r="M179" s="1"/>
      <c r="N179" s="5"/>
      <c r="O179" s="5"/>
      <c r="P179" s="5"/>
      <c r="Q179" s="5"/>
      <c r="R179" s="5"/>
      <c r="S179" s="5"/>
      <c r="T179" s="5"/>
      <c r="U179" s="5"/>
      <c r="V179" s="5"/>
      <c r="W179" s="5"/>
      <c r="X179" s="5"/>
      <c r="Y179" s="1"/>
      <c r="Z179" s="1"/>
      <c r="AA179" s="1"/>
      <c r="AB179" s="1"/>
      <c r="AC179" s="1"/>
      <c r="AD179" s="1"/>
      <c r="AE179" s="1"/>
      <c r="AF179" s="1"/>
      <c r="AG179" s="1"/>
      <c r="AH179" s="1"/>
      <c r="AI179" s="1"/>
      <c r="AJ179" s="1"/>
      <c r="AK179" s="1"/>
      <c r="AL179" s="1"/>
      <c r="AM179" s="1"/>
      <c r="AN179" s="1"/>
    </row>
    <row r="180" spans="1:40">
      <c r="A180" s="1"/>
      <c r="B180" s="1"/>
      <c r="C180" s="1"/>
      <c r="D180" s="1"/>
      <c r="E180" s="1"/>
      <c r="F180" s="53"/>
      <c r="G180" s="53"/>
      <c r="H180" s="1"/>
      <c r="I180" s="1"/>
      <c r="J180" s="1"/>
      <c r="K180" s="1"/>
      <c r="L180" s="1"/>
      <c r="M180" s="1"/>
      <c r="N180" s="5"/>
      <c r="O180" s="5"/>
      <c r="P180" s="5"/>
      <c r="Q180" s="5"/>
      <c r="R180" s="5"/>
      <c r="S180" s="5"/>
      <c r="T180" s="5"/>
      <c r="U180" s="5"/>
      <c r="V180" s="5"/>
      <c r="W180" s="5"/>
      <c r="X180" s="5"/>
      <c r="Y180" s="1"/>
      <c r="Z180" s="1"/>
      <c r="AA180" s="1"/>
      <c r="AB180" s="1"/>
      <c r="AC180" s="1"/>
      <c r="AD180" s="1"/>
      <c r="AE180" s="1"/>
      <c r="AF180" s="1"/>
      <c r="AG180" s="1"/>
      <c r="AH180" s="1"/>
      <c r="AI180" s="1"/>
      <c r="AJ180" s="1"/>
      <c r="AK180" s="1"/>
      <c r="AL180" s="1"/>
      <c r="AM180" s="1"/>
      <c r="AN180" s="1"/>
    </row>
    <row r="181" spans="1:40">
      <c r="A181" s="1"/>
      <c r="B181" s="1"/>
      <c r="C181" s="1"/>
      <c r="D181" s="1"/>
      <c r="E181" s="1"/>
      <c r="F181" s="53"/>
      <c r="G181" s="53"/>
      <c r="H181" s="1"/>
      <c r="I181" s="1"/>
      <c r="J181" s="1"/>
      <c r="K181" s="1"/>
      <c r="L181" s="1"/>
      <c r="M181" s="1"/>
      <c r="N181" s="5"/>
      <c r="O181" s="5"/>
      <c r="P181" s="5"/>
      <c r="Q181" s="5"/>
      <c r="R181" s="5"/>
      <c r="S181" s="5"/>
      <c r="T181" s="5"/>
      <c r="U181" s="5"/>
      <c r="V181" s="5"/>
      <c r="W181" s="5"/>
      <c r="X181" s="5"/>
      <c r="Y181" s="1"/>
      <c r="Z181" s="1"/>
      <c r="AA181" s="1"/>
      <c r="AB181" s="1"/>
      <c r="AC181" s="1"/>
      <c r="AD181" s="1"/>
      <c r="AE181" s="1"/>
      <c r="AF181" s="1"/>
      <c r="AG181" s="1"/>
      <c r="AH181" s="1"/>
      <c r="AI181" s="1"/>
      <c r="AJ181" s="1"/>
      <c r="AK181" s="1"/>
      <c r="AL181" s="1"/>
      <c r="AM181" s="1"/>
      <c r="AN181" s="1"/>
    </row>
    <row r="182" spans="1:40">
      <c r="A182" s="1"/>
      <c r="B182" s="1"/>
      <c r="C182" s="1"/>
      <c r="D182" s="1"/>
      <c r="E182" s="1"/>
      <c r="F182" s="53"/>
      <c r="G182" s="53"/>
      <c r="H182" s="1"/>
      <c r="I182" s="1"/>
      <c r="J182" s="1"/>
      <c r="K182" s="1"/>
      <c r="L182" s="1"/>
      <c r="M182" s="1"/>
      <c r="N182" s="5"/>
      <c r="O182" s="5"/>
      <c r="P182" s="5"/>
      <c r="Q182" s="5"/>
      <c r="R182" s="5"/>
      <c r="S182" s="5"/>
      <c r="T182" s="5"/>
      <c r="U182" s="5"/>
      <c r="V182" s="5"/>
      <c r="W182" s="5"/>
      <c r="X182" s="5"/>
      <c r="Y182" s="1"/>
      <c r="Z182" s="1"/>
      <c r="AA182" s="1"/>
      <c r="AB182" s="1"/>
      <c r="AC182" s="1"/>
      <c r="AD182" s="1"/>
      <c r="AE182" s="1"/>
      <c r="AF182" s="1"/>
      <c r="AG182" s="1"/>
      <c r="AH182" s="1"/>
      <c r="AI182" s="1"/>
      <c r="AJ182" s="1"/>
      <c r="AK182" s="1"/>
      <c r="AL182" s="1"/>
      <c r="AM182" s="1"/>
      <c r="AN182" s="1"/>
    </row>
    <row r="183" spans="1:40">
      <c r="A183" s="1"/>
      <c r="B183" s="1"/>
      <c r="C183" s="1"/>
      <c r="D183" s="1"/>
      <c r="E183" s="1"/>
      <c r="F183" s="53"/>
      <c r="G183" s="53"/>
      <c r="H183" s="1"/>
      <c r="I183" s="1"/>
      <c r="J183" s="1"/>
      <c r="K183" s="1"/>
      <c r="L183" s="1"/>
      <c r="M183" s="1"/>
      <c r="N183" s="5"/>
      <c r="O183" s="5"/>
      <c r="P183" s="5"/>
      <c r="Q183" s="5"/>
      <c r="R183" s="5"/>
      <c r="S183" s="5"/>
      <c r="T183" s="5"/>
      <c r="U183" s="5"/>
      <c r="V183" s="5"/>
      <c r="W183" s="5"/>
      <c r="X183" s="5"/>
      <c r="Y183" s="1"/>
      <c r="Z183" s="1"/>
      <c r="AA183" s="1"/>
      <c r="AB183" s="1"/>
      <c r="AC183" s="1"/>
      <c r="AD183" s="1"/>
      <c r="AE183" s="1"/>
      <c r="AF183" s="1"/>
      <c r="AG183" s="1"/>
      <c r="AH183" s="1"/>
      <c r="AI183" s="1"/>
      <c r="AJ183" s="1"/>
      <c r="AK183" s="1"/>
      <c r="AL183" s="1"/>
      <c r="AM183" s="1"/>
      <c r="AN183" s="1"/>
    </row>
    <row r="184" spans="1:40">
      <c r="A184" s="1"/>
      <c r="B184" s="1"/>
      <c r="C184" s="1"/>
      <c r="D184" s="1"/>
      <c r="E184" s="1"/>
      <c r="F184" s="53"/>
      <c r="G184" s="53"/>
      <c r="H184" s="1"/>
      <c r="I184" s="1"/>
      <c r="J184" s="1"/>
      <c r="K184" s="1"/>
      <c r="L184" s="1"/>
      <c r="M184" s="1"/>
      <c r="N184" s="5"/>
      <c r="O184" s="5"/>
      <c r="P184" s="5"/>
      <c r="Q184" s="5"/>
      <c r="R184" s="5"/>
      <c r="S184" s="5"/>
      <c r="T184" s="5"/>
      <c r="U184" s="5"/>
      <c r="V184" s="5"/>
      <c r="W184" s="5"/>
      <c r="X184" s="5"/>
      <c r="Y184" s="1"/>
      <c r="Z184" s="1"/>
      <c r="AA184" s="1"/>
      <c r="AB184" s="1"/>
      <c r="AC184" s="1"/>
      <c r="AD184" s="1"/>
      <c r="AE184" s="1"/>
      <c r="AF184" s="1"/>
      <c r="AG184" s="1"/>
      <c r="AH184" s="1"/>
      <c r="AI184" s="1"/>
      <c r="AJ184" s="1"/>
      <c r="AK184" s="1"/>
      <c r="AL184" s="1"/>
      <c r="AM184" s="1"/>
      <c r="AN184" s="1"/>
    </row>
    <row r="185" spans="1:40">
      <c r="A185" s="1"/>
      <c r="B185" s="1"/>
      <c r="C185" s="1"/>
      <c r="D185" s="1"/>
      <c r="E185" s="1"/>
      <c r="F185" s="53"/>
      <c r="G185" s="53"/>
      <c r="H185" s="1"/>
      <c r="I185" s="1"/>
      <c r="J185" s="1"/>
      <c r="K185" s="1"/>
      <c r="L185" s="1"/>
      <c r="M185" s="1"/>
      <c r="N185" s="5"/>
      <c r="O185" s="5"/>
      <c r="P185" s="5"/>
      <c r="Q185" s="5"/>
      <c r="R185" s="5"/>
      <c r="S185" s="5"/>
      <c r="T185" s="5"/>
      <c r="U185" s="5"/>
      <c r="V185" s="5"/>
      <c r="W185" s="5"/>
      <c r="X185" s="5"/>
      <c r="Y185" s="1"/>
      <c r="Z185" s="1"/>
      <c r="AA185" s="1"/>
      <c r="AB185" s="1"/>
      <c r="AC185" s="1"/>
      <c r="AD185" s="1"/>
      <c r="AE185" s="1"/>
      <c r="AF185" s="1"/>
      <c r="AG185" s="1"/>
      <c r="AH185" s="1"/>
      <c r="AI185" s="1"/>
      <c r="AJ185" s="1"/>
      <c r="AK185" s="1"/>
      <c r="AL185" s="1"/>
      <c r="AM185" s="1"/>
      <c r="AN185" s="1"/>
    </row>
    <row r="186" spans="1:40">
      <c r="A186" s="1"/>
      <c r="B186" s="1"/>
      <c r="C186" s="1"/>
      <c r="D186" s="1"/>
      <c r="E186" s="1"/>
      <c r="F186" s="53"/>
      <c r="G186" s="53"/>
      <c r="H186" s="1"/>
      <c r="I186" s="1"/>
      <c r="J186" s="1"/>
      <c r="K186" s="1"/>
      <c r="L186" s="1"/>
      <c r="M186" s="1"/>
      <c r="N186" s="5"/>
      <c r="O186" s="5"/>
      <c r="P186" s="5"/>
      <c r="Q186" s="5"/>
      <c r="R186" s="5"/>
      <c r="S186" s="5"/>
      <c r="T186" s="5"/>
      <c r="U186" s="5"/>
      <c r="V186" s="5"/>
      <c r="W186" s="5"/>
      <c r="X186" s="5"/>
      <c r="Y186" s="1"/>
      <c r="Z186" s="1"/>
      <c r="AA186" s="1"/>
      <c r="AB186" s="1"/>
      <c r="AC186" s="1"/>
      <c r="AD186" s="1"/>
      <c r="AE186" s="1"/>
      <c r="AF186" s="1"/>
      <c r="AG186" s="1"/>
      <c r="AH186" s="1"/>
      <c r="AI186" s="1"/>
      <c r="AJ186" s="1"/>
      <c r="AK186" s="1"/>
      <c r="AL186" s="1"/>
      <c r="AM186" s="1"/>
      <c r="AN186" s="1"/>
    </row>
    <row r="187" spans="1:40">
      <c r="A187" s="1"/>
      <c r="B187" s="1"/>
      <c r="C187" s="1"/>
      <c r="D187" s="1"/>
      <c r="E187" s="1"/>
      <c r="F187" s="53"/>
      <c r="G187" s="53"/>
      <c r="H187" s="1"/>
      <c r="I187" s="1"/>
      <c r="J187" s="1"/>
      <c r="K187" s="1"/>
      <c r="L187" s="1"/>
      <c r="M187" s="1"/>
      <c r="N187" s="5"/>
      <c r="O187" s="5"/>
      <c r="P187" s="5"/>
      <c r="Q187" s="5"/>
      <c r="R187" s="5"/>
      <c r="S187" s="5"/>
      <c r="T187" s="5"/>
      <c r="U187" s="5"/>
      <c r="V187" s="5"/>
      <c r="W187" s="5"/>
      <c r="X187" s="5"/>
      <c r="Y187" s="1"/>
      <c r="Z187" s="1"/>
      <c r="AA187" s="1"/>
      <c r="AB187" s="1"/>
      <c r="AC187" s="1"/>
      <c r="AD187" s="1"/>
      <c r="AE187" s="1"/>
      <c r="AF187" s="1"/>
      <c r="AG187" s="1"/>
      <c r="AH187" s="1"/>
      <c r="AI187" s="1"/>
      <c r="AJ187" s="1"/>
      <c r="AK187" s="1"/>
      <c r="AL187" s="1"/>
      <c r="AM187" s="1"/>
      <c r="AN187" s="1"/>
    </row>
    <row r="188" spans="1:40">
      <c r="A188" s="1"/>
      <c r="B188" s="1"/>
      <c r="C188" s="1"/>
      <c r="D188" s="1"/>
      <c r="E188" s="1"/>
      <c r="F188" s="53"/>
      <c r="G188" s="53"/>
      <c r="H188" s="1"/>
      <c r="I188" s="1"/>
      <c r="J188" s="1"/>
      <c r="K188" s="1"/>
      <c r="L188" s="1"/>
      <c r="M188" s="1"/>
      <c r="N188" s="5"/>
      <c r="O188" s="5"/>
      <c r="P188" s="5"/>
      <c r="Q188" s="5"/>
      <c r="R188" s="5"/>
      <c r="S188" s="5"/>
      <c r="T188" s="5"/>
      <c r="U188" s="5"/>
      <c r="V188" s="5"/>
      <c r="W188" s="5"/>
      <c r="X188" s="5"/>
      <c r="Y188" s="1"/>
      <c r="Z188" s="1"/>
      <c r="AA188" s="1"/>
      <c r="AB188" s="1"/>
      <c r="AC188" s="1"/>
      <c r="AD188" s="1"/>
      <c r="AE188" s="1"/>
      <c r="AF188" s="1"/>
      <c r="AG188" s="1"/>
      <c r="AH188" s="1"/>
      <c r="AI188" s="1"/>
      <c r="AJ188" s="1"/>
      <c r="AK188" s="1"/>
      <c r="AL188" s="1"/>
      <c r="AM188" s="1"/>
      <c r="AN188" s="1"/>
    </row>
    <row r="189" spans="1:40">
      <c r="A189" s="1"/>
      <c r="B189" s="1"/>
      <c r="C189" s="1"/>
      <c r="D189" s="1"/>
      <c r="E189" s="1"/>
      <c r="F189" s="53"/>
      <c r="G189" s="53"/>
      <c r="H189" s="1"/>
      <c r="I189" s="1"/>
      <c r="J189" s="1"/>
      <c r="K189" s="1"/>
      <c r="L189" s="1"/>
      <c r="M189" s="1"/>
      <c r="N189" s="5"/>
      <c r="O189" s="5"/>
      <c r="P189" s="5"/>
      <c r="Q189" s="5"/>
      <c r="R189" s="5"/>
      <c r="S189" s="5"/>
      <c r="T189" s="5"/>
      <c r="U189" s="5"/>
      <c r="V189" s="5"/>
      <c r="W189" s="5"/>
      <c r="X189" s="5"/>
      <c r="Y189" s="1"/>
      <c r="Z189" s="1"/>
      <c r="AA189" s="1"/>
      <c r="AB189" s="1"/>
      <c r="AC189" s="1"/>
      <c r="AD189" s="1"/>
      <c r="AE189" s="1"/>
      <c r="AF189" s="1"/>
      <c r="AG189" s="1"/>
      <c r="AH189" s="1"/>
      <c r="AI189" s="1"/>
      <c r="AJ189" s="1"/>
      <c r="AK189" s="1"/>
      <c r="AL189" s="1"/>
      <c r="AM189" s="1"/>
      <c r="AN189" s="1"/>
    </row>
    <row r="190" spans="1:40">
      <c r="A190" s="1"/>
      <c r="B190" s="1"/>
      <c r="C190" s="1"/>
      <c r="D190" s="1"/>
      <c r="E190" s="1"/>
      <c r="F190" s="53"/>
      <c r="G190" s="53"/>
      <c r="H190" s="1"/>
      <c r="I190" s="1"/>
      <c r="J190" s="1"/>
      <c r="K190" s="1"/>
      <c r="L190" s="1"/>
      <c r="M190" s="1"/>
      <c r="N190" s="5"/>
      <c r="O190" s="5"/>
      <c r="P190" s="5"/>
      <c r="Q190" s="5"/>
      <c r="R190" s="5"/>
      <c r="S190" s="5"/>
      <c r="T190" s="5"/>
      <c r="U190" s="5"/>
      <c r="V190" s="5"/>
      <c r="W190" s="5"/>
      <c r="X190" s="5"/>
      <c r="Y190" s="1"/>
      <c r="Z190" s="1"/>
      <c r="AA190" s="1"/>
      <c r="AB190" s="1"/>
      <c r="AC190" s="1"/>
      <c r="AD190" s="1"/>
      <c r="AE190" s="1"/>
      <c r="AF190" s="1"/>
      <c r="AG190" s="1"/>
      <c r="AH190" s="1"/>
      <c r="AI190" s="1"/>
      <c r="AJ190" s="1"/>
      <c r="AK190" s="1"/>
      <c r="AL190" s="1"/>
      <c r="AM190" s="1"/>
      <c r="AN190" s="1"/>
    </row>
    <row r="191" spans="1:40">
      <c r="A191" s="1"/>
      <c r="B191" s="1"/>
      <c r="C191" s="1"/>
      <c r="D191" s="1"/>
      <c r="E191" s="1"/>
      <c r="F191" s="53"/>
      <c r="G191" s="53"/>
      <c r="H191" s="1"/>
      <c r="I191" s="1"/>
      <c r="J191" s="1"/>
      <c r="K191" s="1"/>
      <c r="L191" s="1"/>
      <c r="M191" s="1"/>
      <c r="N191" s="5"/>
      <c r="O191" s="5"/>
      <c r="P191" s="5"/>
      <c r="Q191" s="5"/>
      <c r="R191" s="5"/>
      <c r="S191" s="5"/>
      <c r="T191" s="5"/>
      <c r="U191" s="5"/>
      <c r="V191" s="5"/>
      <c r="W191" s="5"/>
      <c r="X191" s="5"/>
      <c r="Y191" s="1"/>
      <c r="Z191" s="1"/>
      <c r="AA191" s="1"/>
      <c r="AB191" s="1"/>
      <c r="AC191" s="1"/>
      <c r="AD191" s="1"/>
      <c r="AE191" s="1"/>
      <c r="AF191" s="1"/>
      <c r="AG191" s="1"/>
      <c r="AH191" s="1"/>
      <c r="AI191" s="1"/>
      <c r="AJ191" s="1"/>
      <c r="AK191" s="1"/>
      <c r="AL191" s="1"/>
      <c r="AM191" s="1"/>
      <c r="AN191" s="1"/>
    </row>
    <row r="192" spans="1:40">
      <c r="A192" s="1"/>
      <c r="B192" s="1"/>
      <c r="C192" s="1"/>
      <c r="D192" s="1"/>
      <c r="E192" s="1"/>
      <c r="F192" s="53"/>
      <c r="G192" s="53"/>
      <c r="H192" s="1"/>
      <c r="I192" s="1"/>
      <c r="J192" s="1"/>
      <c r="K192" s="1"/>
      <c r="L192" s="1"/>
      <c r="M192" s="1"/>
      <c r="N192" s="5"/>
      <c r="O192" s="5"/>
      <c r="P192" s="5"/>
      <c r="Q192" s="5"/>
      <c r="R192" s="5"/>
      <c r="S192" s="5"/>
      <c r="T192" s="5"/>
      <c r="U192" s="5"/>
      <c r="V192" s="5"/>
      <c r="W192" s="5"/>
      <c r="X192" s="5"/>
      <c r="Y192" s="1"/>
      <c r="Z192" s="1"/>
      <c r="AA192" s="1"/>
      <c r="AB192" s="1"/>
      <c r="AC192" s="1"/>
      <c r="AD192" s="1"/>
      <c r="AE192" s="1"/>
      <c r="AF192" s="1"/>
      <c r="AG192" s="1"/>
      <c r="AH192" s="1"/>
      <c r="AI192" s="1"/>
      <c r="AJ192" s="1"/>
      <c r="AK192" s="1"/>
      <c r="AL192" s="1"/>
      <c r="AM192" s="1"/>
      <c r="AN192" s="1"/>
    </row>
    <row r="193" spans="1:40">
      <c r="A193" s="1"/>
      <c r="B193" s="1"/>
      <c r="C193" s="1"/>
      <c r="D193" s="1"/>
      <c r="E193" s="1"/>
      <c r="F193" s="1"/>
      <c r="G193" s="1"/>
      <c r="H193" s="1"/>
      <c r="I193" s="1"/>
      <c r="J193" s="1"/>
      <c r="K193" s="1"/>
      <c r="L193" s="1"/>
      <c r="M193" s="1"/>
      <c r="N193" s="5"/>
      <c r="O193" s="5"/>
      <c r="P193" s="5"/>
      <c r="Q193" s="5"/>
      <c r="R193" s="5"/>
      <c r="S193" s="5"/>
      <c r="T193" s="5"/>
      <c r="U193" s="5"/>
      <c r="V193" s="5"/>
      <c r="W193" s="5"/>
      <c r="X193" s="5"/>
      <c r="Y193" s="1"/>
      <c r="Z193" s="1"/>
      <c r="AA193" s="1"/>
      <c r="AB193" s="1"/>
      <c r="AC193" s="1"/>
      <c r="AD193" s="1"/>
      <c r="AE193" s="1"/>
      <c r="AF193" s="1"/>
      <c r="AG193" s="1"/>
      <c r="AH193" s="1"/>
      <c r="AI193" s="1"/>
      <c r="AJ193" s="1"/>
      <c r="AK193" s="1"/>
      <c r="AL193" s="1"/>
      <c r="AM193" s="1"/>
      <c r="AN193" s="1"/>
    </row>
    <row r="194" spans="1:40">
      <c r="A194" s="1"/>
      <c r="B194" s="1"/>
      <c r="C194" s="1"/>
      <c r="D194" s="1"/>
      <c r="E194" s="1"/>
      <c r="F194" s="1"/>
      <c r="G194" s="1"/>
      <c r="H194" s="1"/>
      <c r="I194" s="1"/>
      <c r="J194" s="1"/>
      <c r="K194" s="1"/>
      <c r="L194" s="1"/>
      <c r="M194" s="1"/>
      <c r="N194" s="5"/>
      <c r="O194" s="5"/>
      <c r="P194" s="5"/>
      <c r="Q194" s="5"/>
      <c r="R194" s="5"/>
      <c r="S194" s="5"/>
      <c r="T194" s="5"/>
      <c r="U194" s="5"/>
      <c r="V194" s="5"/>
      <c r="W194" s="5"/>
      <c r="X194" s="5"/>
      <c r="Y194" s="1"/>
      <c r="Z194" s="1"/>
      <c r="AA194" s="1"/>
      <c r="AB194" s="1"/>
      <c r="AC194" s="1"/>
      <c r="AD194" s="1"/>
      <c r="AE194" s="1"/>
      <c r="AF194" s="1"/>
      <c r="AG194" s="1"/>
      <c r="AH194" s="1"/>
      <c r="AI194" s="1"/>
      <c r="AJ194" s="1"/>
      <c r="AK194" s="1"/>
      <c r="AL194" s="1"/>
      <c r="AM194" s="1"/>
      <c r="AN194" s="1"/>
    </row>
    <row r="195" spans="1:40">
      <c r="A195" s="1"/>
      <c r="B195" s="1"/>
      <c r="C195" s="1"/>
      <c r="D195" s="1"/>
      <c r="E195" s="1"/>
      <c r="F195" s="1"/>
      <c r="G195" s="1"/>
      <c r="H195" s="1"/>
      <c r="I195" s="1"/>
      <c r="J195" s="1"/>
      <c r="K195" s="1"/>
      <c r="L195" s="1"/>
      <c r="M195" s="1"/>
      <c r="N195" s="5"/>
      <c r="O195" s="5"/>
      <c r="P195" s="5"/>
      <c r="Q195" s="5"/>
      <c r="R195" s="5"/>
      <c r="S195" s="5"/>
      <c r="T195" s="5"/>
      <c r="U195" s="5"/>
      <c r="V195" s="5"/>
      <c r="W195" s="5"/>
      <c r="X195" s="5"/>
      <c r="Y195" s="1"/>
      <c r="Z195" s="1"/>
      <c r="AA195" s="1"/>
      <c r="AB195" s="1"/>
      <c r="AC195" s="1"/>
      <c r="AD195" s="1"/>
      <c r="AE195" s="1"/>
      <c r="AF195" s="1"/>
      <c r="AG195" s="1"/>
      <c r="AH195" s="1"/>
      <c r="AI195" s="1"/>
      <c r="AJ195" s="1"/>
      <c r="AK195" s="1"/>
      <c r="AL195" s="1"/>
      <c r="AM195" s="1"/>
      <c r="AN195" s="1"/>
    </row>
    <row r="196" spans="1:40">
      <c r="A196" s="1"/>
      <c r="B196" s="1"/>
      <c r="C196" s="1"/>
      <c r="D196" s="1"/>
      <c r="E196" s="1"/>
      <c r="F196" s="1"/>
      <c r="G196" s="1"/>
      <c r="H196" s="1"/>
      <c r="I196" s="1"/>
      <c r="J196" s="1"/>
      <c r="K196" s="1"/>
      <c r="L196" s="1"/>
      <c r="M196" s="1"/>
      <c r="N196" s="5"/>
      <c r="O196" s="5"/>
      <c r="P196" s="5"/>
      <c r="Q196" s="5"/>
      <c r="R196" s="5"/>
      <c r="S196" s="5"/>
      <c r="T196" s="5"/>
      <c r="U196" s="5"/>
      <c r="V196" s="5"/>
      <c r="W196" s="5"/>
      <c r="X196" s="5"/>
      <c r="Y196" s="1"/>
      <c r="Z196" s="1"/>
      <c r="AA196" s="1"/>
      <c r="AB196" s="1"/>
      <c r="AC196" s="1"/>
      <c r="AD196" s="1"/>
      <c r="AE196" s="1"/>
      <c r="AF196" s="1"/>
      <c r="AG196" s="1"/>
      <c r="AH196" s="1"/>
      <c r="AI196" s="1"/>
      <c r="AJ196" s="1"/>
      <c r="AK196" s="1"/>
      <c r="AL196" s="1"/>
      <c r="AM196" s="1"/>
      <c r="AN196" s="1"/>
    </row>
    <row r="197" spans="1:40">
      <c r="A197" s="1"/>
      <c r="B197" s="1"/>
      <c r="C197" s="1"/>
      <c r="D197" s="1"/>
      <c r="E197" s="1"/>
      <c r="F197" s="1"/>
      <c r="G197" s="1"/>
      <c r="H197" s="1"/>
      <c r="I197" s="1"/>
      <c r="J197" s="1"/>
      <c r="K197" s="1"/>
      <c r="L197" s="1"/>
      <c r="M197" s="1"/>
      <c r="N197" s="5"/>
      <c r="O197" s="5"/>
      <c r="P197" s="5"/>
      <c r="Q197" s="5"/>
      <c r="R197" s="5"/>
      <c r="S197" s="5"/>
      <c r="T197" s="5"/>
      <c r="U197" s="5"/>
      <c r="V197" s="5"/>
      <c r="W197" s="5"/>
      <c r="X197" s="5"/>
      <c r="Y197" s="1"/>
      <c r="Z197" s="1"/>
      <c r="AA197" s="1"/>
      <c r="AB197" s="1"/>
      <c r="AC197" s="1"/>
      <c r="AD197" s="1"/>
      <c r="AE197" s="1"/>
      <c r="AF197" s="1"/>
      <c r="AG197" s="1"/>
      <c r="AH197" s="1"/>
      <c r="AI197" s="1"/>
      <c r="AJ197" s="1"/>
      <c r="AK197" s="1"/>
      <c r="AL197" s="1"/>
      <c r="AM197" s="1"/>
      <c r="AN197" s="1"/>
    </row>
    <row r="198" spans="1:40">
      <c r="A198" s="1"/>
      <c r="B198" s="1"/>
      <c r="C198" s="1"/>
      <c r="D198" s="1"/>
      <c r="E198" s="1"/>
      <c r="F198" s="1"/>
      <c r="G198" s="1"/>
      <c r="H198" s="1"/>
      <c r="I198" s="1"/>
      <c r="J198" s="1"/>
      <c r="K198" s="1"/>
      <c r="L198" s="1"/>
      <c r="M198" s="1"/>
      <c r="N198" s="5"/>
      <c r="O198" s="5"/>
      <c r="P198" s="5"/>
      <c r="Q198" s="5"/>
      <c r="R198" s="5"/>
      <c r="S198" s="5"/>
      <c r="T198" s="5"/>
      <c r="U198" s="5"/>
      <c r="V198" s="5"/>
      <c r="W198" s="5"/>
      <c r="X198" s="5"/>
      <c r="Y198" s="1"/>
      <c r="Z198" s="1"/>
      <c r="AA198" s="1"/>
      <c r="AB198" s="1"/>
      <c r="AC198" s="1"/>
      <c r="AD198" s="1"/>
      <c r="AE198" s="1"/>
      <c r="AF198" s="1"/>
      <c r="AG198" s="1"/>
      <c r="AH198" s="1"/>
      <c r="AI198" s="1"/>
      <c r="AJ198" s="1"/>
      <c r="AK198" s="1"/>
      <c r="AL198" s="1"/>
      <c r="AM198" s="1"/>
      <c r="AN198" s="1"/>
    </row>
    <row r="199" spans="1:40">
      <c r="A199" s="1"/>
      <c r="B199" s="1"/>
      <c r="C199" s="1"/>
      <c r="D199" s="1"/>
      <c r="E199" s="1"/>
      <c r="F199" s="1"/>
      <c r="G199" s="1"/>
      <c r="H199" s="1"/>
      <c r="I199" s="1"/>
      <c r="J199" s="1"/>
      <c r="K199" s="1"/>
      <c r="L199" s="1"/>
      <c r="M199" s="1"/>
      <c r="N199" s="5"/>
      <c r="O199" s="5"/>
      <c r="P199" s="5"/>
      <c r="Q199" s="5"/>
      <c r="R199" s="5"/>
      <c r="S199" s="5"/>
      <c r="T199" s="5"/>
      <c r="U199" s="5"/>
      <c r="V199" s="5"/>
      <c r="W199" s="5"/>
      <c r="X199" s="5"/>
      <c r="Y199" s="1"/>
      <c r="Z199" s="1"/>
      <c r="AA199" s="1"/>
      <c r="AB199" s="1"/>
      <c r="AC199" s="1"/>
      <c r="AD199" s="1"/>
      <c r="AE199" s="1"/>
      <c r="AF199" s="1"/>
      <c r="AG199" s="1"/>
      <c r="AH199" s="1"/>
      <c r="AI199" s="1"/>
      <c r="AJ199" s="1"/>
      <c r="AK199" s="1"/>
      <c r="AL199" s="1"/>
      <c r="AM199" s="1"/>
      <c r="AN199" s="1"/>
    </row>
    <row r="200" spans="1:40">
      <c r="A200" s="1"/>
      <c r="B200" s="1"/>
      <c r="C200" s="1"/>
      <c r="D200" s="1"/>
      <c r="E200" s="1"/>
      <c r="F200" s="1"/>
      <c r="G200" s="1"/>
      <c r="H200" s="1"/>
      <c r="I200" s="1"/>
      <c r="J200" s="1"/>
      <c r="K200" s="1"/>
      <c r="L200" s="1"/>
      <c r="M200" s="1"/>
      <c r="N200" s="5"/>
      <c r="O200" s="5"/>
      <c r="P200" s="5"/>
      <c r="Q200" s="5"/>
      <c r="R200" s="5"/>
      <c r="S200" s="5"/>
      <c r="T200" s="5"/>
      <c r="U200" s="5"/>
      <c r="V200" s="5"/>
      <c r="W200" s="5"/>
      <c r="X200" s="5"/>
      <c r="Y200" s="1"/>
      <c r="Z200" s="1"/>
      <c r="AA200" s="1"/>
      <c r="AB200" s="1"/>
      <c r="AC200" s="1"/>
      <c r="AD200" s="1"/>
      <c r="AE200" s="1"/>
      <c r="AF200" s="1"/>
      <c r="AG200" s="1"/>
      <c r="AH200" s="1"/>
      <c r="AI200" s="1"/>
      <c r="AJ200" s="1"/>
      <c r="AK200" s="1"/>
      <c r="AL200" s="1"/>
      <c r="AM200" s="1"/>
      <c r="AN200" s="1"/>
    </row>
    <row r="201" spans="1:40">
      <c r="A201" s="1"/>
      <c r="B201" s="1"/>
      <c r="C201" s="1"/>
      <c r="D201" s="1"/>
      <c r="E201" s="1"/>
      <c r="F201" s="1"/>
      <c r="G201" s="1"/>
      <c r="H201" s="1"/>
      <c r="I201" s="1"/>
      <c r="J201" s="1"/>
      <c r="K201" s="1"/>
      <c r="L201" s="1"/>
      <c r="M201" s="1"/>
      <c r="N201" s="5"/>
      <c r="O201" s="5"/>
      <c r="P201" s="5"/>
      <c r="Q201" s="5"/>
      <c r="R201" s="5"/>
      <c r="S201" s="5"/>
      <c r="T201" s="5"/>
      <c r="U201" s="5"/>
      <c r="V201" s="5"/>
      <c r="W201" s="5"/>
      <c r="X201" s="5"/>
      <c r="Y201" s="1"/>
      <c r="Z201" s="1"/>
      <c r="AA201" s="1"/>
      <c r="AB201" s="1"/>
      <c r="AC201" s="1"/>
      <c r="AD201" s="1"/>
      <c r="AE201" s="1"/>
      <c r="AF201" s="1"/>
      <c r="AG201" s="1"/>
      <c r="AH201" s="1"/>
      <c r="AI201" s="1"/>
      <c r="AJ201" s="1"/>
      <c r="AK201" s="1"/>
      <c r="AL201" s="1"/>
      <c r="AM201" s="1"/>
      <c r="AN201" s="1"/>
    </row>
    <row r="202" spans="1:40">
      <c r="A202" s="1"/>
      <c r="B202" s="1"/>
      <c r="C202" s="1"/>
      <c r="D202" s="1"/>
      <c r="E202" s="1"/>
      <c r="F202" s="1"/>
      <c r="G202" s="1"/>
      <c r="H202" s="1"/>
      <c r="I202" s="1"/>
      <c r="J202" s="1"/>
      <c r="K202" s="1"/>
      <c r="L202" s="1"/>
      <c r="M202" s="1"/>
      <c r="N202" s="5"/>
      <c r="O202" s="5"/>
      <c r="P202" s="5"/>
      <c r="Q202" s="5"/>
      <c r="R202" s="5"/>
      <c r="S202" s="5"/>
      <c r="T202" s="5"/>
      <c r="U202" s="5"/>
      <c r="V202" s="5"/>
      <c r="W202" s="5"/>
      <c r="X202" s="5"/>
      <c r="Y202" s="1"/>
      <c r="Z202" s="1"/>
      <c r="AA202" s="1"/>
      <c r="AB202" s="1"/>
      <c r="AC202" s="1"/>
      <c r="AD202" s="1"/>
      <c r="AE202" s="1"/>
      <c r="AF202" s="1"/>
      <c r="AG202" s="1"/>
      <c r="AH202" s="1"/>
      <c r="AI202" s="1"/>
      <c r="AJ202" s="1"/>
      <c r="AK202" s="1"/>
      <c r="AL202" s="1"/>
      <c r="AM202" s="1"/>
      <c r="AN202" s="1"/>
    </row>
    <row r="203" spans="1:40">
      <c r="A203" s="1"/>
      <c r="B203" s="1"/>
      <c r="C203" s="1"/>
      <c r="D203" s="1"/>
      <c r="E203" s="1"/>
      <c r="F203" s="1"/>
      <c r="G203" s="1"/>
      <c r="H203" s="1"/>
      <c r="I203" s="1"/>
      <c r="J203" s="1"/>
      <c r="K203" s="1"/>
      <c r="L203" s="1"/>
      <c r="M203" s="1"/>
      <c r="N203" s="5"/>
      <c r="O203" s="5"/>
      <c r="P203" s="5"/>
      <c r="Q203" s="5"/>
      <c r="R203" s="5"/>
      <c r="S203" s="5"/>
      <c r="T203" s="5"/>
      <c r="U203" s="5"/>
      <c r="V203" s="5"/>
      <c r="W203" s="5"/>
      <c r="X203" s="5"/>
      <c r="Y203" s="1"/>
      <c r="Z203" s="1"/>
      <c r="AA203" s="1"/>
      <c r="AB203" s="1"/>
      <c r="AC203" s="1"/>
      <c r="AD203" s="1"/>
      <c r="AE203" s="1"/>
      <c r="AF203" s="1"/>
      <c r="AG203" s="1"/>
      <c r="AH203" s="1"/>
      <c r="AI203" s="1"/>
      <c r="AJ203" s="1"/>
      <c r="AK203" s="1"/>
      <c r="AL203" s="1"/>
      <c r="AM203" s="1"/>
      <c r="AN203" s="1"/>
    </row>
    <row r="204" spans="1:40">
      <c r="A204" s="1"/>
      <c r="B204" s="1"/>
      <c r="C204" s="1"/>
      <c r="D204" s="1"/>
      <c r="E204" s="1"/>
      <c r="F204" s="1"/>
      <c r="G204" s="1"/>
      <c r="H204" s="1"/>
      <c r="I204" s="1"/>
      <c r="J204" s="1"/>
      <c r="K204" s="1"/>
      <c r="L204" s="1"/>
      <c r="M204" s="1"/>
      <c r="N204" s="5"/>
      <c r="O204" s="5"/>
      <c r="P204" s="5"/>
      <c r="Q204" s="5"/>
      <c r="R204" s="5"/>
      <c r="S204" s="5"/>
      <c r="T204" s="5"/>
      <c r="U204" s="5"/>
      <c r="V204" s="5"/>
      <c r="W204" s="5"/>
      <c r="X204" s="5"/>
      <c r="Y204" s="1"/>
      <c r="Z204" s="1"/>
      <c r="AA204" s="1"/>
      <c r="AB204" s="1"/>
      <c r="AC204" s="1"/>
      <c r="AD204" s="1"/>
      <c r="AE204" s="1"/>
      <c r="AF204" s="1"/>
      <c r="AG204" s="1"/>
      <c r="AH204" s="1"/>
      <c r="AI204" s="1"/>
      <c r="AJ204" s="1"/>
      <c r="AK204" s="1"/>
      <c r="AL204" s="1"/>
      <c r="AM204" s="1"/>
      <c r="AN204" s="1"/>
    </row>
    <row r="205" spans="1:40">
      <c r="A205" s="1"/>
      <c r="B205" s="1"/>
      <c r="C205" s="1"/>
      <c r="D205" s="1"/>
      <c r="E205" s="1"/>
      <c r="F205" s="1"/>
      <c r="G205" s="1"/>
      <c r="H205" s="1"/>
      <c r="I205" s="1"/>
      <c r="J205" s="1"/>
      <c r="K205" s="1"/>
      <c r="L205" s="1"/>
      <c r="M205" s="1"/>
      <c r="N205" s="5"/>
      <c r="O205" s="5"/>
      <c r="P205" s="5"/>
      <c r="Q205" s="5"/>
      <c r="R205" s="5"/>
      <c r="S205" s="5"/>
      <c r="T205" s="5"/>
      <c r="U205" s="5"/>
      <c r="V205" s="5"/>
      <c r="W205" s="5"/>
      <c r="X205" s="5"/>
      <c r="Y205" s="1"/>
      <c r="Z205" s="1"/>
      <c r="AA205" s="1"/>
      <c r="AB205" s="1"/>
      <c r="AC205" s="1"/>
      <c r="AD205" s="1"/>
      <c r="AE205" s="1"/>
      <c r="AF205" s="1"/>
      <c r="AG205" s="1"/>
      <c r="AH205" s="1"/>
      <c r="AI205" s="1"/>
      <c r="AJ205" s="1"/>
      <c r="AK205" s="1"/>
      <c r="AL205" s="1"/>
      <c r="AM205" s="1"/>
      <c r="AN205" s="1"/>
    </row>
    <row r="206" spans="1:40">
      <c r="A206" s="1"/>
      <c r="B206" s="1"/>
      <c r="C206" s="1"/>
      <c r="D206" s="1"/>
      <c r="E206" s="1"/>
      <c r="F206" s="1"/>
      <c r="G206" s="1"/>
      <c r="H206" s="1"/>
      <c r="I206" s="1"/>
      <c r="J206" s="1"/>
      <c r="K206" s="1"/>
      <c r="L206" s="1"/>
      <c r="M206" s="1"/>
      <c r="N206" s="5"/>
      <c r="O206" s="5"/>
      <c r="P206" s="5"/>
      <c r="Q206" s="5"/>
      <c r="R206" s="5"/>
      <c r="S206" s="5"/>
      <c r="T206" s="5"/>
      <c r="U206" s="5"/>
      <c r="V206" s="5"/>
      <c r="W206" s="5"/>
      <c r="X206" s="5"/>
      <c r="Y206" s="1"/>
      <c r="Z206" s="1"/>
      <c r="AA206" s="1"/>
      <c r="AB206" s="1"/>
      <c r="AC206" s="1"/>
      <c r="AD206" s="1"/>
      <c r="AE206" s="1"/>
      <c r="AF206" s="1"/>
      <c r="AG206" s="1"/>
      <c r="AH206" s="1"/>
      <c r="AI206" s="1"/>
      <c r="AJ206" s="1"/>
      <c r="AK206" s="1"/>
      <c r="AL206" s="1"/>
      <c r="AM206" s="1"/>
      <c r="AN206" s="1"/>
    </row>
    <row r="207" spans="1:40">
      <c r="A207" s="1"/>
      <c r="B207" s="1"/>
      <c r="C207" s="1"/>
      <c r="D207" s="1"/>
      <c r="E207" s="1"/>
      <c r="F207" s="1"/>
      <c r="G207" s="1"/>
      <c r="H207" s="1"/>
      <c r="I207" s="1"/>
      <c r="J207" s="1"/>
      <c r="K207" s="1"/>
      <c r="L207" s="1"/>
      <c r="M207" s="1"/>
      <c r="N207" s="5"/>
      <c r="O207" s="5"/>
      <c r="P207" s="5"/>
      <c r="Q207" s="5"/>
      <c r="R207" s="5"/>
      <c r="S207" s="5"/>
      <c r="T207" s="5"/>
      <c r="U207" s="5"/>
      <c r="V207" s="5"/>
      <c r="W207" s="5"/>
      <c r="X207" s="5"/>
      <c r="Y207" s="1"/>
      <c r="Z207" s="1"/>
      <c r="AA207" s="1"/>
      <c r="AB207" s="1"/>
      <c r="AC207" s="1"/>
      <c r="AD207" s="1"/>
      <c r="AE207" s="1"/>
      <c r="AF207" s="1"/>
      <c r="AG207" s="1"/>
      <c r="AH207" s="1"/>
      <c r="AI207" s="1"/>
      <c r="AJ207" s="1"/>
      <c r="AK207" s="1"/>
      <c r="AL207" s="1"/>
      <c r="AM207" s="1"/>
      <c r="AN207" s="1"/>
    </row>
    <row r="208" spans="1:40">
      <c r="A208" s="1"/>
      <c r="B208" s="1"/>
      <c r="C208" s="1"/>
      <c r="D208" s="1"/>
      <c r="E208" s="1"/>
      <c r="F208" s="1"/>
      <c r="G208" s="1"/>
      <c r="H208" s="1"/>
      <c r="I208" s="1"/>
      <c r="J208" s="1"/>
      <c r="K208" s="1"/>
      <c r="L208" s="1"/>
      <c r="M208" s="1"/>
      <c r="N208" s="5"/>
      <c r="O208" s="5"/>
      <c r="P208" s="5"/>
      <c r="Q208" s="5"/>
      <c r="R208" s="5"/>
      <c r="S208" s="5"/>
      <c r="T208" s="5"/>
      <c r="U208" s="5"/>
      <c r="V208" s="5"/>
      <c r="W208" s="5"/>
      <c r="X208" s="5"/>
      <c r="Y208" s="1"/>
      <c r="Z208" s="1"/>
      <c r="AA208" s="1"/>
      <c r="AB208" s="1"/>
      <c r="AC208" s="1"/>
      <c r="AD208" s="1"/>
      <c r="AE208" s="1"/>
      <c r="AF208" s="1"/>
      <c r="AG208" s="1"/>
      <c r="AH208" s="1"/>
      <c r="AI208" s="1"/>
      <c r="AJ208" s="1"/>
      <c r="AK208" s="1"/>
      <c r="AL208" s="1"/>
      <c r="AM208" s="1"/>
      <c r="AN208" s="1"/>
    </row>
    <row r="209" spans="1:40">
      <c r="A209" s="1"/>
      <c r="B209" s="1"/>
      <c r="C209" s="1"/>
      <c r="D209" s="1"/>
      <c r="E209" s="1"/>
      <c r="F209" s="1"/>
      <c r="G209" s="1"/>
      <c r="H209" s="1"/>
      <c r="I209" s="1"/>
      <c r="J209" s="1"/>
      <c r="K209" s="1"/>
      <c r="L209" s="1"/>
      <c r="M209" s="1"/>
      <c r="N209" s="5"/>
      <c r="O209" s="5"/>
      <c r="P209" s="5"/>
      <c r="Q209" s="5"/>
      <c r="R209" s="5"/>
      <c r="S209" s="5"/>
      <c r="T209" s="5"/>
      <c r="U209" s="5"/>
      <c r="V209" s="5"/>
      <c r="W209" s="5"/>
      <c r="X209" s="5"/>
      <c r="Y209" s="1"/>
      <c r="Z209" s="1"/>
      <c r="AA209" s="1"/>
      <c r="AB209" s="1"/>
      <c r="AC209" s="1"/>
      <c r="AD209" s="1"/>
      <c r="AE209" s="1"/>
      <c r="AF209" s="1"/>
      <c r="AG209" s="1"/>
      <c r="AH209" s="1"/>
      <c r="AI209" s="1"/>
      <c r="AJ209" s="1"/>
      <c r="AK209" s="1"/>
      <c r="AL209" s="1"/>
      <c r="AM209" s="1"/>
      <c r="AN209" s="1"/>
    </row>
    <row r="210" spans="1:40">
      <c r="A210" s="1"/>
      <c r="B210" s="1"/>
      <c r="C210" s="1"/>
      <c r="D210" s="1"/>
      <c r="E210" s="1"/>
      <c r="F210" s="1"/>
      <c r="G210" s="1"/>
      <c r="H210" s="1"/>
      <c r="I210" s="1"/>
      <c r="J210" s="1"/>
      <c r="K210" s="1"/>
      <c r="L210" s="1"/>
      <c r="M210" s="1"/>
      <c r="N210" s="5"/>
      <c r="O210" s="5"/>
      <c r="P210" s="5"/>
      <c r="Q210" s="5"/>
      <c r="R210" s="5"/>
      <c r="S210" s="5"/>
      <c r="T210" s="5"/>
      <c r="U210" s="5"/>
      <c r="V210" s="5"/>
      <c r="W210" s="5"/>
      <c r="X210" s="5"/>
      <c r="Y210" s="1"/>
      <c r="Z210" s="1"/>
      <c r="AA210" s="1"/>
      <c r="AB210" s="1"/>
      <c r="AC210" s="1"/>
      <c r="AD210" s="1"/>
      <c r="AE210" s="1"/>
      <c r="AF210" s="1"/>
      <c r="AG210" s="1"/>
      <c r="AH210" s="1"/>
      <c r="AI210" s="1"/>
      <c r="AJ210" s="1"/>
      <c r="AK210" s="1"/>
      <c r="AL210" s="1"/>
      <c r="AM210" s="1"/>
      <c r="AN210" s="1"/>
    </row>
    <row r="211" spans="1:40">
      <c r="A211" s="1"/>
      <c r="B211" s="1"/>
      <c r="C211" s="1"/>
      <c r="D211" s="1"/>
      <c r="E211" s="1"/>
      <c r="F211" s="1"/>
      <c r="G211" s="1"/>
      <c r="H211" s="1"/>
      <c r="I211" s="1"/>
      <c r="J211" s="1"/>
      <c r="K211" s="1"/>
      <c r="L211" s="1"/>
      <c r="M211" s="1"/>
      <c r="N211" s="5"/>
      <c r="O211" s="5"/>
      <c r="P211" s="5"/>
      <c r="Q211" s="5"/>
      <c r="R211" s="5"/>
      <c r="S211" s="5"/>
      <c r="T211" s="5"/>
      <c r="U211" s="5"/>
      <c r="V211" s="5"/>
      <c r="W211" s="5"/>
      <c r="X211" s="5"/>
      <c r="Y211" s="1"/>
      <c r="Z211" s="1"/>
      <c r="AA211" s="1"/>
      <c r="AB211" s="1"/>
      <c r="AC211" s="1"/>
      <c r="AD211" s="1"/>
      <c r="AE211" s="1"/>
      <c r="AF211" s="1"/>
      <c r="AG211" s="1"/>
      <c r="AH211" s="1"/>
      <c r="AI211" s="1"/>
      <c r="AJ211" s="1"/>
      <c r="AK211" s="1"/>
      <c r="AL211" s="1"/>
      <c r="AM211" s="1"/>
      <c r="AN211" s="1"/>
    </row>
    <row r="212" spans="1:40">
      <c r="A212" s="1"/>
      <c r="B212" s="1"/>
      <c r="C212" s="1"/>
      <c r="D212" s="1"/>
      <c r="E212" s="1"/>
      <c r="F212" s="1"/>
      <c r="G212" s="1"/>
      <c r="H212" s="1"/>
      <c r="I212" s="1"/>
      <c r="J212" s="1"/>
      <c r="K212" s="1"/>
      <c r="L212" s="1"/>
      <c r="M212" s="1"/>
      <c r="N212" s="5"/>
      <c r="O212" s="5"/>
      <c r="P212" s="5"/>
      <c r="Q212" s="5"/>
      <c r="R212" s="5"/>
      <c r="S212" s="5"/>
      <c r="T212" s="5"/>
      <c r="U212" s="5"/>
      <c r="V212" s="5"/>
      <c r="W212" s="5"/>
      <c r="X212" s="5"/>
      <c r="Y212" s="1"/>
      <c r="Z212" s="1"/>
      <c r="AA212" s="1"/>
      <c r="AB212" s="1"/>
      <c r="AC212" s="1"/>
      <c r="AD212" s="1"/>
      <c r="AE212" s="1"/>
      <c r="AF212" s="1"/>
      <c r="AG212" s="1"/>
      <c r="AH212" s="1"/>
      <c r="AI212" s="1"/>
      <c r="AJ212" s="1"/>
      <c r="AK212" s="1"/>
      <c r="AL212" s="1"/>
      <c r="AM212" s="1"/>
      <c r="AN212" s="1"/>
    </row>
    <row r="213" spans="1:40">
      <c r="A213" s="1"/>
      <c r="B213" s="1"/>
      <c r="C213" s="1"/>
      <c r="D213" s="1"/>
      <c r="E213" s="1"/>
      <c r="F213" s="1"/>
      <c r="G213" s="1"/>
      <c r="H213" s="1"/>
      <c r="I213" s="1"/>
      <c r="J213" s="1"/>
      <c r="K213" s="1"/>
      <c r="L213" s="1"/>
      <c r="M213" s="1"/>
      <c r="N213" s="5"/>
      <c r="O213" s="5"/>
      <c r="P213" s="5"/>
      <c r="Q213" s="5"/>
      <c r="R213" s="5"/>
      <c r="S213" s="5"/>
      <c r="T213" s="5"/>
      <c r="U213" s="5"/>
      <c r="V213" s="5"/>
      <c r="W213" s="5"/>
      <c r="X213" s="5"/>
      <c r="Y213" s="1"/>
      <c r="Z213" s="1"/>
      <c r="AA213" s="1"/>
      <c r="AB213" s="1"/>
      <c r="AC213" s="1"/>
      <c r="AD213" s="1"/>
      <c r="AE213" s="1"/>
      <c r="AF213" s="1"/>
      <c r="AG213" s="1"/>
      <c r="AH213" s="1"/>
      <c r="AI213" s="1"/>
      <c r="AJ213" s="1"/>
      <c r="AK213" s="1"/>
      <c r="AL213" s="1"/>
      <c r="AM213" s="1"/>
      <c r="AN213" s="1"/>
    </row>
    <row r="214" spans="1:40">
      <c r="A214" s="1"/>
      <c r="B214" s="1"/>
      <c r="C214" s="1"/>
      <c r="D214" s="1"/>
      <c r="E214" s="1"/>
      <c r="F214" s="1"/>
      <c r="G214" s="1"/>
      <c r="H214" s="1"/>
      <c r="I214" s="1"/>
      <c r="J214" s="1"/>
      <c r="K214" s="1"/>
      <c r="L214" s="1"/>
      <c r="M214" s="1"/>
      <c r="N214" s="5"/>
      <c r="O214" s="5"/>
      <c r="P214" s="5"/>
      <c r="Q214" s="5"/>
      <c r="R214" s="5"/>
      <c r="S214" s="5"/>
      <c r="T214" s="5"/>
      <c r="U214" s="5"/>
      <c r="V214" s="5"/>
      <c r="W214" s="5"/>
      <c r="X214" s="5"/>
      <c r="Y214" s="1"/>
      <c r="Z214" s="1"/>
      <c r="AA214" s="1"/>
      <c r="AB214" s="1"/>
      <c r="AC214" s="1"/>
      <c r="AD214" s="1"/>
      <c r="AE214" s="1"/>
      <c r="AF214" s="1"/>
      <c r="AG214" s="1"/>
      <c r="AH214" s="1"/>
      <c r="AI214" s="1"/>
      <c r="AJ214" s="1"/>
      <c r="AK214" s="1"/>
      <c r="AL214" s="1"/>
      <c r="AM214" s="1"/>
      <c r="AN214" s="1"/>
    </row>
    <row r="215" spans="1:40">
      <c r="A215" s="1"/>
      <c r="B215" s="1"/>
      <c r="C215" s="1"/>
      <c r="D215" s="1"/>
      <c r="E215" s="1"/>
      <c r="F215" s="1"/>
      <c r="G215" s="1"/>
      <c r="H215" s="1"/>
      <c r="I215" s="1"/>
      <c r="J215" s="1"/>
      <c r="K215" s="1"/>
      <c r="L215" s="1"/>
      <c r="M215" s="1"/>
      <c r="N215" s="5"/>
      <c r="O215" s="5"/>
      <c r="P215" s="5"/>
      <c r="Q215" s="5"/>
      <c r="R215" s="5"/>
      <c r="S215" s="5"/>
      <c r="T215" s="5"/>
      <c r="U215" s="5"/>
      <c r="V215" s="5"/>
      <c r="W215" s="5"/>
      <c r="X215" s="5"/>
      <c r="Y215" s="1"/>
      <c r="Z215" s="1"/>
      <c r="AA215" s="1"/>
      <c r="AB215" s="1"/>
      <c r="AC215" s="1"/>
      <c r="AD215" s="1"/>
      <c r="AE215" s="1"/>
      <c r="AF215" s="1"/>
      <c r="AG215" s="1"/>
      <c r="AH215" s="1"/>
      <c r="AI215" s="1"/>
      <c r="AJ215" s="1"/>
      <c r="AK215" s="1"/>
      <c r="AL215" s="1"/>
      <c r="AM215" s="1"/>
      <c r="AN215" s="1"/>
    </row>
    <row r="216" spans="1:40">
      <c r="A216" s="1"/>
      <c r="B216" s="1"/>
      <c r="C216" s="1"/>
      <c r="D216" s="1"/>
      <c r="E216" s="1"/>
      <c r="F216" s="1"/>
      <c r="G216" s="1"/>
      <c r="H216" s="1"/>
      <c r="I216" s="1"/>
      <c r="J216" s="1"/>
      <c r="K216" s="1"/>
      <c r="L216" s="1"/>
      <c r="M216" s="1"/>
      <c r="N216" s="5"/>
      <c r="O216" s="5"/>
      <c r="P216" s="5"/>
      <c r="Q216" s="5"/>
      <c r="R216" s="5"/>
      <c r="S216" s="5"/>
      <c r="T216" s="5"/>
      <c r="U216" s="5"/>
      <c r="V216" s="5"/>
      <c r="W216" s="5"/>
      <c r="X216" s="5"/>
      <c r="Y216" s="1"/>
      <c r="Z216" s="1"/>
      <c r="AA216" s="1"/>
      <c r="AB216" s="1"/>
      <c r="AC216" s="1"/>
      <c r="AD216" s="1"/>
      <c r="AE216" s="1"/>
      <c r="AF216" s="1"/>
      <c r="AG216" s="1"/>
      <c r="AH216" s="1"/>
      <c r="AI216" s="1"/>
      <c r="AJ216" s="1"/>
      <c r="AK216" s="1"/>
      <c r="AL216" s="1"/>
      <c r="AM216" s="1"/>
      <c r="AN216" s="1"/>
    </row>
    <row r="217" spans="1:40">
      <c r="A217" s="1"/>
      <c r="B217" s="1"/>
      <c r="C217" s="1"/>
      <c r="D217" s="1"/>
      <c r="E217" s="1"/>
      <c r="F217" s="1"/>
      <c r="G217" s="1"/>
      <c r="H217" s="1"/>
      <c r="I217" s="1"/>
      <c r="J217" s="1"/>
      <c r="K217" s="1"/>
      <c r="L217" s="1"/>
      <c r="M217" s="1"/>
      <c r="N217" s="5"/>
      <c r="O217" s="5"/>
      <c r="P217" s="5"/>
      <c r="Q217" s="5"/>
      <c r="R217" s="5"/>
      <c r="S217" s="5"/>
      <c r="T217" s="5"/>
      <c r="U217" s="5"/>
      <c r="V217" s="5"/>
      <c r="W217" s="5"/>
      <c r="X217" s="5"/>
      <c r="Y217" s="1"/>
      <c r="Z217" s="1"/>
      <c r="AA217" s="1"/>
      <c r="AB217" s="1"/>
      <c r="AC217" s="1"/>
      <c r="AD217" s="1"/>
      <c r="AE217" s="1"/>
      <c r="AF217" s="1"/>
      <c r="AG217" s="1"/>
      <c r="AH217" s="1"/>
      <c r="AI217" s="1"/>
      <c r="AJ217" s="1"/>
      <c r="AK217" s="1"/>
      <c r="AL217" s="1"/>
      <c r="AM217" s="1"/>
      <c r="AN217" s="1"/>
    </row>
    <row r="218" spans="1:40">
      <c r="A218" s="1"/>
      <c r="B218" s="1"/>
      <c r="C218" s="1"/>
      <c r="D218" s="1"/>
      <c r="E218" s="1"/>
      <c r="F218" s="1"/>
      <c r="G218" s="1"/>
      <c r="H218" s="1"/>
      <c r="I218" s="1"/>
      <c r="J218" s="1"/>
      <c r="K218" s="1"/>
      <c r="L218" s="1"/>
      <c r="M218" s="1"/>
      <c r="N218" s="5"/>
      <c r="O218" s="5"/>
      <c r="P218" s="5"/>
      <c r="Q218" s="5"/>
      <c r="R218" s="5"/>
      <c r="S218" s="5"/>
      <c r="T218" s="5"/>
      <c r="U218" s="5"/>
      <c r="V218" s="5"/>
      <c r="W218" s="5"/>
      <c r="X218" s="5"/>
      <c r="Y218" s="1"/>
      <c r="Z218" s="1"/>
      <c r="AA218" s="1"/>
      <c r="AB218" s="1"/>
      <c r="AC218" s="1"/>
      <c r="AD218" s="1"/>
      <c r="AE218" s="1"/>
      <c r="AF218" s="1"/>
      <c r="AG218" s="1"/>
      <c r="AH218" s="1"/>
      <c r="AI218" s="1"/>
      <c r="AJ218" s="1"/>
      <c r="AK218" s="1"/>
      <c r="AL218" s="1"/>
      <c r="AM218" s="1"/>
      <c r="AN218" s="1"/>
    </row>
    <row r="219" spans="1:40">
      <c r="A219" s="1"/>
      <c r="B219" s="1"/>
      <c r="C219" s="1"/>
      <c r="D219" s="1"/>
      <c r="E219" s="1"/>
      <c r="F219" s="1"/>
      <c r="G219" s="1"/>
      <c r="H219" s="1"/>
      <c r="I219" s="1"/>
      <c r="J219" s="1"/>
      <c r="K219" s="1"/>
      <c r="L219" s="1"/>
      <c r="M219" s="1"/>
      <c r="N219" s="5"/>
      <c r="O219" s="5"/>
      <c r="P219" s="5"/>
      <c r="Q219" s="5"/>
      <c r="R219" s="5"/>
      <c r="S219" s="5"/>
      <c r="T219" s="5"/>
      <c r="U219" s="5"/>
      <c r="V219" s="5"/>
      <c r="W219" s="5"/>
      <c r="X219" s="5"/>
      <c r="Y219" s="1"/>
      <c r="Z219" s="1"/>
      <c r="AA219" s="1"/>
      <c r="AB219" s="1"/>
      <c r="AC219" s="1"/>
      <c r="AD219" s="1"/>
      <c r="AE219" s="1"/>
      <c r="AF219" s="1"/>
      <c r="AG219" s="1"/>
      <c r="AH219" s="1"/>
      <c r="AI219" s="1"/>
      <c r="AJ219" s="1"/>
      <c r="AK219" s="1"/>
      <c r="AL219" s="1"/>
      <c r="AM219" s="1"/>
      <c r="AN219" s="1"/>
    </row>
    <row r="220" spans="1:40">
      <c r="A220" s="1"/>
      <c r="B220" s="1"/>
      <c r="C220" s="1"/>
      <c r="D220" s="1"/>
      <c r="E220" s="1"/>
      <c r="F220" s="1"/>
      <c r="G220" s="1"/>
      <c r="H220" s="1"/>
      <c r="I220" s="1"/>
      <c r="J220" s="1"/>
      <c r="K220" s="1"/>
      <c r="L220" s="1"/>
      <c r="M220" s="1"/>
      <c r="N220" s="5"/>
      <c r="O220" s="5"/>
      <c r="P220" s="5"/>
      <c r="Q220" s="5"/>
      <c r="R220" s="5"/>
      <c r="S220" s="5"/>
      <c r="T220" s="5"/>
      <c r="U220" s="5"/>
      <c r="V220" s="5"/>
      <c r="W220" s="5"/>
      <c r="X220" s="5"/>
      <c r="Y220" s="1"/>
      <c r="Z220" s="1"/>
      <c r="AA220" s="1"/>
      <c r="AB220" s="1"/>
      <c r="AC220" s="1"/>
      <c r="AD220" s="1"/>
      <c r="AE220" s="1"/>
      <c r="AF220" s="1"/>
      <c r="AG220" s="1"/>
      <c r="AH220" s="1"/>
      <c r="AI220" s="1"/>
      <c r="AJ220" s="1"/>
      <c r="AK220" s="1"/>
      <c r="AL220" s="1"/>
      <c r="AM220" s="1"/>
      <c r="AN220" s="1"/>
    </row>
    <row r="221" spans="1:40">
      <c r="A221" s="1"/>
      <c r="B221" s="1"/>
      <c r="C221" s="1"/>
      <c r="D221" s="1"/>
      <c r="E221" s="1"/>
      <c r="F221" s="1"/>
      <c r="G221" s="1"/>
      <c r="H221" s="1"/>
      <c r="I221" s="1"/>
      <c r="J221" s="1"/>
      <c r="K221" s="1"/>
      <c r="L221" s="1"/>
      <c r="M221" s="1"/>
      <c r="N221" s="5"/>
      <c r="O221" s="5"/>
      <c r="P221" s="5"/>
      <c r="Q221" s="5"/>
      <c r="R221" s="5"/>
      <c r="S221" s="5"/>
      <c r="T221" s="5"/>
      <c r="U221" s="5"/>
      <c r="V221" s="5"/>
      <c r="W221" s="5"/>
      <c r="X221" s="5"/>
      <c r="Y221" s="1"/>
      <c r="Z221" s="1"/>
      <c r="AA221" s="1"/>
      <c r="AB221" s="1"/>
      <c r="AC221" s="1"/>
      <c r="AD221" s="1"/>
      <c r="AE221" s="1"/>
      <c r="AF221" s="1"/>
      <c r="AG221" s="1"/>
      <c r="AH221" s="1"/>
      <c r="AI221" s="1"/>
      <c r="AJ221" s="1"/>
      <c r="AK221" s="1"/>
      <c r="AL221" s="1"/>
      <c r="AM221" s="1"/>
      <c r="AN221" s="1"/>
    </row>
    <row r="222" spans="1:40">
      <c r="A222" s="1"/>
      <c r="B222" s="1"/>
      <c r="C222" s="1"/>
      <c r="D222" s="1"/>
      <c r="E222" s="1"/>
      <c r="F222" s="1"/>
      <c r="G222" s="1"/>
      <c r="H222" s="1"/>
      <c r="I222" s="1"/>
      <c r="J222" s="1"/>
      <c r="K222" s="1"/>
      <c r="L222" s="1"/>
      <c r="M222" s="1"/>
      <c r="N222" s="5"/>
      <c r="O222" s="5"/>
      <c r="P222" s="5"/>
      <c r="Q222" s="5"/>
      <c r="R222" s="5"/>
      <c r="S222" s="5"/>
      <c r="T222" s="5"/>
      <c r="U222" s="5"/>
      <c r="V222" s="5"/>
      <c r="W222" s="5"/>
      <c r="X222" s="5"/>
      <c r="Y222" s="1"/>
      <c r="Z222" s="1"/>
      <c r="AA222" s="1"/>
      <c r="AB222" s="1"/>
      <c r="AC222" s="1"/>
      <c r="AD222" s="1"/>
      <c r="AE222" s="1"/>
      <c r="AF222" s="1"/>
      <c r="AG222" s="1"/>
      <c r="AH222" s="1"/>
      <c r="AI222" s="1"/>
      <c r="AJ222" s="1"/>
      <c r="AK222" s="1"/>
      <c r="AL222" s="1"/>
      <c r="AM222" s="1"/>
      <c r="AN222" s="1"/>
    </row>
    <row r="223" spans="1:40">
      <c r="A223" s="1"/>
      <c r="B223" s="1"/>
      <c r="C223" s="1"/>
      <c r="D223" s="1"/>
      <c r="E223" s="1"/>
      <c r="F223" s="1"/>
      <c r="G223" s="1"/>
      <c r="H223" s="1"/>
      <c r="I223" s="1"/>
      <c r="J223" s="1"/>
      <c r="K223" s="1"/>
      <c r="L223" s="1"/>
      <c r="M223" s="1"/>
      <c r="N223" s="5"/>
      <c r="O223" s="5"/>
      <c r="P223" s="5"/>
      <c r="Q223" s="5"/>
      <c r="R223" s="5"/>
      <c r="S223" s="5"/>
      <c r="T223" s="5"/>
      <c r="U223" s="5"/>
      <c r="V223" s="5"/>
      <c r="W223" s="5"/>
      <c r="X223" s="5"/>
      <c r="Y223" s="1"/>
      <c r="Z223" s="1"/>
      <c r="AA223" s="1"/>
      <c r="AB223" s="1"/>
      <c r="AC223" s="1"/>
      <c r="AD223" s="1"/>
      <c r="AE223" s="1"/>
      <c r="AF223" s="1"/>
      <c r="AG223" s="1"/>
      <c r="AH223" s="1"/>
      <c r="AI223" s="1"/>
      <c r="AJ223" s="1"/>
      <c r="AK223" s="1"/>
      <c r="AL223" s="1"/>
      <c r="AM223" s="1"/>
      <c r="AN223" s="1"/>
    </row>
    <row r="224" spans="1:40">
      <c r="A224" s="1"/>
      <c r="B224" s="1"/>
      <c r="C224" s="1"/>
      <c r="D224" s="1"/>
      <c r="E224" s="1"/>
      <c r="F224" s="1"/>
      <c r="G224" s="1"/>
      <c r="H224" s="1"/>
      <c r="I224" s="1"/>
      <c r="J224" s="1"/>
      <c r="K224" s="1"/>
      <c r="L224" s="1"/>
      <c r="M224" s="1"/>
      <c r="N224" s="5"/>
      <c r="O224" s="5"/>
      <c r="P224" s="5"/>
      <c r="Q224" s="5"/>
      <c r="R224" s="5"/>
      <c r="S224" s="5"/>
      <c r="T224" s="5"/>
      <c r="U224" s="5"/>
      <c r="V224" s="5"/>
      <c r="W224" s="5"/>
      <c r="X224" s="5"/>
      <c r="Y224" s="1"/>
      <c r="Z224" s="1"/>
      <c r="AA224" s="1"/>
      <c r="AB224" s="1"/>
      <c r="AC224" s="1"/>
      <c r="AD224" s="1"/>
      <c r="AE224" s="1"/>
      <c r="AF224" s="1"/>
      <c r="AG224" s="1"/>
      <c r="AH224" s="1"/>
      <c r="AI224" s="1"/>
      <c r="AJ224" s="1"/>
      <c r="AK224" s="1"/>
      <c r="AL224" s="1"/>
      <c r="AM224" s="1"/>
      <c r="AN224" s="1"/>
    </row>
    <row r="225" spans="1:40">
      <c r="A225" s="1"/>
      <c r="B225" s="1"/>
      <c r="C225" s="1"/>
      <c r="D225" s="1"/>
      <c r="E225" s="1"/>
      <c r="F225" s="1"/>
      <c r="G225" s="1"/>
      <c r="H225" s="1"/>
      <c r="I225" s="1"/>
      <c r="J225" s="1"/>
      <c r="K225" s="1"/>
      <c r="L225" s="1"/>
      <c r="M225" s="1"/>
      <c r="N225" s="5"/>
      <c r="O225" s="5"/>
      <c r="P225" s="5"/>
      <c r="Q225" s="5"/>
      <c r="R225" s="5"/>
      <c r="S225" s="5"/>
      <c r="T225" s="5"/>
      <c r="U225" s="5"/>
      <c r="V225" s="5"/>
      <c r="W225" s="5"/>
      <c r="X225" s="5"/>
      <c r="Y225" s="1"/>
      <c r="Z225" s="1"/>
      <c r="AA225" s="1"/>
      <c r="AB225" s="1"/>
      <c r="AC225" s="1"/>
      <c r="AD225" s="1"/>
      <c r="AE225" s="1"/>
      <c r="AF225" s="1"/>
      <c r="AG225" s="1"/>
      <c r="AH225" s="1"/>
      <c r="AI225" s="1"/>
      <c r="AJ225" s="1"/>
      <c r="AK225" s="1"/>
      <c r="AL225" s="1"/>
      <c r="AM225" s="1"/>
      <c r="AN225" s="1"/>
    </row>
    <row r="226" spans="1:40">
      <c r="A226" s="1"/>
      <c r="B226" s="1"/>
      <c r="C226" s="1"/>
      <c r="D226" s="1"/>
      <c r="E226" s="1"/>
      <c r="F226" s="1"/>
      <c r="G226" s="1"/>
      <c r="H226" s="1"/>
      <c r="I226" s="1"/>
      <c r="J226" s="1"/>
      <c r="K226" s="1"/>
      <c r="L226" s="1"/>
      <c r="M226" s="1"/>
      <c r="N226" s="5"/>
      <c r="O226" s="5"/>
      <c r="P226" s="5"/>
      <c r="Q226" s="5"/>
      <c r="R226" s="5"/>
      <c r="S226" s="5"/>
      <c r="T226" s="5"/>
      <c r="U226" s="5"/>
      <c r="V226" s="5"/>
      <c r="W226" s="5"/>
      <c r="X226" s="5"/>
      <c r="Y226" s="1"/>
      <c r="Z226" s="1"/>
      <c r="AA226" s="1"/>
      <c r="AB226" s="1"/>
      <c r="AC226" s="1"/>
      <c r="AD226" s="1"/>
      <c r="AE226" s="1"/>
      <c r="AF226" s="1"/>
      <c r="AG226" s="1"/>
      <c r="AH226" s="1"/>
      <c r="AI226" s="1"/>
      <c r="AJ226" s="1"/>
      <c r="AK226" s="1"/>
      <c r="AL226" s="1"/>
      <c r="AM226" s="1"/>
      <c r="AN226" s="1"/>
    </row>
    <row r="227" spans="1:40">
      <c r="A227" s="1"/>
      <c r="B227" s="1"/>
      <c r="C227" s="1"/>
      <c r="D227" s="1"/>
      <c r="E227" s="1"/>
      <c r="F227" s="1"/>
      <c r="G227" s="1"/>
      <c r="H227" s="1"/>
      <c r="I227" s="1"/>
      <c r="J227" s="1"/>
      <c r="K227" s="1"/>
      <c r="L227" s="1"/>
      <c r="M227" s="1"/>
      <c r="N227" s="5"/>
      <c r="O227" s="5"/>
      <c r="P227" s="5"/>
      <c r="Q227" s="5"/>
      <c r="R227" s="5"/>
      <c r="S227" s="5"/>
      <c r="T227" s="5"/>
      <c r="U227" s="5"/>
      <c r="V227" s="5"/>
      <c r="W227" s="5"/>
      <c r="X227" s="5"/>
      <c r="Y227" s="1"/>
      <c r="Z227" s="1"/>
      <c r="AA227" s="1"/>
      <c r="AB227" s="1"/>
      <c r="AC227" s="1"/>
      <c r="AD227" s="1"/>
      <c r="AE227" s="1"/>
      <c r="AF227" s="1"/>
      <c r="AG227" s="1"/>
      <c r="AH227" s="1"/>
      <c r="AI227" s="1"/>
      <c r="AJ227" s="1"/>
      <c r="AK227" s="1"/>
      <c r="AL227" s="1"/>
      <c r="AM227" s="1"/>
      <c r="AN227" s="1"/>
    </row>
    <row r="228" spans="1:40">
      <c r="A228" s="1"/>
      <c r="B228" s="1"/>
      <c r="C228" s="1"/>
      <c r="D228" s="1"/>
      <c r="E228" s="1"/>
      <c r="F228" s="1"/>
      <c r="G228" s="1"/>
      <c r="H228" s="1"/>
      <c r="I228" s="1"/>
      <c r="J228" s="1"/>
      <c r="K228" s="1"/>
      <c r="L228" s="1"/>
      <c r="M228" s="1"/>
      <c r="N228" s="5"/>
      <c r="O228" s="5"/>
      <c r="P228" s="5"/>
      <c r="Q228" s="5"/>
      <c r="R228" s="5"/>
      <c r="S228" s="5"/>
      <c r="T228" s="5"/>
      <c r="U228" s="5"/>
      <c r="V228" s="5"/>
      <c r="W228" s="5"/>
      <c r="X228" s="5"/>
      <c r="Y228" s="1"/>
      <c r="Z228" s="1"/>
      <c r="AA228" s="1"/>
      <c r="AB228" s="1"/>
      <c r="AC228" s="1"/>
      <c r="AD228" s="1"/>
      <c r="AE228" s="1"/>
      <c r="AF228" s="1"/>
      <c r="AG228" s="1"/>
      <c r="AH228" s="1"/>
      <c r="AI228" s="1"/>
      <c r="AJ228" s="1"/>
      <c r="AK228" s="1"/>
      <c r="AL228" s="1"/>
      <c r="AM228" s="1"/>
      <c r="AN228" s="1"/>
    </row>
    <row r="229" spans="1:40">
      <c r="A229" s="1"/>
      <c r="B229" s="1"/>
      <c r="C229" s="1"/>
      <c r="D229" s="1"/>
      <c r="E229" s="1"/>
      <c r="F229" s="1"/>
      <c r="G229" s="1"/>
      <c r="H229" s="1"/>
      <c r="I229" s="1"/>
      <c r="J229" s="1"/>
      <c r="K229" s="1"/>
      <c r="L229" s="1"/>
      <c r="M229" s="1"/>
      <c r="N229" s="5"/>
      <c r="O229" s="5"/>
      <c r="P229" s="5"/>
      <c r="Q229" s="5"/>
      <c r="R229" s="5"/>
      <c r="S229" s="5"/>
      <c r="T229" s="5"/>
      <c r="U229" s="5"/>
      <c r="V229" s="5"/>
      <c r="W229" s="5"/>
      <c r="X229" s="5"/>
      <c r="Y229" s="1"/>
      <c r="Z229" s="1"/>
      <c r="AA229" s="1"/>
      <c r="AB229" s="1"/>
      <c r="AC229" s="1"/>
      <c r="AD229" s="1"/>
      <c r="AE229" s="1"/>
      <c r="AF229" s="1"/>
      <c r="AG229" s="1"/>
      <c r="AH229" s="1"/>
      <c r="AI229" s="1"/>
      <c r="AJ229" s="1"/>
      <c r="AK229" s="1"/>
      <c r="AL229" s="1"/>
      <c r="AM229" s="1"/>
      <c r="AN229" s="1"/>
    </row>
    <row r="230" spans="1:40">
      <c r="A230" s="1"/>
      <c r="B230" s="1"/>
      <c r="C230" s="1"/>
      <c r="D230" s="1"/>
      <c r="E230" s="1"/>
      <c r="F230" s="1"/>
      <c r="G230" s="1"/>
      <c r="H230" s="1"/>
      <c r="I230" s="1"/>
      <c r="J230" s="1"/>
      <c r="K230" s="1"/>
      <c r="L230" s="1"/>
      <c r="M230" s="1"/>
      <c r="N230" s="5"/>
      <c r="O230" s="5"/>
      <c r="P230" s="5"/>
      <c r="Q230" s="5"/>
      <c r="R230" s="5"/>
      <c r="S230" s="5"/>
      <c r="T230" s="5"/>
      <c r="U230" s="5"/>
      <c r="V230" s="5"/>
      <c r="W230" s="5"/>
      <c r="X230" s="5"/>
      <c r="Y230" s="1"/>
      <c r="Z230" s="1"/>
      <c r="AA230" s="1"/>
      <c r="AB230" s="1"/>
      <c r="AC230" s="1"/>
      <c r="AD230" s="1"/>
      <c r="AE230" s="1"/>
      <c r="AF230" s="1"/>
      <c r="AG230" s="1"/>
      <c r="AH230" s="1"/>
      <c r="AI230" s="1"/>
      <c r="AJ230" s="1"/>
      <c r="AK230" s="1"/>
      <c r="AL230" s="1"/>
      <c r="AM230" s="1"/>
      <c r="AN230" s="1"/>
    </row>
    <row r="231" spans="1:40">
      <c r="A231" s="1"/>
      <c r="B231" s="1"/>
      <c r="C231" s="1"/>
      <c r="D231" s="1"/>
      <c r="E231" s="1"/>
      <c r="F231" s="1"/>
      <c r="G231" s="1"/>
      <c r="H231" s="1"/>
      <c r="I231" s="1"/>
      <c r="J231" s="1"/>
      <c r="K231" s="1"/>
      <c r="L231" s="1"/>
      <c r="M231" s="1"/>
      <c r="N231" s="5"/>
      <c r="O231" s="5"/>
      <c r="P231" s="5"/>
      <c r="Q231" s="5"/>
      <c r="R231" s="5"/>
      <c r="S231" s="5"/>
      <c r="T231" s="5"/>
      <c r="U231" s="5"/>
      <c r="V231" s="5"/>
      <c r="W231" s="5"/>
      <c r="X231" s="5"/>
      <c r="Y231" s="1"/>
      <c r="Z231" s="1"/>
      <c r="AA231" s="1"/>
      <c r="AB231" s="1"/>
      <c r="AC231" s="1"/>
      <c r="AD231" s="1"/>
      <c r="AE231" s="1"/>
      <c r="AF231" s="1"/>
      <c r="AG231" s="1"/>
      <c r="AH231" s="1"/>
      <c r="AI231" s="1"/>
      <c r="AJ231" s="1"/>
      <c r="AK231" s="1"/>
      <c r="AL231" s="1"/>
      <c r="AM231" s="1"/>
      <c r="AN231" s="1"/>
    </row>
    <row r="232" spans="1:40">
      <c r="A232" s="1"/>
      <c r="B232" s="1"/>
      <c r="C232" s="1"/>
      <c r="D232" s="1"/>
      <c r="E232" s="1"/>
      <c r="F232" s="1"/>
      <c r="G232" s="1"/>
      <c r="H232" s="1"/>
      <c r="I232" s="1"/>
      <c r="J232" s="1"/>
      <c r="K232" s="1"/>
      <c r="L232" s="1"/>
      <c r="M232" s="1"/>
      <c r="N232" s="5"/>
      <c r="O232" s="5"/>
      <c r="P232" s="5"/>
      <c r="Q232" s="5"/>
      <c r="R232" s="5"/>
      <c r="S232" s="5"/>
      <c r="T232" s="5"/>
      <c r="U232" s="5"/>
      <c r="V232" s="5"/>
      <c r="W232" s="5"/>
      <c r="X232" s="5"/>
      <c r="Y232" s="1"/>
      <c r="Z232" s="1"/>
      <c r="AA232" s="1"/>
      <c r="AB232" s="1"/>
      <c r="AC232" s="1"/>
      <c r="AD232" s="1"/>
      <c r="AE232" s="1"/>
      <c r="AF232" s="1"/>
      <c r="AG232" s="1"/>
      <c r="AH232" s="1"/>
      <c r="AI232" s="1"/>
      <c r="AJ232" s="1"/>
      <c r="AK232" s="1"/>
      <c r="AL232" s="1"/>
      <c r="AM232" s="1"/>
      <c r="AN232" s="1"/>
    </row>
    <row r="233" spans="1:40">
      <c r="A233" s="1"/>
      <c r="B233" s="1"/>
      <c r="C233" s="1"/>
      <c r="D233" s="1"/>
      <c r="E233" s="1"/>
      <c r="F233" s="1"/>
      <c r="G233" s="1"/>
      <c r="H233" s="1"/>
      <c r="I233" s="1"/>
      <c r="J233" s="1"/>
      <c r="K233" s="1"/>
      <c r="L233" s="1"/>
      <c r="M233" s="1"/>
      <c r="N233" s="5"/>
      <c r="O233" s="5"/>
      <c r="P233" s="5"/>
      <c r="Q233" s="5"/>
      <c r="R233" s="5"/>
      <c r="S233" s="5"/>
      <c r="T233" s="5"/>
      <c r="U233" s="5"/>
      <c r="V233" s="5"/>
      <c r="W233" s="5"/>
      <c r="X233" s="5"/>
      <c r="Y233" s="1"/>
      <c r="Z233" s="1"/>
      <c r="AA233" s="1"/>
      <c r="AB233" s="1"/>
      <c r="AC233" s="1"/>
      <c r="AD233" s="1"/>
      <c r="AE233" s="1"/>
      <c r="AF233" s="1"/>
      <c r="AG233" s="1"/>
      <c r="AH233" s="1"/>
      <c r="AI233" s="1"/>
      <c r="AJ233" s="1"/>
      <c r="AK233" s="1"/>
      <c r="AL233" s="1"/>
      <c r="AM233" s="1"/>
      <c r="AN233" s="1"/>
    </row>
    <row r="234" spans="1:40">
      <c r="A234" s="1"/>
      <c r="B234" s="1"/>
      <c r="C234" s="1"/>
      <c r="D234" s="1"/>
      <c r="E234" s="1"/>
      <c r="F234" s="1"/>
      <c r="G234" s="1"/>
      <c r="H234" s="1"/>
      <c r="I234" s="1"/>
      <c r="J234" s="1"/>
      <c r="K234" s="1"/>
      <c r="L234" s="1"/>
      <c r="M234" s="1"/>
      <c r="N234" s="5"/>
      <c r="O234" s="5"/>
      <c r="P234" s="5"/>
      <c r="Q234" s="5"/>
      <c r="R234" s="5"/>
      <c r="S234" s="5"/>
      <c r="T234" s="5"/>
      <c r="U234" s="5"/>
      <c r="V234" s="5"/>
      <c r="W234" s="5"/>
      <c r="X234" s="5"/>
      <c r="Y234" s="1"/>
      <c r="Z234" s="1"/>
      <c r="AA234" s="1"/>
      <c r="AB234" s="1"/>
      <c r="AC234" s="1"/>
      <c r="AD234" s="1"/>
      <c r="AE234" s="1"/>
      <c r="AF234" s="1"/>
      <c r="AG234" s="1"/>
      <c r="AH234" s="1"/>
      <c r="AI234" s="1"/>
      <c r="AJ234" s="1"/>
      <c r="AK234" s="1"/>
      <c r="AL234" s="1"/>
      <c r="AM234" s="1"/>
      <c r="AN234" s="1"/>
    </row>
    <row r="235" spans="1:40">
      <c r="A235" s="1"/>
      <c r="B235" s="1"/>
      <c r="C235" s="1"/>
      <c r="D235" s="1"/>
      <c r="E235" s="1"/>
      <c r="F235" s="1"/>
      <c r="G235" s="1"/>
      <c r="H235" s="1"/>
      <c r="I235" s="1"/>
      <c r="J235" s="1"/>
      <c r="K235" s="1"/>
      <c r="L235" s="1"/>
      <c r="M235" s="1"/>
      <c r="N235" s="5"/>
      <c r="O235" s="5"/>
      <c r="P235" s="5"/>
      <c r="Q235" s="5"/>
      <c r="R235" s="5"/>
      <c r="S235" s="5"/>
      <c r="T235" s="5"/>
      <c r="U235" s="5"/>
      <c r="V235" s="5"/>
      <c r="W235" s="5"/>
      <c r="X235" s="5"/>
      <c r="Y235" s="1"/>
      <c r="Z235" s="1"/>
      <c r="AA235" s="1"/>
      <c r="AB235" s="1"/>
      <c r="AC235" s="1"/>
      <c r="AD235" s="1"/>
      <c r="AE235" s="1"/>
      <c r="AF235" s="1"/>
      <c r="AG235" s="1"/>
      <c r="AH235" s="1"/>
      <c r="AI235" s="1"/>
      <c r="AJ235" s="1"/>
      <c r="AK235" s="1"/>
      <c r="AL235" s="1"/>
      <c r="AM235" s="1"/>
      <c r="AN235" s="1"/>
    </row>
    <row r="236" spans="1:40">
      <c r="A236" s="1"/>
      <c r="B236" s="1"/>
      <c r="C236" s="1"/>
      <c r="D236" s="1"/>
      <c r="E236" s="1"/>
      <c r="F236" s="1"/>
      <c r="G236" s="1"/>
      <c r="H236" s="1"/>
      <c r="I236" s="1"/>
      <c r="J236" s="1"/>
      <c r="K236" s="1"/>
      <c r="L236" s="1"/>
      <c r="M236" s="1"/>
      <c r="N236" s="5"/>
      <c r="O236" s="5"/>
      <c r="P236" s="5"/>
      <c r="Q236" s="5"/>
      <c r="R236" s="5"/>
      <c r="S236" s="5"/>
      <c r="T236" s="5"/>
      <c r="U236" s="5"/>
      <c r="V236" s="5"/>
      <c r="W236" s="5"/>
      <c r="X236" s="5"/>
      <c r="Y236" s="1"/>
      <c r="Z236" s="1"/>
      <c r="AA236" s="1"/>
      <c r="AB236" s="1"/>
      <c r="AC236" s="1"/>
      <c r="AD236" s="1"/>
      <c r="AE236" s="1"/>
      <c r="AF236" s="1"/>
      <c r="AG236" s="1"/>
      <c r="AH236" s="1"/>
      <c r="AI236" s="1"/>
      <c r="AJ236" s="1"/>
      <c r="AK236" s="1"/>
      <c r="AL236" s="1"/>
      <c r="AM236" s="1"/>
      <c r="AN236" s="1"/>
    </row>
    <row r="237" spans="1:40">
      <c r="A237" s="1"/>
      <c r="B237" s="1"/>
      <c r="C237" s="1"/>
      <c r="D237" s="1"/>
      <c r="E237" s="1"/>
      <c r="F237" s="1"/>
      <c r="G237" s="1"/>
      <c r="H237" s="1"/>
      <c r="I237" s="1"/>
      <c r="J237" s="1"/>
      <c r="K237" s="1"/>
      <c r="L237" s="1"/>
      <c r="M237" s="1"/>
      <c r="N237" s="5"/>
      <c r="O237" s="5"/>
      <c r="P237" s="5"/>
      <c r="Q237" s="5"/>
      <c r="R237" s="5"/>
      <c r="S237" s="5"/>
      <c r="T237" s="5"/>
      <c r="U237" s="5"/>
      <c r="V237" s="5"/>
      <c r="W237" s="5"/>
      <c r="X237" s="5"/>
      <c r="Y237" s="1"/>
      <c r="Z237" s="1"/>
      <c r="AA237" s="1"/>
      <c r="AB237" s="1"/>
      <c r="AC237" s="1"/>
      <c r="AD237" s="1"/>
      <c r="AE237" s="1"/>
      <c r="AF237" s="1"/>
      <c r="AG237" s="1"/>
      <c r="AH237" s="1"/>
      <c r="AI237" s="1"/>
      <c r="AJ237" s="1"/>
      <c r="AK237" s="1"/>
      <c r="AL237" s="1"/>
      <c r="AM237" s="1"/>
      <c r="AN237" s="1"/>
    </row>
    <row r="238" spans="1:40">
      <c r="A238" s="1"/>
      <c r="B238" s="1"/>
      <c r="C238" s="1"/>
      <c r="D238" s="1"/>
      <c r="E238" s="1"/>
      <c r="F238" s="1"/>
      <c r="G238" s="1"/>
      <c r="H238" s="1"/>
      <c r="I238" s="1"/>
      <c r="J238" s="1"/>
      <c r="K238" s="1"/>
      <c r="L238" s="1"/>
      <c r="M238" s="1"/>
      <c r="N238" s="5"/>
      <c r="O238" s="5"/>
      <c r="P238" s="5"/>
      <c r="Q238" s="5"/>
      <c r="R238" s="5"/>
      <c r="S238" s="5"/>
      <c r="T238" s="5"/>
      <c r="U238" s="5"/>
      <c r="V238" s="5"/>
      <c r="W238" s="5"/>
      <c r="X238" s="5"/>
      <c r="Y238" s="1"/>
      <c r="Z238" s="1"/>
      <c r="AA238" s="1"/>
      <c r="AB238" s="1"/>
      <c r="AC238" s="1"/>
      <c r="AD238" s="1"/>
      <c r="AE238" s="1"/>
      <c r="AF238" s="1"/>
      <c r="AG238" s="1"/>
      <c r="AH238" s="1"/>
      <c r="AI238" s="1"/>
      <c r="AJ238" s="1"/>
      <c r="AK238" s="1"/>
      <c r="AL238" s="1"/>
      <c r="AM238" s="1"/>
      <c r="AN238" s="1"/>
    </row>
    <row r="239" spans="1:40">
      <c r="A239" s="1"/>
      <c r="B239" s="1"/>
      <c r="C239" s="1"/>
      <c r="D239" s="1"/>
      <c r="E239" s="1"/>
      <c r="F239" s="1"/>
      <c r="G239" s="1"/>
      <c r="H239" s="1"/>
      <c r="I239" s="1"/>
      <c r="J239" s="1"/>
      <c r="K239" s="1"/>
      <c r="L239" s="1"/>
      <c r="M239" s="1"/>
      <c r="N239" s="5"/>
      <c r="O239" s="5"/>
      <c r="P239" s="5"/>
      <c r="Q239" s="5"/>
      <c r="R239" s="5"/>
      <c r="S239" s="5"/>
      <c r="T239" s="5"/>
      <c r="U239" s="5"/>
      <c r="V239" s="5"/>
      <c r="W239" s="5"/>
      <c r="X239" s="5"/>
      <c r="Y239" s="1"/>
      <c r="Z239" s="1"/>
      <c r="AA239" s="1"/>
      <c r="AB239" s="1"/>
      <c r="AC239" s="1"/>
      <c r="AD239" s="1"/>
      <c r="AE239" s="1"/>
      <c r="AF239" s="1"/>
      <c r="AG239" s="1"/>
      <c r="AH239" s="1"/>
      <c r="AI239" s="1"/>
      <c r="AJ239" s="1"/>
      <c r="AK239" s="1"/>
      <c r="AL239" s="1"/>
      <c r="AM239" s="1"/>
      <c r="AN239" s="1"/>
    </row>
    <row r="240" spans="1:40">
      <c r="A240" s="1"/>
      <c r="B240" s="1"/>
      <c r="C240" s="1"/>
      <c r="D240" s="1"/>
      <c r="E240" s="1"/>
      <c r="F240" s="1"/>
      <c r="G240" s="1"/>
      <c r="H240" s="1"/>
      <c r="I240" s="1"/>
      <c r="J240" s="1"/>
      <c r="K240" s="1"/>
      <c r="L240" s="1"/>
      <c r="M240" s="1"/>
      <c r="N240" s="5"/>
      <c r="O240" s="5"/>
      <c r="P240" s="5"/>
      <c r="Q240" s="5"/>
      <c r="R240" s="5"/>
      <c r="S240" s="5"/>
      <c r="T240" s="5"/>
      <c r="U240" s="5"/>
      <c r="V240" s="5"/>
      <c r="W240" s="5"/>
      <c r="X240" s="5"/>
      <c r="Y240" s="1"/>
      <c r="Z240" s="1"/>
      <c r="AA240" s="1"/>
      <c r="AB240" s="1"/>
      <c r="AC240" s="1"/>
      <c r="AD240" s="1"/>
      <c r="AE240" s="1"/>
      <c r="AF240" s="1"/>
      <c r="AG240" s="1"/>
      <c r="AH240" s="1"/>
      <c r="AI240" s="1"/>
      <c r="AJ240" s="1"/>
      <c r="AK240" s="1"/>
      <c r="AL240" s="1"/>
      <c r="AM240" s="1"/>
      <c r="AN240" s="1"/>
    </row>
    <row r="241" spans="1:40">
      <c r="A241" s="1"/>
      <c r="B241" s="1"/>
      <c r="C241" s="1"/>
      <c r="D241" s="1"/>
      <c r="E241" s="1"/>
      <c r="F241" s="1"/>
      <c r="G241" s="1"/>
      <c r="H241" s="1"/>
      <c r="I241" s="1"/>
      <c r="J241" s="1"/>
      <c r="K241" s="1"/>
      <c r="L241" s="1"/>
      <c r="M241" s="1"/>
      <c r="N241" s="5"/>
      <c r="O241" s="5"/>
      <c r="P241" s="5"/>
      <c r="Q241" s="5"/>
      <c r="R241" s="5"/>
      <c r="S241" s="5"/>
      <c r="T241" s="5"/>
      <c r="U241" s="5"/>
      <c r="V241" s="5"/>
      <c r="W241" s="5"/>
      <c r="X241" s="5"/>
      <c r="Y241" s="1"/>
      <c r="Z241" s="1"/>
      <c r="AA241" s="1"/>
      <c r="AB241" s="1"/>
      <c r="AC241" s="1"/>
      <c r="AD241" s="1"/>
      <c r="AE241" s="1"/>
      <c r="AF241" s="1"/>
      <c r="AG241" s="1"/>
      <c r="AH241" s="1"/>
      <c r="AI241" s="1"/>
      <c r="AJ241" s="1"/>
      <c r="AK241" s="1"/>
      <c r="AL241" s="1"/>
      <c r="AM241" s="1"/>
      <c r="AN241" s="1"/>
    </row>
    <row r="242" spans="1:40">
      <c r="A242" s="1"/>
      <c r="B242" s="1"/>
      <c r="C242" s="1"/>
      <c r="D242" s="1"/>
      <c r="E242" s="1"/>
      <c r="F242" s="1"/>
      <c r="G242" s="1"/>
      <c r="H242" s="1"/>
      <c r="I242" s="1"/>
      <c r="J242" s="1"/>
      <c r="K242" s="1"/>
      <c r="L242" s="1"/>
      <c r="M242" s="1"/>
      <c r="N242" s="5"/>
      <c r="O242" s="5"/>
      <c r="P242" s="5"/>
      <c r="Q242" s="5"/>
      <c r="R242" s="5"/>
      <c r="S242" s="5"/>
      <c r="T242" s="5"/>
      <c r="U242" s="5"/>
      <c r="V242" s="5"/>
      <c r="W242" s="5"/>
      <c r="X242" s="5"/>
      <c r="Y242" s="1"/>
      <c r="Z242" s="1"/>
      <c r="AA242" s="1"/>
      <c r="AB242" s="1"/>
      <c r="AC242" s="1"/>
      <c r="AD242" s="1"/>
      <c r="AE242" s="1"/>
      <c r="AF242" s="1"/>
      <c r="AG242" s="1"/>
      <c r="AH242" s="1"/>
      <c r="AI242" s="1"/>
      <c r="AJ242" s="1"/>
      <c r="AK242" s="1"/>
      <c r="AL242" s="1"/>
      <c r="AM242" s="1"/>
      <c r="AN242" s="1"/>
    </row>
    <row r="243" spans="1:40">
      <c r="A243" s="1"/>
      <c r="B243" s="1"/>
      <c r="C243" s="1"/>
      <c r="D243" s="1"/>
      <c r="E243" s="1"/>
      <c r="F243" s="1"/>
      <c r="G243" s="1"/>
      <c r="H243" s="1"/>
      <c r="I243" s="1"/>
      <c r="J243" s="1"/>
      <c r="K243" s="1"/>
      <c r="L243" s="1"/>
      <c r="M243" s="1"/>
      <c r="N243" s="5"/>
      <c r="O243" s="5"/>
      <c r="P243" s="5"/>
      <c r="Q243" s="5"/>
      <c r="R243" s="5"/>
      <c r="S243" s="5"/>
      <c r="T243" s="5"/>
      <c r="U243" s="5"/>
      <c r="V243" s="5"/>
      <c r="W243" s="5"/>
      <c r="X243" s="5"/>
      <c r="Y243" s="1"/>
      <c r="Z243" s="1"/>
      <c r="AA243" s="1"/>
      <c r="AB243" s="1"/>
      <c r="AC243" s="1"/>
      <c r="AD243" s="1"/>
      <c r="AE243" s="1"/>
      <c r="AF243" s="1"/>
      <c r="AG243" s="1"/>
      <c r="AH243" s="1"/>
      <c r="AI243" s="1"/>
      <c r="AJ243" s="1"/>
      <c r="AK243" s="1"/>
      <c r="AL243" s="1"/>
      <c r="AM243" s="1"/>
      <c r="AN243" s="1"/>
    </row>
    <row r="244" spans="1:40">
      <c r="A244" s="1"/>
      <c r="B244" s="1"/>
      <c r="C244" s="1"/>
      <c r="D244" s="1"/>
      <c r="E244" s="1"/>
      <c r="F244" s="1"/>
      <c r="G244" s="1"/>
      <c r="H244" s="1"/>
      <c r="I244" s="1"/>
      <c r="J244" s="1"/>
      <c r="K244" s="1"/>
      <c r="L244" s="1"/>
      <c r="M244" s="1"/>
      <c r="N244" s="5"/>
      <c r="O244" s="5"/>
      <c r="P244" s="5"/>
      <c r="Q244" s="5"/>
      <c r="R244" s="5"/>
      <c r="S244" s="5"/>
      <c r="T244" s="5"/>
      <c r="U244" s="5"/>
      <c r="V244" s="5"/>
      <c r="W244" s="5"/>
      <c r="X244" s="5"/>
      <c r="Y244" s="1"/>
      <c r="Z244" s="1"/>
      <c r="AA244" s="1"/>
      <c r="AB244" s="1"/>
      <c r="AC244" s="1"/>
      <c r="AD244" s="1"/>
      <c r="AE244" s="1"/>
      <c r="AF244" s="1"/>
      <c r="AG244" s="1"/>
      <c r="AH244" s="1"/>
      <c r="AI244" s="1"/>
      <c r="AJ244" s="1"/>
      <c r="AK244" s="1"/>
      <c r="AL244" s="1"/>
      <c r="AM244" s="1"/>
      <c r="AN244" s="1"/>
    </row>
    <row r="245" spans="1:40">
      <c r="A245" s="1"/>
      <c r="B245" s="1"/>
      <c r="C245" s="1"/>
      <c r="D245" s="1"/>
      <c r="E245" s="1"/>
      <c r="F245" s="1"/>
      <c r="G245" s="1"/>
      <c r="H245" s="1"/>
      <c r="I245" s="1"/>
      <c r="J245" s="1"/>
      <c r="K245" s="1"/>
      <c r="L245" s="1"/>
      <c r="M245" s="1"/>
      <c r="N245" s="5"/>
      <c r="O245" s="5"/>
      <c r="P245" s="5"/>
      <c r="Q245" s="5"/>
      <c r="R245" s="5"/>
      <c r="S245" s="5"/>
      <c r="T245" s="5"/>
      <c r="U245" s="5"/>
      <c r="V245" s="5"/>
      <c r="W245" s="5"/>
      <c r="X245" s="5"/>
      <c r="Y245" s="1"/>
      <c r="Z245" s="1"/>
      <c r="AA245" s="1"/>
      <c r="AB245" s="1"/>
      <c r="AC245" s="1"/>
      <c r="AD245" s="1"/>
      <c r="AE245" s="1"/>
      <c r="AF245" s="1"/>
      <c r="AG245" s="1"/>
      <c r="AH245" s="1"/>
      <c r="AI245" s="1"/>
      <c r="AJ245" s="1"/>
      <c r="AK245" s="1"/>
      <c r="AL245" s="1"/>
      <c r="AM245" s="1"/>
      <c r="AN245" s="1"/>
    </row>
    <row r="246" spans="1:40">
      <c r="A246" s="1"/>
      <c r="B246" s="1"/>
      <c r="C246" s="1"/>
      <c r="D246" s="1"/>
      <c r="E246" s="1"/>
      <c r="F246" s="1"/>
      <c r="G246" s="1"/>
      <c r="H246" s="1"/>
      <c r="I246" s="1"/>
      <c r="J246" s="1"/>
      <c r="K246" s="1"/>
      <c r="L246" s="1"/>
      <c r="M246" s="1"/>
      <c r="N246" s="5"/>
      <c r="O246" s="5"/>
      <c r="P246" s="5"/>
      <c r="Q246" s="5"/>
      <c r="R246" s="5"/>
      <c r="S246" s="5"/>
      <c r="T246" s="5"/>
      <c r="U246" s="5"/>
      <c r="V246" s="5"/>
      <c r="W246" s="5"/>
      <c r="X246" s="5"/>
      <c r="Y246" s="1"/>
      <c r="Z246" s="1"/>
      <c r="AA246" s="1"/>
      <c r="AB246" s="1"/>
      <c r="AC246" s="1"/>
      <c r="AD246" s="1"/>
      <c r="AE246" s="1"/>
      <c r="AF246" s="1"/>
      <c r="AG246" s="1"/>
      <c r="AH246" s="1"/>
      <c r="AI246" s="1"/>
      <c r="AJ246" s="1"/>
      <c r="AK246" s="1"/>
      <c r="AL246" s="1"/>
      <c r="AM246" s="1"/>
      <c r="AN246" s="1"/>
    </row>
    <row r="247" spans="1:40">
      <c r="A247" s="1"/>
      <c r="B247" s="1"/>
      <c r="C247" s="1"/>
      <c r="D247" s="1"/>
      <c r="E247" s="1"/>
      <c r="F247" s="1"/>
      <c r="G247" s="1"/>
      <c r="H247" s="1"/>
      <c r="I247" s="1"/>
      <c r="J247" s="1"/>
      <c r="K247" s="1"/>
      <c r="L247" s="1"/>
      <c r="M247" s="1"/>
      <c r="N247" s="5"/>
      <c r="O247" s="5"/>
      <c r="P247" s="5"/>
      <c r="Q247" s="5"/>
      <c r="R247" s="5"/>
      <c r="S247" s="5"/>
      <c r="T247" s="5"/>
      <c r="U247" s="5"/>
      <c r="V247" s="5"/>
      <c r="W247" s="5"/>
      <c r="X247" s="5"/>
      <c r="Y247" s="1"/>
      <c r="Z247" s="1"/>
      <c r="AA247" s="1"/>
      <c r="AB247" s="1"/>
      <c r="AC247" s="1"/>
      <c r="AD247" s="1"/>
      <c r="AE247" s="1"/>
      <c r="AF247" s="1"/>
      <c r="AG247" s="1"/>
      <c r="AH247" s="1"/>
      <c r="AI247" s="1"/>
      <c r="AJ247" s="1"/>
      <c r="AK247" s="1"/>
      <c r="AL247" s="1"/>
      <c r="AM247" s="1"/>
      <c r="AN247" s="1"/>
    </row>
    <row r="248" spans="1:40">
      <c r="A248" s="1"/>
      <c r="B248" s="1"/>
      <c r="C248" s="1"/>
      <c r="D248" s="1"/>
      <c r="E248" s="1"/>
      <c r="F248" s="1"/>
      <c r="G248" s="1"/>
      <c r="H248" s="1"/>
      <c r="I248" s="1"/>
      <c r="J248" s="1"/>
      <c r="K248" s="1"/>
      <c r="L248" s="1"/>
      <c r="M248" s="1"/>
      <c r="N248" s="5"/>
      <c r="O248" s="5"/>
      <c r="P248" s="5"/>
      <c r="Q248" s="5"/>
      <c r="R248" s="5"/>
      <c r="S248" s="5"/>
      <c r="T248" s="5"/>
      <c r="U248" s="5"/>
      <c r="V248" s="5"/>
      <c r="W248" s="5"/>
      <c r="X248" s="5"/>
      <c r="Y248" s="1"/>
      <c r="Z248" s="1"/>
      <c r="AA248" s="1"/>
      <c r="AB248" s="1"/>
      <c r="AC248" s="1"/>
      <c r="AD248" s="1"/>
      <c r="AE248" s="1"/>
      <c r="AF248" s="1"/>
      <c r="AG248" s="1"/>
      <c r="AH248" s="1"/>
      <c r="AI248" s="1"/>
      <c r="AJ248" s="1"/>
      <c r="AK248" s="1"/>
      <c r="AL248" s="1"/>
      <c r="AM248" s="1"/>
      <c r="AN248" s="1"/>
    </row>
    <row r="249" spans="1:40">
      <c r="A249" s="1"/>
      <c r="B249" s="1"/>
      <c r="C249" s="1"/>
      <c r="D249" s="1"/>
      <c r="E249" s="1"/>
      <c r="F249" s="1"/>
      <c r="G249" s="1"/>
      <c r="H249" s="1"/>
      <c r="I249" s="1"/>
      <c r="J249" s="1"/>
      <c r="K249" s="1"/>
      <c r="L249" s="1"/>
      <c r="M249" s="1"/>
      <c r="N249" s="5"/>
      <c r="O249" s="5"/>
      <c r="P249" s="5"/>
      <c r="Q249" s="5"/>
      <c r="R249" s="5"/>
      <c r="S249" s="5"/>
      <c r="T249" s="5"/>
      <c r="U249" s="5"/>
      <c r="V249" s="5"/>
      <c r="W249" s="5"/>
      <c r="X249" s="5"/>
      <c r="Y249" s="1"/>
      <c r="Z249" s="1"/>
      <c r="AA249" s="1"/>
      <c r="AB249" s="1"/>
      <c r="AC249" s="1"/>
      <c r="AD249" s="1"/>
      <c r="AE249" s="1"/>
      <c r="AF249" s="1"/>
      <c r="AG249" s="1"/>
      <c r="AH249" s="1"/>
      <c r="AI249" s="1"/>
      <c r="AJ249" s="1"/>
      <c r="AK249" s="1"/>
      <c r="AL249" s="1"/>
      <c r="AM249" s="1"/>
      <c r="AN249" s="1"/>
    </row>
    <row r="250" spans="1:40">
      <c r="A250" s="1"/>
      <c r="B250" s="1"/>
      <c r="C250" s="1"/>
      <c r="D250" s="1"/>
      <c r="E250" s="1"/>
      <c r="F250" s="1"/>
      <c r="G250" s="1"/>
      <c r="H250" s="1"/>
      <c r="I250" s="1"/>
      <c r="J250" s="1"/>
      <c r="K250" s="1"/>
      <c r="L250" s="1"/>
      <c r="M250" s="1"/>
      <c r="N250" s="5"/>
      <c r="O250" s="5"/>
      <c r="P250" s="5"/>
      <c r="Q250" s="5"/>
      <c r="R250" s="5"/>
      <c r="S250" s="5"/>
      <c r="T250" s="5"/>
      <c r="U250" s="5"/>
      <c r="V250" s="5"/>
      <c r="W250" s="5"/>
      <c r="X250" s="5"/>
      <c r="Y250" s="1"/>
      <c r="Z250" s="1"/>
      <c r="AA250" s="1"/>
      <c r="AB250" s="1"/>
      <c r="AC250" s="1"/>
      <c r="AD250" s="1"/>
      <c r="AE250" s="1"/>
      <c r="AF250" s="1"/>
      <c r="AG250" s="1"/>
      <c r="AH250" s="1"/>
      <c r="AI250" s="1"/>
      <c r="AJ250" s="1"/>
      <c r="AK250" s="1"/>
      <c r="AL250" s="1"/>
      <c r="AM250" s="1"/>
      <c r="AN250" s="1"/>
    </row>
    <row r="251" spans="1:40">
      <c r="A251" s="1"/>
      <c r="B251" s="1"/>
      <c r="C251" s="1"/>
      <c r="D251" s="1"/>
      <c r="E251" s="1"/>
      <c r="F251" s="1"/>
      <c r="G251" s="1"/>
      <c r="H251" s="1"/>
      <c r="I251" s="1"/>
      <c r="J251" s="1"/>
      <c r="K251" s="1"/>
      <c r="L251" s="1"/>
      <c r="M251" s="1"/>
      <c r="N251" s="5"/>
      <c r="O251" s="5"/>
      <c r="P251" s="5"/>
      <c r="Q251" s="5"/>
      <c r="R251" s="5"/>
      <c r="S251" s="5"/>
      <c r="T251" s="5"/>
      <c r="U251" s="5"/>
      <c r="V251" s="5"/>
      <c r="W251" s="5"/>
      <c r="X251" s="5"/>
      <c r="Y251" s="1"/>
      <c r="Z251" s="1"/>
      <c r="AA251" s="1"/>
      <c r="AB251" s="1"/>
      <c r="AC251" s="1"/>
      <c r="AD251" s="1"/>
      <c r="AE251" s="1"/>
      <c r="AF251" s="1"/>
      <c r="AG251" s="1"/>
      <c r="AH251" s="1"/>
      <c r="AI251" s="1"/>
      <c r="AJ251" s="1"/>
      <c r="AK251" s="1"/>
      <c r="AL251" s="1"/>
      <c r="AM251" s="1"/>
      <c r="AN251" s="1"/>
    </row>
    <row r="252" spans="1:40">
      <c r="A252" s="1"/>
      <c r="B252" s="1"/>
      <c r="C252" s="1"/>
      <c r="D252" s="1"/>
      <c r="E252" s="1"/>
      <c r="F252" s="1"/>
      <c r="G252" s="1"/>
      <c r="H252" s="1"/>
      <c r="I252" s="1"/>
      <c r="J252" s="1"/>
      <c r="K252" s="1"/>
      <c r="L252" s="1"/>
      <c r="M252" s="1"/>
      <c r="N252" s="5"/>
      <c r="O252" s="5"/>
      <c r="P252" s="5"/>
      <c r="Q252" s="5"/>
      <c r="R252" s="5"/>
      <c r="S252" s="5"/>
      <c r="T252" s="5"/>
      <c r="U252" s="5"/>
      <c r="V252" s="5"/>
      <c r="W252" s="5"/>
      <c r="X252" s="5"/>
      <c r="Y252" s="1"/>
      <c r="Z252" s="1"/>
      <c r="AA252" s="1"/>
      <c r="AB252" s="1"/>
      <c r="AC252" s="1"/>
      <c r="AD252" s="1"/>
      <c r="AE252" s="1"/>
      <c r="AF252" s="1"/>
      <c r="AG252" s="1"/>
      <c r="AH252" s="1"/>
      <c r="AI252" s="1"/>
      <c r="AJ252" s="1"/>
      <c r="AK252" s="1"/>
      <c r="AL252" s="1"/>
      <c r="AM252" s="1"/>
      <c r="AN252" s="1"/>
    </row>
    <row r="253" spans="1:40">
      <c r="A253" s="1"/>
      <c r="B253" s="1"/>
      <c r="C253" s="1"/>
      <c r="D253" s="1"/>
      <c r="E253" s="1"/>
      <c r="F253" s="1"/>
      <c r="G253" s="1"/>
      <c r="H253" s="1"/>
      <c r="I253" s="1"/>
      <c r="J253" s="1"/>
      <c r="K253" s="1"/>
      <c r="L253" s="1"/>
      <c r="M253" s="1"/>
      <c r="N253" s="5"/>
      <c r="O253" s="5"/>
      <c r="P253" s="5"/>
      <c r="Q253" s="5"/>
      <c r="R253" s="5"/>
      <c r="S253" s="5"/>
      <c r="T253" s="5"/>
      <c r="U253" s="5"/>
      <c r="V253" s="5"/>
      <c r="W253" s="5"/>
      <c r="X253" s="5"/>
      <c r="Y253" s="1"/>
      <c r="Z253" s="1"/>
      <c r="AA253" s="1"/>
      <c r="AB253" s="1"/>
      <c r="AC253" s="1"/>
      <c r="AD253" s="1"/>
      <c r="AE253" s="1"/>
      <c r="AF253" s="1"/>
      <c r="AG253" s="1"/>
      <c r="AH253" s="1"/>
      <c r="AI253" s="1"/>
      <c r="AJ253" s="1"/>
      <c r="AK253" s="1"/>
      <c r="AL253" s="1"/>
      <c r="AM253" s="1"/>
      <c r="AN253" s="1"/>
    </row>
    <row r="254" spans="1:40">
      <c r="A254" s="1"/>
      <c r="B254" s="1"/>
      <c r="C254" s="1"/>
      <c r="D254" s="1"/>
      <c r="E254" s="1"/>
      <c r="F254" s="1"/>
      <c r="G254" s="1"/>
      <c r="H254" s="1"/>
      <c r="I254" s="1"/>
      <c r="J254" s="1"/>
      <c r="K254" s="1"/>
      <c r="L254" s="1"/>
      <c r="M254" s="1"/>
      <c r="N254" s="5"/>
      <c r="O254" s="5"/>
      <c r="P254" s="5"/>
      <c r="Q254" s="5"/>
      <c r="R254" s="5"/>
      <c r="S254" s="5"/>
      <c r="T254" s="5"/>
      <c r="U254" s="5"/>
      <c r="V254" s="5"/>
      <c r="W254" s="5"/>
      <c r="X254" s="5"/>
      <c r="Y254" s="1"/>
      <c r="Z254" s="1"/>
      <c r="AA254" s="1"/>
      <c r="AB254" s="1"/>
      <c r="AC254" s="1"/>
      <c r="AD254" s="1"/>
      <c r="AE254" s="1"/>
      <c r="AF254" s="1"/>
      <c r="AG254" s="1"/>
      <c r="AH254" s="1"/>
      <c r="AI254" s="1"/>
      <c r="AJ254" s="1"/>
      <c r="AK254" s="1"/>
      <c r="AL254" s="1"/>
      <c r="AM254" s="1"/>
      <c r="AN254" s="1"/>
    </row>
    <row r="255" spans="1:40">
      <c r="A255" s="1"/>
      <c r="B255" s="1"/>
      <c r="C255" s="1"/>
      <c r="D255" s="1"/>
      <c r="E255" s="1"/>
      <c r="F255" s="1"/>
      <c r="G255" s="1"/>
      <c r="H255" s="1"/>
      <c r="I255" s="1"/>
      <c r="J255" s="1"/>
      <c r="K255" s="1"/>
      <c r="L255" s="1"/>
      <c r="M255" s="1"/>
      <c r="N255" s="5"/>
      <c r="O255" s="5"/>
      <c r="P255" s="5"/>
      <c r="Q255" s="5"/>
      <c r="R255" s="5"/>
      <c r="S255" s="5"/>
      <c r="T255" s="5"/>
      <c r="U255" s="5"/>
      <c r="V255" s="5"/>
      <c r="W255" s="5"/>
      <c r="X255" s="5"/>
      <c r="Y255" s="1"/>
      <c r="Z255" s="1"/>
      <c r="AA255" s="1"/>
      <c r="AB255" s="1"/>
      <c r="AC255" s="1"/>
      <c r="AD255" s="1"/>
      <c r="AE255" s="1"/>
      <c r="AF255" s="1"/>
      <c r="AG255" s="1"/>
      <c r="AH255" s="1"/>
      <c r="AI255" s="1"/>
      <c r="AJ255" s="1"/>
      <c r="AK255" s="1"/>
      <c r="AL255" s="1"/>
      <c r="AM255" s="1"/>
      <c r="AN255" s="1"/>
    </row>
    <row r="256" spans="1:40">
      <c r="A256" s="1"/>
      <c r="B256" s="1"/>
      <c r="C256" s="1"/>
      <c r="D256" s="1"/>
      <c r="E256" s="1"/>
      <c r="F256" s="1"/>
      <c r="G256" s="1"/>
      <c r="H256" s="1"/>
      <c r="I256" s="1"/>
      <c r="J256" s="1"/>
      <c r="K256" s="1"/>
      <c r="L256" s="1"/>
      <c r="M256" s="1"/>
      <c r="N256" s="5"/>
      <c r="O256" s="5"/>
      <c r="P256" s="5"/>
      <c r="Q256" s="5"/>
      <c r="R256" s="5"/>
      <c r="S256" s="5"/>
      <c r="T256" s="5"/>
      <c r="U256" s="5"/>
      <c r="V256" s="5"/>
      <c r="W256" s="5"/>
      <c r="X256" s="5"/>
      <c r="Y256" s="1"/>
      <c r="Z256" s="1"/>
      <c r="AA256" s="1"/>
      <c r="AB256" s="1"/>
      <c r="AC256" s="1"/>
      <c r="AD256" s="1"/>
      <c r="AE256" s="1"/>
      <c r="AF256" s="1"/>
      <c r="AG256" s="1"/>
      <c r="AH256" s="1"/>
      <c r="AI256" s="1"/>
      <c r="AJ256" s="1"/>
      <c r="AK256" s="1"/>
      <c r="AL256" s="1"/>
      <c r="AM256" s="1"/>
      <c r="AN256" s="1"/>
    </row>
    <row r="257" spans="1:40">
      <c r="A257" s="1"/>
      <c r="B257" s="1"/>
      <c r="C257" s="1"/>
      <c r="D257" s="1"/>
      <c r="E257" s="1"/>
      <c r="F257" s="1"/>
      <c r="G257" s="1"/>
      <c r="H257" s="1"/>
      <c r="I257" s="1"/>
      <c r="J257" s="1"/>
      <c r="K257" s="1"/>
      <c r="L257" s="1"/>
      <c r="M257" s="1"/>
      <c r="N257" s="5"/>
      <c r="O257" s="5"/>
      <c r="P257" s="5"/>
      <c r="Q257" s="5"/>
      <c r="R257" s="5"/>
      <c r="S257" s="5"/>
      <c r="T257" s="5"/>
      <c r="U257" s="5"/>
      <c r="V257" s="5"/>
      <c r="W257" s="5"/>
      <c r="X257" s="5"/>
      <c r="Y257" s="1"/>
      <c r="Z257" s="1"/>
      <c r="AA257" s="1"/>
      <c r="AB257" s="1"/>
      <c r="AC257" s="1"/>
      <c r="AD257" s="1"/>
      <c r="AE257" s="1"/>
      <c r="AF257" s="1"/>
      <c r="AG257" s="1"/>
      <c r="AH257" s="1"/>
      <c r="AI257" s="1"/>
      <c r="AJ257" s="1"/>
      <c r="AK257" s="1"/>
      <c r="AL257" s="1"/>
      <c r="AM257" s="1"/>
      <c r="AN257" s="1"/>
    </row>
    <row r="258" spans="1:40">
      <c r="A258" s="1"/>
      <c r="B258" s="1"/>
      <c r="C258" s="1"/>
      <c r="D258" s="1"/>
      <c r="E258" s="1"/>
      <c r="F258" s="1"/>
      <c r="G258" s="1"/>
      <c r="H258" s="1"/>
      <c r="I258" s="1"/>
      <c r="J258" s="1"/>
      <c r="K258" s="1"/>
      <c r="L258" s="1"/>
      <c r="M258" s="1"/>
      <c r="N258" s="5"/>
      <c r="O258" s="5"/>
      <c r="P258" s="5"/>
      <c r="Q258" s="5"/>
      <c r="R258" s="5"/>
      <c r="S258" s="5"/>
      <c r="T258" s="5"/>
      <c r="U258" s="5"/>
      <c r="V258" s="5"/>
      <c r="W258" s="5"/>
      <c r="X258" s="5"/>
      <c r="Y258" s="1"/>
      <c r="Z258" s="1"/>
      <c r="AA258" s="1"/>
      <c r="AB258" s="1"/>
      <c r="AC258" s="1"/>
      <c r="AD258" s="1"/>
      <c r="AE258" s="1"/>
      <c r="AF258" s="1"/>
      <c r="AG258" s="1"/>
      <c r="AH258" s="1"/>
      <c r="AI258" s="1"/>
      <c r="AJ258" s="1"/>
      <c r="AK258" s="1"/>
      <c r="AL258" s="1"/>
      <c r="AM258" s="1"/>
      <c r="AN258" s="1"/>
    </row>
    <row r="259" spans="1:40">
      <c r="A259" s="1"/>
      <c r="B259" s="1"/>
      <c r="C259" s="1"/>
      <c r="D259" s="1"/>
      <c r="E259" s="1"/>
      <c r="F259" s="1"/>
      <c r="G259" s="1"/>
      <c r="H259" s="1"/>
      <c r="I259" s="1"/>
      <c r="J259" s="1"/>
      <c r="K259" s="1"/>
      <c r="L259" s="1"/>
      <c r="M259" s="1"/>
      <c r="N259" s="5"/>
      <c r="O259" s="5"/>
      <c r="P259" s="5"/>
      <c r="Q259" s="5"/>
      <c r="R259" s="5"/>
      <c r="S259" s="5"/>
      <c r="T259" s="5"/>
      <c r="U259" s="5"/>
      <c r="V259" s="5"/>
      <c r="W259" s="5"/>
      <c r="X259" s="5"/>
      <c r="Y259" s="1"/>
      <c r="Z259" s="1"/>
      <c r="AA259" s="1"/>
      <c r="AB259" s="1"/>
      <c r="AC259" s="1"/>
      <c r="AD259" s="1"/>
      <c r="AE259" s="1"/>
      <c r="AF259" s="1"/>
      <c r="AG259" s="1"/>
      <c r="AH259" s="1"/>
      <c r="AI259" s="1"/>
      <c r="AJ259" s="1"/>
      <c r="AK259" s="1"/>
      <c r="AL259" s="1"/>
      <c r="AM259" s="1"/>
      <c r="AN259" s="1"/>
    </row>
    <row r="260" spans="1:40">
      <c r="A260" s="1"/>
      <c r="B260" s="1"/>
      <c r="C260" s="1"/>
      <c r="D260" s="1"/>
      <c r="E260" s="1"/>
      <c r="F260" s="1"/>
      <c r="G260" s="1"/>
      <c r="H260" s="1"/>
      <c r="I260" s="1"/>
      <c r="J260" s="1"/>
      <c r="K260" s="1"/>
      <c r="L260" s="1"/>
      <c r="M260" s="1"/>
      <c r="N260" s="5"/>
      <c r="O260" s="5"/>
      <c r="P260" s="5"/>
      <c r="Q260" s="5"/>
      <c r="R260" s="5"/>
      <c r="S260" s="5"/>
      <c r="T260" s="5"/>
      <c r="U260" s="5"/>
      <c r="V260" s="5"/>
      <c r="W260" s="5"/>
      <c r="X260" s="5"/>
      <c r="Y260" s="1"/>
      <c r="Z260" s="1"/>
      <c r="AA260" s="1"/>
      <c r="AB260" s="1"/>
      <c r="AC260" s="1"/>
      <c r="AD260" s="1"/>
      <c r="AE260" s="1"/>
      <c r="AF260" s="1"/>
      <c r="AG260" s="1"/>
      <c r="AH260" s="1"/>
      <c r="AI260" s="1"/>
      <c r="AJ260" s="1"/>
      <c r="AK260" s="1"/>
      <c r="AL260" s="1"/>
      <c r="AM260" s="1"/>
      <c r="AN260" s="1"/>
    </row>
    <row r="261" spans="1:40">
      <c r="A261" s="1"/>
      <c r="B261" s="1"/>
      <c r="C261" s="1"/>
      <c r="D261" s="1"/>
      <c r="E261" s="1"/>
      <c r="F261" s="1"/>
      <c r="G261" s="1"/>
      <c r="H261" s="1"/>
      <c r="I261" s="1"/>
      <c r="J261" s="1"/>
      <c r="K261" s="1"/>
      <c r="L261" s="1"/>
      <c r="M261" s="1"/>
      <c r="N261" s="5"/>
      <c r="O261" s="5"/>
      <c r="P261" s="5"/>
      <c r="Q261" s="5"/>
      <c r="R261" s="5"/>
      <c r="S261" s="5"/>
      <c r="T261" s="5"/>
      <c r="U261" s="5"/>
      <c r="V261" s="5"/>
      <c r="W261" s="5"/>
      <c r="X261" s="5"/>
      <c r="Y261" s="1"/>
      <c r="Z261" s="1"/>
      <c r="AA261" s="1"/>
      <c r="AB261" s="1"/>
      <c r="AC261" s="1"/>
      <c r="AD261" s="1"/>
      <c r="AE261" s="1"/>
      <c r="AF261" s="1"/>
      <c r="AG261" s="1"/>
      <c r="AH261" s="1"/>
      <c r="AI261" s="1"/>
      <c r="AJ261" s="1"/>
      <c r="AK261" s="1"/>
      <c r="AL261" s="1"/>
      <c r="AM261" s="1"/>
      <c r="AN261" s="1"/>
    </row>
    <row r="262" spans="1:40">
      <c r="A262" s="1"/>
      <c r="B262" s="1"/>
      <c r="C262" s="1"/>
      <c r="D262" s="1"/>
      <c r="E262" s="1"/>
      <c r="F262" s="1"/>
      <c r="G262" s="1"/>
      <c r="H262" s="1"/>
      <c r="I262" s="1"/>
      <c r="J262" s="1"/>
      <c r="K262" s="1"/>
      <c r="L262" s="1"/>
      <c r="M262" s="1"/>
      <c r="N262" s="5"/>
      <c r="O262" s="5"/>
      <c r="P262" s="5"/>
      <c r="Q262" s="5"/>
      <c r="R262" s="5"/>
      <c r="S262" s="5"/>
      <c r="T262" s="5"/>
      <c r="U262" s="5"/>
      <c r="V262" s="5"/>
      <c r="W262" s="5"/>
      <c r="X262" s="5"/>
      <c r="Y262" s="1"/>
      <c r="Z262" s="1"/>
      <c r="AA262" s="1"/>
      <c r="AB262" s="1"/>
      <c r="AC262" s="1"/>
      <c r="AD262" s="1"/>
      <c r="AE262" s="1"/>
      <c r="AF262" s="1"/>
      <c r="AG262" s="1"/>
      <c r="AH262" s="1"/>
      <c r="AI262" s="1"/>
      <c r="AJ262" s="1"/>
      <c r="AK262" s="1"/>
      <c r="AL262" s="1"/>
      <c r="AM262" s="1"/>
      <c r="AN262" s="1"/>
    </row>
    <row r="263" spans="1:40">
      <c r="A263" s="1"/>
      <c r="B263" s="1"/>
      <c r="C263" s="1"/>
      <c r="D263" s="1"/>
      <c r="E263" s="1"/>
      <c r="F263" s="1"/>
      <c r="G263" s="1"/>
      <c r="H263" s="1"/>
      <c r="I263" s="1"/>
      <c r="J263" s="1"/>
      <c r="K263" s="1"/>
      <c r="L263" s="1"/>
      <c r="M263" s="1"/>
      <c r="N263" s="5"/>
      <c r="O263" s="5"/>
      <c r="P263" s="5"/>
      <c r="Q263" s="5"/>
      <c r="R263" s="5"/>
      <c r="S263" s="5"/>
      <c r="T263" s="5"/>
      <c r="U263" s="5"/>
      <c r="V263" s="5"/>
      <c r="W263" s="5"/>
      <c r="X263" s="5"/>
      <c r="Y263" s="1"/>
      <c r="Z263" s="1"/>
      <c r="AA263" s="1"/>
      <c r="AB263" s="1"/>
      <c r="AC263" s="1"/>
      <c r="AD263" s="1"/>
      <c r="AE263" s="1"/>
      <c r="AF263" s="1"/>
      <c r="AG263" s="1"/>
      <c r="AH263" s="1"/>
      <c r="AI263" s="1"/>
      <c r="AJ263" s="1"/>
      <c r="AK263" s="1"/>
      <c r="AL263" s="1"/>
      <c r="AM263" s="1"/>
      <c r="AN263" s="1"/>
    </row>
    <row r="264" spans="1:40">
      <c r="A264" s="1"/>
      <c r="B264" s="1"/>
      <c r="C264" s="1"/>
      <c r="D264" s="1"/>
      <c r="E264" s="1"/>
      <c r="F264" s="1"/>
      <c r="G264" s="1"/>
      <c r="H264" s="1"/>
      <c r="I264" s="1"/>
      <c r="J264" s="1"/>
      <c r="K264" s="1"/>
      <c r="L264" s="1"/>
      <c r="M264" s="1"/>
      <c r="N264" s="5"/>
      <c r="O264" s="5"/>
      <c r="P264" s="5"/>
      <c r="Q264" s="5"/>
      <c r="R264" s="5"/>
      <c r="S264" s="5"/>
      <c r="T264" s="5"/>
      <c r="U264" s="5"/>
      <c r="V264" s="5"/>
      <c r="W264" s="5"/>
      <c r="X264" s="5"/>
      <c r="Y264" s="1"/>
      <c r="Z264" s="1"/>
      <c r="AA264" s="1"/>
      <c r="AB264" s="1"/>
      <c r="AC264" s="1"/>
      <c r="AD264" s="1"/>
      <c r="AE264" s="1"/>
      <c r="AF264" s="1"/>
      <c r="AG264" s="1"/>
      <c r="AH264" s="1"/>
      <c r="AI264" s="1"/>
      <c r="AJ264" s="1"/>
      <c r="AK264" s="1"/>
      <c r="AL264" s="1"/>
      <c r="AM264" s="1"/>
      <c r="AN264" s="1"/>
    </row>
    <row r="265" spans="1:40">
      <c r="A265" s="1"/>
      <c r="B265" s="1"/>
      <c r="C265" s="1"/>
      <c r="D265" s="1"/>
      <c r="E265" s="1"/>
      <c r="F265" s="1"/>
      <c r="G265" s="1"/>
      <c r="H265" s="1"/>
      <c r="I265" s="1"/>
      <c r="J265" s="1"/>
      <c r="K265" s="1"/>
      <c r="L265" s="1"/>
      <c r="M265" s="1"/>
      <c r="N265" s="5"/>
      <c r="O265" s="5"/>
      <c r="P265" s="5"/>
      <c r="Q265" s="5"/>
      <c r="R265" s="5"/>
      <c r="S265" s="5"/>
      <c r="T265" s="5"/>
      <c r="U265" s="5"/>
      <c r="V265" s="5"/>
      <c r="W265" s="5"/>
      <c r="X265" s="5"/>
      <c r="Y265" s="1"/>
      <c r="Z265" s="1"/>
      <c r="AA265" s="1"/>
      <c r="AB265" s="1"/>
      <c r="AC265" s="1"/>
      <c r="AD265" s="1"/>
      <c r="AE265" s="1"/>
      <c r="AF265" s="1"/>
      <c r="AG265" s="1"/>
      <c r="AH265" s="1"/>
      <c r="AI265" s="1"/>
      <c r="AJ265" s="1"/>
      <c r="AK265" s="1"/>
      <c r="AL265" s="1"/>
      <c r="AM265" s="1"/>
      <c r="AN265" s="1"/>
    </row>
    <row r="266" spans="1:40">
      <c r="A266" s="1"/>
      <c r="B266" s="1"/>
      <c r="C266" s="1"/>
      <c r="D266" s="1"/>
      <c r="E266" s="1"/>
      <c r="F266" s="1"/>
      <c r="G266" s="1"/>
      <c r="H266" s="1"/>
      <c r="I266" s="1"/>
      <c r="J266" s="1"/>
      <c r="K266" s="1"/>
      <c r="L266" s="1"/>
      <c r="M266" s="1"/>
      <c r="N266" s="5"/>
      <c r="O266" s="5"/>
      <c r="P266" s="5"/>
      <c r="Q266" s="5"/>
      <c r="R266" s="5"/>
      <c r="S266" s="5"/>
      <c r="T266" s="5"/>
      <c r="U266" s="5"/>
      <c r="V266" s="5"/>
      <c r="W266" s="5"/>
      <c r="X266" s="5"/>
      <c r="Y266" s="1"/>
      <c r="Z266" s="1"/>
      <c r="AA266" s="1"/>
      <c r="AB266" s="1"/>
      <c r="AC266" s="1"/>
      <c r="AD266" s="1"/>
      <c r="AE266" s="1"/>
      <c r="AF266" s="1"/>
      <c r="AG266" s="1"/>
      <c r="AH266" s="1"/>
      <c r="AI266" s="1"/>
      <c r="AJ266" s="1"/>
      <c r="AK266" s="1"/>
      <c r="AL266" s="1"/>
      <c r="AM266" s="1"/>
      <c r="AN266" s="1"/>
    </row>
    <row r="267" spans="1:40">
      <c r="A267" s="1"/>
      <c r="B267" s="1"/>
      <c r="C267" s="1"/>
      <c r="D267" s="1"/>
      <c r="E267" s="1"/>
      <c r="F267" s="1"/>
      <c r="G267" s="1"/>
      <c r="H267" s="1"/>
      <c r="I267" s="1"/>
      <c r="J267" s="1"/>
      <c r="K267" s="1"/>
      <c r="L267" s="1"/>
      <c r="M267" s="1"/>
      <c r="N267" s="5"/>
      <c r="O267" s="5"/>
      <c r="P267" s="5"/>
      <c r="Q267" s="5"/>
      <c r="R267" s="5"/>
      <c r="S267" s="5"/>
      <c r="T267" s="5"/>
      <c r="U267" s="5"/>
      <c r="V267" s="5"/>
      <c r="W267" s="5"/>
      <c r="X267" s="5"/>
      <c r="Y267" s="1"/>
      <c r="Z267" s="1"/>
      <c r="AA267" s="1"/>
      <c r="AB267" s="1"/>
      <c r="AC267" s="1"/>
      <c r="AD267" s="1"/>
      <c r="AE267" s="1"/>
      <c r="AF267" s="1"/>
      <c r="AG267" s="1"/>
      <c r="AH267" s="1"/>
      <c r="AI267" s="1"/>
      <c r="AJ267" s="1"/>
      <c r="AK267" s="1"/>
      <c r="AL267" s="1"/>
      <c r="AM267" s="1"/>
      <c r="AN267" s="1"/>
    </row>
    <row r="268" spans="1:40">
      <c r="A268" s="1"/>
      <c r="B268" s="1"/>
      <c r="C268" s="1"/>
      <c r="D268" s="1"/>
      <c r="E268" s="1"/>
      <c r="F268" s="1"/>
      <c r="G268" s="1"/>
      <c r="H268" s="1"/>
      <c r="I268" s="1"/>
      <c r="J268" s="1"/>
      <c r="K268" s="1"/>
      <c r="L268" s="1"/>
      <c r="M268" s="1"/>
      <c r="N268" s="5"/>
      <c r="O268" s="5"/>
      <c r="P268" s="5"/>
      <c r="Q268" s="5"/>
      <c r="R268" s="5"/>
      <c r="S268" s="5"/>
      <c r="T268" s="5"/>
      <c r="U268" s="5"/>
      <c r="V268" s="5"/>
      <c r="W268" s="5"/>
      <c r="X268" s="5"/>
      <c r="Y268" s="1"/>
      <c r="Z268" s="1"/>
      <c r="AA268" s="1"/>
      <c r="AB268" s="1"/>
      <c r="AC268" s="1"/>
      <c r="AD268" s="1"/>
      <c r="AE268" s="1"/>
      <c r="AF268" s="1"/>
      <c r="AG268" s="1"/>
      <c r="AH268" s="1"/>
      <c r="AI268" s="1"/>
      <c r="AJ268" s="1"/>
      <c r="AK268" s="1"/>
      <c r="AL268" s="1"/>
      <c r="AM268" s="1"/>
      <c r="AN268" s="1"/>
    </row>
    <row r="269" spans="1:40">
      <c r="A269" s="1"/>
      <c r="B269" s="1"/>
      <c r="C269" s="1"/>
      <c r="D269" s="1"/>
      <c r="E269" s="1"/>
      <c r="F269" s="1"/>
      <c r="G269" s="1"/>
      <c r="H269" s="1"/>
      <c r="I269" s="1"/>
      <c r="J269" s="1"/>
      <c r="K269" s="1"/>
      <c r="L269" s="1"/>
      <c r="M269" s="1"/>
      <c r="N269" s="5"/>
      <c r="O269" s="5"/>
      <c r="P269" s="5"/>
      <c r="Q269" s="5"/>
      <c r="R269" s="5"/>
      <c r="S269" s="5"/>
      <c r="T269" s="5"/>
      <c r="U269" s="5"/>
      <c r="V269" s="5"/>
      <c r="W269" s="5"/>
      <c r="X269" s="5"/>
      <c r="Y269" s="1"/>
      <c r="Z269" s="1"/>
      <c r="AA269" s="1"/>
      <c r="AB269" s="1"/>
      <c r="AC269" s="1"/>
      <c r="AD269" s="1"/>
      <c r="AE269" s="1"/>
      <c r="AF269" s="1"/>
      <c r="AG269" s="1"/>
      <c r="AH269" s="1"/>
      <c r="AI269" s="1"/>
      <c r="AJ269" s="1"/>
      <c r="AK269" s="1"/>
      <c r="AL269" s="1"/>
      <c r="AM269" s="1"/>
      <c r="AN269" s="1"/>
    </row>
    <row r="270" spans="1:40">
      <c r="A270" s="1"/>
      <c r="B270" s="1"/>
      <c r="C270" s="1"/>
      <c r="D270" s="1"/>
      <c r="E270" s="1"/>
      <c r="F270" s="1"/>
      <c r="G270" s="1"/>
      <c r="H270" s="1"/>
      <c r="I270" s="1"/>
      <c r="J270" s="1"/>
      <c r="K270" s="1"/>
      <c r="L270" s="1"/>
      <c r="M270" s="1"/>
      <c r="N270" s="5"/>
      <c r="O270" s="5"/>
      <c r="P270" s="5"/>
      <c r="Q270" s="5"/>
      <c r="R270" s="5"/>
      <c r="S270" s="5"/>
      <c r="T270" s="5"/>
      <c r="U270" s="5"/>
      <c r="V270" s="5"/>
      <c r="W270" s="5"/>
      <c r="X270" s="5"/>
      <c r="Y270" s="1"/>
      <c r="Z270" s="1"/>
      <c r="AA270" s="1"/>
      <c r="AB270" s="1"/>
      <c r="AC270" s="1"/>
      <c r="AD270" s="1"/>
      <c r="AE270" s="1"/>
      <c r="AF270" s="1"/>
      <c r="AG270" s="1"/>
      <c r="AH270" s="1"/>
      <c r="AI270" s="1"/>
      <c r="AJ270" s="1"/>
      <c r="AK270" s="1"/>
      <c r="AL270" s="1"/>
      <c r="AM270" s="1"/>
      <c r="AN270" s="1"/>
    </row>
    <row r="271" spans="1:40">
      <c r="A271" s="1"/>
      <c r="B271" s="1"/>
      <c r="C271" s="1"/>
      <c r="D271" s="1"/>
      <c r="E271" s="1"/>
      <c r="F271" s="1"/>
      <c r="G271" s="1"/>
      <c r="H271" s="1"/>
      <c r="I271" s="1"/>
      <c r="J271" s="1"/>
      <c r="K271" s="1"/>
      <c r="L271" s="1"/>
      <c r="M271" s="1"/>
      <c r="N271" s="5"/>
      <c r="O271" s="5"/>
      <c r="P271" s="5"/>
      <c r="Q271" s="5"/>
      <c r="R271" s="5"/>
      <c r="S271" s="5"/>
      <c r="T271" s="5"/>
      <c r="U271" s="5"/>
      <c r="V271" s="5"/>
      <c r="W271" s="5"/>
      <c r="X271" s="5"/>
      <c r="Y271" s="1"/>
      <c r="Z271" s="1"/>
      <c r="AA271" s="1"/>
      <c r="AB271" s="1"/>
      <c r="AC271" s="1"/>
      <c r="AD271" s="1"/>
      <c r="AE271" s="1"/>
      <c r="AF271" s="1"/>
      <c r="AG271" s="1"/>
      <c r="AH271" s="1"/>
      <c r="AI271" s="1"/>
      <c r="AJ271" s="1"/>
      <c r="AK271" s="1"/>
      <c r="AL271" s="1"/>
      <c r="AM271" s="1"/>
      <c r="AN271" s="1"/>
    </row>
    <row r="272" spans="1:40">
      <c r="A272" s="1"/>
      <c r="B272" s="1"/>
      <c r="C272" s="1"/>
      <c r="D272" s="1"/>
      <c r="E272" s="1"/>
      <c r="F272" s="1"/>
      <c r="G272" s="1"/>
      <c r="H272" s="1"/>
      <c r="I272" s="1"/>
      <c r="J272" s="1"/>
      <c r="K272" s="1"/>
      <c r="L272" s="1"/>
      <c r="M272" s="1"/>
      <c r="N272" s="5"/>
      <c r="O272" s="5"/>
      <c r="P272" s="5"/>
      <c r="Q272" s="5"/>
      <c r="R272" s="5"/>
      <c r="S272" s="5"/>
      <c r="T272" s="5"/>
      <c r="U272" s="5"/>
      <c r="V272" s="5"/>
      <c r="W272" s="5"/>
      <c r="X272" s="5"/>
      <c r="Y272" s="1"/>
      <c r="Z272" s="1"/>
      <c r="AA272" s="1"/>
      <c r="AB272" s="1"/>
      <c r="AC272" s="1"/>
      <c r="AD272" s="1"/>
      <c r="AE272" s="1"/>
      <c r="AF272" s="1"/>
      <c r="AG272" s="1"/>
      <c r="AH272" s="1"/>
      <c r="AI272" s="1"/>
      <c r="AJ272" s="1"/>
      <c r="AK272" s="1"/>
      <c r="AL272" s="1"/>
      <c r="AM272" s="1"/>
      <c r="AN272" s="1"/>
    </row>
    <row r="273" spans="1:40">
      <c r="A273" s="1"/>
      <c r="B273" s="1"/>
      <c r="C273" s="1"/>
      <c r="D273" s="1"/>
      <c r="E273" s="1"/>
      <c r="F273" s="1"/>
      <c r="G273" s="1"/>
      <c r="H273" s="1"/>
      <c r="I273" s="1"/>
      <c r="J273" s="1"/>
      <c r="K273" s="1"/>
      <c r="L273" s="1"/>
      <c r="M273" s="1"/>
      <c r="N273" s="5"/>
      <c r="O273" s="5"/>
      <c r="P273" s="5"/>
      <c r="Q273" s="5"/>
      <c r="R273" s="5"/>
      <c r="S273" s="5"/>
      <c r="T273" s="5"/>
      <c r="U273" s="5"/>
      <c r="V273" s="5"/>
      <c r="W273" s="5"/>
      <c r="X273" s="5"/>
      <c r="Y273" s="1"/>
      <c r="Z273" s="1"/>
      <c r="AA273" s="1"/>
      <c r="AB273" s="1"/>
      <c r="AC273" s="1"/>
      <c r="AD273" s="1"/>
      <c r="AE273" s="1"/>
      <c r="AF273" s="1"/>
      <c r="AG273" s="1"/>
      <c r="AH273" s="1"/>
      <c r="AI273" s="1"/>
      <c r="AJ273" s="1"/>
      <c r="AK273" s="1"/>
      <c r="AL273" s="1"/>
      <c r="AM273" s="1"/>
      <c r="AN273" s="1"/>
    </row>
    <row r="274" spans="1:40">
      <c r="A274" s="1"/>
      <c r="B274" s="1"/>
      <c r="C274" s="1"/>
      <c r="D274" s="1"/>
      <c r="E274" s="1"/>
      <c r="F274" s="1"/>
      <c r="G274" s="1"/>
      <c r="H274" s="1"/>
      <c r="I274" s="1"/>
      <c r="J274" s="1"/>
      <c r="K274" s="1"/>
      <c r="L274" s="1"/>
      <c r="M274" s="1"/>
      <c r="N274" s="5"/>
      <c r="O274" s="5"/>
      <c r="P274" s="5"/>
      <c r="Q274" s="5"/>
      <c r="R274" s="5"/>
      <c r="S274" s="5"/>
      <c r="T274" s="5"/>
      <c r="U274" s="5"/>
      <c r="V274" s="5"/>
      <c r="W274" s="5"/>
      <c r="X274" s="5"/>
      <c r="Y274" s="1"/>
      <c r="Z274" s="1"/>
      <c r="AA274" s="1"/>
      <c r="AB274" s="1"/>
      <c r="AC274" s="1"/>
      <c r="AD274" s="1"/>
      <c r="AE274" s="1"/>
      <c r="AF274" s="1"/>
      <c r="AG274" s="1"/>
      <c r="AH274" s="1"/>
      <c r="AI274" s="1"/>
      <c r="AJ274" s="1"/>
      <c r="AK274" s="1"/>
      <c r="AL274" s="1"/>
      <c r="AM274" s="1"/>
      <c r="AN274" s="1"/>
    </row>
    <row r="275" spans="1:40">
      <c r="A275" s="1"/>
      <c r="B275" s="1"/>
      <c r="C275" s="1"/>
      <c r="D275" s="1"/>
      <c r="E275" s="1"/>
      <c r="F275" s="1"/>
      <c r="G275" s="1"/>
      <c r="H275" s="1"/>
      <c r="I275" s="1"/>
      <c r="J275" s="1"/>
      <c r="K275" s="1"/>
      <c r="L275" s="1"/>
      <c r="M275" s="1"/>
      <c r="N275" s="5"/>
      <c r="O275" s="5"/>
      <c r="P275" s="5"/>
      <c r="Q275" s="5"/>
      <c r="R275" s="5"/>
      <c r="S275" s="5"/>
      <c r="T275" s="5"/>
      <c r="U275" s="5"/>
      <c r="V275" s="5"/>
      <c r="W275" s="5"/>
      <c r="X275" s="5"/>
      <c r="Y275" s="1"/>
      <c r="Z275" s="1"/>
      <c r="AA275" s="1"/>
      <c r="AB275" s="1"/>
      <c r="AC275" s="1"/>
      <c r="AD275" s="1"/>
      <c r="AE275" s="1"/>
      <c r="AF275" s="1"/>
      <c r="AG275" s="1"/>
      <c r="AH275" s="1"/>
      <c r="AI275" s="1"/>
      <c r="AJ275" s="1"/>
      <c r="AK275" s="1"/>
      <c r="AL275" s="1"/>
      <c r="AM275" s="1"/>
      <c r="AN275" s="1"/>
    </row>
    <row r="276" spans="1:40">
      <c r="A276" s="1"/>
      <c r="B276" s="1"/>
      <c r="C276" s="1"/>
      <c r="D276" s="1"/>
      <c r="E276" s="1"/>
      <c r="F276" s="1"/>
      <c r="G276" s="1"/>
      <c r="H276" s="1"/>
      <c r="I276" s="1"/>
      <c r="J276" s="1"/>
      <c r="K276" s="1"/>
      <c r="L276" s="1"/>
      <c r="M276" s="1"/>
      <c r="N276" s="5"/>
      <c r="O276" s="5"/>
      <c r="P276" s="5"/>
      <c r="Q276" s="5"/>
      <c r="R276" s="5"/>
      <c r="S276" s="5"/>
      <c r="T276" s="5"/>
      <c r="U276" s="5"/>
      <c r="V276" s="5"/>
      <c r="W276" s="5"/>
      <c r="X276" s="5"/>
      <c r="Y276" s="1"/>
      <c r="Z276" s="1"/>
      <c r="AA276" s="1"/>
      <c r="AB276" s="1"/>
      <c r="AC276" s="1"/>
      <c r="AD276" s="1"/>
      <c r="AE276" s="1"/>
      <c r="AF276" s="1"/>
      <c r="AG276" s="1"/>
      <c r="AH276" s="1"/>
      <c r="AI276" s="1"/>
      <c r="AJ276" s="1"/>
      <c r="AK276" s="1"/>
      <c r="AL276" s="1"/>
      <c r="AM276" s="1"/>
      <c r="AN276" s="1"/>
    </row>
    <row r="277" spans="1:40">
      <c r="A277" s="1"/>
      <c r="B277" s="1"/>
      <c r="C277" s="1"/>
      <c r="D277" s="1"/>
      <c r="E277" s="1"/>
      <c r="F277" s="1"/>
      <c r="G277" s="1"/>
      <c r="H277" s="1"/>
      <c r="I277" s="1"/>
      <c r="J277" s="1"/>
      <c r="K277" s="1"/>
      <c r="L277" s="1"/>
      <c r="M277" s="1"/>
      <c r="N277" s="5"/>
      <c r="O277" s="5"/>
      <c r="P277" s="5"/>
      <c r="Q277" s="5"/>
      <c r="R277" s="5"/>
      <c r="S277" s="5"/>
      <c r="T277" s="5"/>
      <c r="U277" s="5"/>
      <c r="V277" s="5"/>
      <c r="W277" s="5"/>
      <c r="X277" s="5"/>
      <c r="Y277" s="1"/>
      <c r="Z277" s="1"/>
      <c r="AA277" s="1"/>
      <c r="AB277" s="1"/>
      <c r="AC277" s="1"/>
      <c r="AD277" s="1"/>
      <c r="AE277" s="1"/>
      <c r="AF277" s="1"/>
      <c r="AG277" s="1"/>
      <c r="AH277" s="1"/>
      <c r="AI277" s="1"/>
      <c r="AJ277" s="1"/>
      <c r="AK277" s="1"/>
      <c r="AL277" s="1"/>
      <c r="AM277" s="1"/>
      <c r="AN277" s="1"/>
    </row>
    <row r="278" spans="1:40">
      <c r="A278" s="1"/>
      <c r="B278" s="1"/>
      <c r="C278" s="1"/>
      <c r="D278" s="1"/>
      <c r="E278" s="1"/>
      <c r="F278" s="1"/>
      <c r="G278" s="1"/>
      <c r="H278" s="1"/>
      <c r="I278" s="1"/>
      <c r="J278" s="1"/>
      <c r="K278" s="1"/>
      <c r="L278" s="1"/>
      <c r="M278" s="1"/>
      <c r="N278" s="5"/>
      <c r="O278" s="5"/>
      <c r="P278" s="5"/>
      <c r="Q278" s="5"/>
      <c r="R278" s="5"/>
      <c r="S278" s="5"/>
      <c r="T278" s="5"/>
      <c r="U278" s="5"/>
      <c r="V278" s="5"/>
      <c r="W278" s="5"/>
      <c r="X278" s="5"/>
      <c r="Y278" s="1"/>
      <c r="Z278" s="1"/>
      <c r="AA278" s="1"/>
      <c r="AB278" s="1"/>
      <c r="AC278" s="1"/>
      <c r="AD278" s="1"/>
      <c r="AE278" s="1"/>
      <c r="AF278" s="1"/>
      <c r="AG278" s="1"/>
      <c r="AH278" s="1"/>
      <c r="AI278" s="1"/>
      <c r="AJ278" s="1"/>
      <c r="AK278" s="1"/>
      <c r="AL278" s="1"/>
      <c r="AM278" s="1"/>
      <c r="AN278" s="1"/>
    </row>
    <row r="279" spans="1:40">
      <c r="A279" s="1"/>
      <c r="B279" s="1"/>
      <c r="C279" s="1"/>
      <c r="D279" s="1"/>
      <c r="E279" s="1"/>
      <c r="F279" s="1"/>
      <c r="G279" s="1"/>
      <c r="H279" s="1"/>
      <c r="I279" s="1"/>
      <c r="J279" s="1"/>
      <c r="K279" s="1"/>
      <c r="L279" s="1"/>
      <c r="M279" s="1"/>
      <c r="N279" s="5"/>
      <c r="O279" s="5"/>
      <c r="P279" s="5"/>
      <c r="Q279" s="5"/>
      <c r="R279" s="5"/>
      <c r="S279" s="5"/>
      <c r="T279" s="5"/>
      <c r="U279" s="5"/>
      <c r="V279" s="5"/>
      <c r="W279" s="5"/>
      <c r="X279" s="5"/>
      <c r="Y279" s="1"/>
      <c r="Z279" s="1"/>
      <c r="AA279" s="1"/>
      <c r="AB279" s="1"/>
      <c r="AC279" s="1"/>
      <c r="AD279" s="1"/>
      <c r="AE279" s="1"/>
      <c r="AF279" s="1"/>
      <c r="AG279" s="1"/>
      <c r="AH279" s="1"/>
      <c r="AI279" s="1"/>
      <c r="AJ279" s="1"/>
      <c r="AK279" s="1"/>
      <c r="AL279" s="1"/>
      <c r="AM279" s="1"/>
      <c r="AN279" s="1"/>
    </row>
    <row r="280" spans="1:40">
      <c r="A280" s="1"/>
      <c r="B280" s="1"/>
      <c r="C280" s="1"/>
      <c r="D280" s="1"/>
      <c r="E280" s="1"/>
      <c r="F280" s="1"/>
      <c r="G280" s="1"/>
      <c r="H280" s="1"/>
      <c r="I280" s="1"/>
      <c r="J280" s="1"/>
      <c r="K280" s="1"/>
      <c r="L280" s="1"/>
      <c r="M280" s="1"/>
      <c r="N280" s="5"/>
      <c r="O280" s="5"/>
      <c r="P280" s="5"/>
      <c r="Q280" s="5"/>
      <c r="R280" s="5"/>
      <c r="S280" s="5"/>
      <c r="T280" s="5"/>
      <c r="U280" s="5"/>
      <c r="V280" s="5"/>
      <c r="W280" s="5"/>
      <c r="X280" s="5"/>
      <c r="Y280" s="1"/>
      <c r="Z280" s="1"/>
      <c r="AA280" s="1"/>
      <c r="AB280" s="1"/>
      <c r="AC280" s="1"/>
      <c r="AD280" s="1"/>
      <c r="AE280" s="1"/>
      <c r="AF280" s="1"/>
      <c r="AG280" s="1"/>
      <c r="AH280" s="1"/>
      <c r="AI280" s="1"/>
      <c r="AJ280" s="1"/>
      <c r="AK280" s="1"/>
      <c r="AL280" s="1"/>
      <c r="AM280" s="1"/>
      <c r="AN280" s="1"/>
    </row>
    <row r="281" spans="1:40">
      <c r="A281" s="1"/>
      <c r="B281" s="1"/>
      <c r="C281" s="1"/>
      <c r="D281" s="1"/>
      <c r="E281" s="1"/>
      <c r="F281" s="1"/>
      <c r="G281" s="1"/>
      <c r="H281" s="1"/>
      <c r="I281" s="1"/>
      <c r="J281" s="1"/>
      <c r="K281" s="1"/>
      <c r="L281" s="1"/>
      <c r="M281" s="1"/>
      <c r="N281" s="5"/>
      <c r="O281" s="5"/>
      <c r="P281" s="5"/>
      <c r="Q281" s="5"/>
      <c r="R281" s="5"/>
      <c r="S281" s="5"/>
      <c r="T281" s="5"/>
      <c r="U281" s="5"/>
      <c r="V281" s="5"/>
      <c r="W281" s="5"/>
      <c r="X281" s="5"/>
      <c r="Y281" s="1"/>
      <c r="Z281" s="1"/>
      <c r="AA281" s="1"/>
      <c r="AB281" s="1"/>
      <c r="AC281" s="1"/>
      <c r="AD281" s="1"/>
      <c r="AE281" s="1"/>
      <c r="AF281" s="1"/>
      <c r="AG281" s="1"/>
      <c r="AH281" s="1"/>
      <c r="AI281" s="1"/>
      <c r="AJ281" s="1"/>
      <c r="AK281" s="1"/>
      <c r="AL281" s="1"/>
      <c r="AM281" s="1"/>
      <c r="AN281" s="1"/>
    </row>
    <row r="282" spans="1:40">
      <c r="A282" s="1"/>
      <c r="B282" s="1"/>
      <c r="C282" s="1"/>
      <c r="D282" s="1"/>
      <c r="E282" s="1"/>
      <c r="F282" s="1"/>
      <c r="G282" s="1"/>
      <c r="H282" s="1"/>
      <c r="I282" s="1"/>
      <c r="J282" s="1"/>
      <c r="K282" s="1"/>
      <c r="L282" s="1"/>
      <c r="M282" s="1"/>
      <c r="N282" s="5"/>
      <c r="O282" s="5"/>
      <c r="P282" s="5"/>
      <c r="Q282" s="5"/>
      <c r="R282" s="5"/>
      <c r="S282" s="5"/>
      <c r="T282" s="5"/>
      <c r="U282" s="5"/>
      <c r="V282" s="5"/>
      <c r="W282" s="5"/>
      <c r="X282" s="5"/>
      <c r="Y282" s="1"/>
      <c r="Z282" s="1"/>
      <c r="AA282" s="1"/>
      <c r="AB282" s="1"/>
      <c r="AC282" s="1"/>
      <c r="AD282" s="1"/>
      <c r="AE282" s="1"/>
      <c r="AF282" s="1"/>
      <c r="AG282" s="1"/>
      <c r="AH282" s="1"/>
      <c r="AI282" s="1"/>
      <c r="AJ282" s="1"/>
      <c r="AK282" s="1"/>
      <c r="AL282" s="1"/>
      <c r="AM282" s="1"/>
      <c r="AN282" s="1"/>
    </row>
    <row r="283" spans="1:40">
      <c r="A283" s="1"/>
      <c r="B283" s="1"/>
      <c r="C283" s="1"/>
      <c r="D283" s="1"/>
      <c r="E283" s="1"/>
      <c r="F283" s="1"/>
      <c r="G283" s="1"/>
      <c r="H283" s="1"/>
      <c r="I283" s="1"/>
      <c r="J283" s="1"/>
      <c r="K283" s="1"/>
      <c r="L283" s="1"/>
      <c r="M283" s="1"/>
      <c r="N283" s="5"/>
      <c r="O283" s="5"/>
      <c r="P283" s="5"/>
      <c r="Q283" s="5"/>
      <c r="R283" s="5"/>
      <c r="S283" s="5"/>
      <c r="T283" s="5"/>
      <c r="U283" s="5"/>
      <c r="V283" s="5"/>
      <c r="W283" s="5"/>
      <c r="X283" s="5"/>
      <c r="Y283" s="1"/>
      <c r="Z283" s="1"/>
      <c r="AA283" s="1"/>
      <c r="AB283" s="1"/>
      <c r="AC283" s="1"/>
      <c r="AD283" s="1"/>
      <c r="AE283" s="1"/>
      <c r="AF283" s="1"/>
      <c r="AG283" s="1"/>
      <c r="AH283" s="1"/>
      <c r="AI283" s="1"/>
      <c r="AJ283" s="1"/>
      <c r="AK283" s="1"/>
      <c r="AL283" s="1"/>
      <c r="AM283" s="1"/>
      <c r="AN283" s="1"/>
    </row>
    <row r="284" spans="1:40">
      <c r="A284" s="1"/>
      <c r="B284" s="1"/>
      <c r="C284" s="1"/>
      <c r="D284" s="1"/>
      <c r="E284" s="1"/>
      <c r="F284" s="1"/>
      <c r="G284" s="1"/>
      <c r="H284" s="1"/>
      <c r="I284" s="1"/>
      <c r="J284" s="1"/>
      <c r="K284" s="1"/>
      <c r="L284" s="1"/>
      <c r="M284" s="1"/>
      <c r="N284" s="5"/>
      <c r="O284" s="5"/>
      <c r="P284" s="5"/>
      <c r="Q284" s="5"/>
      <c r="R284" s="5"/>
      <c r="S284" s="5"/>
      <c r="T284" s="5"/>
      <c r="U284" s="5"/>
      <c r="V284" s="5"/>
      <c r="W284" s="5"/>
      <c r="X284" s="5"/>
      <c r="Y284" s="1"/>
      <c r="Z284" s="1"/>
      <c r="AA284" s="1"/>
      <c r="AB284" s="1"/>
      <c r="AC284" s="1"/>
      <c r="AD284" s="1"/>
      <c r="AE284" s="1"/>
      <c r="AF284" s="1"/>
      <c r="AG284" s="1"/>
      <c r="AH284" s="1"/>
      <c r="AI284" s="1"/>
      <c r="AJ284" s="1"/>
      <c r="AK284" s="1"/>
      <c r="AL284" s="1"/>
      <c r="AM284" s="1"/>
      <c r="AN284" s="1"/>
    </row>
    <row r="285" spans="1:40">
      <c r="A285" s="1"/>
      <c r="B285" s="1"/>
      <c r="C285" s="1"/>
      <c r="D285" s="1"/>
      <c r="E285" s="1"/>
      <c r="F285" s="1"/>
      <c r="G285" s="1"/>
      <c r="H285" s="1"/>
      <c r="I285" s="1"/>
      <c r="J285" s="1"/>
      <c r="K285" s="1"/>
      <c r="L285" s="1"/>
      <c r="M285" s="1"/>
      <c r="N285" s="5"/>
      <c r="O285" s="5"/>
      <c r="P285" s="5"/>
      <c r="Q285" s="5"/>
      <c r="R285" s="5"/>
      <c r="S285" s="5"/>
      <c r="T285" s="5"/>
      <c r="U285" s="5"/>
      <c r="V285" s="5"/>
      <c r="W285" s="5"/>
      <c r="X285" s="5"/>
      <c r="Y285" s="1"/>
      <c r="Z285" s="1"/>
      <c r="AA285" s="1"/>
      <c r="AB285" s="1"/>
      <c r="AC285" s="1"/>
      <c r="AD285" s="1"/>
      <c r="AE285" s="1"/>
      <c r="AF285" s="1"/>
      <c r="AG285" s="1"/>
      <c r="AH285" s="1"/>
      <c r="AI285" s="1"/>
      <c r="AJ285" s="1"/>
      <c r="AK285" s="1"/>
      <c r="AL285" s="1"/>
      <c r="AM285" s="1"/>
      <c r="AN285" s="1"/>
    </row>
    <row r="286" spans="1:40">
      <c r="A286" s="1"/>
      <c r="B286" s="1"/>
      <c r="C286" s="1"/>
      <c r="D286" s="1"/>
      <c r="E286" s="1"/>
      <c r="F286" s="1"/>
      <c r="G286" s="1"/>
      <c r="H286" s="1"/>
      <c r="I286" s="1"/>
      <c r="J286" s="1"/>
      <c r="K286" s="1"/>
      <c r="L286" s="1"/>
      <c r="M286" s="1"/>
      <c r="N286" s="5"/>
      <c r="O286" s="5"/>
      <c r="P286" s="5"/>
      <c r="Q286" s="5"/>
      <c r="R286" s="5"/>
      <c r="S286" s="5"/>
      <c r="T286" s="5"/>
      <c r="U286" s="5"/>
      <c r="V286" s="5"/>
      <c r="W286" s="5"/>
      <c r="X286" s="5"/>
      <c r="Y286" s="1"/>
      <c r="Z286" s="1"/>
      <c r="AA286" s="1"/>
      <c r="AB286" s="1"/>
      <c r="AC286" s="1"/>
      <c r="AD286" s="1"/>
      <c r="AE286" s="1"/>
      <c r="AF286" s="1"/>
      <c r="AG286" s="1"/>
      <c r="AH286" s="1"/>
      <c r="AI286" s="1"/>
      <c r="AJ286" s="1"/>
      <c r="AK286" s="1"/>
      <c r="AL286" s="1"/>
      <c r="AM286" s="1"/>
      <c r="AN286" s="1"/>
    </row>
    <row r="287" spans="1:40">
      <c r="A287" s="1"/>
      <c r="B287" s="1"/>
      <c r="C287" s="1"/>
      <c r="D287" s="1"/>
      <c r="E287" s="1"/>
      <c r="F287" s="1"/>
      <c r="G287" s="1"/>
      <c r="H287" s="1"/>
      <c r="I287" s="1"/>
      <c r="J287" s="1"/>
      <c r="K287" s="1"/>
      <c r="L287" s="1"/>
      <c r="M287" s="1"/>
      <c r="N287" s="5"/>
      <c r="O287" s="5"/>
      <c r="P287" s="5"/>
      <c r="Q287" s="5"/>
      <c r="R287" s="5"/>
      <c r="S287" s="5"/>
      <c r="T287" s="5"/>
      <c r="U287" s="5"/>
      <c r="V287" s="5"/>
      <c r="W287" s="5"/>
      <c r="X287" s="5"/>
      <c r="Y287" s="1"/>
      <c r="Z287" s="1"/>
      <c r="AA287" s="1"/>
      <c r="AB287" s="1"/>
      <c r="AC287" s="1"/>
      <c r="AD287" s="1"/>
      <c r="AE287" s="1"/>
      <c r="AF287" s="1"/>
      <c r="AG287" s="1"/>
      <c r="AH287" s="1"/>
      <c r="AI287" s="1"/>
      <c r="AJ287" s="1"/>
      <c r="AK287" s="1"/>
      <c r="AL287" s="1"/>
      <c r="AM287" s="1"/>
      <c r="AN287" s="1"/>
    </row>
    <row r="288" spans="1:40">
      <c r="A288" s="1"/>
      <c r="B288" s="1"/>
      <c r="C288" s="1"/>
      <c r="D288" s="1"/>
      <c r="E288" s="1"/>
      <c r="F288" s="1"/>
      <c r="G288" s="1"/>
      <c r="H288" s="1"/>
      <c r="I288" s="1"/>
      <c r="J288" s="1"/>
      <c r="K288" s="1"/>
      <c r="L288" s="1"/>
      <c r="M288" s="1"/>
      <c r="N288" s="5"/>
      <c r="O288" s="5"/>
      <c r="P288" s="5"/>
      <c r="Q288" s="5"/>
      <c r="R288" s="5"/>
      <c r="S288" s="5"/>
      <c r="T288" s="5"/>
      <c r="U288" s="5"/>
      <c r="V288" s="5"/>
      <c r="W288" s="5"/>
      <c r="X288" s="5"/>
      <c r="Y288" s="1"/>
      <c r="Z288" s="1"/>
      <c r="AA288" s="1"/>
      <c r="AB288" s="1"/>
      <c r="AC288" s="1"/>
      <c r="AD288" s="1"/>
      <c r="AE288" s="1"/>
      <c r="AF288" s="1"/>
      <c r="AG288" s="1"/>
      <c r="AH288" s="1"/>
      <c r="AI288" s="1"/>
      <c r="AJ288" s="1"/>
      <c r="AK288" s="1"/>
      <c r="AL288" s="1"/>
      <c r="AM288" s="1"/>
      <c r="AN288" s="1"/>
    </row>
    <row r="289" spans="1:40">
      <c r="A289" s="1"/>
      <c r="B289" s="1"/>
      <c r="C289" s="1"/>
      <c r="D289" s="1"/>
      <c r="E289" s="1"/>
      <c r="F289" s="1"/>
      <c r="G289" s="1"/>
      <c r="H289" s="1"/>
      <c r="I289" s="1"/>
      <c r="J289" s="1"/>
      <c r="K289" s="1"/>
      <c r="L289" s="1"/>
      <c r="M289" s="1"/>
      <c r="N289" s="5"/>
      <c r="O289" s="5"/>
      <c r="P289" s="5"/>
      <c r="Q289" s="5"/>
      <c r="R289" s="5"/>
      <c r="S289" s="5"/>
      <c r="T289" s="5"/>
      <c r="U289" s="5"/>
      <c r="V289" s="5"/>
      <c r="W289" s="5"/>
      <c r="X289" s="5"/>
      <c r="Y289" s="1"/>
      <c r="Z289" s="1"/>
      <c r="AA289" s="1"/>
      <c r="AB289" s="1"/>
      <c r="AC289" s="1"/>
      <c r="AD289" s="1"/>
      <c r="AE289" s="1"/>
      <c r="AF289" s="1"/>
      <c r="AG289" s="1"/>
      <c r="AH289" s="1"/>
      <c r="AI289" s="1"/>
      <c r="AJ289" s="1"/>
      <c r="AK289" s="1"/>
      <c r="AL289" s="1"/>
      <c r="AM289" s="1"/>
      <c r="AN289" s="1"/>
    </row>
    <row r="290" spans="1:40">
      <c r="A290" s="1"/>
      <c r="B290" s="1"/>
      <c r="C290" s="1"/>
      <c r="D290" s="1"/>
      <c r="E290" s="1"/>
      <c r="F290" s="1"/>
      <c r="G290" s="1"/>
      <c r="H290" s="1"/>
      <c r="I290" s="1"/>
      <c r="J290" s="1"/>
      <c r="K290" s="1"/>
      <c r="L290" s="1"/>
      <c r="M290" s="1"/>
      <c r="N290" s="5"/>
      <c r="O290" s="5"/>
      <c r="P290" s="5"/>
      <c r="Q290" s="5"/>
      <c r="R290" s="5"/>
      <c r="S290" s="5"/>
      <c r="T290" s="5"/>
      <c r="U290" s="5"/>
      <c r="V290" s="5"/>
      <c r="W290" s="5"/>
      <c r="X290" s="5"/>
      <c r="Y290" s="1"/>
      <c r="Z290" s="1"/>
      <c r="AA290" s="1"/>
      <c r="AB290" s="1"/>
      <c r="AC290" s="1"/>
      <c r="AD290" s="1"/>
      <c r="AE290" s="1"/>
      <c r="AF290" s="1"/>
      <c r="AG290" s="1"/>
      <c r="AH290" s="1"/>
      <c r="AI290" s="1"/>
      <c r="AJ290" s="1"/>
      <c r="AK290" s="1"/>
      <c r="AL290" s="1"/>
      <c r="AM290" s="1"/>
      <c r="AN290" s="1"/>
    </row>
    <row r="291" spans="1:40">
      <c r="A291" s="1"/>
      <c r="B291" s="1"/>
      <c r="C291" s="1"/>
      <c r="D291" s="1"/>
      <c r="E291" s="1"/>
      <c r="F291" s="1"/>
      <c r="G291" s="1"/>
      <c r="H291" s="1"/>
      <c r="I291" s="1"/>
      <c r="J291" s="1"/>
      <c r="K291" s="1"/>
      <c r="L291" s="1"/>
      <c r="M291" s="1"/>
      <c r="N291" s="5"/>
      <c r="O291" s="5"/>
      <c r="P291" s="5"/>
      <c r="Q291" s="5"/>
      <c r="R291" s="5"/>
      <c r="S291" s="5"/>
      <c r="T291" s="5"/>
      <c r="U291" s="5"/>
      <c r="V291" s="5"/>
      <c r="W291" s="5"/>
      <c r="X291" s="5"/>
      <c r="Y291" s="1"/>
      <c r="Z291" s="1"/>
      <c r="AA291" s="1"/>
      <c r="AB291" s="1"/>
      <c r="AC291" s="1"/>
      <c r="AD291" s="1"/>
      <c r="AE291" s="1"/>
      <c r="AF291" s="1"/>
      <c r="AG291" s="1"/>
      <c r="AH291" s="1"/>
      <c r="AI291" s="1"/>
      <c r="AJ291" s="1"/>
      <c r="AK291" s="1"/>
      <c r="AL291" s="1"/>
      <c r="AM291" s="1"/>
      <c r="AN291" s="1"/>
    </row>
    <row r="292" spans="1:40">
      <c r="A292" s="1"/>
      <c r="B292" s="1"/>
      <c r="C292" s="1"/>
      <c r="D292" s="1"/>
      <c r="E292" s="1"/>
      <c r="F292" s="1"/>
      <c r="G292" s="1"/>
      <c r="H292" s="1"/>
      <c r="I292" s="1"/>
      <c r="J292" s="1"/>
      <c r="K292" s="1"/>
      <c r="L292" s="1"/>
      <c r="M292" s="1"/>
      <c r="N292" s="5"/>
      <c r="O292" s="5"/>
      <c r="P292" s="5"/>
      <c r="Q292" s="5"/>
      <c r="R292" s="5"/>
      <c r="S292" s="5"/>
      <c r="T292" s="5"/>
      <c r="U292" s="5"/>
      <c r="V292" s="5"/>
      <c r="W292" s="5"/>
      <c r="X292" s="5"/>
      <c r="Y292" s="1"/>
      <c r="Z292" s="1"/>
      <c r="AA292" s="1"/>
      <c r="AB292" s="1"/>
      <c r="AC292" s="1"/>
      <c r="AD292" s="1"/>
      <c r="AE292" s="1"/>
      <c r="AF292" s="1"/>
      <c r="AG292" s="1"/>
      <c r="AH292" s="1"/>
      <c r="AI292" s="1"/>
      <c r="AJ292" s="1"/>
      <c r="AK292" s="1"/>
      <c r="AL292" s="1"/>
      <c r="AM292" s="1"/>
      <c r="AN292" s="1"/>
    </row>
    <row r="293" spans="1:40">
      <c r="A293" s="1"/>
      <c r="B293" s="1"/>
      <c r="C293" s="1"/>
      <c r="D293" s="1"/>
      <c r="E293" s="1"/>
      <c r="F293" s="1"/>
      <c r="G293" s="1"/>
      <c r="H293" s="1"/>
      <c r="I293" s="1"/>
      <c r="J293" s="1"/>
      <c r="K293" s="1"/>
      <c r="L293" s="1"/>
      <c r="M293" s="1"/>
      <c r="N293" s="5"/>
      <c r="O293" s="5"/>
      <c r="P293" s="5"/>
      <c r="Q293" s="5"/>
      <c r="R293" s="5"/>
      <c r="S293" s="5"/>
      <c r="T293" s="5"/>
      <c r="U293" s="5"/>
      <c r="V293" s="5"/>
      <c r="W293" s="5"/>
      <c r="X293" s="5"/>
      <c r="Y293" s="1"/>
      <c r="Z293" s="1"/>
      <c r="AA293" s="1"/>
      <c r="AB293" s="1"/>
      <c r="AC293" s="1"/>
      <c r="AD293" s="1"/>
      <c r="AE293" s="1"/>
      <c r="AF293" s="1"/>
      <c r="AG293" s="1"/>
      <c r="AH293" s="1"/>
      <c r="AI293" s="1"/>
      <c r="AJ293" s="1"/>
      <c r="AK293" s="1"/>
      <c r="AL293" s="1"/>
      <c r="AM293" s="1"/>
      <c r="AN293" s="1"/>
    </row>
    <row r="294" spans="1:40">
      <c r="A294" s="1"/>
      <c r="B294" s="1"/>
      <c r="C294" s="1"/>
      <c r="D294" s="1"/>
      <c r="E294" s="1"/>
      <c r="F294" s="1"/>
      <c r="G294" s="1"/>
      <c r="H294" s="1"/>
      <c r="I294" s="1"/>
      <c r="J294" s="1"/>
      <c r="K294" s="1"/>
      <c r="L294" s="1"/>
      <c r="M294" s="1"/>
      <c r="N294" s="5"/>
      <c r="O294" s="5"/>
      <c r="P294" s="5"/>
      <c r="Q294" s="5"/>
      <c r="R294" s="5"/>
      <c r="S294" s="5"/>
      <c r="T294" s="5"/>
      <c r="U294" s="5"/>
      <c r="V294" s="5"/>
      <c r="W294" s="5"/>
      <c r="X294" s="5"/>
      <c r="Y294" s="1"/>
      <c r="Z294" s="1"/>
      <c r="AA294" s="1"/>
      <c r="AB294" s="1"/>
      <c r="AC294" s="1"/>
      <c r="AD294" s="1"/>
      <c r="AE294" s="1"/>
      <c r="AF294" s="1"/>
      <c r="AG294" s="1"/>
      <c r="AH294" s="1"/>
      <c r="AI294" s="1"/>
      <c r="AJ294" s="1"/>
      <c r="AK294" s="1"/>
      <c r="AL294" s="1"/>
      <c r="AM294" s="1"/>
      <c r="AN294" s="1"/>
    </row>
    <row r="295" spans="1:40">
      <c r="A295" s="1"/>
      <c r="B295" s="1"/>
      <c r="C295" s="1"/>
      <c r="D295" s="1"/>
      <c r="E295" s="1"/>
      <c r="F295" s="1"/>
      <c r="G295" s="1"/>
      <c r="H295" s="1"/>
      <c r="I295" s="1"/>
      <c r="J295" s="1"/>
      <c r="K295" s="1"/>
      <c r="L295" s="1"/>
      <c r="M295" s="1"/>
      <c r="N295" s="5"/>
      <c r="O295" s="5"/>
      <c r="P295" s="5"/>
      <c r="Q295" s="5"/>
      <c r="R295" s="5"/>
      <c r="S295" s="5"/>
      <c r="T295" s="5"/>
      <c r="U295" s="5"/>
      <c r="V295" s="5"/>
      <c r="W295" s="5"/>
      <c r="X295" s="5"/>
      <c r="Y295" s="1"/>
      <c r="Z295" s="1"/>
      <c r="AA295" s="1"/>
      <c r="AB295" s="1"/>
      <c r="AC295" s="1"/>
      <c r="AD295" s="1"/>
      <c r="AE295" s="1"/>
      <c r="AF295" s="1"/>
      <c r="AG295" s="1"/>
      <c r="AH295" s="1"/>
      <c r="AI295" s="1"/>
      <c r="AJ295" s="1"/>
      <c r="AK295" s="1"/>
      <c r="AL295" s="1"/>
      <c r="AM295" s="1"/>
      <c r="AN295" s="1"/>
    </row>
    <row r="296" spans="1:40">
      <c r="A296" s="1"/>
      <c r="B296" s="1"/>
      <c r="C296" s="1"/>
      <c r="D296" s="1"/>
      <c r="E296" s="1"/>
      <c r="F296" s="1"/>
      <c r="G296" s="1"/>
      <c r="H296" s="1"/>
      <c r="I296" s="1"/>
      <c r="J296" s="1"/>
      <c r="K296" s="1"/>
      <c r="L296" s="1"/>
      <c r="M296" s="1"/>
      <c r="N296" s="5"/>
      <c r="O296" s="5"/>
      <c r="P296" s="5"/>
      <c r="Q296" s="5"/>
      <c r="R296" s="5"/>
      <c r="S296" s="5"/>
      <c r="T296" s="5"/>
      <c r="U296" s="5"/>
      <c r="V296" s="5"/>
      <c r="W296" s="5"/>
      <c r="X296" s="5"/>
      <c r="Y296" s="1"/>
      <c r="Z296" s="1"/>
      <c r="AA296" s="1"/>
      <c r="AB296" s="1"/>
      <c r="AC296" s="1"/>
      <c r="AD296" s="1"/>
      <c r="AE296" s="1"/>
      <c r="AF296" s="1"/>
      <c r="AG296" s="1"/>
      <c r="AH296" s="1"/>
      <c r="AI296" s="1"/>
      <c r="AJ296" s="1"/>
      <c r="AK296" s="1"/>
      <c r="AL296" s="1"/>
      <c r="AM296" s="1"/>
      <c r="AN296" s="1"/>
    </row>
    <row r="297" spans="1:40">
      <c r="A297" s="1"/>
      <c r="B297" s="1"/>
      <c r="C297" s="1"/>
      <c r="D297" s="1"/>
      <c r="E297" s="1"/>
      <c r="F297" s="1"/>
      <c r="G297" s="1"/>
      <c r="H297" s="1"/>
      <c r="I297" s="1"/>
      <c r="J297" s="1"/>
      <c r="K297" s="1"/>
      <c r="L297" s="1"/>
      <c r="M297" s="1"/>
      <c r="N297" s="5"/>
      <c r="O297" s="5"/>
      <c r="P297" s="5"/>
      <c r="Q297" s="5"/>
      <c r="R297" s="5"/>
      <c r="S297" s="5"/>
      <c r="T297" s="5"/>
      <c r="U297" s="5"/>
      <c r="V297" s="5"/>
      <c r="W297" s="5"/>
      <c r="X297" s="5"/>
      <c r="Y297" s="1"/>
      <c r="Z297" s="1"/>
      <c r="AA297" s="1"/>
      <c r="AB297" s="1"/>
      <c r="AC297" s="1"/>
      <c r="AD297" s="1"/>
      <c r="AE297" s="1"/>
      <c r="AF297" s="1"/>
      <c r="AG297" s="1"/>
      <c r="AH297" s="1"/>
      <c r="AI297" s="1"/>
      <c r="AJ297" s="1"/>
      <c r="AK297" s="1"/>
      <c r="AL297" s="1"/>
      <c r="AM297" s="1"/>
      <c r="AN297" s="1"/>
    </row>
    <row r="298" spans="1:40">
      <c r="A298" s="1"/>
      <c r="B298" s="1"/>
      <c r="C298" s="1"/>
      <c r="D298" s="1"/>
      <c r="E298" s="1"/>
      <c r="F298" s="1"/>
      <c r="G298" s="1"/>
      <c r="H298" s="1"/>
      <c r="I298" s="1"/>
      <c r="J298" s="1"/>
      <c r="K298" s="1"/>
      <c r="L298" s="1"/>
      <c r="M298" s="1"/>
      <c r="N298" s="5"/>
      <c r="O298" s="5"/>
      <c r="P298" s="5"/>
      <c r="Q298" s="5"/>
      <c r="R298" s="5"/>
      <c r="S298" s="5"/>
      <c r="T298" s="5"/>
      <c r="U298" s="5"/>
      <c r="V298" s="5"/>
      <c r="W298" s="5"/>
      <c r="X298" s="5"/>
      <c r="Y298" s="1"/>
      <c r="Z298" s="1"/>
      <c r="AA298" s="1"/>
      <c r="AB298" s="1"/>
      <c r="AC298" s="1"/>
      <c r="AD298" s="1"/>
      <c r="AE298" s="1"/>
      <c r="AF298" s="1"/>
      <c r="AG298" s="1"/>
      <c r="AH298" s="1"/>
      <c r="AI298" s="1"/>
      <c r="AJ298" s="1"/>
      <c r="AK298" s="1"/>
      <c r="AL298" s="1"/>
      <c r="AM298" s="1"/>
      <c r="AN298" s="1"/>
    </row>
    <row r="299" spans="1:40">
      <c r="A299" s="1"/>
      <c r="B299" s="1"/>
      <c r="C299" s="1"/>
      <c r="D299" s="1"/>
      <c r="E299" s="1"/>
      <c r="F299" s="1"/>
      <c r="G299" s="1"/>
      <c r="H299" s="1"/>
      <c r="I299" s="1"/>
      <c r="J299" s="1"/>
      <c r="K299" s="1"/>
      <c r="L299" s="1"/>
      <c r="M299" s="1"/>
      <c r="N299" s="5"/>
      <c r="O299" s="5"/>
      <c r="P299" s="5"/>
      <c r="Q299" s="5"/>
      <c r="R299" s="5"/>
      <c r="S299" s="5"/>
      <c r="T299" s="5"/>
      <c r="U299" s="5"/>
      <c r="V299" s="5"/>
      <c r="W299" s="5"/>
      <c r="X299" s="5"/>
      <c r="Y299" s="1"/>
      <c r="Z299" s="1"/>
      <c r="AA299" s="1"/>
      <c r="AB299" s="1"/>
      <c r="AC299" s="1"/>
      <c r="AD299" s="1"/>
      <c r="AE299" s="1"/>
      <c r="AF299" s="1"/>
      <c r="AG299" s="1"/>
      <c r="AH299" s="1"/>
      <c r="AI299" s="1"/>
      <c r="AJ299" s="1"/>
      <c r="AK299" s="1"/>
      <c r="AL299" s="1"/>
      <c r="AM299" s="1"/>
      <c r="AN299" s="1"/>
    </row>
    <row r="300" spans="1:40">
      <c r="A300" s="1"/>
      <c r="B300" s="1"/>
      <c r="C300" s="1"/>
      <c r="D300" s="1"/>
      <c r="E300" s="1"/>
      <c r="F300" s="1"/>
      <c r="G300" s="1"/>
      <c r="H300" s="1"/>
      <c r="I300" s="1"/>
      <c r="J300" s="1"/>
      <c r="K300" s="1"/>
      <c r="L300" s="1"/>
      <c r="M300" s="1"/>
      <c r="N300" s="5"/>
      <c r="O300" s="5"/>
      <c r="P300" s="5"/>
      <c r="Q300" s="5"/>
      <c r="R300" s="5"/>
      <c r="S300" s="5"/>
      <c r="T300" s="5"/>
      <c r="U300" s="5"/>
      <c r="V300" s="5"/>
      <c r="W300" s="5"/>
      <c r="X300" s="5"/>
      <c r="Y300" s="1"/>
      <c r="Z300" s="1"/>
      <c r="AA300" s="1"/>
      <c r="AB300" s="1"/>
      <c r="AC300" s="1"/>
      <c r="AD300" s="1"/>
      <c r="AE300" s="1"/>
      <c r="AF300" s="1"/>
      <c r="AG300" s="1"/>
      <c r="AH300" s="1"/>
      <c r="AI300" s="1"/>
      <c r="AJ300" s="1"/>
      <c r="AK300" s="1"/>
      <c r="AL300" s="1"/>
      <c r="AM300" s="1"/>
      <c r="AN300" s="1"/>
    </row>
    <row r="301" spans="1:40">
      <c r="A301" s="1"/>
      <c r="B301" s="1"/>
      <c r="C301" s="1"/>
      <c r="D301" s="1"/>
      <c r="E301" s="1"/>
      <c r="F301" s="1"/>
      <c r="G301" s="1"/>
      <c r="H301" s="1"/>
      <c r="I301" s="1"/>
      <c r="J301" s="1"/>
      <c r="K301" s="1"/>
      <c r="L301" s="1"/>
      <c r="M301" s="1"/>
      <c r="N301" s="5"/>
      <c r="O301" s="5"/>
      <c r="P301" s="5"/>
      <c r="Q301" s="5"/>
      <c r="R301" s="5"/>
      <c r="S301" s="5"/>
      <c r="T301" s="5"/>
      <c r="U301" s="5"/>
      <c r="V301" s="5"/>
      <c r="W301" s="5"/>
      <c r="X301" s="5"/>
      <c r="Y301" s="1"/>
      <c r="Z301" s="1"/>
      <c r="AA301" s="1"/>
      <c r="AB301" s="1"/>
      <c r="AC301" s="1"/>
      <c r="AD301" s="1"/>
      <c r="AE301" s="1"/>
      <c r="AF301" s="1"/>
      <c r="AG301" s="1"/>
      <c r="AH301" s="1"/>
      <c r="AI301" s="1"/>
      <c r="AJ301" s="1"/>
      <c r="AK301" s="1"/>
      <c r="AL301" s="1"/>
      <c r="AM301" s="1"/>
      <c r="AN301" s="1"/>
    </row>
    <row r="302" spans="1:40">
      <c r="A302" s="1"/>
      <c r="B302" s="1"/>
      <c r="C302" s="1"/>
      <c r="D302" s="1"/>
      <c r="E302" s="1"/>
      <c r="F302" s="1"/>
      <c r="G302" s="1"/>
      <c r="H302" s="1"/>
      <c r="I302" s="1"/>
      <c r="J302" s="1"/>
      <c r="K302" s="1"/>
      <c r="L302" s="1"/>
      <c r="M302" s="1"/>
      <c r="N302" s="5"/>
      <c r="O302" s="5"/>
      <c r="P302" s="5"/>
      <c r="Q302" s="5"/>
      <c r="R302" s="5"/>
      <c r="S302" s="5"/>
      <c r="T302" s="5"/>
      <c r="U302" s="5"/>
      <c r="V302" s="5"/>
      <c r="W302" s="5"/>
      <c r="X302" s="5"/>
      <c r="Y302" s="1"/>
      <c r="Z302" s="1"/>
      <c r="AA302" s="1"/>
      <c r="AB302" s="1"/>
      <c r="AC302" s="1"/>
      <c r="AD302" s="1"/>
      <c r="AE302" s="1"/>
      <c r="AF302" s="1"/>
      <c r="AG302" s="1"/>
      <c r="AH302" s="1"/>
      <c r="AI302" s="1"/>
      <c r="AJ302" s="1"/>
      <c r="AK302" s="1"/>
      <c r="AL302" s="1"/>
      <c r="AM302" s="1"/>
      <c r="AN302" s="1"/>
    </row>
    <row r="303" spans="1:40">
      <c r="A303" s="1"/>
      <c r="B303" s="1"/>
      <c r="C303" s="1"/>
      <c r="D303" s="1"/>
      <c r="E303" s="1"/>
      <c r="F303" s="1"/>
      <c r="G303" s="1"/>
      <c r="H303" s="1"/>
      <c r="I303" s="1"/>
      <c r="J303" s="1"/>
      <c r="K303" s="1"/>
      <c r="L303" s="1"/>
      <c r="M303" s="1"/>
      <c r="N303" s="5"/>
      <c r="O303" s="5"/>
      <c r="P303" s="5"/>
      <c r="Q303" s="5"/>
      <c r="R303" s="5"/>
      <c r="S303" s="5"/>
      <c r="T303" s="5"/>
      <c r="U303" s="5"/>
      <c r="V303" s="5"/>
      <c r="W303" s="5"/>
      <c r="X303" s="5"/>
      <c r="Y303" s="1"/>
      <c r="Z303" s="1"/>
      <c r="AA303" s="1"/>
      <c r="AB303" s="1"/>
      <c r="AC303" s="1"/>
      <c r="AD303" s="1"/>
      <c r="AE303" s="1"/>
      <c r="AF303" s="1"/>
      <c r="AG303" s="1"/>
      <c r="AH303" s="1"/>
      <c r="AI303" s="1"/>
      <c r="AJ303" s="1"/>
      <c r="AK303" s="1"/>
      <c r="AL303" s="1"/>
      <c r="AM303" s="1"/>
      <c r="AN303" s="1"/>
    </row>
    <row r="304" spans="1:40">
      <c r="A304" s="1"/>
      <c r="B304" s="1"/>
      <c r="C304" s="1"/>
      <c r="D304" s="1"/>
      <c r="E304" s="1"/>
      <c r="F304" s="1"/>
      <c r="G304" s="1"/>
      <c r="H304" s="1"/>
      <c r="I304" s="1"/>
      <c r="J304" s="1"/>
      <c r="K304" s="1"/>
      <c r="L304" s="1"/>
      <c r="M304" s="1"/>
      <c r="N304" s="5"/>
      <c r="O304" s="5"/>
      <c r="P304" s="5"/>
      <c r="Q304" s="5"/>
      <c r="R304" s="5"/>
      <c r="S304" s="5"/>
      <c r="T304" s="5"/>
      <c r="U304" s="5"/>
      <c r="V304" s="5"/>
      <c r="W304" s="5"/>
      <c r="X304" s="5"/>
      <c r="Y304" s="1"/>
      <c r="Z304" s="1"/>
      <c r="AA304" s="1"/>
      <c r="AB304" s="1"/>
      <c r="AC304" s="1"/>
      <c r="AD304" s="1"/>
      <c r="AE304" s="1"/>
      <c r="AF304" s="1"/>
      <c r="AG304" s="1"/>
      <c r="AH304" s="1"/>
      <c r="AI304" s="1"/>
      <c r="AJ304" s="1"/>
      <c r="AK304" s="1"/>
      <c r="AL304" s="1"/>
      <c r="AM304" s="1"/>
      <c r="AN304" s="1"/>
    </row>
    <row r="305" spans="1:40">
      <c r="A305" s="1"/>
      <c r="B305" s="1"/>
      <c r="C305" s="1"/>
      <c r="D305" s="1"/>
      <c r="E305" s="1"/>
      <c r="F305" s="1"/>
      <c r="G305" s="1"/>
      <c r="H305" s="1"/>
      <c r="I305" s="1"/>
      <c r="J305" s="1"/>
      <c r="K305" s="1"/>
      <c r="L305" s="1"/>
      <c r="M305" s="1"/>
      <c r="N305" s="5"/>
      <c r="O305" s="5"/>
      <c r="P305" s="5"/>
      <c r="Q305" s="5"/>
      <c r="R305" s="5"/>
      <c r="S305" s="5"/>
      <c r="T305" s="5"/>
      <c r="U305" s="5"/>
      <c r="V305" s="5"/>
      <c r="W305" s="5"/>
      <c r="X305" s="5"/>
      <c r="Y305" s="1"/>
      <c r="Z305" s="1"/>
      <c r="AA305" s="1"/>
      <c r="AB305" s="1"/>
      <c r="AC305" s="1"/>
      <c r="AD305" s="1"/>
      <c r="AE305" s="1"/>
      <c r="AF305" s="1"/>
      <c r="AG305" s="1"/>
      <c r="AH305" s="1"/>
      <c r="AI305" s="1"/>
      <c r="AJ305" s="1"/>
      <c r="AK305" s="1"/>
      <c r="AL305" s="1"/>
      <c r="AM305" s="1"/>
      <c r="AN305" s="1"/>
    </row>
    <row r="306" spans="1:40">
      <c r="A306" s="1"/>
      <c r="B306" s="1"/>
      <c r="C306" s="1"/>
      <c r="D306" s="1"/>
      <c r="E306" s="1"/>
      <c r="F306" s="1"/>
      <c r="G306" s="1"/>
      <c r="H306" s="1"/>
      <c r="I306" s="1"/>
      <c r="J306" s="1"/>
      <c r="K306" s="1"/>
      <c r="L306" s="1"/>
      <c r="M306" s="1"/>
      <c r="N306" s="5"/>
      <c r="O306" s="5"/>
      <c r="P306" s="5"/>
      <c r="Q306" s="5"/>
      <c r="R306" s="5"/>
      <c r="S306" s="5"/>
      <c r="T306" s="5"/>
      <c r="U306" s="5"/>
      <c r="V306" s="5"/>
      <c r="W306" s="5"/>
      <c r="X306" s="5"/>
      <c r="Y306" s="1"/>
      <c r="Z306" s="1"/>
      <c r="AA306" s="1"/>
      <c r="AB306" s="1"/>
      <c r="AC306" s="1"/>
      <c r="AD306" s="1"/>
      <c r="AE306" s="1"/>
      <c r="AF306" s="1"/>
      <c r="AG306" s="1"/>
      <c r="AH306" s="1"/>
      <c r="AI306" s="1"/>
      <c r="AJ306" s="1"/>
      <c r="AK306" s="1"/>
      <c r="AL306" s="1"/>
      <c r="AM306" s="1"/>
      <c r="AN306" s="1"/>
    </row>
    <row r="307" spans="1:40">
      <c r="A307" s="1"/>
      <c r="B307" s="1"/>
      <c r="C307" s="1"/>
      <c r="D307" s="1"/>
      <c r="E307" s="1"/>
      <c r="F307" s="1"/>
      <c r="G307" s="1"/>
      <c r="H307" s="1"/>
      <c r="I307" s="1"/>
      <c r="J307" s="1"/>
      <c r="K307" s="1"/>
      <c r="L307" s="1"/>
      <c r="M307" s="1"/>
      <c r="N307" s="5"/>
      <c r="O307" s="5"/>
      <c r="P307" s="5"/>
      <c r="Q307" s="5"/>
      <c r="R307" s="5"/>
      <c r="S307" s="5"/>
      <c r="T307" s="5"/>
      <c r="U307" s="5"/>
      <c r="V307" s="5"/>
      <c r="W307" s="5"/>
      <c r="X307" s="5"/>
      <c r="Y307" s="1"/>
      <c r="Z307" s="1"/>
      <c r="AA307" s="1"/>
      <c r="AB307" s="1"/>
      <c r="AC307" s="1"/>
      <c r="AD307" s="1"/>
      <c r="AE307" s="1"/>
      <c r="AF307" s="1"/>
      <c r="AG307" s="1"/>
      <c r="AH307" s="1"/>
      <c r="AI307" s="1"/>
      <c r="AJ307" s="1"/>
      <c r="AK307" s="1"/>
      <c r="AL307" s="1"/>
      <c r="AM307" s="1"/>
      <c r="AN307" s="1"/>
    </row>
    <row r="308" spans="1:40">
      <c r="A308" s="1"/>
      <c r="B308" s="1"/>
      <c r="C308" s="1"/>
      <c r="D308" s="1"/>
      <c r="E308" s="1"/>
      <c r="F308" s="1"/>
      <c r="G308" s="1"/>
      <c r="H308" s="1"/>
      <c r="I308" s="1"/>
      <c r="J308" s="1"/>
      <c r="K308" s="1"/>
      <c r="L308" s="1"/>
      <c r="M308" s="1"/>
      <c r="N308" s="5"/>
      <c r="O308" s="5"/>
      <c r="P308" s="5"/>
      <c r="Q308" s="5"/>
      <c r="R308" s="5"/>
      <c r="S308" s="5"/>
      <c r="T308" s="5"/>
      <c r="U308" s="5"/>
      <c r="V308" s="5"/>
      <c r="W308" s="5"/>
      <c r="X308" s="5"/>
      <c r="Y308" s="1"/>
      <c r="Z308" s="1"/>
      <c r="AA308" s="1"/>
      <c r="AB308" s="1"/>
      <c r="AC308" s="1"/>
      <c r="AD308" s="1"/>
      <c r="AE308" s="1"/>
      <c r="AF308" s="1"/>
      <c r="AG308" s="1"/>
      <c r="AH308" s="1"/>
      <c r="AI308" s="1"/>
      <c r="AJ308" s="1"/>
      <c r="AK308" s="1"/>
      <c r="AL308" s="1"/>
      <c r="AM308" s="1"/>
      <c r="AN308" s="1"/>
    </row>
    <row r="309" spans="1:40">
      <c r="A309" s="1"/>
      <c r="B309" s="1"/>
      <c r="C309" s="1"/>
      <c r="D309" s="1"/>
      <c r="E309" s="1"/>
      <c r="F309" s="1"/>
      <c r="G309" s="1"/>
      <c r="H309" s="1"/>
      <c r="I309" s="1"/>
      <c r="J309" s="1"/>
      <c r="K309" s="1"/>
      <c r="L309" s="1"/>
      <c r="M309" s="1"/>
      <c r="N309" s="5"/>
      <c r="O309" s="5"/>
      <c r="P309" s="5"/>
      <c r="Q309" s="5"/>
      <c r="R309" s="5"/>
      <c r="S309" s="5"/>
      <c r="T309" s="5"/>
      <c r="U309" s="5"/>
      <c r="V309" s="5"/>
      <c r="W309" s="5"/>
      <c r="X309" s="5"/>
      <c r="Y309" s="1"/>
      <c r="Z309" s="1"/>
      <c r="AA309" s="1"/>
      <c r="AB309" s="1"/>
      <c r="AC309" s="1"/>
      <c r="AD309" s="1"/>
      <c r="AE309" s="1"/>
      <c r="AF309" s="1"/>
      <c r="AG309" s="1"/>
      <c r="AH309" s="1"/>
      <c r="AI309" s="1"/>
      <c r="AJ309" s="1"/>
      <c r="AK309" s="1"/>
      <c r="AL309" s="1"/>
      <c r="AM309" s="1"/>
      <c r="AN309" s="1"/>
    </row>
    <row r="310" spans="1:40">
      <c r="A310" s="1"/>
      <c r="B310" s="1"/>
      <c r="C310" s="1"/>
      <c r="D310" s="1"/>
      <c r="E310" s="1"/>
      <c r="F310" s="1"/>
      <c r="G310" s="1"/>
      <c r="H310" s="1"/>
      <c r="I310" s="1"/>
      <c r="J310" s="1"/>
      <c r="K310" s="1"/>
      <c r="L310" s="1"/>
      <c r="M310" s="1"/>
      <c r="N310" s="5"/>
      <c r="O310" s="5"/>
      <c r="P310" s="5"/>
      <c r="Q310" s="5"/>
      <c r="R310" s="5"/>
      <c r="S310" s="5"/>
      <c r="T310" s="5"/>
      <c r="U310" s="5"/>
      <c r="V310" s="5"/>
      <c r="W310" s="5"/>
      <c r="X310" s="5"/>
      <c r="Y310" s="1"/>
      <c r="Z310" s="1"/>
      <c r="AA310" s="1"/>
      <c r="AB310" s="1"/>
      <c r="AC310" s="1"/>
      <c r="AD310" s="1"/>
      <c r="AE310" s="1"/>
      <c r="AF310" s="1"/>
      <c r="AG310" s="1"/>
      <c r="AH310" s="1"/>
      <c r="AI310" s="1"/>
      <c r="AJ310" s="1"/>
      <c r="AK310" s="1"/>
      <c r="AL310" s="1"/>
      <c r="AM310" s="1"/>
      <c r="AN310" s="1"/>
    </row>
    <row r="311" spans="1:40">
      <c r="A311" s="1"/>
      <c r="B311" s="1"/>
      <c r="C311" s="1"/>
      <c r="D311" s="1"/>
      <c r="E311" s="1"/>
      <c r="F311" s="1"/>
      <c r="G311" s="1"/>
      <c r="H311" s="1"/>
      <c r="I311" s="1"/>
      <c r="J311" s="1"/>
      <c r="K311" s="1"/>
      <c r="L311" s="1"/>
      <c r="M311" s="1"/>
      <c r="N311" s="5"/>
      <c r="O311" s="5"/>
      <c r="P311" s="5"/>
      <c r="Q311" s="5"/>
      <c r="R311" s="5"/>
      <c r="S311" s="5"/>
      <c r="T311" s="5"/>
      <c r="U311" s="5"/>
      <c r="V311" s="5"/>
      <c r="W311" s="5"/>
      <c r="X311" s="5"/>
      <c r="Y311" s="1"/>
      <c r="Z311" s="1"/>
      <c r="AA311" s="1"/>
      <c r="AB311" s="1"/>
      <c r="AC311" s="1"/>
      <c r="AD311" s="1"/>
      <c r="AE311" s="1"/>
      <c r="AF311" s="1"/>
      <c r="AG311" s="1"/>
      <c r="AH311" s="1"/>
      <c r="AI311" s="1"/>
      <c r="AJ311" s="1"/>
      <c r="AK311" s="1"/>
      <c r="AL311" s="1"/>
      <c r="AM311" s="1"/>
      <c r="AN311" s="1"/>
    </row>
    <row r="312" spans="1:40">
      <c r="A312" s="1"/>
      <c r="B312" s="1"/>
      <c r="C312" s="1"/>
      <c r="D312" s="1"/>
      <c r="E312" s="1"/>
      <c r="F312" s="1"/>
      <c r="G312" s="1"/>
      <c r="H312" s="1"/>
      <c r="I312" s="1"/>
      <c r="J312" s="1"/>
      <c r="K312" s="1"/>
      <c r="L312" s="1"/>
      <c r="M312" s="1"/>
      <c r="N312" s="5"/>
      <c r="O312" s="5"/>
      <c r="P312" s="5"/>
      <c r="Q312" s="5"/>
      <c r="R312" s="5"/>
      <c r="S312" s="5"/>
      <c r="T312" s="5"/>
      <c r="U312" s="5"/>
      <c r="V312" s="5"/>
      <c r="W312" s="5"/>
      <c r="X312" s="5"/>
      <c r="Y312" s="1"/>
      <c r="Z312" s="1"/>
      <c r="AA312" s="1"/>
      <c r="AB312" s="1"/>
      <c r="AC312" s="1"/>
      <c r="AD312" s="1"/>
      <c r="AE312" s="1"/>
      <c r="AF312" s="1"/>
      <c r="AG312" s="1"/>
      <c r="AH312" s="1"/>
      <c r="AI312" s="1"/>
      <c r="AJ312" s="1"/>
      <c r="AK312" s="1"/>
      <c r="AL312" s="1"/>
      <c r="AM312" s="1"/>
      <c r="AN312" s="1"/>
    </row>
    <row r="313" spans="1:40">
      <c r="A313" s="1"/>
      <c r="B313" s="1"/>
      <c r="C313" s="1"/>
      <c r="D313" s="1"/>
      <c r="E313" s="1"/>
      <c r="F313" s="1"/>
      <c r="G313" s="1"/>
      <c r="H313" s="1"/>
      <c r="I313" s="1"/>
      <c r="J313" s="1"/>
      <c r="K313" s="1"/>
      <c r="L313" s="1"/>
      <c r="M313" s="1"/>
      <c r="N313" s="5"/>
      <c r="O313" s="5"/>
      <c r="P313" s="5"/>
      <c r="Q313" s="5"/>
      <c r="R313" s="5"/>
      <c r="S313" s="5"/>
      <c r="T313" s="5"/>
      <c r="U313" s="5"/>
      <c r="V313" s="5"/>
      <c r="W313" s="5"/>
      <c r="X313" s="5"/>
      <c r="Y313" s="1"/>
      <c r="Z313" s="1"/>
      <c r="AA313" s="1"/>
      <c r="AB313" s="1"/>
      <c r="AC313" s="1"/>
      <c r="AD313" s="1"/>
      <c r="AE313" s="1"/>
      <c r="AF313" s="1"/>
      <c r="AG313" s="1"/>
      <c r="AH313" s="1"/>
      <c r="AI313" s="1"/>
      <c r="AJ313" s="1"/>
      <c r="AK313" s="1"/>
      <c r="AL313" s="1"/>
      <c r="AM313" s="1"/>
      <c r="AN313" s="1"/>
    </row>
    <row r="314" spans="1:40">
      <c r="A314" s="1"/>
      <c r="B314" s="1"/>
      <c r="C314" s="1"/>
      <c r="D314" s="1"/>
      <c r="E314" s="1"/>
      <c r="F314" s="1"/>
      <c r="G314" s="1"/>
      <c r="H314" s="1"/>
      <c r="I314" s="1"/>
      <c r="J314" s="1"/>
      <c r="K314" s="1"/>
      <c r="L314" s="1"/>
      <c r="M314" s="1"/>
      <c r="N314" s="5"/>
      <c r="O314" s="5"/>
      <c r="P314" s="5"/>
      <c r="Q314" s="5"/>
      <c r="R314" s="5"/>
      <c r="S314" s="5"/>
      <c r="T314" s="5"/>
      <c r="U314" s="5"/>
      <c r="V314" s="5"/>
      <c r="W314" s="5"/>
      <c r="X314" s="5"/>
      <c r="Y314" s="1"/>
      <c r="Z314" s="1"/>
      <c r="AA314" s="1"/>
      <c r="AB314" s="1"/>
      <c r="AC314" s="1"/>
      <c r="AD314" s="1"/>
      <c r="AE314" s="1"/>
      <c r="AF314" s="1"/>
      <c r="AG314" s="1"/>
      <c r="AH314" s="1"/>
      <c r="AI314" s="1"/>
      <c r="AJ314" s="1"/>
      <c r="AK314" s="1"/>
      <c r="AL314" s="1"/>
      <c r="AM314" s="1"/>
      <c r="AN314" s="1"/>
    </row>
    <row r="315" spans="1:40">
      <c r="A315" s="1"/>
      <c r="B315" s="1"/>
      <c r="C315" s="1"/>
      <c r="D315" s="1"/>
      <c r="E315" s="1"/>
      <c r="F315" s="1"/>
      <c r="G315" s="1"/>
      <c r="H315" s="1"/>
      <c r="I315" s="1"/>
      <c r="J315" s="1"/>
      <c r="K315" s="1"/>
      <c r="L315" s="1"/>
      <c r="M315" s="1"/>
      <c r="N315" s="5"/>
      <c r="O315" s="5"/>
      <c r="P315" s="5"/>
      <c r="Q315" s="5"/>
      <c r="R315" s="5"/>
      <c r="S315" s="5"/>
      <c r="T315" s="5"/>
      <c r="U315" s="5"/>
      <c r="V315" s="5"/>
      <c r="W315" s="5"/>
      <c r="X315" s="5"/>
      <c r="Y315" s="1"/>
      <c r="Z315" s="1"/>
      <c r="AA315" s="1"/>
      <c r="AB315" s="1"/>
      <c r="AC315" s="1"/>
      <c r="AD315" s="1"/>
      <c r="AE315" s="1"/>
      <c r="AF315" s="1"/>
      <c r="AG315" s="1"/>
      <c r="AH315" s="1"/>
      <c r="AI315" s="1"/>
      <c r="AJ315" s="1"/>
      <c r="AK315" s="1"/>
      <c r="AL315" s="1"/>
      <c r="AM315" s="1"/>
      <c r="AN315" s="1"/>
    </row>
    <row r="316" spans="1:40">
      <c r="A316" s="1"/>
      <c r="B316" s="1"/>
      <c r="C316" s="1"/>
      <c r="D316" s="1"/>
      <c r="E316" s="1"/>
      <c r="F316" s="1"/>
      <c r="G316" s="1"/>
      <c r="H316" s="1"/>
      <c r="I316" s="1"/>
      <c r="J316" s="1"/>
      <c r="K316" s="1"/>
      <c r="L316" s="1"/>
      <c r="M316" s="1"/>
      <c r="N316" s="5"/>
      <c r="O316" s="5"/>
      <c r="P316" s="5"/>
      <c r="Q316" s="5"/>
      <c r="R316" s="5"/>
      <c r="S316" s="5"/>
      <c r="T316" s="5"/>
      <c r="U316" s="5"/>
      <c r="V316" s="5"/>
      <c r="W316" s="5"/>
      <c r="X316" s="5"/>
      <c r="Y316" s="1"/>
      <c r="Z316" s="1"/>
      <c r="AA316" s="1"/>
      <c r="AB316" s="1"/>
      <c r="AC316" s="1"/>
      <c r="AD316" s="1"/>
      <c r="AE316" s="1"/>
      <c r="AF316" s="1"/>
      <c r="AG316" s="1"/>
      <c r="AH316" s="1"/>
      <c r="AI316" s="1"/>
      <c r="AJ316" s="1"/>
      <c r="AK316" s="1"/>
      <c r="AL316" s="1"/>
      <c r="AM316" s="1"/>
      <c r="AN316" s="1"/>
    </row>
    <row r="317" spans="1:40">
      <c r="A317" s="1"/>
      <c r="B317" s="1"/>
      <c r="C317" s="1"/>
      <c r="D317" s="1"/>
      <c r="E317" s="1"/>
      <c r="F317" s="1"/>
      <c r="G317" s="1"/>
      <c r="H317" s="1"/>
      <c r="I317" s="1"/>
      <c r="J317" s="1"/>
      <c r="K317" s="1"/>
      <c r="L317" s="1"/>
      <c r="M317" s="1"/>
      <c r="N317" s="5"/>
      <c r="O317" s="5"/>
      <c r="P317" s="5"/>
      <c r="Q317" s="5"/>
      <c r="R317" s="5"/>
      <c r="S317" s="5"/>
      <c r="T317" s="5"/>
      <c r="U317" s="5"/>
      <c r="V317" s="5"/>
      <c r="W317" s="5"/>
      <c r="X317" s="5"/>
      <c r="Y317" s="1"/>
      <c r="Z317" s="1"/>
      <c r="AA317" s="1"/>
      <c r="AB317" s="1"/>
      <c r="AC317" s="1"/>
      <c r="AD317" s="1"/>
      <c r="AE317" s="1"/>
      <c r="AF317" s="1"/>
      <c r="AG317" s="1"/>
      <c r="AH317" s="1"/>
      <c r="AI317" s="1"/>
      <c r="AJ317" s="1"/>
      <c r="AK317" s="1"/>
      <c r="AL317" s="1"/>
      <c r="AM317" s="1"/>
      <c r="AN317" s="1"/>
    </row>
    <row r="318" spans="1:40">
      <c r="A318" s="1"/>
      <c r="B318" s="1"/>
      <c r="C318" s="1"/>
      <c r="D318" s="1"/>
      <c r="E318" s="1"/>
      <c r="F318" s="1"/>
      <c r="G318" s="1"/>
      <c r="H318" s="1"/>
      <c r="I318" s="1"/>
      <c r="J318" s="1"/>
      <c r="K318" s="1"/>
      <c r="L318" s="1"/>
      <c r="M318" s="1"/>
      <c r="N318" s="5"/>
      <c r="O318" s="5"/>
      <c r="P318" s="5"/>
      <c r="Q318" s="5"/>
      <c r="R318" s="5"/>
      <c r="S318" s="5"/>
      <c r="T318" s="5"/>
      <c r="U318" s="5"/>
      <c r="V318" s="5"/>
      <c r="W318" s="5"/>
      <c r="X318" s="5"/>
      <c r="Y318" s="1"/>
      <c r="Z318" s="1"/>
      <c r="AA318" s="1"/>
      <c r="AB318" s="1"/>
      <c r="AC318" s="1"/>
      <c r="AD318" s="1"/>
      <c r="AE318" s="1"/>
      <c r="AF318" s="1"/>
      <c r="AG318" s="1"/>
      <c r="AH318" s="1"/>
      <c r="AI318" s="1"/>
      <c r="AJ318" s="1"/>
      <c r="AK318" s="1"/>
      <c r="AL318" s="1"/>
      <c r="AM318" s="1"/>
      <c r="AN318" s="1"/>
    </row>
    <row r="319" spans="1:40">
      <c r="A319" s="1"/>
      <c r="B319" s="1"/>
      <c r="C319" s="1"/>
      <c r="D319" s="1"/>
      <c r="E319" s="1"/>
      <c r="F319" s="1"/>
      <c r="G319" s="1"/>
      <c r="H319" s="1"/>
      <c r="I319" s="1"/>
      <c r="J319" s="1"/>
      <c r="K319" s="1"/>
      <c r="L319" s="1"/>
      <c r="M319" s="1"/>
      <c r="N319" s="5"/>
      <c r="O319" s="5"/>
      <c r="P319" s="5"/>
      <c r="Q319" s="5"/>
      <c r="R319" s="5"/>
      <c r="S319" s="5"/>
      <c r="T319" s="5"/>
      <c r="U319" s="5"/>
      <c r="V319" s="5"/>
      <c r="W319" s="5"/>
      <c r="X319" s="5"/>
      <c r="Y319" s="1"/>
      <c r="Z319" s="1"/>
      <c r="AA319" s="1"/>
      <c r="AB319" s="1"/>
      <c r="AC319" s="1"/>
      <c r="AD319" s="1"/>
      <c r="AE319" s="1"/>
      <c r="AF319" s="1"/>
      <c r="AG319" s="1"/>
      <c r="AH319" s="1"/>
      <c r="AI319" s="1"/>
      <c r="AJ319" s="1"/>
      <c r="AK319" s="1"/>
      <c r="AL319" s="1"/>
      <c r="AM319" s="1"/>
      <c r="AN319" s="1"/>
    </row>
    <row r="320" spans="1:40">
      <c r="A320" s="1"/>
      <c r="B320" s="1"/>
      <c r="C320" s="1"/>
      <c r="D320" s="1"/>
      <c r="E320" s="1"/>
      <c r="F320" s="1"/>
      <c r="G320" s="1"/>
      <c r="H320" s="1"/>
      <c r="I320" s="1"/>
      <c r="J320" s="1"/>
      <c r="K320" s="1"/>
      <c r="L320" s="1"/>
      <c r="M320" s="1"/>
      <c r="N320" s="5"/>
      <c r="O320" s="5"/>
      <c r="P320" s="5"/>
      <c r="Q320" s="5"/>
      <c r="R320" s="5"/>
      <c r="S320" s="5"/>
      <c r="T320" s="5"/>
      <c r="U320" s="5"/>
      <c r="V320" s="5"/>
      <c r="W320" s="5"/>
      <c r="X320" s="5"/>
      <c r="Y320" s="1"/>
      <c r="Z320" s="1"/>
      <c r="AA320" s="1"/>
      <c r="AB320" s="1"/>
      <c r="AC320" s="1"/>
      <c r="AD320" s="1"/>
      <c r="AE320" s="1"/>
      <c r="AF320" s="1"/>
      <c r="AG320" s="1"/>
      <c r="AH320" s="1"/>
      <c r="AI320" s="1"/>
      <c r="AJ320" s="1"/>
      <c r="AK320" s="1"/>
      <c r="AL320" s="1"/>
      <c r="AM320" s="1"/>
      <c r="AN320" s="1"/>
    </row>
    <row r="321" spans="1:40">
      <c r="A321" s="1"/>
      <c r="B321" s="1"/>
      <c r="C321" s="1"/>
      <c r="D321" s="1"/>
      <c r="E321" s="1"/>
      <c r="F321" s="1"/>
      <c r="G321" s="1"/>
      <c r="H321" s="1"/>
      <c r="I321" s="1"/>
      <c r="J321" s="1"/>
      <c r="K321" s="1"/>
      <c r="L321" s="1"/>
      <c r="M321" s="1"/>
      <c r="N321" s="5"/>
      <c r="O321" s="5"/>
      <c r="P321" s="5"/>
      <c r="Q321" s="5"/>
      <c r="R321" s="5"/>
      <c r="S321" s="5"/>
      <c r="T321" s="5"/>
      <c r="U321" s="5"/>
      <c r="V321" s="5"/>
      <c r="W321" s="5"/>
      <c r="X321" s="5"/>
      <c r="Y321" s="1"/>
      <c r="Z321" s="1"/>
      <c r="AA321" s="1"/>
      <c r="AB321" s="1"/>
      <c r="AC321" s="1"/>
      <c r="AD321" s="1"/>
      <c r="AE321" s="1"/>
      <c r="AF321" s="1"/>
      <c r="AG321" s="1"/>
      <c r="AH321" s="1"/>
      <c r="AI321" s="1"/>
      <c r="AJ321" s="1"/>
      <c r="AK321" s="1"/>
      <c r="AL321" s="1"/>
      <c r="AM321" s="1"/>
      <c r="AN321" s="1"/>
    </row>
    <row r="322" spans="1:40">
      <c r="A322" s="1"/>
      <c r="B322" s="1"/>
      <c r="C322" s="1"/>
      <c r="D322" s="1"/>
      <c r="E322" s="1"/>
      <c r="F322" s="1"/>
      <c r="G322" s="1"/>
      <c r="H322" s="1"/>
      <c r="I322" s="1"/>
      <c r="J322" s="1"/>
      <c r="K322" s="1"/>
      <c r="L322" s="1"/>
      <c r="M322" s="1"/>
      <c r="N322" s="5"/>
      <c r="O322" s="5"/>
      <c r="P322" s="5"/>
      <c r="Q322" s="5"/>
      <c r="R322" s="5"/>
      <c r="S322" s="5"/>
      <c r="T322" s="5"/>
      <c r="U322" s="5"/>
      <c r="V322" s="5"/>
      <c r="W322" s="5"/>
      <c r="X322" s="5"/>
      <c r="Y322" s="1"/>
      <c r="Z322" s="1"/>
      <c r="AA322" s="1"/>
      <c r="AB322" s="1"/>
      <c r="AC322" s="1"/>
      <c r="AD322" s="1"/>
      <c r="AE322" s="1"/>
      <c r="AF322" s="1"/>
      <c r="AG322" s="1"/>
      <c r="AH322" s="1"/>
      <c r="AI322" s="1"/>
      <c r="AJ322" s="1"/>
      <c r="AK322" s="1"/>
      <c r="AL322" s="1"/>
      <c r="AM322" s="1"/>
      <c r="AN322" s="1"/>
    </row>
    <row r="323" spans="1:40">
      <c r="A323" s="1"/>
      <c r="B323" s="1"/>
      <c r="C323" s="1"/>
      <c r="D323" s="1"/>
      <c r="E323" s="1"/>
      <c r="F323" s="1"/>
      <c r="G323" s="1"/>
      <c r="H323" s="1"/>
      <c r="I323" s="1"/>
      <c r="J323" s="1"/>
      <c r="K323" s="1"/>
      <c r="L323" s="1"/>
      <c r="M323" s="1"/>
      <c r="N323" s="5"/>
      <c r="O323" s="5"/>
      <c r="P323" s="5"/>
      <c r="Q323" s="5"/>
      <c r="R323" s="5"/>
      <c r="S323" s="5"/>
      <c r="T323" s="5"/>
      <c r="U323" s="5"/>
      <c r="V323" s="5"/>
      <c r="W323" s="5"/>
      <c r="X323" s="5"/>
      <c r="Y323" s="1"/>
      <c r="Z323" s="1"/>
      <c r="AA323" s="1"/>
      <c r="AB323" s="1"/>
      <c r="AC323" s="1"/>
      <c r="AD323" s="1"/>
      <c r="AE323" s="1"/>
      <c r="AF323" s="1"/>
      <c r="AG323" s="1"/>
      <c r="AH323" s="1"/>
      <c r="AI323" s="1"/>
      <c r="AJ323" s="1"/>
      <c r="AK323" s="1"/>
      <c r="AL323" s="1"/>
      <c r="AM323" s="1"/>
      <c r="AN323" s="1"/>
    </row>
    <row r="324" spans="1:40">
      <c r="A324" s="1"/>
      <c r="B324" s="1"/>
      <c r="C324" s="1"/>
      <c r="D324" s="1"/>
      <c r="E324" s="1"/>
      <c r="F324" s="1"/>
      <c r="G324" s="1"/>
      <c r="H324" s="1"/>
      <c r="I324" s="1"/>
      <c r="J324" s="1"/>
      <c r="K324" s="1"/>
      <c r="L324" s="1"/>
      <c r="M324" s="1"/>
      <c r="N324" s="5"/>
      <c r="O324" s="5"/>
      <c r="P324" s="5"/>
      <c r="Q324" s="5"/>
      <c r="R324" s="5"/>
      <c r="S324" s="5"/>
      <c r="T324" s="5"/>
      <c r="U324" s="5"/>
      <c r="V324" s="5"/>
      <c r="W324" s="5"/>
      <c r="X324" s="5"/>
      <c r="Y324" s="1"/>
      <c r="Z324" s="1"/>
      <c r="AA324" s="1"/>
      <c r="AB324" s="1"/>
      <c r="AC324" s="1"/>
      <c r="AD324" s="1"/>
      <c r="AE324" s="1"/>
      <c r="AF324" s="1"/>
      <c r="AG324" s="1"/>
      <c r="AH324" s="1"/>
      <c r="AI324" s="1"/>
      <c r="AJ324" s="1"/>
      <c r="AK324" s="1"/>
      <c r="AL324" s="1"/>
      <c r="AM324" s="1"/>
      <c r="AN324" s="1"/>
    </row>
    <row r="325" spans="1:40">
      <c r="A325" s="1"/>
      <c r="B325" s="1"/>
      <c r="C325" s="1"/>
      <c r="D325" s="1"/>
      <c r="E325" s="1"/>
      <c r="F325" s="1"/>
      <c r="G325" s="1"/>
      <c r="H325" s="1"/>
      <c r="I325" s="1"/>
      <c r="J325" s="1"/>
      <c r="K325" s="1"/>
      <c r="L325" s="1"/>
      <c r="M325" s="1"/>
      <c r="N325" s="5"/>
      <c r="O325" s="5"/>
      <c r="P325" s="5"/>
      <c r="Q325" s="5"/>
      <c r="R325" s="5"/>
      <c r="S325" s="5"/>
      <c r="T325" s="5"/>
      <c r="U325" s="5"/>
      <c r="V325" s="5"/>
      <c r="W325" s="5"/>
      <c r="X325" s="5"/>
      <c r="Y325" s="1"/>
      <c r="Z325" s="1"/>
      <c r="AA325" s="1"/>
      <c r="AB325" s="1"/>
      <c r="AC325" s="1"/>
      <c r="AD325" s="1"/>
      <c r="AE325" s="1"/>
      <c r="AF325" s="1"/>
      <c r="AG325" s="1"/>
      <c r="AH325" s="1"/>
      <c r="AI325" s="1"/>
      <c r="AJ325" s="1"/>
      <c r="AK325" s="1"/>
      <c r="AL325" s="1"/>
      <c r="AM325" s="1"/>
      <c r="AN325" s="1"/>
    </row>
    <row r="326" spans="1:40">
      <c r="A326" s="1"/>
      <c r="B326" s="1"/>
      <c r="C326" s="1"/>
      <c r="D326" s="1"/>
      <c r="E326" s="1"/>
      <c r="F326" s="1"/>
      <c r="G326" s="1"/>
      <c r="H326" s="1"/>
      <c r="I326" s="1"/>
      <c r="J326" s="1"/>
      <c r="K326" s="1"/>
      <c r="L326" s="1"/>
      <c r="M326" s="1"/>
      <c r="N326" s="5"/>
      <c r="O326" s="5"/>
      <c r="P326" s="5"/>
      <c r="Q326" s="5"/>
      <c r="R326" s="5"/>
      <c r="S326" s="5"/>
      <c r="T326" s="5"/>
      <c r="U326" s="5"/>
      <c r="V326" s="5"/>
      <c r="W326" s="5"/>
      <c r="X326" s="5"/>
      <c r="Y326" s="1"/>
      <c r="Z326" s="1"/>
      <c r="AA326" s="1"/>
      <c r="AB326" s="1"/>
      <c r="AC326" s="1"/>
      <c r="AD326" s="1"/>
      <c r="AE326" s="1"/>
      <c r="AF326" s="1"/>
      <c r="AG326" s="1"/>
      <c r="AH326" s="1"/>
      <c r="AI326" s="1"/>
      <c r="AJ326" s="1"/>
      <c r="AK326" s="1"/>
      <c r="AL326" s="1"/>
      <c r="AM326" s="1"/>
      <c r="AN326" s="1"/>
    </row>
    <row r="327" spans="1:40">
      <c r="A327" s="1"/>
      <c r="B327" s="1"/>
      <c r="C327" s="1"/>
      <c r="D327" s="1"/>
      <c r="E327" s="1"/>
      <c r="F327" s="1"/>
      <c r="G327" s="1"/>
      <c r="H327" s="1"/>
      <c r="I327" s="1"/>
      <c r="J327" s="1"/>
      <c r="K327" s="1"/>
      <c r="L327" s="1"/>
      <c r="M327" s="1"/>
      <c r="N327" s="5"/>
      <c r="O327" s="5"/>
      <c r="P327" s="5"/>
      <c r="Q327" s="5"/>
      <c r="R327" s="5"/>
      <c r="S327" s="5"/>
      <c r="T327" s="5"/>
      <c r="U327" s="5"/>
      <c r="V327" s="5"/>
      <c r="W327" s="5"/>
      <c r="X327" s="5"/>
      <c r="Y327" s="1"/>
      <c r="Z327" s="1"/>
      <c r="AA327" s="1"/>
      <c r="AB327" s="1"/>
      <c r="AC327" s="1"/>
      <c r="AD327" s="1"/>
      <c r="AE327" s="1"/>
      <c r="AF327" s="1"/>
      <c r="AG327" s="1"/>
      <c r="AH327" s="1"/>
      <c r="AI327" s="1"/>
      <c r="AJ327" s="1"/>
      <c r="AK327" s="1"/>
      <c r="AL327" s="1"/>
      <c r="AM327" s="1"/>
      <c r="AN327" s="1"/>
    </row>
    <row r="328" spans="1:40">
      <c r="A328" s="1"/>
      <c r="B328" s="1"/>
      <c r="C328" s="1"/>
      <c r="D328" s="1"/>
      <c r="E328" s="1"/>
      <c r="F328" s="1"/>
      <c r="G328" s="1"/>
      <c r="H328" s="1"/>
      <c r="I328" s="1"/>
      <c r="J328" s="1"/>
      <c r="K328" s="1"/>
      <c r="L328" s="1"/>
      <c r="M328" s="1"/>
      <c r="N328" s="5"/>
      <c r="O328" s="5"/>
      <c r="P328" s="5"/>
      <c r="Q328" s="5"/>
      <c r="R328" s="5"/>
      <c r="S328" s="5"/>
      <c r="T328" s="5"/>
      <c r="U328" s="5"/>
      <c r="V328" s="5"/>
      <c r="W328" s="5"/>
      <c r="X328" s="5"/>
      <c r="Y328" s="1"/>
      <c r="Z328" s="1"/>
      <c r="AA328" s="1"/>
      <c r="AB328" s="1"/>
      <c r="AC328" s="1"/>
      <c r="AD328" s="1"/>
      <c r="AE328" s="1"/>
      <c r="AF328" s="1"/>
      <c r="AG328" s="1"/>
      <c r="AH328" s="1"/>
      <c r="AI328" s="1"/>
      <c r="AJ328" s="1"/>
      <c r="AK328" s="1"/>
      <c r="AL328" s="1"/>
      <c r="AM328" s="1"/>
      <c r="AN328" s="1"/>
    </row>
    <row r="329" spans="1:40">
      <c r="A329" s="1"/>
      <c r="B329" s="1"/>
      <c r="C329" s="1"/>
      <c r="D329" s="1"/>
      <c r="E329" s="1"/>
      <c r="F329" s="1"/>
      <c r="G329" s="1"/>
      <c r="H329" s="1"/>
      <c r="I329" s="1"/>
      <c r="J329" s="1"/>
      <c r="K329" s="1"/>
      <c r="L329" s="1"/>
      <c r="M329" s="1"/>
      <c r="N329" s="5"/>
      <c r="O329" s="5"/>
      <c r="P329" s="5"/>
      <c r="Q329" s="5"/>
      <c r="R329" s="5"/>
      <c r="S329" s="5"/>
      <c r="T329" s="5"/>
      <c r="U329" s="5"/>
      <c r="V329" s="5"/>
      <c r="W329" s="5"/>
      <c r="X329" s="5"/>
      <c r="Y329" s="1"/>
      <c r="Z329" s="1"/>
      <c r="AA329" s="1"/>
      <c r="AB329" s="1"/>
      <c r="AC329" s="1"/>
      <c r="AD329" s="1"/>
      <c r="AE329" s="1"/>
      <c r="AF329" s="1"/>
      <c r="AG329" s="1"/>
      <c r="AH329" s="1"/>
      <c r="AI329" s="1"/>
      <c r="AJ329" s="1"/>
      <c r="AK329" s="1"/>
      <c r="AL329" s="1"/>
      <c r="AM329" s="1"/>
      <c r="AN329" s="1"/>
    </row>
    <row r="330" spans="1:40">
      <c r="A330" s="1"/>
      <c r="B330" s="1"/>
      <c r="C330" s="1"/>
      <c r="D330" s="1"/>
      <c r="E330" s="1"/>
      <c r="F330" s="1"/>
      <c r="G330" s="1"/>
      <c r="H330" s="1"/>
      <c r="I330" s="1"/>
      <c r="J330" s="1"/>
      <c r="K330" s="1"/>
      <c r="L330" s="1"/>
      <c r="M330" s="1"/>
      <c r="N330" s="5"/>
      <c r="O330" s="5"/>
      <c r="P330" s="5"/>
      <c r="Q330" s="5"/>
      <c r="R330" s="5"/>
      <c r="S330" s="5"/>
      <c r="T330" s="5"/>
      <c r="U330" s="5"/>
      <c r="V330" s="5"/>
      <c r="W330" s="5"/>
      <c r="X330" s="5"/>
      <c r="Y330" s="1"/>
      <c r="Z330" s="1"/>
      <c r="AA330" s="1"/>
      <c r="AB330" s="1"/>
      <c r="AC330" s="1"/>
      <c r="AD330" s="1"/>
      <c r="AE330" s="1"/>
      <c r="AF330" s="1"/>
      <c r="AG330" s="1"/>
      <c r="AH330" s="1"/>
      <c r="AI330" s="1"/>
      <c r="AJ330" s="1"/>
      <c r="AK330" s="1"/>
      <c r="AL330" s="1"/>
      <c r="AM330" s="1"/>
      <c r="AN330" s="1"/>
    </row>
    <row r="331" spans="1:40">
      <c r="A331" s="1"/>
      <c r="B331" s="1"/>
      <c r="C331" s="1"/>
      <c r="D331" s="1"/>
      <c r="E331" s="1"/>
      <c r="F331" s="1"/>
      <c r="G331" s="1"/>
      <c r="H331" s="1"/>
      <c r="I331" s="1"/>
      <c r="J331" s="1"/>
      <c r="K331" s="1"/>
      <c r="L331" s="1"/>
      <c r="M331" s="1"/>
      <c r="N331" s="5"/>
      <c r="O331" s="5"/>
      <c r="P331" s="5"/>
      <c r="Q331" s="5"/>
      <c r="R331" s="5"/>
      <c r="S331" s="5"/>
      <c r="T331" s="5"/>
      <c r="U331" s="5"/>
      <c r="V331" s="5"/>
      <c r="W331" s="5"/>
      <c r="X331" s="5"/>
      <c r="Y331" s="1"/>
      <c r="Z331" s="1"/>
      <c r="AA331" s="1"/>
      <c r="AB331" s="1"/>
      <c r="AC331" s="1"/>
      <c r="AD331" s="1"/>
      <c r="AE331" s="1"/>
      <c r="AF331" s="1"/>
      <c r="AG331" s="1"/>
      <c r="AH331" s="1"/>
      <c r="AI331" s="1"/>
      <c r="AJ331" s="1"/>
      <c r="AK331" s="1"/>
      <c r="AL331" s="1"/>
      <c r="AM331" s="1"/>
      <c r="AN331" s="1"/>
    </row>
    <row r="332" spans="1:40">
      <c r="A332" s="1"/>
      <c r="B332" s="1"/>
      <c r="C332" s="1"/>
      <c r="D332" s="1"/>
      <c r="E332" s="1"/>
      <c r="F332" s="1"/>
      <c r="G332" s="1"/>
      <c r="H332" s="1"/>
      <c r="I332" s="1"/>
      <c r="J332" s="1"/>
      <c r="K332" s="1"/>
      <c r="L332" s="1"/>
      <c r="M332" s="1"/>
      <c r="N332" s="5"/>
      <c r="O332" s="5"/>
      <c r="P332" s="5"/>
      <c r="Q332" s="5"/>
      <c r="R332" s="5"/>
      <c r="S332" s="5"/>
      <c r="T332" s="5"/>
      <c r="U332" s="5"/>
      <c r="V332" s="5"/>
      <c r="W332" s="5"/>
      <c r="X332" s="5"/>
      <c r="Y332" s="1"/>
      <c r="Z332" s="1"/>
      <c r="AA332" s="1"/>
      <c r="AB332" s="1"/>
      <c r="AC332" s="1"/>
      <c r="AD332" s="1"/>
      <c r="AE332" s="1"/>
      <c r="AF332" s="1"/>
      <c r="AG332" s="1"/>
      <c r="AH332" s="1"/>
      <c r="AI332" s="1"/>
      <c r="AJ332" s="1"/>
      <c r="AK332" s="1"/>
      <c r="AL332" s="1"/>
      <c r="AM332" s="1"/>
      <c r="AN332" s="1"/>
    </row>
    <row r="333" spans="1:40">
      <c r="A333" s="1"/>
      <c r="B333" s="1"/>
      <c r="C333" s="1"/>
      <c r="D333" s="1"/>
      <c r="E333" s="1"/>
      <c r="F333" s="1"/>
      <c r="G333" s="1"/>
      <c r="H333" s="1"/>
      <c r="I333" s="1"/>
      <c r="J333" s="1"/>
      <c r="K333" s="1"/>
      <c r="L333" s="1"/>
      <c r="M333" s="1"/>
      <c r="N333" s="5"/>
      <c r="O333" s="5"/>
      <c r="P333" s="5"/>
      <c r="Q333" s="5"/>
      <c r="R333" s="5"/>
      <c r="S333" s="5"/>
      <c r="T333" s="5"/>
      <c r="U333" s="5"/>
      <c r="V333" s="5"/>
      <c r="W333" s="5"/>
      <c r="X333" s="5"/>
      <c r="Y333" s="1"/>
      <c r="Z333" s="1"/>
      <c r="AA333" s="1"/>
      <c r="AB333" s="1"/>
      <c r="AC333" s="1"/>
      <c r="AD333" s="1"/>
      <c r="AE333" s="1"/>
      <c r="AF333" s="1"/>
      <c r="AG333" s="1"/>
      <c r="AH333" s="1"/>
      <c r="AI333" s="1"/>
      <c r="AJ333" s="1"/>
      <c r="AK333" s="1"/>
      <c r="AL333" s="1"/>
      <c r="AM333" s="1"/>
      <c r="AN333" s="1"/>
    </row>
    <row r="334" spans="1:40">
      <c r="A334" s="1"/>
      <c r="B334" s="1"/>
      <c r="C334" s="1"/>
      <c r="D334" s="1"/>
      <c r="E334" s="1"/>
      <c r="F334" s="1"/>
      <c r="G334" s="1"/>
      <c r="H334" s="1"/>
      <c r="I334" s="1"/>
      <c r="J334" s="1"/>
      <c r="K334" s="1"/>
      <c r="L334" s="1"/>
      <c r="M334" s="1"/>
      <c r="N334" s="5"/>
      <c r="O334" s="5"/>
      <c r="P334" s="5"/>
      <c r="Q334" s="5"/>
      <c r="R334" s="5"/>
      <c r="S334" s="5"/>
      <c r="T334" s="5"/>
      <c r="U334" s="5"/>
      <c r="V334" s="5"/>
      <c r="W334" s="5"/>
      <c r="X334" s="5"/>
      <c r="Y334" s="1"/>
      <c r="Z334" s="1"/>
      <c r="AA334" s="1"/>
      <c r="AB334" s="1"/>
      <c r="AC334" s="1"/>
      <c r="AD334" s="1"/>
      <c r="AE334" s="1"/>
      <c r="AF334" s="1"/>
      <c r="AG334" s="1"/>
      <c r="AH334" s="1"/>
      <c r="AI334" s="1"/>
      <c r="AJ334" s="1"/>
      <c r="AK334" s="1"/>
      <c r="AL334" s="1"/>
      <c r="AM334" s="1"/>
      <c r="AN334" s="1"/>
    </row>
    <row r="335" spans="1:40">
      <c r="A335" s="1"/>
      <c r="B335" s="1"/>
      <c r="C335" s="1"/>
      <c r="D335" s="1"/>
      <c r="E335" s="1"/>
      <c r="F335" s="1"/>
      <c r="G335" s="1"/>
      <c r="H335" s="1"/>
      <c r="I335" s="1"/>
      <c r="J335" s="1"/>
      <c r="K335" s="1"/>
      <c r="L335" s="1"/>
      <c r="M335" s="1"/>
      <c r="N335" s="5"/>
      <c r="O335" s="5"/>
      <c r="P335" s="5"/>
      <c r="Q335" s="5"/>
      <c r="R335" s="5"/>
      <c r="S335" s="5"/>
      <c r="T335" s="5"/>
      <c r="U335" s="5"/>
      <c r="V335" s="5"/>
      <c r="W335" s="5"/>
      <c r="X335" s="5"/>
      <c r="Y335" s="1"/>
      <c r="Z335" s="1"/>
      <c r="AA335" s="1"/>
      <c r="AB335" s="1"/>
      <c r="AC335" s="1"/>
      <c r="AD335" s="1"/>
      <c r="AE335" s="1"/>
      <c r="AF335" s="1"/>
      <c r="AG335" s="1"/>
      <c r="AH335" s="1"/>
      <c r="AI335" s="1"/>
      <c r="AJ335" s="1"/>
      <c r="AK335" s="1"/>
      <c r="AL335" s="1"/>
      <c r="AM335" s="1"/>
      <c r="AN335" s="1"/>
    </row>
    <row r="336" spans="1:40">
      <c r="A336" s="1"/>
      <c r="B336" s="1"/>
      <c r="C336" s="1"/>
      <c r="D336" s="1"/>
      <c r="E336" s="1"/>
      <c r="F336" s="1"/>
      <c r="G336" s="1"/>
      <c r="H336" s="1"/>
      <c r="I336" s="1"/>
      <c r="J336" s="1"/>
      <c r="K336" s="1"/>
      <c r="L336" s="1"/>
      <c r="M336" s="1"/>
      <c r="N336" s="5"/>
      <c r="O336" s="5"/>
      <c r="P336" s="5"/>
      <c r="Q336" s="5"/>
      <c r="R336" s="5"/>
      <c r="S336" s="5"/>
      <c r="T336" s="5"/>
      <c r="U336" s="5"/>
      <c r="V336" s="5"/>
      <c r="W336" s="5"/>
      <c r="X336" s="5"/>
      <c r="Y336" s="1"/>
      <c r="Z336" s="1"/>
      <c r="AA336" s="1"/>
      <c r="AB336" s="1"/>
      <c r="AC336" s="1"/>
      <c r="AD336" s="1"/>
      <c r="AE336" s="1"/>
      <c r="AF336" s="1"/>
      <c r="AG336" s="1"/>
      <c r="AH336" s="1"/>
      <c r="AI336" s="1"/>
      <c r="AJ336" s="1"/>
      <c r="AK336" s="1"/>
      <c r="AL336" s="1"/>
      <c r="AM336" s="1"/>
      <c r="AN336" s="1"/>
    </row>
    <row r="337" spans="1:40">
      <c r="A337" s="1"/>
      <c r="B337" s="1"/>
      <c r="C337" s="1"/>
      <c r="D337" s="1"/>
      <c r="E337" s="1"/>
      <c r="F337" s="1"/>
      <c r="G337" s="1"/>
      <c r="H337" s="1"/>
      <c r="I337" s="1"/>
      <c r="J337" s="1"/>
      <c r="K337" s="1"/>
      <c r="L337" s="1"/>
      <c r="M337" s="1"/>
      <c r="N337" s="5"/>
      <c r="O337" s="5"/>
      <c r="P337" s="5"/>
      <c r="Q337" s="5"/>
      <c r="R337" s="5"/>
      <c r="S337" s="5"/>
      <c r="T337" s="5"/>
      <c r="U337" s="5"/>
      <c r="V337" s="5"/>
      <c r="W337" s="5"/>
      <c r="X337" s="5"/>
      <c r="Y337" s="1"/>
      <c r="Z337" s="1"/>
      <c r="AA337" s="1"/>
      <c r="AB337" s="1"/>
      <c r="AC337" s="1"/>
      <c r="AD337" s="1"/>
      <c r="AE337" s="1"/>
      <c r="AF337" s="1"/>
      <c r="AG337" s="1"/>
      <c r="AH337" s="1"/>
      <c r="AI337" s="1"/>
      <c r="AJ337" s="1"/>
      <c r="AK337" s="1"/>
      <c r="AL337" s="1"/>
      <c r="AM337" s="1"/>
      <c r="AN337" s="1"/>
    </row>
    <row r="338" spans="1:40">
      <c r="A338" s="1"/>
      <c r="B338" s="1"/>
      <c r="C338" s="1"/>
      <c r="D338" s="1"/>
      <c r="E338" s="1"/>
      <c r="F338" s="1"/>
      <c r="G338" s="1"/>
      <c r="H338" s="1"/>
      <c r="I338" s="1"/>
      <c r="J338" s="1"/>
      <c r="K338" s="1"/>
      <c r="L338" s="1"/>
      <c r="M338" s="1"/>
      <c r="N338" s="5"/>
      <c r="O338" s="5"/>
      <c r="P338" s="5"/>
      <c r="Q338" s="5"/>
      <c r="R338" s="5"/>
      <c r="S338" s="5"/>
      <c r="T338" s="5"/>
      <c r="U338" s="5"/>
      <c r="V338" s="5"/>
      <c r="W338" s="5"/>
      <c r="X338" s="5"/>
      <c r="Y338" s="1"/>
      <c r="Z338" s="1"/>
      <c r="AA338" s="1"/>
      <c r="AB338" s="1"/>
      <c r="AC338" s="1"/>
      <c r="AD338" s="1"/>
      <c r="AE338" s="1"/>
      <c r="AF338" s="1"/>
      <c r="AG338" s="1"/>
      <c r="AH338" s="1"/>
      <c r="AI338" s="1"/>
      <c r="AJ338" s="1"/>
      <c r="AK338" s="1"/>
      <c r="AL338" s="1"/>
      <c r="AM338" s="1"/>
      <c r="AN338" s="1"/>
    </row>
    <row r="339" spans="1:40">
      <c r="A339" s="1"/>
      <c r="B339" s="1"/>
      <c r="C339" s="1"/>
      <c r="D339" s="1"/>
      <c r="E339" s="1"/>
      <c r="F339" s="1"/>
      <c r="G339" s="1"/>
      <c r="H339" s="1"/>
      <c r="I339" s="1"/>
      <c r="J339" s="1"/>
      <c r="K339" s="1"/>
      <c r="L339" s="1"/>
      <c r="M339" s="1"/>
      <c r="N339" s="5"/>
      <c r="O339" s="5"/>
      <c r="P339" s="5"/>
      <c r="Q339" s="5"/>
      <c r="R339" s="5"/>
      <c r="S339" s="5"/>
      <c r="T339" s="5"/>
      <c r="U339" s="5"/>
      <c r="V339" s="5"/>
      <c r="W339" s="5"/>
      <c r="X339" s="5"/>
      <c r="Y339" s="1"/>
      <c r="Z339" s="1"/>
      <c r="AA339" s="1"/>
      <c r="AB339" s="1"/>
      <c r="AC339" s="1"/>
      <c r="AD339" s="1"/>
      <c r="AE339" s="1"/>
      <c r="AF339" s="1"/>
      <c r="AG339" s="1"/>
      <c r="AH339" s="1"/>
      <c r="AI339" s="1"/>
      <c r="AJ339" s="1"/>
      <c r="AK339" s="1"/>
      <c r="AL339" s="1"/>
      <c r="AM339" s="1"/>
      <c r="AN339" s="1"/>
    </row>
    <row r="340" spans="1:40">
      <c r="A340" s="1"/>
      <c r="B340" s="1"/>
      <c r="C340" s="1"/>
      <c r="D340" s="1"/>
      <c r="E340" s="1"/>
      <c r="F340" s="1"/>
      <c r="G340" s="1"/>
      <c r="H340" s="1"/>
      <c r="I340" s="1"/>
      <c r="J340" s="1"/>
      <c r="K340" s="1"/>
      <c r="L340" s="1"/>
      <c r="M340" s="1"/>
      <c r="N340" s="5"/>
      <c r="O340" s="5"/>
      <c r="P340" s="5"/>
      <c r="Q340" s="5"/>
      <c r="R340" s="5"/>
      <c r="S340" s="5"/>
      <c r="T340" s="5"/>
      <c r="U340" s="5"/>
      <c r="V340" s="5"/>
      <c r="W340" s="5"/>
      <c r="X340" s="5"/>
      <c r="Y340" s="1"/>
      <c r="Z340" s="1"/>
      <c r="AA340" s="1"/>
      <c r="AB340" s="1"/>
      <c r="AC340" s="1"/>
      <c r="AD340" s="1"/>
      <c r="AE340" s="1"/>
      <c r="AF340" s="1"/>
      <c r="AG340" s="1"/>
      <c r="AH340" s="1"/>
      <c r="AI340" s="1"/>
      <c r="AJ340" s="1"/>
      <c r="AK340" s="1"/>
      <c r="AL340" s="1"/>
      <c r="AM340" s="1"/>
      <c r="AN340" s="1"/>
    </row>
    <row r="341" spans="1:40">
      <c r="A341" s="1"/>
      <c r="B341" s="1"/>
      <c r="C341" s="1"/>
      <c r="D341" s="1"/>
      <c r="E341" s="1"/>
      <c r="F341" s="1"/>
      <c r="G341" s="1"/>
      <c r="H341" s="1"/>
      <c r="I341" s="1"/>
      <c r="J341" s="1"/>
      <c r="K341" s="1"/>
      <c r="L341" s="1"/>
      <c r="M341" s="1"/>
      <c r="N341" s="5"/>
      <c r="O341" s="5"/>
      <c r="P341" s="5"/>
      <c r="Q341" s="5"/>
      <c r="R341" s="5"/>
      <c r="S341" s="5"/>
      <c r="T341" s="5"/>
      <c r="U341" s="5"/>
      <c r="V341" s="5"/>
      <c r="W341" s="5"/>
      <c r="X341" s="5"/>
      <c r="Y341" s="1"/>
      <c r="Z341" s="1"/>
      <c r="AA341" s="1"/>
      <c r="AB341" s="1"/>
      <c r="AC341" s="1"/>
      <c r="AD341" s="1"/>
      <c r="AE341" s="1"/>
      <c r="AF341" s="1"/>
      <c r="AG341" s="1"/>
      <c r="AH341" s="1"/>
      <c r="AI341" s="1"/>
      <c r="AJ341" s="1"/>
      <c r="AK341" s="1"/>
      <c r="AL341" s="1"/>
      <c r="AM341" s="1"/>
      <c r="AN341" s="1"/>
    </row>
    <row r="342" spans="1:40">
      <c r="A342" s="1"/>
      <c r="B342" s="1"/>
      <c r="C342" s="1"/>
      <c r="D342" s="1"/>
      <c r="E342" s="1"/>
      <c r="F342" s="1"/>
      <c r="G342" s="1"/>
      <c r="H342" s="1"/>
      <c r="I342" s="1"/>
      <c r="J342" s="1"/>
      <c r="K342" s="1"/>
      <c r="L342" s="1"/>
      <c r="M342" s="1"/>
      <c r="N342" s="5"/>
      <c r="O342" s="5"/>
      <c r="P342" s="5"/>
      <c r="Q342" s="5"/>
      <c r="R342" s="5"/>
      <c r="S342" s="5"/>
      <c r="T342" s="5"/>
      <c r="U342" s="5"/>
      <c r="V342" s="5"/>
      <c r="W342" s="5"/>
      <c r="X342" s="5"/>
      <c r="Y342" s="1"/>
      <c r="Z342" s="1"/>
      <c r="AA342" s="1"/>
      <c r="AB342" s="1"/>
      <c r="AC342" s="1"/>
      <c r="AD342" s="1"/>
      <c r="AE342" s="1"/>
      <c r="AF342" s="1"/>
      <c r="AG342" s="1"/>
      <c r="AH342" s="1"/>
      <c r="AI342" s="1"/>
      <c r="AJ342" s="1"/>
      <c r="AK342" s="1"/>
      <c r="AL342" s="1"/>
      <c r="AM342" s="1"/>
      <c r="AN342" s="1"/>
    </row>
    <row r="343" spans="1:40">
      <c r="A343" s="1"/>
      <c r="B343" s="1"/>
      <c r="C343" s="1"/>
      <c r="D343" s="1"/>
      <c r="E343" s="1"/>
      <c r="F343" s="1"/>
      <c r="G343" s="1"/>
      <c r="H343" s="1"/>
      <c r="I343" s="1"/>
      <c r="J343" s="1"/>
      <c r="K343" s="1"/>
      <c r="L343" s="1"/>
      <c r="M343" s="1"/>
      <c r="N343" s="5"/>
      <c r="O343" s="5"/>
      <c r="P343" s="5"/>
      <c r="Q343" s="5"/>
      <c r="R343" s="5"/>
      <c r="S343" s="5"/>
      <c r="T343" s="5"/>
      <c r="U343" s="5"/>
      <c r="V343" s="5"/>
      <c r="W343" s="5"/>
      <c r="X343" s="5"/>
      <c r="Y343" s="1"/>
      <c r="Z343" s="1"/>
      <c r="AA343" s="1"/>
      <c r="AB343" s="1"/>
      <c r="AC343" s="1"/>
      <c r="AD343" s="1"/>
      <c r="AE343" s="1"/>
      <c r="AF343" s="1"/>
      <c r="AG343" s="1"/>
      <c r="AH343" s="1"/>
      <c r="AI343" s="1"/>
      <c r="AJ343" s="1"/>
      <c r="AK343" s="1"/>
      <c r="AL343" s="1"/>
      <c r="AM343" s="1"/>
      <c r="AN343" s="1"/>
    </row>
    <row r="344" spans="1:40">
      <c r="A344" s="1"/>
      <c r="B344" s="1"/>
      <c r="C344" s="1"/>
      <c r="D344" s="1"/>
      <c r="E344" s="1"/>
      <c r="F344" s="1"/>
      <c r="G344" s="1"/>
      <c r="H344" s="1"/>
      <c r="I344" s="1"/>
      <c r="J344" s="1"/>
      <c r="K344" s="1"/>
      <c r="L344" s="1"/>
      <c r="M344" s="1"/>
      <c r="N344" s="5"/>
      <c r="O344" s="5"/>
      <c r="P344" s="5"/>
      <c r="Q344" s="5"/>
      <c r="R344" s="5"/>
      <c r="S344" s="5"/>
      <c r="T344" s="5"/>
      <c r="U344" s="5"/>
      <c r="V344" s="5"/>
      <c r="W344" s="5"/>
      <c r="X344" s="5"/>
      <c r="Y344" s="1"/>
      <c r="Z344" s="1"/>
      <c r="AA344" s="1"/>
      <c r="AB344" s="1"/>
      <c r="AC344" s="1"/>
      <c r="AD344" s="1"/>
      <c r="AE344" s="1"/>
      <c r="AF344" s="1"/>
      <c r="AG344" s="1"/>
      <c r="AH344" s="1"/>
      <c r="AI344" s="1"/>
      <c r="AJ344" s="1"/>
      <c r="AK344" s="1"/>
      <c r="AL344" s="1"/>
      <c r="AM344" s="1"/>
      <c r="AN344" s="1"/>
    </row>
    <row r="345" spans="1:40">
      <c r="A345" s="1"/>
      <c r="B345" s="1"/>
      <c r="C345" s="1"/>
      <c r="D345" s="1"/>
      <c r="E345" s="1"/>
      <c r="F345" s="1"/>
      <c r="G345" s="1"/>
      <c r="H345" s="1"/>
      <c r="I345" s="1"/>
      <c r="J345" s="1"/>
      <c r="K345" s="1"/>
      <c r="L345" s="1"/>
      <c r="M345" s="1"/>
      <c r="N345" s="5"/>
      <c r="O345" s="5"/>
      <c r="P345" s="5"/>
      <c r="Q345" s="5"/>
      <c r="R345" s="5"/>
      <c r="S345" s="5"/>
      <c r="T345" s="5"/>
      <c r="U345" s="5"/>
      <c r="V345" s="5"/>
      <c r="W345" s="5"/>
      <c r="X345" s="5"/>
      <c r="Y345" s="1"/>
      <c r="Z345" s="1"/>
      <c r="AA345" s="1"/>
      <c r="AB345" s="1"/>
      <c r="AC345" s="1"/>
      <c r="AD345" s="1"/>
      <c r="AE345" s="1"/>
      <c r="AF345" s="1"/>
      <c r="AG345" s="1"/>
      <c r="AH345" s="1"/>
      <c r="AI345" s="1"/>
      <c r="AJ345" s="1"/>
      <c r="AK345" s="1"/>
      <c r="AL345" s="1"/>
      <c r="AM345" s="1"/>
      <c r="AN345" s="1"/>
    </row>
    <row r="346" spans="1:40">
      <c r="A346" s="1"/>
      <c r="B346" s="1"/>
      <c r="C346" s="1"/>
      <c r="D346" s="1"/>
      <c r="E346" s="1"/>
      <c r="F346" s="1"/>
      <c r="G346" s="1"/>
      <c r="H346" s="1"/>
      <c r="I346" s="1"/>
      <c r="J346" s="1"/>
      <c r="K346" s="1"/>
      <c r="L346" s="1"/>
      <c r="M346" s="1"/>
      <c r="N346" s="5"/>
      <c r="O346" s="5"/>
      <c r="P346" s="5"/>
      <c r="Q346" s="5"/>
      <c r="R346" s="5"/>
      <c r="S346" s="5"/>
      <c r="T346" s="5"/>
      <c r="U346" s="5"/>
      <c r="V346" s="5"/>
      <c r="W346" s="5"/>
      <c r="X346" s="5"/>
      <c r="Y346" s="1"/>
      <c r="Z346" s="1"/>
      <c r="AA346" s="1"/>
      <c r="AB346" s="1"/>
      <c r="AC346" s="1"/>
      <c r="AD346" s="1"/>
      <c r="AE346" s="1"/>
      <c r="AF346" s="1"/>
      <c r="AG346" s="1"/>
      <c r="AH346" s="1"/>
      <c r="AI346" s="1"/>
      <c r="AJ346" s="1"/>
      <c r="AK346" s="1"/>
      <c r="AL346" s="1"/>
      <c r="AM346" s="1"/>
      <c r="AN346" s="1"/>
    </row>
    <row r="347" spans="1:40">
      <c r="A347" s="1"/>
      <c r="B347" s="1"/>
      <c r="C347" s="1"/>
      <c r="D347" s="1"/>
      <c r="E347" s="1"/>
      <c r="F347" s="1"/>
      <c r="G347" s="1"/>
      <c r="H347" s="1"/>
      <c r="I347" s="1"/>
      <c r="J347" s="1"/>
      <c r="K347" s="1"/>
      <c r="L347" s="1"/>
      <c r="M347" s="1"/>
      <c r="N347" s="5"/>
      <c r="O347" s="5"/>
      <c r="P347" s="5"/>
      <c r="Q347" s="5"/>
      <c r="R347" s="5"/>
      <c r="S347" s="5"/>
      <c r="T347" s="5"/>
      <c r="U347" s="5"/>
      <c r="V347" s="5"/>
      <c r="W347" s="5"/>
      <c r="X347" s="5"/>
      <c r="Y347" s="1"/>
      <c r="Z347" s="1"/>
      <c r="AA347" s="1"/>
      <c r="AB347" s="1"/>
      <c r="AC347" s="1"/>
      <c r="AD347" s="1"/>
      <c r="AE347" s="1"/>
      <c r="AF347" s="1"/>
      <c r="AG347" s="1"/>
      <c r="AH347" s="1"/>
      <c r="AI347" s="1"/>
      <c r="AJ347" s="1"/>
      <c r="AK347" s="1"/>
      <c r="AL347" s="1"/>
      <c r="AM347" s="1"/>
      <c r="AN347" s="1"/>
    </row>
    <row r="348" spans="1:40">
      <c r="A348" s="1"/>
      <c r="B348" s="1"/>
      <c r="C348" s="1"/>
      <c r="D348" s="1"/>
      <c r="E348" s="1"/>
      <c r="F348" s="1"/>
      <c r="G348" s="1"/>
      <c r="H348" s="1"/>
      <c r="I348" s="1"/>
      <c r="J348" s="1"/>
      <c r="K348" s="1"/>
      <c r="L348" s="1"/>
      <c r="M348" s="1"/>
      <c r="N348" s="5"/>
      <c r="O348" s="5"/>
      <c r="P348" s="5"/>
      <c r="Q348" s="5"/>
      <c r="R348" s="5"/>
      <c r="S348" s="5"/>
      <c r="T348" s="5"/>
      <c r="U348" s="5"/>
      <c r="V348" s="5"/>
      <c r="W348" s="5"/>
      <c r="X348" s="5"/>
      <c r="Y348" s="1"/>
      <c r="Z348" s="1"/>
      <c r="AA348" s="1"/>
      <c r="AB348" s="1"/>
      <c r="AC348" s="1"/>
      <c r="AD348" s="1"/>
      <c r="AE348" s="1"/>
      <c r="AF348" s="1"/>
      <c r="AG348" s="1"/>
      <c r="AH348" s="1"/>
      <c r="AI348" s="1"/>
      <c r="AJ348" s="1"/>
      <c r="AK348" s="1"/>
      <c r="AL348" s="1"/>
      <c r="AM348" s="1"/>
      <c r="AN348" s="1"/>
    </row>
    <row r="349" spans="1:40">
      <c r="A349" s="1"/>
      <c r="B349" s="1"/>
      <c r="C349" s="1"/>
      <c r="D349" s="1"/>
      <c r="E349" s="1"/>
      <c r="F349" s="1"/>
      <c r="G349" s="1"/>
      <c r="H349" s="1"/>
      <c r="I349" s="1"/>
      <c r="J349" s="1"/>
      <c r="K349" s="1"/>
      <c r="L349" s="1"/>
      <c r="M349" s="1"/>
      <c r="N349" s="5"/>
      <c r="O349" s="5"/>
      <c r="P349" s="5"/>
      <c r="Q349" s="5"/>
      <c r="R349" s="5"/>
      <c r="S349" s="5"/>
      <c r="T349" s="5"/>
      <c r="U349" s="5"/>
      <c r="V349" s="5"/>
      <c r="W349" s="5"/>
      <c r="X349" s="5"/>
      <c r="Y349" s="1"/>
      <c r="Z349" s="1"/>
      <c r="AA349" s="1"/>
      <c r="AB349" s="1"/>
      <c r="AC349" s="1"/>
      <c r="AD349" s="1"/>
      <c r="AE349" s="1"/>
      <c r="AF349" s="1"/>
      <c r="AG349" s="1"/>
      <c r="AH349" s="1"/>
      <c r="AI349" s="1"/>
      <c r="AJ349" s="1"/>
      <c r="AK349" s="1"/>
      <c r="AL349" s="1"/>
      <c r="AM349" s="1"/>
      <c r="AN349" s="1"/>
    </row>
    <row r="350" spans="1:40">
      <c r="A350" s="1"/>
      <c r="B350" s="1"/>
      <c r="C350" s="1"/>
      <c r="D350" s="1"/>
      <c r="E350" s="1"/>
      <c r="F350" s="1"/>
      <c r="G350" s="1"/>
      <c r="H350" s="1"/>
      <c r="I350" s="1"/>
      <c r="J350" s="1"/>
      <c r="K350" s="1"/>
      <c r="L350" s="1"/>
      <c r="M350" s="1"/>
      <c r="N350" s="5"/>
      <c r="O350" s="5"/>
      <c r="P350" s="5"/>
      <c r="Q350" s="5"/>
      <c r="R350" s="5"/>
      <c r="S350" s="5"/>
      <c r="T350" s="5"/>
      <c r="U350" s="5"/>
      <c r="V350" s="5"/>
      <c r="W350" s="5"/>
      <c r="X350" s="5"/>
      <c r="Y350" s="1"/>
      <c r="Z350" s="1"/>
      <c r="AA350" s="1"/>
      <c r="AB350" s="1"/>
      <c r="AC350" s="1"/>
      <c r="AD350" s="1"/>
      <c r="AE350" s="1"/>
      <c r="AF350" s="1"/>
      <c r="AG350" s="1"/>
      <c r="AH350" s="1"/>
      <c r="AI350" s="1"/>
      <c r="AJ350" s="1"/>
      <c r="AK350" s="1"/>
      <c r="AL350" s="1"/>
      <c r="AM350" s="1"/>
      <c r="AN350" s="1"/>
    </row>
    <row r="351" spans="1:40">
      <c r="A351" s="1"/>
      <c r="B351" s="1"/>
      <c r="C351" s="1"/>
      <c r="D351" s="1"/>
      <c r="E351" s="1"/>
      <c r="F351" s="1"/>
      <c r="G351" s="1"/>
      <c r="H351" s="1"/>
      <c r="I351" s="1"/>
      <c r="J351" s="1"/>
      <c r="K351" s="1"/>
      <c r="L351" s="1"/>
      <c r="M351" s="1"/>
      <c r="N351" s="5"/>
      <c r="O351" s="5"/>
      <c r="P351" s="5"/>
      <c r="Q351" s="5"/>
      <c r="R351" s="5"/>
      <c r="S351" s="5"/>
      <c r="T351" s="5"/>
      <c r="U351" s="5"/>
      <c r="V351" s="5"/>
      <c r="W351" s="5"/>
      <c r="X351" s="5"/>
      <c r="Y351" s="1"/>
      <c r="Z351" s="1"/>
      <c r="AA351" s="1"/>
      <c r="AB351" s="1"/>
      <c r="AC351" s="1"/>
      <c r="AD351" s="1"/>
      <c r="AE351" s="1"/>
      <c r="AF351" s="1"/>
      <c r="AG351" s="1"/>
      <c r="AH351" s="1"/>
      <c r="AI351" s="1"/>
      <c r="AJ351" s="1"/>
      <c r="AK351" s="1"/>
      <c r="AL351" s="1"/>
      <c r="AM351" s="1"/>
      <c r="AN351" s="1"/>
    </row>
    <row r="352" spans="1:40">
      <c r="A352" s="1"/>
      <c r="B352" s="1"/>
      <c r="C352" s="1"/>
      <c r="D352" s="1"/>
      <c r="E352" s="1"/>
      <c r="F352" s="1"/>
      <c r="G352" s="1"/>
      <c r="H352" s="1"/>
      <c r="I352" s="1"/>
      <c r="J352" s="1"/>
      <c r="K352" s="1"/>
      <c r="L352" s="1"/>
      <c r="M352" s="1"/>
      <c r="N352" s="5"/>
      <c r="O352" s="5"/>
      <c r="P352" s="5"/>
      <c r="Q352" s="5"/>
      <c r="R352" s="5"/>
      <c r="S352" s="5"/>
      <c r="T352" s="5"/>
      <c r="U352" s="5"/>
      <c r="V352" s="5"/>
      <c r="W352" s="5"/>
      <c r="X352" s="5"/>
      <c r="Y352" s="1"/>
      <c r="Z352" s="1"/>
      <c r="AA352" s="1"/>
      <c r="AB352" s="1"/>
      <c r="AC352" s="1"/>
      <c r="AD352" s="1"/>
      <c r="AE352" s="1"/>
      <c r="AF352" s="1"/>
      <c r="AG352" s="1"/>
      <c r="AH352" s="1"/>
      <c r="AI352" s="1"/>
      <c r="AJ352" s="1"/>
      <c r="AK352" s="1"/>
      <c r="AL352" s="1"/>
      <c r="AM352" s="1"/>
      <c r="AN352" s="1"/>
    </row>
    <row r="353" spans="1:40">
      <c r="A353" s="1"/>
      <c r="B353" s="1"/>
      <c r="C353" s="1"/>
      <c r="D353" s="1"/>
      <c r="E353" s="1"/>
      <c r="F353" s="1"/>
      <c r="G353" s="1"/>
      <c r="H353" s="1"/>
      <c r="I353" s="1"/>
      <c r="J353" s="1"/>
      <c r="K353" s="1"/>
      <c r="L353" s="1"/>
      <c r="M353" s="1"/>
      <c r="N353" s="5"/>
      <c r="O353" s="5"/>
      <c r="P353" s="5"/>
      <c r="Q353" s="5"/>
      <c r="R353" s="5"/>
      <c r="S353" s="5"/>
      <c r="T353" s="5"/>
      <c r="U353" s="5"/>
      <c r="V353" s="5"/>
      <c r="W353" s="5"/>
      <c r="X353" s="5"/>
      <c r="Y353" s="1"/>
      <c r="Z353" s="1"/>
      <c r="AA353" s="1"/>
      <c r="AB353" s="1"/>
      <c r="AC353" s="1"/>
      <c r="AD353" s="1"/>
      <c r="AE353" s="1"/>
      <c r="AF353" s="1"/>
      <c r="AG353" s="1"/>
      <c r="AH353" s="1"/>
      <c r="AI353" s="1"/>
      <c r="AJ353" s="1"/>
      <c r="AK353" s="1"/>
      <c r="AL353" s="1"/>
      <c r="AM353" s="1"/>
      <c r="AN353" s="1"/>
    </row>
    <row r="354" spans="1:40">
      <c r="A354" s="1"/>
      <c r="B354" s="1"/>
      <c r="C354" s="1"/>
      <c r="D354" s="1"/>
      <c r="E354" s="1"/>
      <c r="F354" s="1"/>
      <c r="G354" s="1"/>
      <c r="H354" s="1"/>
      <c r="I354" s="1"/>
      <c r="J354" s="1"/>
      <c r="K354" s="1"/>
      <c r="L354" s="1"/>
      <c r="M354" s="1"/>
      <c r="N354" s="5"/>
      <c r="O354" s="5"/>
      <c r="P354" s="5"/>
      <c r="Q354" s="5"/>
      <c r="R354" s="5"/>
      <c r="S354" s="5"/>
      <c r="T354" s="5"/>
      <c r="U354" s="5"/>
      <c r="V354" s="5"/>
      <c r="W354" s="5"/>
      <c r="X354" s="5"/>
      <c r="Y354" s="1"/>
      <c r="Z354" s="1"/>
      <c r="AA354" s="1"/>
      <c r="AB354" s="1"/>
      <c r="AC354" s="1"/>
      <c r="AD354" s="1"/>
      <c r="AE354" s="1"/>
      <c r="AF354" s="1"/>
      <c r="AG354" s="1"/>
      <c r="AH354" s="1"/>
      <c r="AI354" s="1"/>
      <c r="AJ354" s="1"/>
      <c r="AK354" s="1"/>
      <c r="AL354" s="1"/>
      <c r="AM354" s="1"/>
      <c r="AN354" s="1"/>
    </row>
    <row r="355" spans="1:40">
      <c r="A355" s="1"/>
      <c r="B355" s="1"/>
      <c r="C355" s="1"/>
      <c r="D355" s="1"/>
      <c r="E355" s="1"/>
      <c r="F355" s="1"/>
      <c r="G355" s="1"/>
      <c r="H355" s="1"/>
      <c r="I355" s="1"/>
      <c r="J355" s="1"/>
      <c r="K355" s="1"/>
      <c r="L355" s="1"/>
      <c r="M355" s="1"/>
      <c r="N355" s="5"/>
      <c r="O355" s="5"/>
      <c r="P355" s="5"/>
      <c r="Q355" s="5"/>
      <c r="R355" s="5"/>
      <c r="S355" s="5"/>
      <c r="T355" s="5"/>
      <c r="U355" s="5"/>
      <c r="V355" s="5"/>
      <c r="W355" s="5"/>
      <c r="X355" s="5"/>
      <c r="Y355" s="1"/>
      <c r="Z355" s="1"/>
      <c r="AA355" s="1"/>
      <c r="AB355" s="1"/>
      <c r="AC355" s="1"/>
      <c r="AD355" s="1"/>
      <c r="AE355" s="1"/>
      <c r="AF355" s="1"/>
      <c r="AG355" s="1"/>
      <c r="AH355" s="1"/>
      <c r="AI355" s="1"/>
      <c r="AJ355" s="1"/>
      <c r="AK355" s="1"/>
      <c r="AL355" s="1"/>
      <c r="AM355" s="1"/>
      <c r="AN355" s="1"/>
    </row>
    <row r="356" spans="1:40">
      <c r="A356" s="1"/>
      <c r="B356" s="1"/>
      <c r="C356" s="1"/>
      <c r="D356" s="1"/>
      <c r="E356" s="1"/>
      <c r="F356" s="1"/>
      <c r="G356" s="1"/>
      <c r="H356" s="1"/>
      <c r="I356" s="1"/>
      <c r="J356" s="1"/>
      <c r="K356" s="1"/>
      <c r="L356" s="1"/>
      <c r="M356" s="1"/>
      <c r="N356" s="5"/>
      <c r="O356" s="5"/>
      <c r="P356" s="5"/>
      <c r="Q356" s="5"/>
      <c r="R356" s="5"/>
      <c r="S356" s="5"/>
      <c r="T356" s="5"/>
      <c r="U356" s="5"/>
      <c r="V356" s="5"/>
      <c r="W356" s="5"/>
      <c r="X356" s="5"/>
      <c r="Y356" s="1"/>
      <c r="Z356" s="1"/>
      <c r="AA356" s="1"/>
      <c r="AB356" s="1"/>
      <c r="AC356" s="1"/>
      <c r="AD356" s="1"/>
      <c r="AE356" s="1"/>
      <c r="AF356" s="1"/>
      <c r="AG356" s="1"/>
      <c r="AH356" s="1"/>
      <c r="AI356" s="1"/>
      <c r="AJ356" s="1"/>
      <c r="AK356" s="1"/>
      <c r="AL356" s="1"/>
      <c r="AM356" s="1"/>
      <c r="AN356" s="1"/>
    </row>
    <row r="357" spans="1:40">
      <c r="A357" s="1"/>
      <c r="B357" s="1"/>
      <c r="C357" s="1"/>
      <c r="D357" s="1"/>
      <c r="E357" s="1"/>
      <c r="F357" s="1"/>
      <c r="G357" s="1"/>
      <c r="H357" s="1"/>
      <c r="I357" s="1"/>
      <c r="J357" s="1"/>
      <c r="K357" s="1"/>
      <c r="L357" s="1"/>
      <c r="M357" s="1"/>
      <c r="N357" s="5"/>
      <c r="O357" s="5"/>
      <c r="P357" s="5"/>
      <c r="Q357" s="5"/>
      <c r="R357" s="5"/>
      <c r="S357" s="5"/>
      <c r="T357" s="5"/>
      <c r="U357" s="5"/>
      <c r="V357" s="5"/>
      <c r="W357" s="5"/>
      <c r="X357" s="5"/>
      <c r="Y357" s="1"/>
      <c r="Z357" s="1"/>
      <c r="AA357" s="1"/>
      <c r="AB357" s="1"/>
      <c r="AC357" s="1"/>
      <c r="AD357" s="1"/>
      <c r="AE357" s="1"/>
      <c r="AF357" s="1"/>
      <c r="AG357" s="1"/>
      <c r="AH357" s="1"/>
      <c r="AI357" s="1"/>
      <c r="AJ357" s="1"/>
      <c r="AK357" s="1"/>
      <c r="AL357" s="1"/>
      <c r="AM357" s="1"/>
      <c r="AN357" s="1"/>
    </row>
    <row r="358" spans="1:40">
      <c r="A358" s="1"/>
      <c r="B358" s="1"/>
      <c r="C358" s="1"/>
      <c r="D358" s="1"/>
      <c r="E358" s="1"/>
      <c r="F358" s="1"/>
      <c r="G358" s="1"/>
      <c r="H358" s="1"/>
      <c r="I358" s="1"/>
      <c r="J358" s="1"/>
      <c r="K358" s="1"/>
      <c r="L358" s="1"/>
      <c r="M358" s="1"/>
      <c r="N358" s="5"/>
      <c r="O358" s="5"/>
      <c r="P358" s="5"/>
      <c r="Q358" s="5"/>
      <c r="R358" s="5"/>
      <c r="S358" s="5"/>
      <c r="T358" s="5"/>
      <c r="U358" s="5"/>
      <c r="V358" s="5"/>
      <c r="W358" s="5"/>
      <c r="X358" s="5"/>
      <c r="Y358" s="1"/>
      <c r="Z358" s="1"/>
      <c r="AA358" s="1"/>
      <c r="AB358" s="1"/>
      <c r="AC358" s="1"/>
      <c r="AD358" s="1"/>
      <c r="AE358" s="1"/>
      <c r="AF358" s="1"/>
      <c r="AG358" s="1"/>
      <c r="AH358" s="1"/>
      <c r="AI358" s="1"/>
      <c r="AJ358" s="1"/>
      <c r="AK358" s="1"/>
      <c r="AL358" s="1"/>
      <c r="AM358" s="1"/>
      <c r="AN358" s="1"/>
    </row>
    <row r="359" spans="1:40">
      <c r="A359" s="1"/>
      <c r="B359" s="1"/>
      <c r="C359" s="1"/>
      <c r="D359" s="1"/>
      <c r="E359" s="1"/>
      <c r="F359" s="1"/>
      <c r="G359" s="1"/>
      <c r="H359" s="1"/>
      <c r="I359" s="1"/>
      <c r="J359" s="1"/>
      <c r="K359" s="1"/>
      <c r="L359" s="1"/>
      <c r="M359" s="1"/>
      <c r="N359" s="5"/>
      <c r="O359" s="5"/>
      <c r="P359" s="5"/>
      <c r="Q359" s="5"/>
      <c r="R359" s="5"/>
      <c r="S359" s="5"/>
      <c r="T359" s="5"/>
      <c r="U359" s="5"/>
      <c r="V359" s="5"/>
      <c r="W359" s="5"/>
      <c r="X359" s="5"/>
      <c r="Y359" s="1"/>
      <c r="Z359" s="1"/>
      <c r="AA359" s="1"/>
      <c r="AB359" s="1"/>
      <c r="AC359" s="1"/>
      <c r="AD359" s="1"/>
      <c r="AE359" s="1"/>
      <c r="AF359" s="1"/>
      <c r="AG359" s="1"/>
      <c r="AH359" s="1"/>
      <c r="AI359" s="1"/>
      <c r="AJ359" s="1"/>
      <c r="AK359" s="1"/>
      <c r="AL359" s="1"/>
      <c r="AM359" s="1"/>
      <c r="AN359" s="1"/>
    </row>
    <row r="360" spans="1:40">
      <c r="A360" s="1"/>
      <c r="B360" s="1"/>
      <c r="C360" s="1"/>
      <c r="D360" s="1"/>
      <c r="E360" s="1"/>
      <c r="F360" s="1"/>
      <c r="G360" s="1"/>
      <c r="H360" s="1"/>
      <c r="I360" s="1"/>
      <c r="J360" s="1"/>
      <c r="K360" s="1"/>
      <c r="L360" s="1"/>
      <c r="M360" s="1"/>
      <c r="N360" s="5"/>
      <c r="O360" s="5"/>
      <c r="P360" s="5"/>
      <c r="Q360" s="5"/>
      <c r="R360" s="5"/>
      <c r="S360" s="5"/>
      <c r="T360" s="5"/>
      <c r="U360" s="5"/>
      <c r="V360" s="5"/>
      <c r="W360" s="5"/>
      <c r="X360" s="5"/>
      <c r="Y360" s="1"/>
      <c r="Z360" s="1"/>
      <c r="AA360" s="1"/>
      <c r="AB360" s="1"/>
      <c r="AC360" s="1"/>
      <c r="AD360" s="1"/>
      <c r="AE360" s="1"/>
      <c r="AF360" s="1"/>
      <c r="AG360" s="1"/>
      <c r="AH360" s="1"/>
      <c r="AI360" s="1"/>
      <c r="AJ360" s="1"/>
      <c r="AK360" s="1"/>
      <c r="AL360" s="1"/>
      <c r="AM360" s="1"/>
      <c r="AN360" s="1"/>
    </row>
    <row r="361" spans="1:40">
      <c r="A361" s="1"/>
      <c r="B361" s="1"/>
      <c r="C361" s="1"/>
      <c r="D361" s="1"/>
      <c r="E361" s="1"/>
      <c r="F361" s="1"/>
      <c r="G361" s="1"/>
      <c r="H361" s="1"/>
      <c r="I361" s="1"/>
      <c r="J361" s="1"/>
      <c r="K361" s="1"/>
      <c r="L361" s="1"/>
      <c r="M361" s="1"/>
      <c r="N361" s="5"/>
      <c r="O361" s="5"/>
      <c r="P361" s="5"/>
      <c r="Q361" s="5"/>
      <c r="R361" s="5"/>
      <c r="S361" s="5"/>
      <c r="T361" s="5"/>
      <c r="U361" s="5"/>
      <c r="V361" s="5"/>
      <c r="W361" s="5"/>
      <c r="X361" s="5"/>
      <c r="Y361" s="1"/>
      <c r="Z361" s="1"/>
      <c r="AA361" s="1"/>
      <c r="AB361" s="1"/>
      <c r="AC361" s="1"/>
      <c r="AD361" s="1"/>
      <c r="AE361" s="1"/>
      <c r="AF361" s="1"/>
      <c r="AG361" s="1"/>
      <c r="AH361" s="1"/>
      <c r="AI361" s="1"/>
      <c r="AJ361" s="1"/>
      <c r="AK361" s="1"/>
      <c r="AL361" s="1"/>
      <c r="AM361" s="1"/>
      <c r="AN361" s="1"/>
    </row>
    <row r="362" spans="1:40">
      <c r="A362" s="1"/>
      <c r="B362" s="1"/>
      <c r="C362" s="1"/>
      <c r="D362" s="1"/>
      <c r="E362" s="1"/>
      <c r="F362" s="1"/>
      <c r="G362" s="1"/>
      <c r="H362" s="1"/>
      <c r="I362" s="1"/>
      <c r="J362" s="1"/>
      <c r="K362" s="1"/>
      <c r="L362" s="1"/>
      <c r="M362" s="1"/>
      <c r="N362" s="5"/>
      <c r="O362" s="5"/>
      <c r="P362" s="5"/>
      <c r="Q362" s="5"/>
      <c r="R362" s="5"/>
      <c r="S362" s="5"/>
      <c r="T362" s="5"/>
      <c r="U362" s="5"/>
      <c r="V362" s="5"/>
      <c r="W362" s="5"/>
      <c r="X362" s="5"/>
      <c r="Y362" s="1"/>
      <c r="Z362" s="1"/>
      <c r="AA362" s="1"/>
      <c r="AB362" s="1"/>
      <c r="AC362" s="1"/>
      <c r="AD362" s="1"/>
      <c r="AE362" s="1"/>
      <c r="AF362" s="1"/>
      <c r="AG362" s="1"/>
      <c r="AH362" s="1"/>
      <c r="AI362" s="1"/>
      <c r="AJ362" s="1"/>
      <c r="AK362" s="1"/>
      <c r="AL362" s="1"/>
      <c r="AM362" s="1"/>
      <c r="AN362" s="1"/>
    </row>
    <row r="363" spans="1:40">
      <c r="A363" s="1"/>
      <c r="B363" s="1"/>
      <c r="C363" s="1"/>
      <c r="D363" s="1"/>
      <c r="E363" s="1"/>
      <c r="F363" s="1"/>
      <c r="G363" s="1"/>
      <c r="H363" s="1"/>
      <c r="I363" s="1"/>
      <c r="J363" s="1"/>
      <c r="K363" s="1"/>
      <c r="L363" s="1"/>
      <c r="M363" s="1"/>
      <c r="N363" s="5"/>
      <c r="O363" s="5"/>
      <c r="P363" s="5"/>
      <c r="Q363" s="5"/>
      <c r="R363" s="5"/>
      <c r="S363" s="5"/>
      <c r="T363" s="5"/>
      <c r="U363" s="5"/>
      <c r="V363" s="5"/>
      <c r="W363" s="5"/>
      <c r="X363" s="5"/>
      <c r="Y363" s="1"/>
      <c r="Z363" s="1"/>
      <c r="AA363" s="1"/>
      <c r="AB363" s="1"/>
      <c r="AC363" s="1"/>
      <c r="AD363" s="1"/>
      <c r="AE363" s="1"/>
      <c r="AF363" s="1"/>
      <c r="AG363" s="1"/>
      <c r="AH363" s="1"/>
      <c r="AI363" s="1"/>
      <c r="AJ363" s="1"/>
      <c r="AK363" s="1"/>
      <c r="AL363" s="1"/>
      <c r="AM363" s="1"/>
      <c r="AN363" s="1"/>
    </row>
    <row r="364" spans="1:40">
      <c r="A364" s="1"/>
      <c r="B364" s="1"/>
      <c r="C364" s="1"/>
      <c r="D364" s="1"/>
      <c r="E364" s="1"/>
      <c r="F364" s="1"/>
      <c r="G364" s="1"/>
      <c r="H364" s="1"/>
      <c r="I364" s="1"/>
      <c r="J364" s="1"/>
      <c r="K364" s="1"/>
      <c r="L364" s="1"/>
      <c r="M364" s="1"/>
      <c r="N364" s="5"/>
      <c r="O364" s="5"/>
      <c r="P364" s="5"/>
      <c r="Q364" s="5"/>
      <c r="R364" s="5"/>
      <c r="S364" s="5"/>
      <c r="T364" s="5"/>
      <c r="U364" s="5"/>
      <c r="V364" s="5"/>
      <c r="W364" s="5"/>
      <c r="X364" s="5"/>
      <c r="Y364" s="1"/>
      <c r="Z364" s="1"/>
      <c r="AA364" s="1"/>
      <c r="AB364" s="1"/>
      <c r="AC364" s="1"/>
      <c r="AD364" s="1"/>
      <c r="AE364" s="1"/>
      <c r="AF364" s="1"/>
      <c r="AG364" s="1"/>
      <c r="AH364" s="1"/>
      <c r="AI364" s="1"/>
      <c r="AJ364" s="1"/>
      <c r="AK364" s="1"/>
      <c r="AL364" s="1"/>
      <c r="AM364" s="1"/>
      <c r="AN364" s="1"/>
    </row>
    <row r="365" spans="1:40">
      <c r="A365" s="1"/>
      <c r="B365" s="1"/>
      <c r="C365" s="1"/>
      <c r="D365" s="1"/>
      <c r="E365" s="1"/>
      <c r="F365" s="1"/>
      <c r="G365" s="1"/>
      <c r="H365" s="1"/>
      <c r="I365" s="1"/>
      <c r="J365" s="1"/>
      <c r="K365" s="1"/>
      <c r="L365" s="1"/>
      <c r="M365" s="1"/>
      <c r="N365" s="5"/>
      <c r="O365" s="5"/>
      <c r="P365" s="5"/>
      <c r="Q365" s="5"/>
      <c r="R365" s="5"/>
      <c r="S365" s="5"/>
      <c r="T365" s="5"/>
      <c r="U365" s="5"/>
      <c r="V365" s="5"/>
      <c r="W365" s="5"/>
      <c r="X365" s="5"/>
      <c r="Y365" s="1"/>
      <c r="Z365" s="1"/>
      <c r="AA365" s="1"/>
      <c r="AB365" s="1"/>
      <c r="AC365" s="1"/>
      <c r="AD365" s="1"/>
      <c r="AE365" s="1"/>
      <c r="AF365" s="1"/>
      <c r="AG365" s="1"/>
      <c r="AH365" s="1"/>
      <c r="AI365" s="1"/>
      <c r="AJ365" s="1"/>
      <c r="AK365" s="1"/>
      <c r="AL365" s="1"/>
      <c r="AM365" s="1"/>
      <c r="AN365" s="1"/>
    </row>
    <row r="366" spans="1:40">
      <c r="A366" s="1"/>
      <c r="B366" s="1"/>
      <c r="C366" s="1"/>
      <c r="D366" s="1"/>
      <c r="E366" s="1"/>
      <c r="F366" s="1"/>
      <c r="G366" s="1"/>
      <c r="H366" s="1"/>
      <c r="I366" s="1"/>
      <c r="J366" s="1"/>
      <c r="K366" s="1"/>
      <c r="L366" s="1"/>
      <c r="M366" s="1"/>
      <c r="N366" s="5"/>
      <c r="O366" s="5"/>
      <c r="P366" s="5"/>
      <c r="Q366" s="5"/>
      <c r="R366" s="5"/>
      <c r="S366" s="5"/>
      <c r="T366" s="5"/>
      <c r="U366" s="5"/>
      <c r="V366" s="5"/>
      <c r="W366" s="5"/>
      <c r="X366" s="5"/>
      <c r="Y366" s="1"/>
      <c r="Z366" s="1"/>
      <c r="AA366" s="1"/>
      <c r="AB366" s="1"/>
      <c r="AC366" s="1"/>
      <c r="AD366" s="1"/>
      <c r="AE366" s="1"/>
      <c r="AF366" s="1"/>
      <c r="AG366" s="1"/>
      <c r="AH366" s="1"/>
      <c r="AI366" s="1"/>
      <c r="AJ366" s="1"/>
      <c r="AK366" s="1"/>
      <c r="AL366" s="1"/>
      <c r="AM366" s="1"/>
      <c r="AN366" s="1"/>
    </row>
    <row r="367" spans="1:40">
      <c r="A367" s="1"/>
      <c r="B367" s="1"/>
      <c r="C367" s="1"/>
      <c r="D367" s="1"/>
      <c r="E367" s="1"/>
      <c r="F367" s="1"/>
      <c r="G367" s="1"/>
      <c r="H367" s="1"/>
      <c r="I367" s="1"/>
      <c r="J367" s="1"/>
      <c r="K367" s="1"/>
      <c r="L367" s="1"/>
      <c r="M367" s="1"/>
      <c r="N367" s="5"/>
      <c r="O367" s="5"/>
      <c r="P367" s="5"/>
      <c r="Q367" s="5"/>
      <c r="R367" s="5"/>
      <c r="S367" s="5"/>
      <c r="T367" s="5"/>
      <c r="U367" s="5"/>
      <c r="V367" s="5"/>
      <c r="W367" s="5"/>
      <c r="X367" s="5"/>
      <c r="Y367" s="1"/>
      <c r="Z367" s="1"/>
      <c r="AA367" s="1"/>
      <c r="AB367" s="1"/>
      <c r="AC367" s="1"/>
      <c r="AD367" s="1"/>
      <c r="AE367" s="1"/>
      <c r="AF367" s="1"/>
      <c r="AG367" s="1"/>
      <c r="AH367" s="1"/>
      <c r="AI367" s="1"/>
      <c r="AJ367" s="1"/>
      <c r="AK367" s="1"/>
      <c r="AL367" s="1"/>
      <c r="AM367" s="1"/>
      <c r="AN367" s="1"/>
    </row>
    <row r="368" spans="1:40">
      <c r="A368" s="1"/>
      <c r="B368" s="1"/>
      <c r="C368" s="1"/>
      <c r="D368" s="1"/>
      <c r="E368" s="1"/>
      <c r="F368" s="1"/>
      <c r="G368" s="1"/>
      <c r="H368" s="1"/>
      <c r="I368" s="1"/>
      <c r="J368" s="1"/>
      <c r="K368" s="1"/>
      <c r="L368" s="1"/>
      <c r="M368" s="1"/>
      <c r="N368" s="5"/>
      <c r="O368" s="5"/>
      <c r="P368" s="5"/>
      <c r="Q368" s="5"/>
      <c r="R368" s="5"/>
      <c r="S368" s="5"/>
      <c r="T368" s="5"/>
      <c r="U368" s="5"/>
      <c r="V368" s="5"/>
      <c r="W368" s="5"/>
      <c r="X368" s="5"/>
      <c r="Y368" s="1"/>
      <c r="Z368" s="1"/>
      <c r="AA368" s="1"/>
      <c r="AB368" s="1"/>
      <c r="AC368" s="1"/>
      <c r="AD368" s="1"/>
      <c r="AE368" s="1"/>
      <c r="AF368" s="1"/>
      <c r="AG368" s="1"/>
      <c r="AH368" s="1"/>
      <c r="AI368" s="1"/>
      <c r="AJ368" s="1"/>
      <c r="AK368" s="1"/>
      <c r="AL368" s="1"/>
      <c r="AM368" s="1"/>
      <c r="AN368" s="1"/>
    </row>
    <row r="369" spans="1:40">
      <c r="A369" s="1"/>
      <c r="B369" s="1"/>
      <c r="C369" s="1"/>
      <c r="D369" s="1"/>
      <c r="E369" s="1"/>
      <c r="F369" s="1"/>
      <c r="G369" s="1"/>
      <c r="H369" s="1"/>
      <c r="I369" s="1"/>
      <c r="J369" s="1"/>
      <c r="K369" s="1"/>
      <c r="L369" s="1"/>
      <c r="M369" s="1"/>
      <c r="N369" s="5"/>
      <c r="O369" s="5"/>
      <c r="P369" s="5"/>
      <c r="Q369" s="5"/>
      <c r="R369" s="5"/>
      <c r="S369" s="5"/>
      <c r="T369" s="5"/>
      <c r="U369" s="5"/>
      <c r="V369" s="5"/>
      <c r="W369" s="5"/>
      <c r="X369" s="5"/>
      <c r="Y369" s="1"/>
      <c r="Z369" s="1"/>
      <c r="AA369" s="1"/>
      <c r="AB369" s="1"/>
      <c r="AC369" s="1"/>
      <c r="AD369" s="1"/>
      <c r="AE369" s="1"/>
      <c r="AF369" s="1"/>
      <c r="AG369" s="1"/>
      <c r="AH369" s="1"/>
      <c r="AI369" s="1"/>
      <c r="AJ369" s="1"/>
      <c r="AK369" s="1"/>
      <c r="AL369" s="1"/>
      <c r="AM369" s="1"/>
      <c r="AN369" s="1"/>
    </row>
    <row r="370" spans="1:40">
      <c r="A370" s="1"/>
      <c r="B370" s="1"/>
      <c r="C370" s="1"/>
      <c r="D370" s="1"/>
      <c r="E370" s="1"/>
      <c r="F370" s="1"/>
      <c r="G370" s="1"/>
      <c r="H370" s="1"/>
      <c r="I370" s="1"/>
      <c r="J370" s="1"/>
      <c r="K370" s="1"/>
      <c r="L370" s="1"/>
      <c r="M370" s="1"/>
      <c r="N370" s="5"/>
      <c r="O370" s="5"/>
      <c r="P370" s="5"/>
      <c r="Q370" s="5"/>
      <c r="R370" s="5"/>
      <c r="S370" s="5"/>
      <c r="T370" s="5"/>
      <c r="U370" s="5"/>
      <c r="V370" s="5"/>
      <c r="W370" s="5"/>
      <c r="X370" s="5"/>
      <c r="Y370" s="1"/>
      <c r="Z370" s="1"/>
      <c r="AA370" s="1"/>
      <c r="AB370" s="1"/>
      <c r="AC370" s="1"/>
      <c r="AD370" s="1"/>
      <c r="AE370" s="1"/>
      <c r="AF370" s="1"/>
      <c r="AG370" s="1"/>
      <c r="AH370" s="1"/>
      <c r="AI370" s="1"/>
      <c r="AJ370" s="1"/>
      <c r="AK370" s="1"/>
      <c r="AL370" s="1"/>
      <c r="AM370" s="1"/>
      <c r="AN370" s="1"/>
    </row>
    <row r="371" spans="1:40">
      <c r="A371" s="1"/>
      <c r="B371" s="1"/>
      <c r="C371" s="1"/>
      <c r="D371" s="1"/>
      <c r="E371" s="1"/>
      <c r="F371" s="1"/>
      <c r="G371" s="1"/>
      <c r="H371" s="1"/>
      <c r="I371" s="1"/>
      <c r="J371" s="1"/>
      <c r="K371" s="1"/>
      <c r="L371" s="1"/>
      <c r="M371" s="1"/>
      <c r="N371" s="5"/>
      <c r="O371" s="5"/>
      <c r="P371" s="5"/>
      <c r="Q371" s="5"/>
      <c r="R371" s="5"/>
      <c r="S371" s="5"/>
      <c r="T371" s="5"/>
      <c r="U371" s="5"/>
      <c r="V371" s="5"/>
      <c r="W371" s="5"/>
      <c r="X371" s="5"/>
      <c r="Y371" s="1"/>
      <c r="Z371" s="1"/>
      <c r="AA371" s="1"/>
      <c r="AB371" s="1"/>
      <c r="AC371" s="1"/>
      <c r="AD371" s="1"/>
      <c r="AE371" s="1"/>
      <c r="AF371" s="1"/>
      <c r="AG371" s="1"/>
      <c r="AH371" s="1"/>
      <c r="AI371" s="1"/>
      <c r="AJ371" s="1"/>
      <c r="AK371" s="1"/>
      <c r="AL371" s="1"/>
      <c r="AM371" s="1"/>
      <c r="AN371" s="1"/>
    </row>
    <row r="372" spans="1:40">
      <c r="A372" s="1"/>
      <c r="B372" s="1"/>
      <c r="C372" s="1"/>
      <c r="D372" s="1"/>
      <c r="E372" s="1"/>
      <c r="F372" s="1"/>
      <c r="G372" s="1"/>
      <c r="H372" s="1"/>
      <c r="I372" s="1"/>
      <c r="J372" s="1"/>
      <c r="K372" s="1"/>
      <c r="L372" s="1"/>
      <c r="M372" s="1"/>
      <c r="N372" s="5"/>
      <c r="O372" s="5"/>
      <c r="P372" s="5"/>
      <c r="Q372" s="5"/>
      <c r="R372" s="5"/>
      <c r="S372" s="5"/>
      <c r="T372" s="5"/>
      <c r="U372" s="5"/>
      <c r="V372" s="5"/>
      <c r="W372" s="5"/>
      <c r="X372" s="5"/>
      <c r="Y372" s="1"/>
      <c r="Z372" s="1"/>
      <c r="AA372" s="1"/>
      <c r="AB372" s="1"/>
      <c r="AC372" s="1"/>
      <c r="AD372" s="1"/>
      <c r="AE372" s="1"/>
      <c r="AF372" s="1"/>
      <c r="AG372" s="1"/>
      <c r="AH372" s="1"/>
      <c r="AI372" s="1"/>
      <c r="AJ372" s="1"/>
      <c r="AK372" s="1"/>
      <c r="AL372" s="1"/>
      <c r="AM372" s="1"/>
      <c r="AN372" s="1"/>
    </row>
    <row r="373" spans="1:40">
      <c r="A373" s="1"/>
      <c r="B373" s="1"/>
      <c r="C373" s="1"/>
      <c r="D373" s="1"/>
      <c r="E373" s="1"/>
      <c r="F373" s="1"/>
      <c r="G373" s="1"/>
      <c r="H373" s="1"/>
      <c r="I373" s="1"/>
      <c r="J373" s="1"/>
      <c r="K373" s="1"/>
      <c r="L373" s="1"/>
      <c r="M373" s="1"/>
      <c r="N373" s="5"/>
      <c r="O373" s="5"/>
      <c r="P373" s="5"/>
      <c r="Q373" s="5"/>
      <c r="R373" s="5"/>
      <c r="S373" s="5"/>
      <c r="T373" s="5"/>
      <c r="U373" s="5"/>
      <c r="V373" s="5"/>
      <c r="W373" s="5"/>
      <c r="X373" s="5"/>
      <c r="Y373" s="1"/>
      <c r="Z373" s="1"/>
      <c r="AA373" s="1"/>
      <c r="AB373" s="1"/>
      <c r="AC373" s="1"/>
      <c r="AD373" s="1"/>
      <c r="AE373" s="1"/>
      <c r="AF373" s="1"/>
      <c r="AG373" s="1"/>
      <c r="AH373" s="1"/>
      <c r="AI373" s="1"/>
      <c r="AJ373" s="1"/>
      <c r="AK373" s="1"/>
      <c r="AL373" s="1"/>
      <c r="AM373" s="1"/>
      <c r="AN373" s="1"/>
    </row>
    <row r="374" spans="1:40">
      <c r="A374" s="1"/>
      <c r="B374" s="1"/>
      <c r="C374" s="1"/>
      <c r="D374" s="1"/>
      <c r="E374" s="1"/>
      <c r="F374" s="1"/>
      <c r="G374" s="1"/>
      <c r="H374" s="1"/>
      <c r="I374" s="1"/>
      <c r="J374" s="1"/>
      <c r="K374" s="1"/>
      <c r="L374" s="1"/>
      <c r="M374" s="1"/>
      <c r="N374" s="5"/>
      <c r="O374" s="5"/>
      <c r="P374" s="5"/>
      <c r="Q374" s="5"/>
      <c r="R374" s="5"/>
      <c r="S374" s="5"/>
      <c r="T374" s="5"/>
      <c r="U374" s="5"/>
      <c r="V374" s="5"/>
      <c r="W374" s="5"/>
      <c r="X374" s="5"/>
      <c r="Y374" s="1"/>
      <c r="Z374" s="1"/>
      <c r="AA374" s="1"/>
      <c r="AB374" s="1"/>
      <c r="AC374" s="1"/>
      <c r="AD374" s="1"/>
      <c r="AE374" s="1"/>
      <c r="AF374" s="1"/>
      <c r="AG374" s="1"/>
      <c r="AH374" s="1"/>
      <c r="AI374" s="1"/>
      <c r="AJ374" s="1"/>
      <c r="AK374" s="1"/>
      <c r="AL374" s="1"/>
      <c r="AM374" s="1"/>
      <c r="AN374" s="1"/>
    </row>
    <row r="375" spans="1:40">
      <c r="A375" s="1"/>
      <c r="B375" s="1"/>
      <c r="C375" s="1"/>
      <c r="D375" s="1"/>
      <c r="E375" s="1"/>
      <c r="F375" s="1"/>
      <c r="G375" s="1"/>
      <c r="H375" s="1"/>
      <c r="I375" s="1"/>
      <c r="J375" s="1"/>
      <c r="K375" s="1"/>
      <c r="L375" s="1"/>
      <c r="M375" s="1"/>
      <c r="N375" s="5"/>
      <c r="O375" s="5"/>
      <c r="P375" s="5"/>
      <c r="Q375" s="5"/>
      <c r="R375" s="5"/>
      <c r="S375" s="5"/>
      <c r="T375" s="5"/>
      <c r="U375" s="5"/>
      <c r="V375" s="5"/>
      <c r="W375" s="5"/>
      <c r="X375" s="5"/>
      <c r="Y375" s="1"/>
      <c r="Z375" s="1"/>
      <c r="AA375" s="1"/>
      <c r="AB375" s="1"/>
      <c r="AC375" s="1"/>
      <c r="AD375" s="1"/>
      <c r="AE375" s="1"/>
      <c r="AF375" s="1"/>
      <c r="AG375" s="1"/>
      <c r="AH375" s="1"/>
      <c r="AI375" s="1"/>
      <c r="AJ375" s="1"/>
      <c r="AK375" s="1"/>
      <c r="AL375" s="1"/>
      <c r="AM375" s="1"/>
      <c r="AN375" s="1"/>
    </row>
    <row r="376" spans="1:40">
      <c r="A376" s="1"/>
      <c r="B376" s="1"/>
      <c r="C376" s="1"/>
      <c r="D376" s="1"/>
      <c r="E376" s="1"/>
      <c r="F376" s="1"/>
      <c r="G376" s="1"/>
      <c r="H376" s="1"/>
      <c r="I376" s="1"/>
      <c r="J376" s="1"/>
      <c r="K376" s="1"/>
      <c r="L376" s="1"/>
      <c r="M376" s="1"/>
      <c r="N376" s="5"/>
      <c r="O376" s="5"/>
      <c r="P376" s="5"/>
      <c r="Q376" s="5"/>
      <c r="R376" s="5"/>
      <c r="S376" s="5"/>
      <c r="T376" s="5"/>
      <c r="U376" s="5"/>
      <c r="V376" s="5"/>
      <c r="W376" s="5"/>
      <c r="X376" s="5"/>
      <c r="Y376" s="1"/>
      <c r="Z376" s="1"/>
      <c r="AA376" s="1"/>
      <c r="AB376" s="1"/>
      <c r="AC376" s="1"/>
      <c r="AD376" s="1"/>
      <c r="AE376" s="1"/>
      <c r="AF376" s="1"/>
      <c r="AG376" s="1"/>
      <c r="AH376" s="1"/>
      <c r="AI376" s="1"/>
      <c r="AJ376" s="1"/>
      <c r="AK376" s="1"/>
      <c r="AL376" s="1"/>
      <c r="AM376" s="1"/>
      <c r="AN376" s="1"/>
    </row>
    <row r="377" spans="1:40">
      <c r="A377" s="1"/>
      <c r="B377" s="1"/>
      <c r="C377" s="1"/>
      <c r="D377" s="1"/>
      <c r="E377" s="1"/>
      <c r="F377" s="1"/>
      <c r="G377" s="1"/>
      <c r="H377" s="1"/>
      <c r="I377" s="1"/>
      <c r="J377" s="1"/>
      <c r="K377" s="1"/>
      <c r="L377" s="1"/>
      <c r="M377" s="1"/>
      <c r="N377" s="5"/>
      <c r="O377" s="5"/>
      <c r="P377" s="5"/>
      <c r="Q377" s="5"/>
      <c r="R377" s="5"/>
      <c r="S377" s="5"/>
      <c r="T377" s="5"/>
      <c r="U377" s="5"/>
      <c r="V377" s="5"/>
      <c r="W377" s="5"/>
      <c r="X377" s="5"/>
      <c r="Y377" s="1"/>
      <c r="Z377" s="1"/>
      <c r="AA377" s="1"/>
      <c r="AB377" s="1"/>
      <c r="AC377" s="1"/>
      <c r="AD377" s="1"/>
      <c r="AE377" s="1"/>
      <c r="AF377" s="1"/>
      <c r="AG377" s="1"/>
      <c r="AH377" s="1"/>
      <c r="AI377" s="1"/>
      <c r="AJ377" s="1"/>
      <c r="AK377" s="1"/>
      <c r="AL377" s="1"/>
      <c r="AM377" s="1"/>
      <c r="AN377" s="1"/>
    </row>
    <row r="378" spans="1:40">
      <c r="A378" s="1"/>
      <c r="B378" s="1"/>
      <c r="C378" s="1"/>
      <c r="D378" s="1"/>
      <c r="E378" s="1"/>
      <c r="F378" s="1"/>
      <c r="G378" s="1"/>
      <c r="H378" s="1"/>
      <c r="I378" s="1"/>
      <c r="J378" s="1"/>
      <c r="K378" s="1"/>
      <c r="L378" s="1"/>
      <c r="M378" s="1"/>
      <c r="N378" s="5"/>
      <c r="O378" s="5"/>
      <c r="P378" s="5"/>
      <c r="Q378" s="5"/>
      <c r="R378" s="5"/>
      <c r="S378" s="5"/>
      <c r="T378" s="5"/>
      <c r="U378" s="5"/>
      <c r="V378" s="5"/>
      <c r="W378" s="5"/>
      <c r="X378" s="5"/>
      <c r="Y378" s="1"/>
      <c r="Z378" s="1"/>
      <c r="AA378" s="1"/>
      <c r="AB378" s="1"/>
      <c r="AC378" s="1"/>
      <c r="AD378" s="1"/>
      <c r="AE378" s="1"/>
      <c r="AF378" s="1"/>
      <c r="AG378" s="1"/>
      <c r="AH378" s="1"/>
      <c r="AI378" s="1"/>
      <c r="AJ378" s="1"/>
      <c r="AK378" s="1"/>
      <c r="AL378" s="1"/>
      <c r="AM378" s="1"/>
      <c r="AN378" s="1"/>
    </row>
    <row r="379" spans="1:40">
      <c r="A379" s="1"/>
      <c r="B379" s="1"/>
      <c r="C379" s="1"/>
      <c r="D379" s="1"/>
      <c r="E379" s="1"/>
      <c r="F379" s="1"/>
      <c r="G379" s="1"/>
      <c r="H379" s="1"/>
      <c r="I379" s="1"/>
      <c r="J379" s="1"/>
      <c r="K379" s="1"/>
      <c r="L379" s="1"/>
      <c r="M379" s="1"/>
      <c r="N379" s="5"/>
      <c r="O379" s="5"/>
      <c r="P379" s="5"/>
      <c r="Q379" s="5"/>
      <c r="R379" s="5"/>
      <c r="S379" s="5"/>
      <c r="T379" s="5"/>
      <c r="U379" s="5"/>
      <c r="V379" s="5"/>
      <c r="W379" s="5"/>
      <c r="X379" s="5"/>
      <c r="Y379" s="1"/>
      <c r="Z379" s="1"/>
      <c r="AA379" s="1"/>
      <c r="AB379" s="1"/>
      <c r="AC379" s="1"/>
      <c r="AD379" s="1"/>
      <c r="AE379" s="1"/>
      <c r="AF379" s="1"/>
      <c r="AG379" s="1"/>
      <c r="AH379" s="1"/>
      <c r="AI379" s="1"/>
      <c r="AJ379" s="1"/>
      <c r="AK379" s="1"/>
      <c r="AL379" s="1"/>
      <c r="AM379" s="1"/>
      <c r="AN379" s="1"/>
    </row>
    <row r="380" spans="1:40">
      <c r="A380" s="1"/>
      <c r="B380" s="1"/>
      <c r="C380" s="1"/>
      <c r="D380" s="1"/>
      <c r="E380" s="1"/>
      <c r="F380" s="1"/>
      <c r="G380" s="1"/>
      <c r="H380" s="1"/>
      <c r="I380" s="1"/>
      <c r="J380" s="1"/>
      <c r="K380" s="1"/>
      <c r="L380" s="1"/>
      <c r="M380" s="1"/>
      <c r="N380" s="5"/>
      <c r="O380" s="5"/>
      <c r="P380" s="5"/>
      <c r="Q380" s="5"/>
      <c r="R380" s="5"/>
      <c r="S380" s="5"/>
      <c r="T380" s="5"/>
      <c r="U380" s="5"/>
      <c r="V380" s="5"/>
      <c r="W380" s="5"/>
      <c r="X380" s="5"/>
      <c r="Y380" s="1"/>
      <c r="Z380" s="1"/>
      <c r="AA380" s="1"/>
      <c r="AB380" s="1"/>
      <c r="AC380" s="1"/>
      <c r="AD380" s="1"/>
      <c r="AE380" s="1"/>
      <c r="AF380" s="1"/>
      <c r="AG380" s="1"/>
      <c r="AH380" s="1"/>
      <c r="AI380" s="1"/>
      <c r="AJ380" s="1"/>
      <c r="AK380" s="1"/>
      <c r="AL380" s="1"/>
      <c r="AM380" s="1"/>
      <c r="AN380" s="1"/>
    </row>
    <row r="381" spans="1:40">
      <c r="A381" s="1"/>
      <c r="B381" s="1"/>
      <c r="C381" s="1"/>
      <c r="D381" s="1"/>
      <c r="E381" s="1"/>
      <c r="F381" s="1"/>
      <c r="G381" s="1"/>
      <c r="H381" s="1"/>
      <c r="I381" s="1"/>
      <c r="J381" s="1"/>
      <c r="K381" s="1"/>
      <c r="L381" s="1"/>
      <c r="M381" s="1"/>
      <c r="N381" s="5"/>
      <c r="O381" s="5"/>
      <c r="P381" s="5"/>
      <c r="Q381" s="5"/>
      <c r="R381" s="5"/>
      <c r="S381" s="5"/>
      <c r="T381" s="5"/>
      <c r="U381" s="5"/>
      <c r="V381" s="5"/>
      <c r="W381" s="5"/>
      <c r="X381" s="5"/>
      <c r="Y381" s="1"/>
      <c r="Z381" s="1"/>
      <c r="AA381" s="1"/>
      <c r="AB381" s="1"/>
      <c r="AC381" s="1"/>
      <c r="AD381" s="1"/>
      <c r="AE381" s="1"/>
      <c r="AF381" s="1"/>
      <c r="AG381" s="1"/>
      <c r="AH381" s="1"/>
      <c r="AI381" s="1"/>
      <c r="AJ381" s="1"/>
      <c r="AK381" s="1"/>
      <c r="AL381" s="1"/>
      <c r="AM381" s="1"/>
      <c r="AN381" s="1"/>
    </row>
    <row r="382" spans="1:40">
      <c r="A382" s="1"/>
      <c r="B382" s="1"/>
      <c r="C382" s="1"/>
      <c r="D382" s="1"/>
      <c r="E382" s="1"/>
      <c r="F382" s="1"/>
      <c r="G382" s="1"/>
      <c r="H382" s="1"/>
      <c r="I382" s="1"/>
      <c r="J382" s="1"/>
      <c r="K382" s="1"/>
      <c r="L382" s="1"/>
      <c r="M382" s="1"/>
      <c r="N382" s="5"/>
      <c r="O382" s="5"/>
      <c r="P382" s="5"/>
      <c r="Q382" s="5"/>
      <c r="R382" s="5"/>
      <c r="S382" s="5"/>
      <c r="T382" s="5"/>
      <c r="U382" s="5"/>
      <c r="V382" s="5"/>
      <c r="W382" s="5"/>
      <c r="X382" s="5"/>
      <c r="Y382" s="1"/>
      <c r="Z382" s="1"/>
      <c r="AA382" s="1"/>
      <c r="AB382" s="1"/>
      <c r="AC382" s="1"/>
      <c r="AD382" s="1"/>
      <c r="AE382" s="1"/>
      <c r="AF382" s="1"/>
      <c r="AG382" s="1"/>
      <c r="AH382" s="1"/>
      <c r="AI382" s="1"/>
      <c r="AJ382" s="1"/>
      <c r="AK382" s="1"/>
      <c r="AL382" s="1"/>
      <c r="AM382" s="1"/>
      <c r="AN382" s="1"/>
    </row>
    <row r="383" spans="1:40">
      <c r="A383" s="1"/>
      <c r="B383" s="1"/>
      <c r="C383" s="1"/>
      <c r="D383" s="1"/>
      <c r="E383" s="1"/>
      <c r="F383" s="1"/>
      <c r="G383" s="1"/>
      <c r="H383" s="1"/>
      <c r="I383" s="1"/>
      <c r="J383" s="1"/>
      <c r="K383" s="1"/>
      <c r="L383" s="1"/>
      <c r="M383" s="1"/>
      <c r="N383" s="5"/>
      <c r="O383" s="5"/>
      <c r="P383" s="5"/>
      <c r="Q383" s="5"/>
      <c r="R383" s="5"/>
      <c r="S383" s="5"/>
      <c r="T383" s="5"/>
      <c r="U383" s="5"/>
      <c r="V383" s="5"/>
      <c r="W383" s="5"/>
      <c r="X383" s="5"/>
      <c r="Y383" s="1"/>
      <c r="Z383" s="1"/>
      <c r="AA383" s="1"/>
      <c r="AB383" s="1"/>
      <c r="AC383" s="1"/>
      <c r="AD383" s="1"/>
      <c r="AE383" s="1"/>
      <c r="AF383" s="1"/>
      <c r="AG383" s="1"/>
      <c r="AH383" s="1"/>
      <c r="AI383" s="1"/>
      <c r="AJ383" s="1"/>
      <c r="AK383" s="1"/>
      <c r="AL383" s="1"/>
      <c r="AM383" s="1"/>
      <c r="AN383" s="1"/>
    </row>
    <row r="384" spans="1:40">
      <c r="A384" s="1"/>
      <c r="B384" s="1"/>
      <c r="C384" s="1"/>
      <c r="D384" s="1"/>
      <c r="E384" s="1"/>
      <c r="F384" s="1"/>
      <c r="G384" s="1"/>
      <c r="H384" s="1"/>
      <c r="I384" s="1"/>
      <c r="J384" s="1"/>
      <c r="K384" s="1"/>
      <c r="L384" s="1"/>
      <c r="M384" s="1"/>
      <c r="N384" s="5"/>
      <c r="O384" s="5"/>
      <c r="P384" s="5"/>
      <c r="Q384" s="5"/>
      <c r="R384" s="5"/>
      <c r="S384" s="5"/>
      <c r="T384" s="5"/>
      <c r="U384" s="5"/>
      <c r="V384" s="5"/>
      <c r="W384" s="5"/>
      <c r="X384" s="5"/>
      <c r="Y384" s="1"/>
      <c r="Z384" s="1"/>
      <c r="AA384" s="1"/>
      <c r="AB384" s="1"/>
      <c r="AC384" s="1"/>
      <c r="AD384" s="1"/>
      <c r="AE384" s="1"/>
      <c r="AF384" s="1"/>
      <c r="AG384" s="1"/>
      <c r="AH384" s="1"/>
      <c r="AI384" s="1"/>
      <c r="AJ384" s="1"/>
      <c r="AK384" s="1"/>
      <c r="AL384" s="1"/>
      <c r="AM384" s="1"/>
      <c r="AN384" s="1"/>
    </row>
    <row r="385" spans="1:40">
      <c r="A385" s="1"/>
      <c r="B385" s="1"/>
      <c r="C385" s="1"/>
      <c r="D385" s="1"/>
      <c r="E385" s="1"/>
      <c r="F385" s="1"/>
      <c r="G385" s="1"/>
      <c r="H385" s="1"/>
      <c r="I385" s="1"/>
      <c r="J385" s="1"/>
      <c r="K385" s="1"/>
      <c r="L385" s="1"/>
      <c r="M385" s="1"/>
      <c r="N385" s="5"/>
      <c r="O385" s="5"/>
      <c r="P385" s="5"/>
      <c r="Q385" s="5"/>
      <c r="R385" s="5"/>
      <c r="S385" s="5"/>
      <c r="T385" s="5"/>
      <c r="U385" s="5"/>
      <c r="V385" s="5"/>
      <c r="W385" s="5"/>
      <c r="X385" s="5"/>
      <c r="Y385" s="1"/>
      <c r="Z385" s="1"/>
      <c r="AA385" s="1"/>
      <c r="AB385" s="1"/>
      <c r="AC385" s="1"/>
      <c r="AD385" s="1"/>
      <c r="AE385" s="1"/>
      <c r="AF385" s="1"/>
      <c r="AG385" s="1"/>
      <c r="AH385" s="1"/>
      <c r="AI385" s="1"/>
      <c r="AJ385" s="1"/>
      <c r="AK385" s="1"/>
      <c r="AL385" s="1"/>
      <c r="AM385" s="1"/>
      <c r="AN385" s="1"/>
    </row>
    <row r="386" spans="1:40">
      <c r="A386" s="1"/>
      <c r="B386" s="1"/>
      <c r="C386" s="1"/>
      <c r="D386" s="1"/>
      <c r="E386" s="1"/>
      <c r="F386" s="1"/>
      <c r="G386" s="1"/>
      <c r="H386" s="1"/>
      <c r="I386" s="1"/>
      <c r="J386" s="1"/>
      <c r="K386" s="1"/>
      <c r="L386" s="1"/>
      <c r="M386" s="1"/>
      <c r="N386" s="5"/>
      <c r="O386" s="5"/>
      <c r="P386" s="5"/>
      <c r="Q386" s="5"/>
      <c r="R386" s="5"/>
      <c r="S386" s="5"/>
      <c r="T386" s="5"/>
      <c r="U386" s="5"/>
      <c r="V386" s="5"/>
      <c r="W386" s="5"/>
      <c r="X386" s="5"/>
      <c r="Y386" s="1"/>
      <c r="Z386" s="1"/>
      <c r="AA386" s="1"/>
      <c r="AB386" s="1"/>
      <c r="AC386" s="1"/>
      <c r="AD386" s="1"/>
      <c r="AE386" s="1"/>
      <c r="AF386" s="1"/>
      <c r="AG386" s="1"/>
      <c r="AH386" s="1"/>
      <c r="AI386" s="1"/>
      <c r="AJ386" s="1"/>
      <c r="AK386" s="1"/>
      <c r="AL386" s="1"/>
      <c r="AM386" s="1"/>
      <c r="AN386" s="1"/>
    </row>
    <row r="387" spans="1:40">
      <c r="A387" s="1"/>
      <c r="B387" s="1"/>
      <c r="C387" s="1"/>
      <c r="D387" s="1"/>
      <c r="E387" s="1"/>
      <c r="F387" s="1"/>
      <c r="G387" s="1"/>
      <c r="H387" s="1"/>
      <c r="I387" s="1"/>
      <c r="J387" s="1"/>
      <c r="K387" s="1"/>
      <c r="L387" s="1"/>
      <c r="M387" s="1"/>
      <c r="N387" s="5"/>
      <c r="O387" s="5"/>
      <c r="P387" s="5"/>
      <c r="Q387" s="5"/>
      <c r="R387" s="5"/>
      <c r="S387" s="5"/>
      <c r="T387" s="5"/>
      <c r="U387" s="5"/>
      <c r="V387" s="5"/>
      <c r="W387" s="5"/>
      <c r="X387" s="5"/>
      <c r="Y387" s="1"/>
      <c r="Z387" s="1"/>
      <c r="AA387" s="1"/>
      <c r="AB387" s="1"/>
      <c r="AC387" s="1"/>
      <c r="AD387" s="1"/>
      <c r="AE387" s="1"/>
      <c r="AF387" s="1"/>
      <c r="AG387" s="1"/>
      <c r="AH387" s="1"/>
      <c r="AI387" s="1"/>
      <c r="AJ387" s="1"/>
      <c r="AK387" s="1"/>
      <c r="AL387" s="1"/>
      <c r="AM387" s="1"/>
      <c r="AN387" s="1"/>
    </row>
    <row r="388" spans="1:40">
      <c r="A388" s="1"/>
      <c r="B388" s="1"/>
      <c r="C388" s="1"/>
      <c r="D388" s="1"/>
      <c r="E388" s="1"/>
      <c r="F388" s="1"/>
      <c r="G388" s="1"/>
      <c r="H388" s="1"/>
      <c r="I388" s="1"/>
      <c r="J388" s="1"/>
      <c r="K388" s="1"/>
      <c r="L388" s="1"/>
      <c r="M388" s="1"/>
      <c r="N388" s="5"/>
      <c r="O388" s="5"/>
      <c r="P388" s="5"/>
      <c r="Q388" s="5"/>
      <c r="R388" s="5"/>
      <c r="S388" s="5"/>
      <c r="T388" s="5"/>
      <c r="U388" s="5"/>
      <c r="V388" s="5"/>
      <c r="W388" s="5"/>
      <c r="X388" s="5"/>
      <c r="Y388" s="1"/>
      <c r="Z388" s="1"/>
      <c r="AA388" s="1"/>
      <c r="AB388" s="1"/>
      <c r="AC388" s="1"/>
      <c r="AD388" s="1"/>
      <c r="AE388" s="1"/>
      <c r="AF388" s="1"/>
      <c r="AG388" s="1"/>
      <c r="AH388" s="1"/>
      <c r="AI388" s="1"/>
      <c r="AJ388" s="1"/>
      <c r="AK388" s="1"/>
      <c r="AL388" s="1"/>
      <c r="AM388" s="1"/>
      <c r="AN388" s="1"/>
    </row>
    <row r="389" spans="1:40">
      <c r="A389" s="1"/>
      <c r="B389" s="1"/>
      <c r="C389" s="1"/>
      <c r="D389" s="1"/>
      <c r="E389" s="1"/>
      <c r="F389" s="1"/>
      <c r="G389" s="1"/>
      <c r="H389" s="1"/>
      <c r="I389" s="1"/>
      <c r="J389" s="1"/>
      <c r="K389" s="1"/>
      <c r="L389" s="1"/>
      <c r="M389" s="1"/>
      <c r="N389" s="5"/>
      <c r="O389" s="5"/>
      <c r="P389" s="5"/>
      <c r="Q389" s="5"/>
      <c r="R389" s="5"/>
      <c r="S389" s="5"/>
      <c r="T389" s="5"/>
      <c r="U389" s="5"/>
      <c r="V389" s="5"/>
      <c r="W389" s="5"/>
      <c r="X389" s="5"/>
      <c r="Y389" s="1"/>
      <c r="Z389" s="1"/>
      <c r="AA389" s="1"/>
      <c r="AB389" s="1"/>
      <c r="AC389" s="1"/>
      <c r="AD389" s="1"/>
      <c r="AE389" s="1"/>
      <c r="AF389" s="1"/>
      <c r="AG389" s="1"/>
      <c r="AH389" s="1"/>
      <c r="AI389" s="1"/>
      <c r="AJ389" s="1"/>
      <c r="AK389" s="1"/>
      <c r="AL389" s="1"/>
      <c r="AM389" s="1"/>
      <c r="AN389" s="1"/>
    </row>
    <row r="390" spans="1:40">
      <c r="A390" s="1"/>
      <c r="B390" s="1"/>
      <c r="C390" s="1"/>
      <c r="D390" s="1"/>
      <c r="E390" s="1"/>
      <c r="F390" s="1"/>
      <c r="G390" s="1"/>
      <c r="H390" s="1"/>
      <c r="I390" s="1"/>
      <c r="J390" s="1"/>
      <c r="K390" s="1"/>
      <c r="L390" s="1"/>
      <c r="M390" s="1"/>
      <c r="N390" s="5"/>
      <c r="O390" s="5"/>
      <c r="P390" s="5"/>
      <c r="Q390" s="5"/>
      <c r="R390" s="5"/>
      <c r="S390" s="5"/>
      <c r="T390" s="5"/>
      <c r="U390" s="5"/>
      <c r="V390" s="5"/>
      <c r="W390" s="5"/>
      <c r="X390" s="5"/>
      <c r="Y390" s="1"/>
      <c r="Z390" s="1"/>
      <c r="AA390" s="1"/>
      <c r="AB390" s="1"/>
      <c r="AC390" s="1"/>
      <c r="AD390" s="1"/>
      <c r="AE390" s="1"/>
      <c r="AF390" s="1"/>
      <c r="AG390" s="1"/>
      <c r="AH390" s="1"/>
      <c r="AI390" s="1"/>
      <c r="AJ390" s="1"/>
      <c r="AK390" s="1"/>
      <c r="AL390" s="1"/>
      <c r="AM390" s="1"/>
      <c r="AN390" s="1"/>
    </row>
    <row r="391" spans="1:40">
      <c r="A391" s="1"/>
      <c r="B391" s="1"/>
      <c r="C391" s="1"/>
      <c r="D391" s="1"/>
      <c r="E391" s="1"/>
      <c r="F391" s="1"/>
      <c r="G391" s="1"/>
      <c r="H391" s="1"/>
      <c r="I391" s="1"/>
      <c r="J391" s="1"/>
      <c r="K391" s="1"/>
      <c r="L391" s="1"/>
      <c r="M391" s="1"/>
      <c r="N391" s="5"/>
      <c r="O391" s="5"/>
      <c r="P391" s="5"/>
      <c r="Q391" s="5"/>
      <c r="R391" s="5"/>
      <c r="S391" s="5"/>
      <c r="T391" s="5"/>
      <c r="U391" s="5"/>
      <c r="V391" s="5"/>
      <c r="W391" s="5"/>
      <c r="X391" s="5"/>
      <c r="Y391" s="1"/>
      <c r="Z391" s="1"/>
      <c r="AA391" s="1"/>
      <c r="AB391" s="1"/>
      <c r="AC391" s="1"/>
      <c r="AD391" s="1"/>
      <c r="AE391" s="1"/>
      <c r="AF391" s="1"/>
      <c r="AG391" s="1"/>
      <c r="AH391" s="1"/>
      <c r="AI391" s="1"/>
      <c r="AJ391" s="1"/>
      <c r="AK391" s="1"/>
      <c r="AL391" s="1"/>
      <c r="AM391" s="1"/>
      <c r="AN391" s="1"/>
    </row>
    <row r="392" spans="1:40">
      <c r="A392" s="1"/>
      <c r="B392" s="1"/>
      <c r="C392" s="1"/>
      <c r="D392" s="1"/>
      <c r="E392" s="1"/>
      <c r="F392" s="1"/>
      <c r="G392" s="1"/>
      <c r="H392" s="1"/>
      <c r="I392" s="1"/>
      <c r="J392" s="1"/>
      <c r="K392" s="1"/>
      <c r="L392" s="1"/>
      <c r="M392" s="1"/>
      <c r="N392" s="5"/>
      <c r="O392" s="5"/>
      <c r="P392" s="5"/>
      <c r="Q392" s="5"/>
      <c r="R392" s="5"/>
      <c r="S392" s="5"/>
      <c r="T392" s="5"/>
      <c r="U392" s="5"/>
      <c r="V392" s="5"/>
      <c r="W392" s="5"/>
      <c r="X392" s="5"/>
      <c r="Y392" s="1"/>
      <c r="Z392" s="1"/>
      <c r="AA392" s="1"/>
      <c r="AB392" s="1"/>
      <c r="AC392" s="1"/>
      <c r="AD392" s="1"/>
      <c r="AE392" s="1"/>
      <c r="AF392" s="1"/>
      <c r="AG392" s="1"/>
      <c r="AH392" s="1"/>
      <c r="AI392" s="1"/>
      <c r="AJ392" s="1"/>
      <c r="AK392" s="1"/>
      <c r="AL392" s="1"/>
      <c r="AM392" s="1"/>
      <c r="AN392" s="1"/>
    </row>
    <row r="393" spans="1:40">
      <c r="A393" s="1"/>
      <c r="B393" s="1"/>
      <c r="C393" s="1"/>
      <c r="D393" s="1"/>
      <c r="E393" s="1"/>
      <c r="F393" s="1"/>
      <c r="G393" s="1"/>
      <c r="H393" s="1"/>
      <c r="I393" s="1"/>
      <c r="J393" s="1"/>
      <c r="K393" s="1"/>
      <c r="L393" s="1"/>
      <c r="M393" s="1"/>
      <c r="N393" s="5"/>
      <c r="O393" s="5"/>
      <c r="P393" s="5"/>
      <c r="Q393" s="5"/>
      <c r="R393" s="5"/>
      <c r="S393" s="5"/>
      <c r="T393" s="5"/>
      <c r="U393" s="5"/>
      <c r="V393" s="5"/>
      <c r="W393" s="5"/>
      <c r="X393" s="5"/>
      <c r="Y393" s="1"/>
      <c r="Z393" s="1"/>
      <c r="AA393" s="1"/>
      <c r="AB393" s="1"/>
      <c r="AC393" s="1"/>
      <c r="AD393" s="1"/>
      <c r="AE393" s="1"/>
      <c r="AF393" s="1"/>
      <c r="AG393" s="1"/>
      <c r="AH393" s="1"/>
      <c r="AI393" s="1"/>
      <c r="AJ393" s="1"/>
      <c r="AK393" s="1"/>
      <c r="AL393" s="1"/>
      <c r="AM393" s="1"/>
      <c r="AN393" s="1"/>
    </row>
    <row r="394" spans="1:40">
      <c r="A394" s="1"/>
      <c r="B394" s="1"/>
      <c r="C394" s="1"/>
      <c r="D394" s="1"/>
      <c r="E394" s="1"/>
      <c r="F394" s="1"/>
      <c r="G394" s="1"/>
      <c r="H394" s="1"/>
      <c r="I394" s="1"/>
      <c r="J394" s="1"/>
      <c r="K394" s="1"/>
      <c r="L394" s="1"/>
      <c r="M394" s="1"/>
      <c r="N394" s="5"/>
      <c r="O394" s="5"/>
      <c r="P394" s="5"/>
      <c r="Q394" s="5"/>
      <c r="R394" s="5"/>
      <c r="S394" s="5"/>
      <c r="T394" s="5"/>
      <c r="U394" s="5"/>
      <c r="V394" s="5"/>
      <c r="W394" s="5"/>
      <c r="X394" s="5"/>
      <c r="Y394" s="1"/>
      <c r="Z394" s="1"/>
      <c r="AA394" s="1"/>
      <c r="AB394" s="1"/>
      <c r="AC394" s="1"/>
      <c r="AD394" s="1"/>
      <c r="AE394" s="1"/>
      <c r="AF394" s="1"/>
      <c r="AG394" s="1"/>
      <c r="AH394" s="1"/>
      <c r="AI394" s="1"/>
      <c r="AJ394" s="1"/>
      <c r="AK394" s="1"/>
      <c r="AL394" s="1"/>
      <c r="AM394" s="1"/>
      <c r="AN394" s="1"/>
    </row>
    <row r="395" spans="1:40">
      <c r="A395" s="1"/>
      <c r="B395" s="1"/>
      <c r="C395" s="1"/>
      <c r="D395" s="1"/>
      <c r="E395" s="1"/>
      <c r="F395" s="1"/>
      <c r="G395" s="1"/>
      <c r="H395" s="1"/>
      <c r="I395" s="1"/>
      <c r="J395" s="1"/>
      <c r="K395" s="1"/>
      <c r="L395" s="1"/>
      <c r="M395" s="1"/>
      <c r="N395" s="5"/>
      <c r="O395" s="5"/>
      <c r="P395" s="5"/>
      <c r="Q395" s="5"/>
      <c r="R395" s="5"/>
      <c r="S395" s="5"/>
      <c r="T395" s="5"/>
      <c r="U395" s="5"/>
      <c r="V395" s="5"/>
      <c r="W395" s="5"/>
      <c r="X395" s="5"/>
      <c r="Y395" s="1"/>
      <c r="Z395" s="1"/>
      <c r="AA395" s="1"/>
      <c r="AB395" s="1"/>
      <c r="AC395" s="1"/>
      <c r="AD395" s="1"/>
      <c r="AE395" s="1"/>
      <c r="AF395" s="1"/>
      <c r="AG395" s="1"/>
      <c r="AH395" s="1"/>
      <c r="AI395" s="1"/>
      <c r="AJ395" s="1"/>
      <c r="AK395" s="1"/>
      <c r="AL395" s="1"/>
      <c r="AM395" s="1"/>
      <c r="AN395" s="1"/>
    </row>
    <row r="396" spans="1:40">
      <c r="A396" s="1"/>
      <c r="B396" s="1"/>
      <c r="C396" s="1"/>
      <c r="D396" s="1"/>
      <c r="E396" s="1"/>
      <c r="F396" s="1"/>
      <c r="G396" s="1"/>
      <c r="H396" s="1"/>
      <c r="I396" s="1"/>
      <c r="J396" s="1"/>
      <c r="K396" s="1"/>
      <c r="L396" s="1"/>
      <c r="M396" s="1"/>
      <c r="N396" s="5"/>
      <c r="O396" s="5"/>
      <c r="P396" s="5"/>
      <c r="Q396" s="5"/>
      <c r="R396" s="5"/>
      <c r="S396" s="5"/>
      <c r="T396" s="5"/>
      <c r="U396" s="5"/>
      <c r="V396" s="5"/>
      <c r="W396" s="5"/>
      <c r="X396" s="5"/>
      <c r="Y396" s="1"/>
      <c r="Z396" s="1"/>
      <c r="AA396" s="1"/>
      <c r="AB396" s="1"/>
      <c r="AC396" s="1"/>
      <c r="AD396" s="1"/>
      <c r="AE396" s="1"/>
      <c r="AF396" s="1"/>
      <c r="AG396" s="1"/>
      <c r="AH396" s="1"/>
      <c r="AI396" s="1"/>
      <c r="AJ396" s="1"/>
      <c r="AK396" s="1"/>
      <c r="AL396" s="1"/>
      <c r="AM396" s="1"/>
      <c r="AN396" s="1"/>
    </row>
    <row r="397" spans="1:40">
      <c r="A397" s="1"/>
      <c r="B397" s="1"/>
      <c r="C397" s="1"/>
      <c r="D397" s="1"/>
      <c r="E397" s="1"/>
      <c r="F397" s="1"/>
      <c r="G397" s="1"/>
      <c r="H397" s="1"/>
      <c r="I397" s="1"/>
      <c r="J397" s="1"/>
      <c r="K397" s="1"/>
      <c r="L397" s="1"/>
      <c r="M397" s="1"/>
      <c r="N397" s="5"/>
      <c r="O397" s="5"/>
      <c r="P397" s="5"/>
      <c r="Q397" s="5"/>
      <c r="R397" s="5"/>
      <c r="S397" s="5"/>
      <c r="T397" s="5"/>
      <c r="U397" s="5"/>
      <c r="V397" s="5"/>
      <c r="W397" s="5"/>
      <c r="X397" s="5"/>
      <c r="Y397" s="1"/>
      <c r="Z397" s="1"/>
      <c r="AA397" s="1"/>
      <c r="AB397" s="1"/>
      <c r="AC397" s="1"/>
      <c r="AD397" s="1"/>
      <c r="AE397" s="1"/>
      <c r="AF397" s="1"/>
      <c r="AG397" s="1"/>
      <c r="AH397" s="1"/>
      <c r="AI397" s="1"/>
      <c r="AJ397" s="1"/>
      <c r="AK397" s="1"/>
      <c r="AL397" s="1"/>
      <c r="AM397" s="1"/>
      <c r="AN397" s="1"/>
    </row>
    <row r="398" spans="1:40">
      <c r="A398" s="1"/>
      <c r="B398" s="1"/>
      <c r="C398" s="1"/>
      <c r="D398" s="1"/>
      <c r="E398" s="1"/>
      <c r="F398" s="1"/>
      <c r="G398" s="1"/>
      <c r="H398" s="1"/>
      <c r="I398" s="1"/>
      <c r="J398" s="1"/>
      <c r="K398" s="1"/>
      <c r="L398" s="1"/>
      <c r="M398" s="1"/>
      <c r="N398" s="5"/>
      <c r="O398" s="5"/>
      <c r="P398" s="5"/>
      <c r="Q398" s="5"/>
      <c r="R398" s="5"/>
      <c r="S398" s="5"/>
      <c r="T398" s="5"/>
      <c r="U398" s="5"/>
      <c r="V398" s="5"/>
      <c r="W398" s="5"/>
      <c r="X398" s="5"/>
      <c r="Y398" s="1"/>
      <c r="Z398" s="1"/>
      <c r="AA398" s="1"/>
      <c r="AB398" s="1"/>
      <c r="AC398" s="1"/>
      <c r="AD398" s="1"/>
      <c r="AE398" s="1"/>
      <c r="AF398" s="1"/>
      <c r="AG398" s="1"/>
      <c r="AH398" s="1"/>
      <c r="AI398" s="1"/>
      <c r="AJ398" s="1"/>
      <c r="AK398" s="1"/>
      <c r="AL398" s="1"/>
      <c r="AM398" s="1"/>
      <c r="AN398" s="1"/>
    </row>
    <row r="399" spans="1:40">
      <c r="A399" s="1"/>
      <c r="B399" s="1"/>
      <c r="C399" s="1"/>
      <c r="D399" s="1"/>
      <c r="E399" s="1"/>
      <c r="F399" s="1"/>
      <c r="G399" s="1"/>
      <c r="H399" s="1"/>
      <c r="I399" s="1"/>
      <c r="J399" s="1"/>
      <c r="K399" s="1"/>
      <c r="L399" s="1"/>
      <c r="M399" s="1"/>
      <c r="N399" s="5"/>
      <c r="O399" s="5"/>
      <c r="P399" s="5"/>
      <c r="Q399" s="5"/>
      <c r="R399" s="5"/>
      <c r="S399" s="5"/>
      <c r="T399" s="5"/>
      <c r="U399" s="5"/>
      <c r="V399" s="5"/>
      <c r="W399" s="5"/>
      <c r="X399" s="5"/>
      <c r="Y399" s="1"/>
      <c r="Z399" s="1"/>
      <c r="AA399" s="1"/>
      <c r="AB399" s="1"/>
      <c r="AC399" s="1"/>
      <c r="AD399" s="1"/>
      <c r="AE399" s="1"/>
      <c r="AF399" s="1"/>
      <c r="AG399" s="1"/>
      <c r="AH399" s="1"/>
      <c r="AI399" s="1"/>
      <c r="AJ399" s="1"/>
      <c r="AK399" s="1"/>
      <c r="AL399" s="1"/>
      <c r="AM399" s="1"/>
      <c r="AN399" s="1"/>
    </row>
    <row r="400" spans="1:40">
      <c r="A400" s="1"/>
      <c r="B400" s="1"/>
      <c r="C400" s="1"/>
      <c r="D400" s="1"/>
      <c r="E400" s="1"/>
      <c r="F400" s="1"/>
      <c r="G400" s="1"/>
      <c r="H400" s="1"/>
      <c r="I400" s="1"/>
      <c r="J400" s="1"/>
      <c r="K400" s="1"/>
      <c r="L400" s="1"/>
      <c r="M400" s="1"/>
      <c r="N400" s="5"/>
      <c r="O400" s="5"/>
      <c r="P400" s="5"/>
      <c r="Q400" s="5"/>
      <c r="R400" s="5"/>
      <c r="S400" s="5"/>
      <c r="T400" s="5"/>
      <c r="U400" s="5"/>
      <c r="V400" s="5"/>
      <c r="W400" s="5"/>
      <c r="X400" s="5"/>
      <c r="Y400" s="1"/>
      <c r="Z400" s="1"/>
      <c r="AA400" s="1"/>
      <c r="AB400" s="1"/>
      <c r="AC400" s="1"/>
      <c r="AD400" s="1"/>
      <c r="AE400" s="1"/>
      <c r="AF400" s="1"/>
      <c r="AG400" s="1"/>
      <c r="AH400" s="1"/>
      <c r="AI400" s="1"/>
      <c r="AJ400" s="1"/>
      <c r="AK400" s="1"/>
      <c r="AL400" s="1"/>
      <c r="AM400" s="1"/>
      <c r="AN400" s="1"/>
    </row>
    <row r="401" spans="1:40">
      <c r="A401" s="1"/>
      <c r="B401" s="1"/>
      <c r="C401" s="1"/>
      <c r="D401" s="1"/>
      <c r="E401" s="1"/>
      <c r="F401" s="1"/>
      <c r="G401" s="1"/>
      <c r="H401" s="1"/>
      <c r="I401" s="1"/>
      <c r="J401" s="1"/>
      <c r="K401" s="1"/>
      <c r="L401" s="1"/>
      <c r="M401" s="1"/>
      <c r="N401" s="5"/>
      <c r="O401" s="5"/>
      <c r="P401" s="5"/>
      <c r="Q401" s="5"/>
      <c r="R401" s="5"/>
      <c r="S401" s="5"/>
      <c r="T401" s="5"/>
      <c r="U401" s="5"/>
      <c r="V401" s="5"/>
      <c r="W401" s="5"/>
      <c r="X401" s="5"/>
      <c r="Y401" s="1"/>
      <c r="Z401" s="1"/>
      <c r="AA401" s="1"/>
      <c r="AB401" s="1"/>
      <c r="AC401" s="1"/>
      <c r="AD401" s="1"/>
      <c r="AE401" s="1"/>
      <c r="AF401" s="1"/>
      <c r="AG401" s="1"/>
      <c r="AH401" s="1"/>
      <c r="AI401" s="1"/>
      <c r="AJ401" s="1"/>
      <c r="AK401" s="1"/>
      <c r="AL401" s="1"/>
      <c r="AM401" s="1"/>
      <c r="AN401" s="1"/>
    </row>
    <row r="402" spans="1:40">
      <c r="A402" s="1"/>
      <c r="B402" s="1"/>
      <c r="C402" s="1"/>
      <c r="D402" s="1"/>
      <c r="E402" s="1"/>
      <c r="F402" s="1"/>
      <c r="G402" s="1"/>
      <c r="H402" s="1"/>
      <c r="I402" s="1"/>
      <c r="J402" s="1"/>
      <c r="K402" s="1"/>
      <c r="L402" s="1"/>
      <c r="M402" s="1"/>
      <c r="N402" s="5"/>
      <c r="O402" s="5"/>
      <c r="P402" s="5"/>
      <c r="Q402" s="5"/>
      <c r="R402" s="5"/>
      <c r="S402" s="5"/>
      <c r="T402" s="5"/>
      <c r="U402" s="5"/>
      <c r="V402" s="5"/>
      <c r="W402" s="5"/>
      <c r="X402" s="5"/>
      <c r="Y402" s="1"/>
      <c r="Z402" s="1"/>
      <c r="AA402" s="1"/>
      <c r="AB402" s="1"/>
      <c r="AC402" s="1"/>
      <c r="AD402" s="1"/>
      <c r="AE402" s="1"/>
      <c r="AF402" s="1"/>
      <c r="AG402" s="1"/>
      <c r="AH402" s="1"/>
      <c r="AI402" s="1"/>
      <c r="AJ402" s="1"/>
      <c r="AK402" s="1"/>
      <c r="AL402" s="1"/>
      <c r="AM402" s="1"/>
      <c r="AN402" s="1"/>
    </row>
    <row r="403" spans="1:40">
      <c r="A403" s="1"/>
      <c r="B403" s="1"/>
      <c r="C403" s="1"/>
      <c r="D403" s="1"/>
      <c r="E403" s="1"/>
      <c r="F403" s="1"/>
      <c r="G403" s="1"/>
      <c r="H403" s="1"/>
      <c r="I403" s="1"/>
      <c r="J403" s="1"/>
      <c r="K403" s="1"/>
      <c r="L403" s="1"/>
      <c r="M403" s="1"/>
      <c r="N403" s="5"/>
      <c r="O403" s="5"/>
      <c r="P403" s="5"/>
      <c r="Q403" s="5"/>
      <c r="R403" s="5"/>
      <c r="S403" s="5"/>
      <c r="T403" s="5"/>
      <c r="U403" s="5"/>
      <c r="V403" s="5"/>
      <c r="W403" s="5"/>
      <c r="X403" s="5"/>
      <c r="Y403" s="1"/>
      <c r="Z403" s="1"/>
      <c r="AA403" s="1"/>
      <c r="AB403" s="1"/>
      <c r="AC403" s="1"/>
      <c r="AD403" s="1"/>
      <c r="AE403" s="1"/>
      <c r="AF403" s="1"/>
      <c r="AG403" s="1"/>
      <c r="AH403" s="1"/>
      <c r="AI403" s="1"/>
      <c r="AJ403" s="1"/>
      <c r="AK403" s="1"/>
      <c r="AL403" s="1"/>
      <c r="AM403" s="1"/>
      <c r="AN403" s="1"/>
    </row>
    <row r="404" spans="1:40">
      <c r="A404" s="1"/>
      <c r="B404" s="1"/>
      <c r="C404" s="1"/>
      <c r="D404" s="1"/>
      <c r="E404" s="1"/>
      <c r="F404" s="1"/>
      <c r="G404" s="1"/>
      <c r="H404" s="1"/>
      <c r="I404" s="1"/>
      <c r="J404" s="1"/>
      <c r="K404" s="1"/>
      <c r="L404" s="1"/>
      <c r="M404" s="1"/>
      <c r="N404" s="5"/>
      <c r="O404" s="5"/>
      <c r="P404" s="5"/>
      <c r="Q404" s="5"/>
      <c r="R404" s="5"/>
      <c r="S404" s="5"/>
      <c r="T404" s="5"/>
      <c r="U404" s="5"/>
      <c r="V404" s="5"/>
      <c r="W404" s="5"/>
      <c r="X404" s="5"/>
      <c r="Y404" s="1"/>
      <c r="Z404" s="1"/>
      <c r="AA404" s="1"/>
      <c r="AB404" s="1"/>
      <c r="AC404" s="1"/>
      <c r="AD404" s="1"/>
      <c r="AE404" s="1"/>
      <c r="AF404" s="1"/>
      <c r="AG404" s="1"/>
      <c r="AH404" s="1"/>
      <c r="AI404" s="1"/>
      <c r="AJ404" s="1"/>
      <c r="AK404" s="1"/>
      <c r="AL404" s="1"/>
      <c r="AM404" s="1"/>
      <c r="AN404" s="1"/>
    </row>
    <row r="405" spans="1:40">
      <c r="A405" s="1"/>
      <c r="B405" s="1"/>
      <c r="C405" s="1"/>
      <c r="D405" s="1"/>
      <c r="E405" s="1"/>
      <c r="F405" s="1"/>
      <c r="G405" s="1"/>
      <c r="H405" s="1"/>
      <c r="I405" s="1"/>
      <c r="J405" s="1"/>
      <c r="K405" s="1"/>
      <c r="L405" s="1"/>
      <c r="M405" s="1"/>
      <c r="N405" s="5"/>
      <c r="O405" s="5"/>
      <c r="P405" s="5"/>
      <c r="Q405" s="5"/>
      <c r="R405" s="5"/>
      <c r="S405" s="5"/>
      <c r="T405" s="5"/>
      <c r="U405" s="5"/>
      <c r="V405" s="5"/>
      <c r="W405" s="5"/>
      <c r="X405" s="5"/>
      <c r="Y405" s="1"/>
      <c r="Z405" s="1"/>
      <c r="AA405" s="1"/>
      <c r="AB405" s="1"/>
      <c r="AC405" s="1"/>
      <c r="AD405" s="1"/>
      <c r="AE405" s="1"/>
      <c r="AF405" s="1"/>
      <c r="AG405" s="1"/>
      <c r="AH405" s="1"/>
      <c r="AI405" s="1"/>
      <c r="AJ405" s="1"/>
      <c r="AK405" s="1"/>
      <c r="AL405" s="1"/>
      <c r="AM405" s="1"/>
      <c r="AN405" s="1"/>
    </row>
    <row r="406" spans="1:40">
      <c r="A406" s="1"/>
      <c r="B406" s="1"/>
      <c r="C406" s="1"/>
      <c r="D406" s="1"/>
      <c r="E406" s="1"/>
      <c r="F406" s="1"/>
      <c r="G406" s="1"/>
      <c r="H406" s="1"/>
      <c r="I406" s="1"/>
      <c r="J406" s="1"/>
      <c r="K406" s="1"/>
      <c r="L406" s="1"/>
      <c r="M406" s="1"/>
      <c r="N406" s="5"/>
      <c r="O406" s="5"/>
      <c r="P406" s="5"/>
      <c r="Q406" s="5"/>
      <c r="R406" s="5"/>
      <c r="S406" s="5"/>
      <c r="T406" s="5"/>
      <c r="U406" s="5"/>
      <c r="V406" s="5"/>
      <c r="W406" s="5"/>
      <c r="X406" s="5"/>
      <c r="Y406" s="1"/>
      <c r="Z406" s="1"/>
      <c r="AA406" s="1"/>
      <c r="AB406" s="1"/>
      <c r="AC406" s="1"/>
      <c r="AD406" s="1"/>
      <c r="AE406" s="1"/>
      <c r="AF406" s="1"/>
      <c r="AG406" s="1"/>
      <c r="AH406" s="1"/>
      <c r="AI406" s="1"/>
      <c r="AJ406" s="1"/>
      <c r="AK406" s="1"/>
      <c r="AL406" s="1"/>
      <c r="AM406" s="1"/>
      <c r="AN406" s="1"/>
    </row>
    <row r="407" spans="1:40">
      <c r="A407" s="1"/>
      <c r="B407" s="1"/>
      <c r="C407" s="1"/>
      <c r="D407" s="1"/>
      <c r="E407" s="1"/>
      <c r="F407" s="1"/>
      <c r="G407" s="1"/>
      <c r="H407" s="1"/>
      <c r="I407" s="1"/>
      <c r="J407" s="1"/>
      <c r="K407" s="1"/>
      <c r="L407" s="1"/>
      <c r="M407" s="1"/>
      <c r="N407" s="5"/>
      <c r="O407" s="5"/>
      <c r="P407" s="5"/>
      <c r="Q407" s="5"/>
      <c r="R407" s="5"/>
      <c r="S407" s="5"/>
      <c r="T407" s="5"/>
      <c r="U407" s="5"/>
      <c r="V407" s="5"/>
      <c r="W407" s="5"/>
      <c r="X407" s="5"/>
      <c r="Y407" s="1"/>
      <c r="Z407" s="1"/>
      <c r="AA407" s="1"/>
      <c r="AB407" s="1"/>
      <c r="AC407" s="1"/>
      <c r="AD407" s="1"/>
      <c r="AE407" s="1"/>
      <c r="AF407" s="1"/>
      <c r="AG407" s="1"/>
      <c r="AH407" s="1"/>
      <c r="AI407" s="1"/>
      <c r="AJ407" s="1"/>
      <c r="AK407" s="1"/>
      <c r="AL407" s="1"/>
      <c r="AM407" s="1"/>
      <c r="AN407" s="1"/>
    </row>
    <row r="408" spans="1:40">
      <c r="A408" s="1"/>
      <c r="B408" s="1"/>
      <c r="C408" s="1"/>
      <c r="D408" s="1"/>
      <c r="E408" s="1"/>
      <c r="F408" s="1"/>
      <c r="G408" s="1"/>
      <c r="H408" s="1"/>
      <c r="I408" s="1"/>
      <c r="J408" s="1"/>
      <c r="K408" s="1"/>
      <c r="L408" s="1"/>
      <c r="M408" s="1"/>
      <c r="N408" s="5"/>
      <c r="O408" s="5"/>
      <c r="P408" s="5"/>
      <c r="Q408" s="5"/>
      <c r="R408" s="5"/>
      <c r="S408" s="5"/>
      <c r="T408" s="5"/>
      <c r="U408" s="5"/>
      <c r="V408" s="5"/>
      <c r="W408" s="5"/>
      <c r="X408" s="5"/>
      <c r="Y408" s="1"/>
      <c r="Z408" s="1"/>
      <c r="AA408" s="1"/>
      <c r="AB408" s="1"/>
      <c r="AC408" s="1"/>
      <c r="AD408" s="1"/>
      <c r="AE408" s="1"/>
      <c r="AF408" s="1"/>
      <c r="AG408" s="1"/>
      <c r="AH408" s="1"/>
      <c r="AI408" s="1"/>
      <c r="AJ408" s="1"/>
      <c r="AK408" s="1"/>
      <c r="AL408" s="1"/>
      <c r="AM408" s="1"/>
      <c r="AN408" s="1"/>
    </row>
    <row r="409" spans="1:40">
      <c r="A409" s="1"/>
      <c r="B409" s="1"/>
      <c r="C409" s="1"/>
      <c r="D409" s="1"/>
      <c r="E409" s="1"/>
      <c r="F409" s="1"/>
      <c r="G409" s="1"/>
      <c r="H409" s="1"/>
      <c r="I409" s="1"/>
      <c r="J409" s="1"/>
      <c r="K409" s="1"/>
      <c r="L409" s="1"/>
      <c r="M409" s="1"/>
      <c r="N409" s="5"/>
      <c r="O409" s="5"/>
      <c r="P409" s="5"/>
      <c r="Q409" s="5"/>
      <c r="R409" s="5"/>
      <c r="S409" s="5"/>
      <c r="T409" s="5"/>
      <c r="U409" s="5"/>
      <c r="V409" s="5"/>
      <c r="W409" s="5"/>
      <c r="X409" s="5"/>
      <c r="Y409" s="1"/>
      <c r="Z409" s="1"/>
      <c r="AA409" s="1"/>
      <c r="AB409" s="1"/>
      <c r="AC409" s="1"/>
      <c r="AD409" s="1"/>
      <c r="AE409" s="1"/>
      <c r="AF409" s="1"/>
      <c r="AG409" s="1"/>
      <c r="AH409" s="1"/>
      <c r="AI409" s="1"/>
      <c r="AJ409" s="1"/>
      <c r="AK409" s="1"/>
      <c r="AL409" s="1"/>
      <c r="AM409" s="1"/>
      <c r="AN409" s="1"/>
    </row>
    <row r="410" spans="1:40">
      <c r="A410" s="1"/>
      <c r="B410" s="1"/>
      <c r="C410" s="1"/>
      <c r="D410" s="1"/>
      <c r="E410" s="1"/>
      <c r="F410" s="1"/>
      <c r="G410" s="1"/>
      <c r="H410" s="1"/>
      <c r="I410" s="1"/>
      <c r="J410" s="1"/>
      <c r="K410" s="1"/>
      <c r="L410" s="1"/>
      <c r="M410" s="1"/>
      <c r="N410" s="5"/>
      <c r="O410" s="5"/>
      <c r="P410" s="5"/>
      <c r="Q410" s="5"/>
      <c r="R410" s="5"/>
      <c r="S410" s="5"/>
      <c r="T410" s="5"/>
      <c r="U410" s="5"/>
      <c r="V410" s="5"/>
      <c r="W410" s="5"/>
      <c r="X410" s="5"/>
      <c r="Y410" s="1"/>
      <c r="Z410" s="1"/>
      <c r="AA410" s="1"/>
      <c r="AB410" s="1"/>
      <c r="AC410" s="1"/>
      <c r="AD410" s="1"/>
      <c r="AE410" s="1"/>
      <c r="AF410" s="1"/>
      <c r="AG410" s="1"/>
      <c r="AH410" s="1"/>
      <c r="AI410" s="1"/>
      <c r="AJ410" s="1"/>
      <c r="AK410" s="1"/>
      <c r="AL410" s="1"/>
      <c r="AM410" s="1"/>
      <c r="AN410" s="1"/>
    </row>
    <row r="411" spans="1:40">
      <c r="A411" s="1"/>
      <c r="B411" s="1"/>
      <c r="C411" s="1"/>
      <c r="D411" s="1"/>
      <c r="E411" s="1"/>
      <c r="F411" s="1"/>
      <c r="G411" s="1"/>
      <c r="H411" s="1"/>
      <c r="I411" s="1"/>
      <c r="J411" s="1"/>
      <c r="K411" s="1"/>
      <c r="L411" s="1"/>
      <c r="M411" s="1"/>
      <c r="N411" s="5"/>
      <c r="O411" s="5"/>
      <c r="P411" s="5"/>
      <c r="Q411" s="5"/>
      <c r="R411" s="5"/>
      <c r="S411" s="5"/>
      <c r="T411" s="5"/>
      <c r="U411" s="5"/>
      <c r="V411" s="5"/>
      <c r="W411" s="5"/>
      <c r="X411" s="5"/>
      <c r="Y411" s="1"/>
      <c r="Z411" s="1"/>
      <c r="AA411" s="1"/>
      <c r="AB411" s="1"/>
      <c r="AC411" s="1"/>
      <c r="AD411" s="1"/>
      <c r="AE411" s="1"/>
      <c r="AF411" s="1"/>
      <c r="AG411" s="1"/>
      <c r="AH411" s="1"/>
      <c r="AI411" s="1"/>
      <c r="AJ411" s="1"/>
      <c r="AK411" s="1"/>
      <c r="AL411" s="1"/>
      <c r="AM411" s="1"/>
      <c r="AN411" s="1"/>
    </row>
    <row r="412" spans="1:40">
      <c r="A412" s="1"/>
      <c r="B412" s="1"/>
      <c r="C412" s="1"/>
      <c r="D412" s="1"/>
      <c r="E412" s="1"/>
      <c r="F412" s="1"/>
      <c r="G412" s="1"/>
      <c r="H412" s="1"/>
      <c r="I412" s="1"/>
      <c r="J412" s="1"/>
      <c r="K412" s="1"/>
      <c r="L412" s="1"/>
      <c r="M412" s="1"/>
      <c r="N412" s="5"/>
      <c r="O412" s="5"/>
      <c r="P412" s="5"/>
      <c r="Q412" s="5"/>
      <c r="R412" s="5"/>
      <c r="S412" s="5"/>
      <c r="T412" s="5"/>
      <c r="U412" s="5"/>
      <c r="V412" s="5"/>
      <c r="W412" s="5"/>
      <c r="X412" s="5"/>
      <c r="Y412" s="1"/>
      <c r="Z412" s="1"/>
      <c r="AA412" s="1"/>
      <c r="AB412" s="1"/>
      <c r="AC412" s="1"/>
      <c r="AD412" s="1"/>
      <c r="AE412" s="1"/>
      <c r="AF412" s="1"/>
      <c r="AG412" s="1"/>
      <c r="AH412" s="1"/>
      <c r="AI412" s="1"/>
      <c r="AJ412" s="1"/>
      <c r="AK412" s="1"/>
      <c r="AL412" s="1"/>
      <c r="AM412" s="1"/>
      <c r="AN412" s="1"/>
    </row>
    <row r="413" spans="1:40">
      <c r="A413" s="1"/>
      <c r="B413" s="1"/>
      <c r="C413" s="1"/>
      <c r="D413" s="1"/>
      <c r="E413" s="1"/>
      <c r="F413" s="1"/>
      <c r="G413" s="1"/>
      <c r="H413" s="1"/>
      <c r="I413" s="1"/>
      <c r="J413" s="1"/>
      <c r="K413" s="1"/>
      <c r="L413" s="1"/>
      <c r="M413" s="1"/>
      <c r="N413" s="5"/>
      <c r="O413" s="5"/>
      <c r="P413" s="5"/>
      <c r="Q413" s="5"/>
      <c r="R413" s="5"/>
      <c r="S413" s="5"/>
      <c r="T413" s="5"/>
      <c r="U413" s="5"/>
      <c r="V413" s="5"/>
      <c r="W413" s="5"/>
      <c r="X413" s="5"/>
      <c r="Y413" s="1"/>
      <c r="Z413" s="1"/>
      <c r="AA413" s="1"/>
      <c r="AB413" s="1"/>
      <c r="AC413" s="1"/>
      <c r="AD413" s="1"/>
      <c r="AE413" s="1"/>
      <c r="AF413" s="1"/>
      <c r="AG413" s="1"/>
      <c r="AH413" s="1"/>
      <c r="AI413" s="1"/>
      <c r="AJ413" s="1"/>
      <c r="AK413" s="1"/>
      <c r="AL413" s="1"/>
      <c r="AM413" s="1"/>
      <c r="AN413" s="1"/>
    </row>
    <row r="414" spans="1:40">
      <c r="A414" s="1"/>
      <c r="B414" s="1"/>
      <c r="C414" s="1"/>
      <c r="D414" s="1"/>
      <c r="E414" s="1"/>
      <c r="F414" s="1"/>
      <c r="G414" s="1"/>
      <c r="H414" s="1"/>
      <c r="I414" s="1"/>
      <c r="J414" s="1"/>
      <c r="K414" s="1"/>
      <c r="L414" s="1"/>
      <c r="M414" s="1"/>
      <c r="N414" s="5"/>
      <c r="O414" s="5"/>
      <c r="P414" s="5"/>
      <c r="Q414" s="5"/>
      <c r="R414" s="5"/>
      <c r="S414" s="5"/>
      <c r="T414" s="5"/>
      <c r="U414" s="5"/>
      <c r="V414" s="5"/>
      <c r="W414" s="5"/>
      <c r="X414" s="5"/>
      <c r="Y414" s="1"/>
      <c r="Z414" s="1"/>
      <c r="AA414" s="1"/>
      <c r="AB414" s="1"/>
      <c r="AC414" s="1"/>
      <c r="AD414" s="1"/>
      <c r="AE414" s="1"/>
      <c r="AF414" s="1"/>
      <c r="AG414" s="1"/>
      <c r="AH414" s="1"/>
      <c r="AI414" s="1"/>
      <c r="AJ414" s="1"/>
      <c r="AK414" s="1"/>
      <c r="AL414" s="1"/>
      <c r="AM414" s="1"/>
      <c r="AN414" s="1"/>
    </row>
    <row r="415" spans="1:40">
      <c r="A415" s="1"/>
      <c r="B415" s="1"/>
      <c r="C415" s="1"/>
      <c r="D415" s="1"/>
      <c r="E415" s="1"/>
      <c r="F415" s="1"/>
      <c r="G415" s="1"/>
      <c r="H415" s="1"/>
      <c r="I415" s="1"/>
      <c r="J415" s="1"/>
      <c r="K415" s="1"/>
      <c r="L415" s="1"/>
      <c r="M415" s="1"/>
      <c r="N415" s="5"/>
      <c r="O415" s="5"/>
      <c r="P415" s="5"/>
      <c r="Q415" s="5"/>
      <c r="R415" s="5"/>
      <c r="S415" s="5"/>
      <c r="T415" s="5"/>
      <c r="U415" s="5"/>
      <c r="V415" s="5"/>
      <c r="W415" s="5"/>
      <c r="X415" s="5"/>
      <c r="Y415" s="1"/>
      <c r="Z415" s="1"/>
      <c r="AA415" s="1"/>
      <c r="AB415" s="1"/>
      <c r="AC415" s="1"/>
      <c r="AD415" s="1"/>
      <c r="AE415" s="1"/>
      <c r="AF415" s="1"/>
      <c r="AG415" s="1"/>
      <c r="AH415" s="1"/>
      <c r="AI415" s="1"/>
      <c r="AJ415" s="1"/>
      <c r="AK415" s="1"/>
      <c r="AL415" s="1"/>
      <c r="AM415" s="1"/>
      <c r="AN415" s="1"/>
    </row>
    <row r="416" spans="1:40">
      <c r="A416" s="1"/>
      <c r="B416" s="1"/>
      <c r="C416" s="1"/>
      <c r="D416" s="1"/>
      <c r="E416" s="1"/>
      <c r="F416" s="1"/>
      <c r="G416" s="1"/>
      <c r="H416" s="1"/>
      <c r="I416" s="1"/>
      <c r="J416" s="1"/>
      <c r="K416" s="1"/>
      <c r="L416" s="1"/>
      <c r="M416" s="1"/>
      <c r="N416" s="5"/>
      <c r="O416" s="5"/>
      <c r="P416" s="5"/>
      <c r="Q416" s="5"/>
      <c r="R416" s="5"/>
      <c r="S416" s="5"/>
      <c r="T416" s="5"/>
      <c r="U416" s="5"/>
      <c r="V416" s="5"/>
      <c r="W416" s="5"/>
      <c r="X416" s="5"/>
      <c r="Y416" s="1"/>
      <c r="Z416" s="1"/>
      <c r="AA416" s="1"/>
      <c r="AB416" s="1"/>
      <c r="AC416" s="1"/>
      <c r="AD416" s="1"/>
      <c r="AE416" s="1"/>
      <c r="AF416" s="1"/>
      <c r="AG416" s="1"/>
      <c r="AH416" s="1"/>
      <c r="AI416" s="1"/>
      <c r="AJ416" s="1"/>
      <c r="AK416" s="1"/>
      <c r="AL416" s="1"/>
      <c r="AM416" s="1"/>
      <c r="AN416" s="1"/>
    </row>
    <row r="417" spans="1:40">
      <c r="A417" s="1"/>
      <c r="B417" s="1"/>
      <c r="C417" s="1"/>
      <c r="D417" s="1"/>
      <c r="E417" s="1"/>
      <c r="F417" s="1"/>
      <c r="G417" s="1"/>
      <c r="H417" s="1"/>
      <c r="I417" s="1"/>
      <c r="J417" s="1"/>
      <c r="K417" s="1"/>
      <c r="L417" s="1"/>
      <c r="M417" s="1"/>
      <c r="N417" s="5"/>
      <c r="O417" s="5"/>
      <c r="P417" s="5"/>
      <c r="Q417" s="5"/>
      <c r="R417" s="5"/>
      <c r="S417" s="5"/>
      <c r="T417" s="5"/>
      <c r="U417" s="5"/>
      <c r="V417" s="5"/>
      <c r="W417" s="5"/>
      <c r="X417" s="5"/>
      <c r="Y417" s="1"/>
      <c r="Z417" s="1"/>
      <c r="AA417" s="1"/>
      <c r="AB417" s="1"/>
      <c r="AC417" s="1"/>
      <c r="AD417" s="1"/>
      <c r="AE417" s="1"/>
      <c r="AF417" s="1"/>
      <c r="AG417" s="1"/>
      <c r="AH417" s="1"/>
      <c r="AI417" s="1"/>
      <c r="AJ417" s="1"/>
      <c r="AK417" s="1"/>
      <c r="AL417" s="1"/>
      <c r="AM417" s="1"/>
      <c r="AN417" s="1"/>
    </row>
    <row r="418" spans="1:40">
      <c r="A418" s="1"/>
      <c r="B418" s="1"/>
      <c r="C418" s="1"/>
      <c r="D418" s="1"/>
      <c r="E418" s="1"/>
      <c r="F418" s="1"/>
      <c r="G418" s="1"/>
      <c r="H418" s="1"/>
      <c r="I418" s="1"/>
      <c r="J418" s="1"/>
      <c r="K418" s="1"/>
      <c r="L418" s="1"/>
      <c r="M418" s="1"/>
      <c r="N418" s="5"/>
      <c r="O418" s="5"/>
      <c r="P418" s="5"/>
      <c r="Q418" s="5"/>
      <c r="R418" s="5"/>
      <c r="S418" s="5"/>
      <c r="T418" s="5"/>
      <c r="U418" s="5"/>
      <c r="V418" s="5"/>
      <c r="W418" s="5"/>
      <c r="X418" s="5"/>
      <c r="Y418" s="1"/>
      <c r="Z418" s="1"/>
      <c r="AA418" s="1"/>
      <c r="AB418" s="1"/>
      <c r="AC418" s="1"/>
      <c r="AD418" s="1"/>
      <c r="AE418" s="1"/>
      <c r="AF418" s="1"/>
      <c r="AG418" s="1"/>
      <c r="AH418" s="1"/>
      <c r="AI418" s="1"/>
      <c r="AJ418" s="1"/>
      <c r="AK418" s="1"/>
      <c r="AL418" s="1"/>
      <c r="AM418" s="1"/>
      <c r="AN418" s="1"/>
    </row>
    <row r="419" spans="1:40">
      <c r="A419" s="1"/>
      <c r="B419" s="1"/>
      <c r="C419" s="1"/>
      <c r="D419" s="1"/>
      <c r="E419" s="1"/>
      <c r="F419" s="1"/>
      <c r="G419" s="1"/>
      <c r="H419" s="1"/>
      <c r="I419" s="1"/>
      <c r="J419" s="1"/>
      <c r="K419" s="1"/>
      <c r="L419" s="1"/>
      <c r="M419" s="1"/>
      <c r="N419" s="5"/>
      <c r="O419" s="5"/>
      <c r="P419" s="5"/>
      <c r="Q419" s="5"/>
      <c r="R419" s="5"/>
      <c r="S419" s="5"/>
      <c r="T419" s="5"/>
      <c r="U419" s="5"/>
      <c r="V419" s="5"/>
      <c r="W419" s="5"/>
      <c r="X419" s="5"/>
      <c r="Y419" s="1"/>
      <c r="Z419" s="1"/>
      <c r="AA419" s="1"/>
      <c r="AB419" s="1"/>
      <c r="AC419" s="1"/>
      <c r="AD419" s="1"/>
      <c r="AE419" s="1"/>
      <c r="AF419" s="1"/>
      <c r="AG419" s="1"/>
      <c r="AH419" s="1"/>
      <c r="AI419" s="1"/>
      <c r="AJ419" s="1"/>
      <c r="AK419" s="1"/>
      <c r="AL419" s="1"/>
      <c r="AM419" s="1"/>
      <c r="AN419" s="1"/>
    </row>
    <row r="420" spans="1:40">
      <c r="A420" s="1"/>
      <c r="B420" s="1"/>
      <c r="C420" s="1"/>
      <c r="D420" s="1"/>
      <c r="E420" s="1"/>
      <c r="F420" s="1"/>
      <c r="G420" s="1"/>
      <c r="H420" s="1"/>
      <c r="I420" s="1"/>
      <c r="J420" s="1"/>
      <c r="K420" s="1"/>
      <c r="L420" s="1"/>
      <c r="M420" s="1"/>
      <c r="N420" s="5"/>
      <c r="O420" s="5"/>
      <c r="P420" s="5"/>
      <c r="Q420" s="5"/>
      <c r="R420" s="5"/>
      <c r="S420" s="5"/>
      <c r="T420" s="5"/>
      <c r="U420" s="5"/>
      <c r="V420" s="5"/>
      <c r="W420" s="5"/>
      <c r="X420" s="5"/>
      <c r="Y420" s="1"/>
      <c r="Z420" s="1"/>
      <c r="AA420" s="1"/>
      <c r="AB420" s="1"/>
      <c r="AC420" s="1"/>
      <c r="AD420" s="1"/>
      <c r="AE420" s="1"/>
      <c r="AF420" s="1"/>
      <c r="AG420" s="1"/>
      <c r="AH420" s="1"/>
      <c r="AI420" s="1"/>
      <c r="AJ420" s="1"/>
      <c r="AK420" s="1"/>
      <c r="AL420" s="1"/>
      <c r="AM420" s="1"/>
      <c r="AN420" s="1"/>
    </row>
    <row r="421" spans="1:40">
      <c r="A421" s="1"/>
      <c r="B421" s="1"/>
      <c r="C421" s="1"/>
      <c r="D421" s="1"/>
      <c r="E421" s="1"/>
      <c r="F421" s="1"/>
      <c r="G421" s="1"/>
      <c r="H421" s="1"/>
      <c r="I421" s="1"/>
      <c r="J421" s="1"/>
      <c r="K421" s="1"/>
      <c r="L421" s="1"/>
      <c r="M421" s="1"/>
      <c r="N421" s="5"/>
      <c r="O421" s="5"/>
      <c r="P421" s="5"/>
      <c r="Q421" s="5"/>
      <c r="R421" s="5"/>
      <c r="S421" s="5"/>
      <c r="T421" s="5"/>
      <c r="U421" s="5"/>
      <c r="V421" s="5"/>
      <c r="W421" s="5"/>
      <c r="X421" s="5"/>
      <c r="Y421" s="1"/>
      <c r="Z421" s="1"/>
      <c r="AA421" s="1"/>
      <c r="AB421" s="1"/>
      <c r="AC421" s="1"/>
      <c r="AD421" s="1"/>
      <c r="AE421" s="1"/>
      <c r="AF421" s="1"/>
      <c r="AG421" s="1"/>
      <c r="AH421" s="1"/>
      <c r="AI421" s="1"/>
      <c r="AJ421" s="1"/>
      <c r="AK421" s="1"/>
      <c r="AL421" s="1"/>
      <c r="AM421" s="1"/>
      <c r="AN421" s="1"/>
    </row>
    <row r="422" spans="1:40">
      <c r="A422" s="1"/>
      <c r="B422" s="1"/>
      <c r="C422" s="1"/>
      <c r="D422" s="1"/>
      <c r="E422" s="1"/>
      <c r="F422" s="1"/>
      <c r="G422" s="1"/>
      <c r="H422" s="1"/>
      <c r="I422" s="1"/>
      <c r="J422" s="1"/>
      <c r="K422" s="1"/>
      <c r="L422" s="1"/>
      <c r="M422" s="1"/>
      <c r="N422" s="5"/>
      <c r="O422" s="5"/>
      <c r="P422" s="5"/>
      <c r="Q422" s="5"/>
      <c r="R422" s="5"/>
      <c r="S422" s="5"/>
      <c r="T422" s="5"/>
      <c r="U422" s="5"/>
      <c r="V422" s="5"/>
      <c r="W422" s="5"/>
      <c r="X422" s="5"/>
      <c r="Y422" s="1"/>
      <c r="Z422" s="1"/>
      <c r="AA422" s="1"/>
      <c r="AB422" s="1"/>
      <c r="AC422" s="1"/>
      <c r="AD422" s="1"/>
      <c r="AE422" s="1"/>
      <c r="AF422" s="1"/>
      <c r="AG422" s="1"/>
      <c r="AH422" s="1"/>
      <c r="AI422" s="1"/>
      <c r="AJ422" s="1"/>
      <c r="AK422" s="1"/>
      <c r="AL422" s="1"/>
      <c r="AM422" s="1"/>
      <c r="AN422" s="1"/>
    </row>
    <row r="423" spans="1:40">
      <c r="A423" s="1"/>
      <c r="B423" s="1"/>
      <c r="C423" s="1"/>
      <c r="D423" s="1"/>
      <c r="E423" s="1"/>
      <c r="F423" s="1"/>
      <c r="G423" s="1"/>
      <c r="H423" s="1"/>
      <c r="I423" s="1"/>
      <c r="J423" s="1"/>
      <c r="K423" s="1"/>
      <c r="L423" s="1"/>
      <c r="M423" s="1"/>
      <c r="N423" s="5"/>
      <c r="O423" s="5"/>
      <c r="P423" s="5"/>
      <c r="Q423" s="5"/>
      <c r="R423" s="5"/>
      <c r="S423" s="5"/>
      <c r="T423" s="5"/>
      <c r="U423" s="5"/>
      <c r="V423" s="5"/>
      <c r="W423" s="5"/>
      <c r="X423" s="5"/>
      <c r="Y423" s="1"/>
      <c r="Z423" s="1"/>
      <c r="AA423" s="1"/>
      <c r="AB423" s="1"/>
      <c r="AC423" s="1"/>
      <c r="AD423" s="1"/>
      <c r="AE423" s="1"/>
      <c r="AF423" s="1"/>
      <c r="AG423" s="1"/>
      <c r="AH423" s="1"/>
      <c r="AI423" s="1"/>
      <c r="AJ423" s="1"/>
      <c r="AK423" s="1"/>
      <c r="AL423" s="1"/>
      <c r="AM423" s="1"/>
      <c r="AN423" s="1"/>
    </row>
    <row r="424" spans="1:40">
      <c r="A424" s="1"/>
      <c r="B424" s="1"/>
      <c r="C424" s="1"/>
      <c r="D424" s="1"/>
      <c r="E424" s="1"/>
      <c r="F424" s="1"/>
      <c r="G424" s="1"/>
      <c r="H424" s="1"/>
      <c r="I424" s="1"/>
      <c r="J424" s="1"/>
      <c r="K424" s="1"/>
      <c r="L424" s="1"/>
      <c r="M424" s="1"/>
      <c r="N424" s="5"/>
      <c r="O424" s="5"/>
      <c r="P424" s="5"/>
      <c r="Q424" s="5"/>
      <c r="R424" s="5"/>
      <c r="S424" s="5"/>
      <c r="T424" s="5"/>
      <c r="U424" s="5"/>
      <c r="V424" s="5"/>
      <c r="W424" s="5"/>
      <c r="X424" s="5"/>
      <c r="Y424" s="1"/>
      <c r="Z424" s="1"/>
      <c r="AA424" s="1"/>
      <c r="AB424" s="1"/>
      <c r="AC424" s="1"/>
      <c r="AD424" s="1"/>
      <c r="AE424" s="1"/>
      <c r="AF424" s="1"/>
      <c r="AG424" s="1"/>
      <c r="AH424" s="1"/>
      <c r="AI424" s="1"/>
      <c r="AJ424" s="1"/>
      <c r="AK424" s="1"/>
      <c r="AL424" s="1"/>
      <c r="AM424" s="1"/>
      <c r="AN424" s="1"/>
    </row>
    <row r="425" spans="1:40">
      <c r="A425" s="1"/>
      <c r="B425" s="1"/>
      <c r="C425" s="1"/>
      <c r="D425" s="1"/>
      <c r="E425" s="1"/>
      <c r="F425" s="1"/>
      <c r="G425" s="1"/>
      <c r="H425" s="1"/>
      <c r="I425" s="1"/>
      <c r="J425" s="1"/>
      <c r="K425" s="1"/>
      <c r="L425" s="1"/>
      <c r="M425" s="1"/>
      <c r="N425" s="5"/>
      <c r="O425" s="5"/>
      <c r="P425" s="5"/>
      <c r="Q425" s="5"/>
      <c r="R425" s="5"/>
      <c r="S425" s="5"/>
      <c r="T425" s="5"/>
      <c r="U425" s="5"/>
      <c r="V425" s="5"/>
      <c r="W425" s="5"/>
      <c r="X425" s="5"/>
      <c r="Y425" s="1"/>
      <c r="Z425" s="1"/>
      <c r="AA425" s="1"/>
      <c r="AB425" s="1"/>
      <c r="AC425" s="1"/>
      <c r="AD425" s="1"/>
      <c r="AE425" s="1"/>
      <c r="AF425" s="1"/>
      <c r="AG425" s="1"/>
      <c r="AH425" s="1"/>
      <c r="AI425" s="1"/>
      <c r="AJ425" s="1"/>
      <c r="AK425" s="1"/>
      <c r="AL425" s="1"/>
      <c r="AM425" s="1"/>
      <c r="AN425" s="1"/>
    </row>
    <row r="426" spans="1:40">
      <c r="A426" s="1"/>
      <c r="B426" s="1"/>
      <c r="C426" s="1"/>
      <c r="D426" s="1"/>
      <c r="E426" s="1"/>
      <c r="F426" s="1"/>
      <c r="G426" s="1"/>
      <c r="H426" s="1"/>
      <c r="I426" s="1"/>
      <c r="J426" s="1"/>
      <c r="K426" s="1"/>
      <c r="L426" s="1"/>
      <c r="M426" s="1"/>
      <c r="N426" s="5"/>
      <c r="O426" s="5"/>
      <c r="P426" s="5"/>
      <c r="Q426" s="5"/>
      <c r="R426" s="5"/>
      <c r="S426" s="5"/>
      <c r="T426" s="5"/>
      <c r="U426" s="5"/>
      <c r="V426" s="5"/>
      <c r="W426" s="5"/>
      <c r="X426" s="5"/>
      <c r="Y426" s="1"/>
      <c r="Z426" s="1"/>
      <c r="AA426" s="1"/>
      <c r="AB426" s="1"/>
      <c r="AC426" s="1"/>
      <c r="AD426" s="1"/>
      <c r="AE426" s="1"/>
      <c r="AF426" s="1"/>
      <c r="AG426" s="1"/>
      <c r="AH426" s="1"/>
      <c r="AI426" s="1"/>
      <c r="AJ426" s="1"/>
      <c r="AK426" s="1"/>
      <c r="AL426" s="1"/>
      <c r="AM426" s="1"/>
      <c r="AN426" s="1"/>
    </row>
    <row r="427" spans="1:40">
      <c r="A427" s="1"/>
      <c r="B427" s="1"/>
      <c r="C427" s="1"/>
      <c r="D427" s="1"/>
      <c r="E427" s="1"/>
      <c r="F427" s="1"/>
      <c r="G427" s="1"/>
      <c r="H427" s="1"/>
      <c r="I427" s="1"/>
      <c r="J427" s="1"/>
      <c r="K427" s="1"/>
      <c r="L427" s="1"/>
      <c r="M427" s="1"/>
      <c r="N427" s="5"/>
      <c r="O427" s="5"/>
      <c r="P427" s="5"/>
      <c r="Q427" s="5"/>
      <c r="R427" s="5"/>
      <c r="S427" s="5"/>
      <c r="T427" s="5"/>
      <c r="U427" s="5"/>
      <c r="V427" s="5"/>
      <c r="W427" s="5"/>
      <c r="X427" s="5"/>
      <c r="Y427" s="1"/>
      <c r="Z427" s="1"/>
      <c r="AA427" s="1"/>
      <c r="AB427" s="1"/>
      <c r="AC427" s="1"/>
      <c r="AD427" s="1"/>
      <c r="AE427" s="1"/>
      <c r="AF427" s="1"/>
      <c r="AG427" s="1"/>
      <c r="AH427" s="1"/>
      <c r="AI427" s="1"/>
      <c r="AJ427" s="1"/>
      <c r="AK427" s="1"/>
      <c r="AL427" s="1"/>
      <c r="AM427" s="1"/>
      <c r="AN427" s="1"/>
    </row>
    <row r="428" spans="1:40">
      <c r="A428" s="1"/>
      <c r="B428" s="1"/>
      <c r="C428" s="1"/>
      <c r="D428" s="1"/>
      <c r="E428" s="1"/>
      <c r="F428" s="1"/>
      <c r="G428" s="1"/>
      <c r="H428" s="1"/>
      <c r="I428" s="1"/>
      <c r="J428" s="1"/>
      <c r="K428" s="1"/>
      <c r="L428" s="1"/>
      <c r="M428" s="1"/>
      <c r="N428" s="5"/>
      <c r="O428" s="5"/>
      <c r="P428" s="5"/>
      <c r="Q428" s="5"/>
      <c r="R428" s="5"/>
      <c r="S428" s="5"/>
      <c r="T428" s="5"/>
      <c r="U428" s="5"/>
      <c r="V428" s="5"/>
      <c r="W428" s="5"/>
      <c r="X428" s="5"/>
      <c r="Y428" s="1"/>
      <c r="Z428" s="1"/>
      <c r="AA428" s="1"/>
      <c r="AB428" s="1"/>
      <c r="AC428" s="1"/>
      <c r="AD428" s="1"/>
      <c r="AE428" s="1"/>
      <c r="AF428" s="1"/>
      <c r="AG428" s="1"/>
      <c r="AH428" s="1"/>
      <c r="AI428" s="1"/>
      <c r="AJ428" s="1"/>
      <c r="AK428" s="1"/>
      <c r="AL428" s="1"/>
      <c r="AM428" s="1"/>
      <c r="AN428" s="1"/>
    </row>
    <row r="429" spans="1:40">
      <c r="A429" s="1"/>
      <c r="B429" s="1"/>
      <c r="C429" s="1"/>
      <c r="D429" s="1"/>
      <c r="E429" s="1"/>
      <c r="F429" s="1"/>
      <c r="G429" s="1"/>
      <c r="H429" s="1"/>
      <c r="I429" s="1"/>
      <c r="J429" s="1"/>
      <c r="K429" s="1"/>
      <c r="L429" s="1"/>
      <c r="M429" s="1"/>
      <c r="N429" s="5"/>
      <c r="O429" s="5"/>
      <c r="P429" s="5"/>
      <c r="Q429" s="5"/>
      <c r="R429" s="5"/>
      <c r="S429" s="5"/>
      <c r="T429" s="5"/>
      <c r="U429" s="5"/>
      <c r="V429" s="5"/>
      <c r="W429" s="5"/>
      <c r="X429" s="5"/>
      <c r="Y429" s="1"/>
      <c r="Z429" s="1"/>
      <c r="AA429" s="1"/>
      <c r="AB429" s="1"/>
      <c r="AC429" s="1"/>
      <c r="AD429" s="1"/>
      <c r="AE429" s="1"/>
      <c r="AF429" s="1"/>
      <c r="AG429" s="1"/>
      <c r="AH429" s="1"/>
      <c r="AI429" s="1"/>
      <c r="AJ429" s="1"/>
      <c r="AK429" s="1"/>
      <c r="AL429" s="1"/>
      <c r="AM429" s="1"/>
      <c r="AN429" s="1"/>
    </row>
    <row r="430" spans="1:40">
      <c r="A430" s="1"/>
      <c r="B430" s="1"/>
      <c r="C430" s="1"/>
      <c r="D430" s="1"/>
      <c r="E430" s="1"/>
      <c r="F430" s="1"/>
      <c r="G430" s="1"/>
      <c r="H430" s="1"/>
      <c r="I430" s="1"/>
      <c r="J430" s="1"/>
      <c r="K430" s="1"/>
      <c r="L430" s="1"/>
      <c r="M430" s="1"/>
      <c r="N430" s="5"/>
      <c r="O430" s="5"/>
      <c r="P430" s="5"/>
      <c r="Q430" s="5"/>
      <c r="R430" s="5"/>
      <c r="S430" s="5"/>
      <c r="T430" s="5"/>
      <c r="U430" s="5"/>
      <c r="V430" s="5"/>
      <c r="W430" s="5"/>
      <c r="X430" s="5"/>
      <c r="Y430" s="1"/>
      <c r="Z430" s="1"/>
      <c r="AA430" s="1"/>
      <c r="AB430" s="1"/>
      <c r="AC430" s="1"/>
      <c r="AD430" s="1"/>
      <c r="AE430" s="1"/>
      <c r="AF430" s="1"/>
      <c r="AG430" s="1"/>
      <c r="AH430" s="1"/>
      <c r="AI430" s="1"/>
      <c r="AJ430" s="1"/>
      <c r="AK430" s="1"/>
      <c r="AL430" s="1"/>
      <c r="AM430" s="1"/>
      <c r="AN430" s="1"/>
    </row>
    <row r="431" spans="1:40">
      <c r="A431" s="1"/>
      <c r="B431" s="1"/>
      <c r="C431" s="1"/>
      <c r="D431" s="1"/>
      <c r="E431" s="1"/>
      <c r="F431" s="1"/>
      <c r="G431" s="1"/>
      <c r="H431" s="1"/>
      <c r="I431" s="1"/>
      <c r="J431" s="1"/>
      <c r="K431" s="1"/>
      <c r="L431" s="1"/>
      <c r="M431" s="1"/>
      <c r="N431" s="5"/>
      <c r="O431" s="5"/>
      <c r="P431" s="5"/>
      <c r="Q431" s="5"/>
      <c r="R431" s="5"/>
      <c r="S431" s="5"/>
      <c r="T431" s="5"/>
      <c r="U431" s="5"/>
      <c r="V431" s="5"/>
      <c r="W431" s="5"/>
      <c r="X431" s="5"/>
      <c r="Y431" s="1"/>
      <c r="Z431" s="1"/>
      <c r="AA431" s="1"/>
      <c r="AB431" s="1"/>
      <c r="AC431" s="1"/>
      <c r="AD431" s="1"/>
      <c r="AE431" s="1"/>
      <c r="AF431" s="1"/>
      <c r="AG431" s="1"/>
      <c r="AH431" s="1"/>
      <c r="AI431" s="1"/>
      <c r="AJ431" s="1"/>
      <c r="AK431" s="1"/>
      <c r="AL431" s="1"/>
      <c r="AM431" s="1"/>
      <c r="AN431" s="1"/>
    </row>
    <row r="432" spans="1:40">
      <c r="A432" s="1"/>
      <c r="B432" s="1"/>
      <c r="C432" s="1"/>
      <c r="D432" s="1"/>
      <c r="E432" s="1"/>
      <c r="F432" s="1"/>
      <c r="G432" s="1"/>
      <c r="H432" s="1"/>
      <c r="I432" s="1"/>
      <c r="J432" s="1"/>
      <c r="K432" s="1"/>
      <c r="L432" s="1"/>
      <c r="M432" s="1"/>
      <c r="N432" s="5"/>
      <c r="O432" s="5"/>
      <c r="P432" s="5"/>
      <c r="Q432" s="5"/>
      <c r="R432" s="5"/>
      <c r="S432" s="5"/>
      <c r="T432" s="5"/>
      <c r="U432" s="5"/>
      <c r="V432" s="5"/>
      <c r="W432" s="5"/>
      <c r="X432" s="5"/>
      <c r="Y432" s="1"/>
      <c r="Z432" s="1"/>
      <c r="AA432" s="1"/>
      <c r="AB432" s="1"/>
      <c r="AC432" s="1"/>
      <c r="AD432" s="1"/>
      <c r="AE432" s="1"/>
      <c r="AF432" s="1"/>
      <c r="AG432" s="1"/>
      <c r="AH432" s="1"/>
      <c r="AI432" s="1"/>
      <c r="AJ432" s="1"/>
      <c r="AK432" s="1"/>
      <c r="AL432" s="1"/>
      <c r="AM432" s="1"/>
      <c r="AN432" s="1"/>
    </row>
    <row r="433" spans="1:40">
      <c r="A433" s="1"/>
      <c r="B433" s="1"/>
      <c r="C433" s="1"/>
      <c r="D433" s="1"/>
      <c r="E433" s="1"/>
      <c r="F433" s="1"/>
      <c r="G433" s="1"/>
      <c r="H433" s="1"/>
      <c r="I433" s="1"/>
      <c r="J433" s="1"/>
      <c r="K433" s="1"/>
      <c r="L433" s="1"/>
      <c r="M433" s="1"/>
      <c r="N433" s="5"/>
      <c r="O433" s="5"/>
      <c r="P433" s="5"/>
      <c r="Q433" s="5"/>
      <c r="R433" s="5"/>
      <c r="S433" s="5"/>
      <c r="T433" s="5"/>
      <c r="U433" s="5"/>
      <c r="V433" s="5"/>
      <c r="W433" s="5"/>
      <c r="X433" s="5"/>
      <c r="Y433" s="1"/>
      <c r="Z433" s="1"/>
      <c r="AA433" s="1"/>
      <c r="AB433" s="1"/>
      <c r="AC433" s="1"/>
      <c r="AD433" s="1"/>
      <c r="AE433" s="1"/>
      <c r="AF433" s="1"/>
      <c r="AG433" s="1"/>
      <c r="AH433" s="1"/>
      <c r="AI433" s="1"/>
      <c r="AJ433" s="1"/>
      <c r="AK433" s="1"/>
      <c r="AL433" s="1"/>
      <c r="AM433" s="1"/>
      <c r="AN433" s="1"/>
    </row>
    <row r="434" spans="1:40">
      <c r="A434" s="1"/>
      <c r="B434" s="1"/>
      <c r="C434" s="1"/>
      <c r="D434" s="1"/>
      <c r="E434" s="1"/>
      <c r="F434" s="1"/>
      <c r="G434" s="1"/>
      <c r="H434" s="1"/>
      <c r="I434" s="1"/>
      <c r="J434" s="1"/>
      <c r="K434" s="1"/>
      <c r="L434" s="1"/>
      <c r="M434" s="1"/>
      <c r="N434" s="5"/>
      <c r="O434" s="5"/>
      <c r="P434" s="5"/>
      <c r="Q434" s="5"/>
      <c r="R434" s="5"/>
      <c r="S434" s="5"/>
      <c r="T434" s="5"/>
      <c r="U434" s="5"/>
      <c r="V434" s="5"/>
      <c r="W434" s="5"/>
      <c r="X434" s="5"/>
      <c r="Y434" s="1"/>
      <c r="Z434" s="1"/>
      <c r="AA434" s="1"/>
      <c r="AB434" s="1"/>
      <c r="AC434" s="1"/>
      <c r="AD434" s="1"/>
      <c r="AE434" s="1"/>
      <c r="AF434" s="1"/>
      <c r="AG434" s="1"/>
      <c r="AH434" s="1"/>
      <c r="AI434" s="1"/>
      <c r="AJ434" s="1"/>
      <c r="AK434" s="1"/>
      <c r="AL434" s="1"/>
      <c r="AM434" s="1"/>
      <c r="AN434" s="1"/>
    </row>
    <row r="435" spans="1:40">
      <c r="A435" s="1"/>
      <c r="B435" s="1"/>
      <c r="C435" s="1"/>
      <c r="D435" s="1"/>
      <c r="E435" s="1"/>
      <c r="F435" s="1"/>
      <c r="G435" s="1"/>
      <c r="H435" s="1"/>
      <c r="I435" s="1"/>
      <c r="J435" s="1"/>
      <c r="K435" s="1"/>
      <c r="L435" s="1"/>
      <c r="M435" s="1"/>
      <c r="N435" s="5"/>
      <c r="O435" s="5"/>
      <c r="P435" s="5"/>
      <c r="Q435" s="5"/>
      <c r="R435" s="5"/>
      <c r="S435" s="5"/>
      <c r="T435" s="5"/>
      <c r="U435" s="5"/>
      <c r="V435" s="5"/>
      <c r="W435" s="5"/>
      <c r="X435" s="5"/>
      <c r="Y435" s="1"/>
      <c r="Z435" s="1"/>
      <c r="AA435" s="1"/>
      <c r="AB435" s="1"/>
      <c r="AC435" s="1"/>
      <c r="AD435" s="1"/>
      <c r="AE435" s="1"/>
      <c r="AF435" s="1"/>
      <c r="AG435" s="1"/>
      <c r="AH435" s="1"/>
      <c r="AI435" s="1"/>
      <c r="AJ435" s="1"/>
      <c r="AK435" s="1"/>
      <c r="AL435" s="1"/>
      <c r="AM435" s="1"/>
      <c r="AN435" s="1"/>
    </row>
    <row r="436" spans="1:40">
      <c r="A436" s="1"/>
      <c r="B436" s="1"/>
      <c r="C436" s="1"/>
      <c r="D436" s="1"/>
      <c r="E436" s="1"/>
      <c r="F436" s="1"/>
      <c r="G436" s="1"/>
      <c r="H436" s="1"/>
      <c r="I436" s="1"/>
      <c r="J436" s="1"/>
      <c r="K436" s="1"/>
      <c r="L436" s="1"/>
      <c r="M436" s="1"/>
      <c r="N436" s="5"/>
      <c r="O436" s="5"/>
      <c r="P436" s="5"/>
      <c r="Q436" s="5"/>
      <c r="R436" s="5"/>
      <c r="S436" s="5"/>
      <c r="T436" s="5"/>
      <c r="U436" s="5"/>
      <c r="V436" s="5"/>
      <c r="W436" s="5"/>
      <c r="X436" s="5"/>
      <c r="Y436" s="1"/>
      <c r="Z436" s="1"/>
      <c r="AA436" s="1"/>
      <c r="AB436" s="1"/>
      <c r="AC436" s="1"/>
      <c r="AD436" s="1"/>
      <c r="AE436" s="1"/>
      <c r="AF436" s="1"/>
      <c r="AG436" s="1"/>
      <c r="AH436" s="1"/>
      <c r="AI436" s="1"/>
      <c r="AJ436" s="1"/>
      <c r="AK436" s="1"/>
      <c r="AL436" s="1"/>
      <c r="AM436" s="1"/>
      <c r="AN436" s="1"/>
    </row>
    <row r="437" spans="1:40">
      <c r="A437" s="1"/>
      <c r="B437" s="1"/>
      <c r="C437" s="1"/>
      <c r="D437" s="1"/>
      <c r="E437" s="1"/>
      <c r="F437" s="1"/>
      <c r="G437" s="1"/>
      <c r="H437" s="1"/>
      <c r="I437" s="1"/>
      <c r="J437" s="1"/>
      <c r="K437" s="1"/>
      <c r="L437" s="1"/>
      <c r="M437" s="1"/>
      <c r="N437" s="5"/>
      <c r="O437" s="5"/>
      <c r="P437" s="5"/>
      <c r="Q437" s="5"/>
      <c r="R437" s="5"/>
      <c r="S437" s="5"/>
      <c r="T437" s="5"/>
      <c r="U437" s="5"/>
      <c r="V437" s="5"/>
      <c r="W437" s="5"/>
      <c r="X437" s="5"/>
      <c r="Y437" s="1"/>
      <c r="Z437" s="1"/>
      <c r="AA437" s="1"/>
      <c r="AB437" s="1"/>
      <c r="AC437" s="1"/>
      <c r="AD437" s="1"/>
      <c r="AE437" s="1"/>
      <c r="AF437" s="1"/>
      <c r="AG437" s="1"/>
      <c r="AH437" s="1"/>
      <c r="AI437" s="1"/>
      <c r="AJ437" s="1"/>
      <c r="AK437" s="1"/>
      <c r="AL437" s="1"/>
      <c r="AM437" s="1"/>
      <c r="AN437" s="1"/>
    </row>
    <row r="438" spans="1:40">
      <c r="A438" s="1"/>
      <c r="B438" s="1"/>
      <c r="C438" s="1"/>
      <c r="D438" s="1"/>
      <c r="E438" s="1"/>
      <c r="F438" s="1"/>
      <c r="G438" s="1"/>
      <c r="H438" s="1"/>
      <c r="I438" s="1"/>
      <c r="J438" s="1"/>
      <c r="K438" s="1"/>
      <c r="L438" s="1"/>
      <c r="M438" s="1"/>
      <c r="N438" s="5"/>
      <c r="O438" s="5"/>
      <c r="P438" s="5"/>
      <c r="Q438" s="5"/>
      <c r="R438" s="5"/>
      <c r="S438" s="5"/>
      <c r="T438" s="5"/>
      <c r="U438" s="5"/>
      <c r="V438" s="5"/>
      <c r="W438" s="5"/>
      <c r="X438" s="5"/>
      <c r="Y438" s="1"/>
      <c r="Z438" s="1"/>
      <c r="AA438" s="1"/>
      <c r="AB438" s="1"/>
      <c r="AC438" s="1"/>
      <c r="AD438" s="1"/>
      <c r="AE438" s="1"/>
      <c r="AF438" s="1"/>
      <c r="AG438" s="1"/>
      <c r="AH438" s="1"/>
      <c r="AI438" s="1"/>
      <c r="AJ438" s="1"/>
      <c r="AK438" s="1"/>
      <c r="AL438" s="1"/>
      <c r="AM438" s="1"/>
      <c r="AN438" s="1"/>
    </row>
    <row r="439" spans="1:40">
      <c r="A439" s="1"/>
      <c r="B439" s="1"/>
      <c r="C439" s="1"/>
      <c r="D439" s="1"/>
      <c r="E439" s="1"/>
      <c r="F439" s="1"/>
      <c r="G439" s="1"/>
      <c r="H439" s="1"/>
      <c r="I439" s="1"/>
      <c r="J439" s="1"/>
      <c r="K439" s="1"/>
      <c r="L439" s="1"/>
      <c r="M439" s="1"/>
      <c r="N439" s="5"/>
      <c r="O439" s="5"/>
      <c r="P439" s="5"/>
      <c r="Q439" s="5"/>
      <c r="R439" s="5"/>
      <c r="S439" s="5"/>
      <c r="T439" s="5"/>
      <c r="U439" s="5"/>
      <c r="V439" s="5"/>
      <c r="W439" s="5"/>
      <c r="X439" s="5"/>
      <c r="Y439" s="1"/>
      <c r="Z439" s="1"/>
      <c r="AA439" s="1"/>
      <c r="AB439" s="1"/>
      <c r="AC439" s="1"/>
      <c r="AD439" s="1"/>
      <c r="AE439" s="1"/>
      <c r="AF439" s="1"/>
      <c r="AG439" s="1"/>
      <c r="AH439" s="1"/>
      <c r="AI439" s="1"/>
      <c r="AJ439" s="1"/>
      <c r="AK439" s="1"/>
      <c r="AL439" s="1"/>
      <c r="AM439" s="1"/>
      <c r="AN439" s="1"/>
    </row>
    <row r="440" spans="1:40">
      <c r="A440" s="1"/>
      <c r="B440" s="1"/>
      <c r="C440" s="1"/>
      <c r="D440" s="1"/>
      <c r="E440" s="1"/>
      <c r="F440" s="1"/>
      <c r="G440" s="1"/>
      <c r="H440" s="1"/>
      <c r="I440" s="1"/>
      <c r="J440" s="1"/>
      <c r="K440" s="1"/>
      <c r="L440" s="1"/>
      <c r="M440" s="1"/>
      <c r="N440" s="5"/>
      <c r="O440" s="5"/>
      <c r="P440" s="5"/>
      <c r="Q440" s="5"/>
      <c r="R440" s="5"/>
      <c r="S440" s="5"/>
      <c r="T440" s="5"/>
      <c r="U440" s="5"/>
      <c r="V440" s="5"/>
      <c r="W440" s="5"/>
      <c r="X440" s="5"/>
      <c r="Y440" s="1"/>
      <c r="Z440" s="1"/>
      <c r="AA440" s="1"/>
      <c r="AB440" s="1"/>
      <c r="AC440" s="1"/>
      <c r="AD440" s="1"/>
      <c r="AE440" s="1"/>
      <c r="AF440" s="1"/>
      <c r="AG440" s="1"/>
      <c r="AH440" s="1"/>
      <c r="AI440" s="1"/>
      <c r="AJ440" s="1"/>
      <c r="AK440" s="1"/>
      <c r="AL440" s="1"/>
      <c r="AM440" s="1"/>
      <c r="AN440" s="1"/>
    </row>
    <row r="441" spans="1:40">
      <c r="A441" s="1"/>
      <c r="B441" s="1"/>
      <c r="C441" s="1"/>
      <c r="D441" s="1"/>
      <c r="E441" s="1"/>
      <c r="F441" s="1"/>
      <c r="G441" s="1"/>
      <c r="H441" s="1"/>
      <c r="I441" s="1"/>
      <c r="J441" s="1"/>
      <c r="K441" s="1"/>
      <c r="L441" s="1"/>
      <c r="M441" s="1"/>
      <c r="N441" s="5"/>
      <c r="O441" s="5"/>
      <c r="P441" s="5"/>
      <c r="Q441" s="5"/>
      <c r="R441" s="5"/>
      <c r="S441" s="5"/>
      <c r="T441" s="5"/>
      <c r="U441" s="5"/>
      <c r="V441" s="5"/>
      <c r="W441" s="5"/>
      <c r="X441" s="5"/>
      <c r="Y441" s="1"/>
      <c r="Z441" s="1"/>
      <c r="AA441" s="1"/>
      <c r="AB441" s="1"/>
      <c r="AC441" s="1"/>
      <c r="AD441" s="1"/>
      <c r="AE441" s="1"/>
      <c r="AF441" s="1"/>
      <c r="AG441" s="1"/>
      <c r="AH441" s="1"/>
      <c r="AI441" s="1"/>
      <c r="AJ441" s="1"/>
      <c r="AK441" s="1"/>
      <c r="AL441" s="1"/>
      <c r="AM441" s="1"/>
      <c r="AN441" s="1"/>
    </row>
    <row r="442" spans="1:40">
      <c r="A442" s="1"/>
      <c r="B442" s="1"/>
      <c r="C442" s="1"/>
      <c r="D442" s="1"/>
      <c r="E442" s="1"/>
      <c r="F442" s="1"/>
      <c r="G442" s="1"/>
      <c r="H442" s="1"/>
      <c r="I442" s="1"/>
      <c r="J442" s="1"/>
      <c r="K442" s="1"/>
      <c r="L442" s="1"/>
      <c r="M442" s="1"/>
      <c r="N442" s="5"/>
      <c r="O442" s="5"/>
      <c r="P442" s="5"/>
      <c r="Q442" s="5"/>
      <c r="R442" s="5"/>
      <c r="S442" s="5"/>
      <c r="T442" s="5"/>
      <c r="U442" s="5"/>
      <c r="V442" s="5"/>
      <c r="W442" s="5"/>
      <c r="X442" s="5"/>
      <c r="Y442" s="1"/>
      <c r="Z442" s="1"/>
      <c r="AA442" s="1"/>
      <c r="AB442" s="1"/>
      <c r="AC442" s="1"/>
      <c r="AD442" s="1"/>
      <c r="AE442" s="1"/>
      <c r="AF442" s="1"/>
      <c r="AG442" s="1"/>
      <c r="AH442" s="1"/>
      <c r="AI442" s="1"/>
      <c r="AJ442" s="1"/>
      <c r="AK442" s="1"/>
      <c r="AL442" s="1"/>
      <c r="AM442" s="1"/>
      <c r="AN442" s="1"/>
    </row>
    <row r="443" spans="1:40">
      <c r="A443" s="1"/>
      <c r="B443" s="1"/>
      <c r="C443" s="1"/>
      <c r="D443" s="1"/>
      <c r="E443" s="1"/>
      <c r="F443" s="1"/>
      <c r="G443" s="1"/>
      <c r="H443" s="1"/>
      <c r="I443" s="1"/>
      <c r="J443" s="1"/>
      <c r="K443" s="1"/>
      <c r="L443" s="1"/>
      <c r="M443" s="1"/>
      <c r="N443" s="5"/>
      <c r="O443" s="5"/>
      <c r="P443" s="5"/>
      <c r="Q443" s="5"/>
      <c r="R443" s="5"/>
      <c r="S443" s="5"/>
      <c r="T443" s="5"/>
      <c r="U443" s="5"/>
      <c r="V443" s="5"/>
      <c r="W443" s="5"/>
      <c r="X443" s="5"/>
      <c r="Y443" s="1"/>
      <c r="Z443" s="1"/>
      <c r="AA443" s="1"/>
      <c r="AB443" s="1"/>
      <c r="AC443" s="1"/>
      <c r="AD443" s="1"/>
      <c r="AE443" s="1"/>
      <c r="AF443" s="1"/>
      <c r="AG443" s="1"/>
      <c r="AH443" s="1"/>
      <c r="AI443" s="1"/>
      <c r="AJ443" s="1"/>
      <c r="AK443" s="1"/>
      <c r="AL443" s="1"/>
      <c r="AM443" s="1"/>
      <c r="AN443" s="1"/>
    </row>
    <row r="444" spans="1:40">
      <c r="A444" s="1"/>
      <c r="B444" s="1"/>
      <c r="C444" s="1"/>
      <c r="D444" s="1"/>
      <c r="E444" s="1"/>
      <c r="F444" s="1"/>
      <c r="G444" s="1"/>
      <c r="H444" s="1"/>
      <c r="I444" s="1"/>
      <c r="J444" s="1"/>
      <c r="K444" s="1"/>
      <c r="L444" s="1"/>
      <c r="M444" s="1"/>
      <c r="N444" s="5"/>
      <c r="O444" s="5"/>
      <c r="P444" s="5"/>
      <c r="Q444" s="5"/>
      <c r="R444" s="5"/>
      <c r="S444" s="5"/>
      <c r="T444" s="5"/>
      <c r="U444" s="5"/>
      <c r="V444" s="5"/>
      <c r="W444" s="5"/>
      <c r="X444" s="5"/>
      <c r="Y444" s="1"/>
      <c r="Z444" s="1"/>
      <c r="AA444" s="1"/>
      <c r="AB444" s="1"/>
      <c r="AC444" s="1"/>
      <c r="AD444" s="1"/>
      <c r="AE444" s="1"/>
      <c r="AF444" s="1"/>
      <c r="AG444" s="1"/>
      <c r="AH444" s="1"/>
      <c r="AI444" s="1"/>
      <c r="AJ444" s="1"/>
      <c r="AK444" s="1"/>
      <c r="AL444" s="1"/>
      <c r="AM444" s="1"/>
      <c r="AN444" s="1"/>
    </row>
    <row r="445" spans="1:40">
      <c r="A445" s="1"/>
      <c r="B445" s="1"/>
      <c r="C445" s="1"/>
      <c r="D445" s="1"/>
      <c r="E445" s="1"/>
      <c r="F445" s="1"/>
      <c r="G445" s="1"/>
      <c r="H445" s="1"/>
      <c r="I445" s="1"/>
      <c r="J445" s="1"/>
      <c r="K445" s="1"/>
      <c r="L445" s="1"/>
      <c r="M445" s="1"/>
      <c r="N445" s="5"/>
      <c r="O445" s="5"/>
      <c r="P445" s="5"/>
      <c r="Q445" s="5"/>
      <c r="R445" s="5"/>
      <c r="S445" s="5"/>
      <c r="T445" s="5"/>
      <c r="U445" s="5"/>
      <c r="V445" s="5"/>
      <c r="W445" s="5"/>
      <c r="X445" s="5"/>
      <c r="Y445" s="1"/>
      <c r="Z445" s="1"/>
      <c r="AA445" s="1"/>
      <c r="AB445" s="1"/>
      <c r="AC445" s="1"/>
      <c r="AD445" s="1"/>
      <c r="AE445" s="1"/>
      <c r="AF445" s="1"/>
      <c r="AG445" s="1"/>
      <c r="AH445" s="1"/>
      <c r="AI445" s="1"/>
      <c r="AJ445" s="1"/>
      <c r="AK445" s="1"/>
      <c r="AL445" s="1"/>
      <c r="AM445" s="1"/>
      <c r="AN445" s="1"/>
    </row>
    <row r="446" spans="1:40">
      <c r="A446" s="1"/>
      <c r="B446" s="1"/>
      <c r="C446" s="1"/>
      <c r="D446" s="1"/>
      <c r="E446" s="1"/>
      <c r="F446" s="1"/>
      <c r="G446" s="1"/>
      <c r="H446" s="1"/>
      <c r="I446" s="1"/>
      <c r="J446" s="1"/>
      <c r="K446" s="1"/>
      <c r="L446" s="1"/>
      <c r="M446" s="1"/>
      <c r="N446" s="5"/>
      <c r="O446" s="5"/>
      <c r="P446" s="5"/>
      <c r="Q446" s="5"/>
      <c r="R446" s="5"/>
      <c r="S446" s="5"/>
      <c r="T446" s="5"/>
      <c r="U446" s="5"/>
      <c r="V446" s="5"/>
      <c r="W446" s="5"/>
      <c r="X446" s="5"/>
      <c r="Y446" s="1"/>
      <c r="Z446" s="1"/>
      <c r="AA446" s="1"/>
      <c r="AB446" s="1"/>
      <c r="AC446" s="1"/>
      <c r="AD446" s="1"/>
      <c r="AE446" s="1"/>
      <c r="AF446" s="1"/>
      <c r="AG446" s="1"/>
      <c r="AH446" s="1"/>
      <c r="AI446" s="1"/>
      <c r="AJ446" s="1"/>
      <c r="AK446" s="1"/>
      <c r="AL446" s="1"/>
      <c r="AM446" s="1"/>
      <c r="AN446" s="1"/>
    </row>
    <row r="447" spans="1:40">
      <c r="A447" s="1"/>
      <c r="B447" s="1"/>
      <c r="C447" s="1"/>
      <c r="D447" s="1"/>
      <c r="E447" s="1"/>
      <c r="F447" s="1"/>
      <c r="G447" s="1"/>
      <c r="H447" s="1"/>
      <c r="I447" s="1"/>
      <c r="J447" s="1"/>
      <c r="K447" s="1"/>
      <c r="L447" s="1"/>
      <c r="M447" s="1"/>
      <c r="N447" s="5"/>
      <c r="O447" s="5"/>
      <c r="P447" s="5"/>
      <c r="Q447" s="5"/>
      <c r="R447" s="5"/>
      <c r="S447" s="5"/>
      <c r="T447" s="5"/>
      <c r="U447" s="5"/>
      <c r="V447" s="5"/>
      <c r="W447" s="5"/>
      <c r="X447" s="5"/>
      <c r="Y447" s="1"/>
      <c r="Z447" s="1"/>
      <c r="AA447" s="1"/>
      <c r="AB447" s="1"/>
      <c r="AC447" s="1"/>
      <c r="AD447" s="1"/>
      <c r="AE447" s="1"/>
      <c r="AF447" s="1"/>
      <c r="AG447" s="1"/>
      <c r="AH447" s="1"/>
      <c r="AI447" s="1"/>
      <c r="AJ447" s="1"/>
      <c r="AK447" s="1"/>
      <c r="AL447" s="1"/>
      <c r="AM447" s="1"/>
      <c r="AN447" s="1"/>
    </row>
    <row r="448" spans="1:40">
      <c r="A448" s="1"/>
      <c r="B448" s="1"/>
      <c r="C448" s="1"/>
      <c r="D448" s="1"/>
      <c r="E448" s="1"/>
      <c r="F448" s="1"/>
      <c r="G448" s="1"/>
      <c r="H448" s="1"/>
      <c r="I448" s="1"/>
      <c r="J448" s="1"/>
      <c r="K448" s="1"/>
      <c r="L448" s="1"/>
      <c r="M448" s="1"/>
      <c r="N448" s="5"/>
      <c r="O448" s="5"/>
      <c r="P448" s="5"/>
      <c r="Q448" s="5"/>
      <c r="R448" s="5"/>
      <c r="S448" s="5"/>
      <c r="T448" s="5"/>
      <c r="U448" s="5"/>
      <c r="V448" s="5"/>
      <c r="W448" s="5"/>
      <c r="X448" s="5"/>
      <c r="Y448" s="1"/>
      <c r="Z448" s="1"/>
      <c r="AA448" s="1"/>
      <c r="AB448" s="1"/>
      <c r="AC448" s="1"/>
      <c r="AD448" s="1"/>
      <c r="AE448" s="1"/>
      <c r="AF448" s="1"/>
      <c r="AG448" s="1"/>
      <c r="AH448" s="1"/>
      <c r="AI448" s="1"/>
      <c r="AJ448" s="1"/>
      <c r="AK448" s="1"/>
      <c r="AL448" s="1"/>
      <c r="AM448" s="1"/>
      <c r="AN448" s="1"/>
    </row>
    <row r="449" spans="1:40">
      <c r="A449" s="1"/>
      <c r="B449" s="1"/>
      <c r="C449" s="1"/>
      <c r="D449" s="1"/>
      <c r="E449" s="1"/>
      <c r="F449" s="1"/>
      <c r="G449" s="1"/>
      <c r="H449" s="1"/>
      <c r="I449" s="1"/>
      <c r="J449" s="1"/>
      <c r="K449" s="1"/>
      <c r="L449" s="1"/>
      <c r="M449" s="1"/>
      <c r="N449" s="5"/>
      <c r="O449" s="5"/>
      <c r="P449" s="5"/>
      <c r="Q449" s="5"/>
      <c r="R449" s="5"/>
      <c r="S449" s="5"/>
      <c r="T449" s="5"/>
      <c r="U449" s="5"/>
      <c r="V449" s="5"/>
      <c r="W449" s="5"/>
      <c r="X449" s="5"/>
      <c r="Y449" s="1"/>
      <c r="Z449" s="1"/>
      <c r="AA449" s="1"/>
      <c r="AB449" s="1"/>
      <c r="AC449" s="1"/>
      <c r="AD449" s="1"/>
      <c r="AE449" s="1"/>
      <c r="AF449" s="1"/>
      <c r="AG449" s="1"/>
      <c r="AH449" s="1"/>
      <c r="AI449" s="1"/>
      <c r="AJ449" s="1"/>
      <c r="AK449" s="1"/>
      <c r="AL449" s="1"/>
      <c r="AM449" s="1"/>
      <c r="AN449" s="1"/>
    </row>
    <row r="450" spans="1:40">
      <c r="A450" s="1"/>
      <c r="B450" s="1"/>
      <c r="C450" s="1"/>
      <c r="D450" s="1"/>
      <c r="E450" s="1"/>
      <c r="F450" s="1"/>
      <c r="G450" s="1"/>
      <c r="H450" s="1"/>
      <c r="I450" s="1"/>
      <c r="J450" s="1"/>
      <c r="K450" s="1"/>
      <c r="L450" s="1"/>
      <c r="M450" s="1"/>
      <c r="N450" s="5"/>
      <c r="O450" s="5"/>
      <c r="P450" s="5"/>
      <c r="Q450" s="5"/>
      <c r="R450" s="5"/>
      <c r="S450" s="5"/>
      <c r="T450" s="5"/>
      <c r="U450" s="5"/>
      <c r="V450" s="5"/>
      <c r="W450" s="5"/>
      <c r="X450" s="5"/>
      <c r="Y450" s="1"/>
      <c r="Z450" s="1"/>
      <c r="AA450" s="1"/>
      <c r="AB450" s="1"/>
      <c r="AC450" s="1"/>
      <c r="AD450" s="1"/>
      <c r="AE450" s="1"/>
      <c r="AF450" s="1"/>
      <c r="AG450" s="1"/>
      <c r="AH450" s="1"/>
      <c r="AI450" s="1"/>
      <c r="AJ450" s="1"/>
      <c r="AK450" s="1"/>
      <c r="AL450" s="1"/>
      <c r="AM450" s="1"/>
      <c r="AN450" s="1"/>
    </row>
    <row r="451" spans="1:40">
      <c r="A451" s="1"/>
      <c r="B451" s="1"/>
      <c r="C451" s="1"/>
      <c r="D451" s="1"/>
      <c r="E451" s="1"/>
      <c r="F451" s="1"/>
      <c r="G451" s="1"/>
      <c r="H451" s="1"/>
      <c r="I451" s="1"/>
      <c r="J451" s="1"/>
      <c r="K451" s="1"/>
      <c r="L451" s="1"/>
      <c r="M451" s="1"/>
      <c r="N451" s="5"/>
      <c r="O451" s="5"/>
      <c r="P451" s="5"/>
      <c r="Q451" s="5"/>
      <c r="R451" s="5"/>
      <c r="S451" s="5"/>
      <c r="T451" s="5"/>
      <c r="U451" s="5"/>
      <c r="V451" s="5"/>
      <c r="W451" s="5"/>
      <c r="X451" s="5"/>
      <c r="Y451" s="1"/>
      <c r="Z451" s="1"/>
      <c r="AA451" s="1"/>
      <c r="AB451" s="1"/>
      <c r="AC451" s="1"/>
      <c r="AD451" s="1"/>
      <c r="AE451" s="1"/>
      <c r="AF451" s="1"/>
      <c r="AG451" s="1"/>
      <c r="AH451" s="1"/>
      <c r="AI451" s="1"/>
      <c r="AJ451" s="1"/>
      <c r="AK451" s="1"/>
      <c r="AL451" s="1"/>
      <c r="AM451" s="1"/>
      <c r="AN451" s="1"/>
    </row>
    <row r="452" spans="1:40">
      <c r="A452" s="1"/>
      <c r="B452" s="1"/>
      <c r="C452" s="1"/>
      <c r="D452" s="1"/>
      <c r="E452" s="1"/>
      <c r="F452" s="1"/>
      <c r="G452" s="1"/>
      <c r="H452" s="1"/>
      <c r="I452" s="1"/>
      <c r="J452" s="1"/>
      <c r="K452" s="1"/>
      <c r="L452" s="1"/>
      <c r="M452" s="1"/>
      <c r="N452" s="5"/>
      <c r="O452" s="5"/>
      <c r="P452" s="5"/>
      <c r="Q452" s="5"/>
      <c r="R452" s="5"/>
      <c r="S452" s="5"/>
      <c r="T452" s="5"/>
      <c r="U452" s="5"/>
      <c r="V452" s="5"/>
      <c r="W452" s="5"/>
      <c r="X452" s="5"/>
      <c r="Y452" s="1"/>
      <c r="Z452" s="1"/>
      <c r="AA452" s="1"/>
      <c r="AB452" s="1"/>
      <c r="AC452" s="1"/>
      <c r="AD452" s="1"/>
      <c r="AE452" s="1"/>
      <c r="AF452" s="1"/>
      <c r="AG452" s="1"/>
      <c r="AH452" s="1"/>
      <c r="AI452" s="1"/>
      <c r="AJ452" s="1"/>
      <c r="AK452" s="1"/>
      <c r="AL452" s="1"/>
      <c r="AM452" s="1"/>
      <c r="AN452" s="1"/>
    </row>
    <row r="453" spans="1:40">
      <c r="A453" s="1"/>
      <c r="B453" s="1"/>
      <c r="C453" s="1"/>
      <c r="D453" s="1"/>
      <c r="E453" s="1"/>
      <c r="F453" s="1"/>
      <c r="G453" s="1"/>
      <c r="H453" s="1"/>
      <c r="I453" s="1"/>
      <c r="J453" s="1"/>
      <c r="K453" s="1"/>
      <c r="L453" s="1"/>
      <c r="M453" s="1"/>
      <c r="N453" s="5"/>
      <c r="O453" s="5"/>
      <c r="P453" s="5"/>
      <c r="Q453" s="5"/>
      <c r="R453" s="5"/>
      <c r="S453" s="5"/>
      <c r="T453" s="5"/>
      <c r="U453" s="5"/>
      <c r="V453" s="5"/>
      <c r="W453" s="5"/>
      <c r="X453" s="5"/>
      <c r="Y453" s="1"/>
      <c r="Z453" s="1"/>
      <c r="AA453" s="1"/>
      <c r="AB453" s="1"/>
      <c r="AC453" s="1"/>
      <c r="AD453" s="1"/>
      <c r="AE453" s="1"/>
      <c r="AF453" s="1"/>
      <c r="AG453" s="1"/>
      <c r="AH453" s="1"/>
      <c r="AI453" s="1"/>
      <c r="AJ453" s="1"/>
      <c r="AK453" s="1"/>
      <c r="AL453" s="1"/>
      <c r="AM453" s="1"/>
      <c r="AN453" s="1"/>
    </row>
    <row r="454" spans="1:40">
      <c r="A454" s="1"/>
      <c r="B454" s="1"/>
      <c r="C454" s="1"/>
      <c r="D454" s="1"/>
      <c r="E454" s="1"/>
      <c r="F454" s="1"/>
      <c r="G454" s="1"/>
      <c r="H454" s="1"/>
      <c r="I454" s="1"/>
      <c r="J454" s="1"/>
      <c r="K454" s="1"/>
      <c r="L454" s="1"/>
      <c r="M454" s="1"/>
      <c r="N454" s="5"/>
      <c r="O454" s="5"/>
      <c r="P454" s="5"/>
      <c r="Q454" s="5"/>
      <c r="R454" s="5"/>
      <c r="S454" s="5"/>
      <c r="T454" s="5"/>
      <c r="U454" s="5"/>
      <c r="V454" s="5"/>
      <c r="W454" s="5"/>
      <c r="X454" s="5"/>
      <c r="Y454" s="1"/>
      <c r="Z454" s="1"/>
      <c r="AA454" s="1"/>
      <c r="AB454" s="1"/>
      <c r="AC454" s="1"/>
      <c r="AD454" s="1"/>
      <c r="AE454" s="1"/>
      <c r="AF454" s="1"/>
      <c r="AG454" s="1"/>
      <c r="AH454" s="1"/>
      <c r="AI454" s="1"/>
      <c r="AJ454" s="1"/>
      <c r="AK454" s="1"/>
      <c r="AL454" s="1"/>
      <c r="AM454" s="1"/>
      <c r="AN454" s="1"/>
    </row>
    <row r="455" spans="1:40">
      <c r="A455" s="1"/>
      <c r="B455" s="1"/>
      <c r="C455" s="1"/>
      <c r="D455" s="1"/>
      <c r="E455" s="1"/>
      <c r="F455" s="1"/>
      <c r="G455" s="1"/>
      <c r="H455" s="1"/>
      <c r="I455" s="1"/>
      <c r="J455" s="1"/>
      <c r="K455" s="1"/>
      <c r="L455" s="1"/>
      <c r="M455" s="1"/>
      <c r="N455" s="5"/>
      <c r="O455" s="5"/>
      <c r="P455" s="5"/>
      <c r="Q455" s="5"/>
      <c r="R455" s="5"/>
      <c r="S455" s="5"/>
      <c r="T455" s="5"/>
      <c r="U455" s="5"/>
      <c r="V455" s="5"/>
      <c r="W455" s="5"/>
      <c r="X455" s="5"/>
      <c r="Y455" s="1"/>
      <c r="Z455" s="1"/>
      <c r="AA455" s="1"/>
      <c r="AB455" s="1"/>
      <c r="AC455" s="1"/>
      <c r="AD455" s="1"/>
      <c r="AE455" s="1"/>
      <c r="AF455" s="1"/>
      <c r="AG455" s="1"/>
      <c r="AH455" s="1"/>
      <c r="AI455" s="1"/>
      <c r="AJ455" s="1"/>
      <c r="AK455" s="1"/>
      <c r="AL455" s="1"/>
      <c r="AM455" s="1"/>
      <c r="AN455" s="1"/>
    </row>
    <row r="456" spans="1:40">
      <c r="A456" s="1"/>
      <c r="B456" s="1"/>
      <c r="C456" s="1"/>
      <c r="D456" s="1"/>
      <c r="E456" s="1"/>
      <c r="F456" s="1"/>
      <c r="G456" s="1"/>
      <c r="H456" s="1"/>
      <c r="I456" s="1"/>
      <c r="J456" s="1"/>
      <c r="K456" s="1"/>
      <c r="L456" s="1"/>
      <c r="M456" s="1"/>
      <c r="N456" s="5"/>
      <c r="O456" s="5"/>
      <c r="P456" s="5"/>
      <c r="Q456" s="5"/>
      <c r="R456" s="5"/>
      <c r="S456" s="5"/>
      <c r="T456" s="5"/>
      <c r="U456" s="5"/>
      <c r="V456" s="5"/>
      <c r="W456" s="5"/>
      <c r="X456" s="5"/>
      <c r="Y456" s="1"/>
      <c r="Z456" s="1"/>
      <c r="AA456" s="1"/>
      <c r="AB456" s="1"/>
      <c r="AC456" s="1"/>
      <c r="AD456" s="1"/>
      <c r="AE456" s="1"/>
      <c r="AF456" s="1"/>
      <c r="AG456" s="1"/>
      <c r="AH456" s="1"/>
      <c r="AI456" s="1"/>
      <c r="AJ456" s="1"/>
      <c r="AK456" s="1"/>
      <c r="AL456" s="1"/>
      <c r="AM456" s="1"/>
      <c r="AN456" s="1"/>
    </row>
    <row r="457" spans="1:40">
      <c r="A457" s="1"/>
      <c r="B457" s="1"/>
      <c r="C457" s="1"/>
      <c r="D457" s="1"/>
      <c r="E457" s="1"/>
      <c r="F457" s="1"/>
      <c r="G457" s="1"/>
      <c r="H457" s="1"/>
      <c r="I457" s="1"/>
      <c r="J457" s="1"/>
      <c r="K457" s="1"/>
      <c r="L457" s="1"/>
      <c r="M457" s="1"/>
      <c r="N457" s="5"/>
      <c r="O457" s="5"/>
      <c r="P457" s="5"/>
      <c r="Q457" s="5"/>
      <c r="R457" s="5"/>
      <c r="S457" s="5"/>
      <c r="T457" s="5"/>
      <c r="U457" s="5"/>
      <c r="V457" s="5"/>
      <c r="W457" s="5"/>
      <c r="X457" s="5"/>
      <c r="Y457" s="1"/>
      <c r="Z457" s="1"/>
      <c r="AA457" s="1"/>
      <c r="AB457" s="1"/>
      <c r="AC457" s="1"/>
      <c r="AD457" s="1"/>
      <c r="AE457" s="1"/>
      <c r="AF457" s="1"/>
      <c r="AG457" s="1"/>
      <c r="AH457" s="1"/>
      <c r="AI457" s="1"/>
      <c r="AJ457" s="1"/>
      <c r="AK457" s="1"/>
      <c r="AL457" s="1"/>
      <c r="AM457" s="1"/>
      <c r="AN457" s="1"/>
    </row>
    <row r="458" spans="1:40">
      <c r="A458" s="1"/>
      <c r="B458" s="1"/>
      <c r="C458" s="1"/>
      <c r="D458" s="1"/>
      <c r="E458" s="1"/>
      <c r="F458" s="1"/>
      <c r="G458" s="1"/>
      <c r="H458" s="1"/>
      <c r="I458" s="1"/>
      <c r="J458" s="1"/>
      <c r="K458" s="1"/>
      <c r="L458" s="1"/>
      <c r="M458" s="1"/>
      <c r="N458" s="5"/>
      <c r="O458" s="5"/>
      <c r="P458" s="5"/>
      <c r="Q458" s="5"/>
      <c r="R458" s="5"/>
      <c r="S458" s="5"/>
      <c r="T458" s="5"/>
      <c r="U458" s="5"/>
      <c r="V458" s="5"/>
      <c r="W458" s="5"/>
      <c r="X458" s="5"/>
      <c r="Y458" s="1"/>
      <c r="Z458" s="1"/>
      <c r="AA458" s="1"/>
      <c r="AB458" s="1"/>
      <c r="AC458" s="1"/>
      <c r="AD458" s="1"/>
      <c r="AE458" s="1"/>
      <c r="AF458" s="1"/>
      <c r="AG458" s="1"/>
      <c r="AH458" s="1"/>
      <c r="AI458" s="1"/>
      <c r="AJ458" s="1"/>
      <c r="AK458" s="1"/>
      <c r="AL458" s="1"/>
      <c r="AM458" s="1"/>
      <c r="AN458" s="1"/>
    </row>
    <row r="459" spans="1:40">
      <c r="A459" s="1"/>
      <c r="B459" s="1"/>
      <c r="C459" s="1"/>
      <c r="D459" s="1"/>
      <c r="E459" s="1"/>
      <c r="F459" s="1"/>
      <c r="G459" s="1"/>
      <c r="H459" s="1"/>
      <c r="I459" s="1"/>
      <c r="J459" s="1"/>
      <c r="K459" s="1"/>
      <c r="L459" s="1"/>
      <c r="M459" s="1"/>
      <c r="N459" s="5"/>
      <c r="O459" s="5"/>
      <c r="P459" s="5"/>
      <c r="Q459" s="5"/>
      <c r="R459" s="5"/>
      <c r="S459" s="5"/>
      <c r="T459" s="5"/>
      <c r="U459" s="5"/>
      <c r="V459" s="5"/>
      <c r="W459" s="5"/>
      <c r="X459" s="5"/>
      <c r="Y459" s="1"/>
      <c r="Z459" s="1"/>
      <c r="AA459" s="1"/>
      <c r="AB459" s="1"/>
      <c r="AC459" s="1"/>
      <c r="AD459" s="1"/>
      <c r="AE459" s="1"/>
      <c r="AF459" s="1"/>
      <c r="AG459" s="1"/>
      <c r="AH459" s="1"/>
      <c r="AI459" s="1"/>
      <c r="AJ459" s="1"/>
      <c r="AK459" s="1"/>
      <c r="AL459" s="1"/>
      <c r="AM459" s="1"/>
      <c r="AN459" s="1"/>
    </row>
    <row r="460" spans="1:40">
      <c r="A460" s="1"/>
      <c r="B460" s="1"/>
      <c r="C460" s="1"/>
      <c r="D460" s="1"/>
      <c r="E460" s="1"/>
      <c r="F460" s="1"/>
      <c r="G460" s="1"/>
      <c r="H460" s="1"/>
      <c r="I460" s="1"/>
      <c r="J460" s="1"/>
      <c r="K460" s="1"/>
      <c r="L460" s="1"/>
      <c r="M460" s="1"/>
      <c r="N460" s="5"/>
      <c r="O460" s="5"/>
      <c r="P460" s="5"/>
      <c r="Q460" s="5"/>
      <c r="R460" s="5"/>
      <c r="S460" s="5"/>
      <c r="T460" s="5"/>
      <c r="U460" s="5"/>
      <c r="V460" s="5"/>
      <c r="W460" s="5"/>
      <c r="X460" s="5"/>
      <c r="Y460" s="1"/>
      <c r="Z460" s="1"/>
      <c r="AA460" s="1"/>
      <c r="AB460" s="1"/>
      <c r="AC460" s="1"/>
      <c r="AD460" s="1"/>
      <c r="AE460" s="1"/>
      <c r="AF460" s="1"/>
      <c r="AG460" s="1"/>
      <c r="AH460" s="1"/>
      <c r="AI460" s="1"/>
      <c r="AJ460" s="1"/>
      <c r="AK460" s="1"/>
      <c r="AL460" s="1"/>
      <c r="AM460" s="1"/>
      <c r="AN460" s="1"/>
    </row>
    <row r="461" spans="1:40">
      <c r="A461" s="1"/>
      <c r="B461" s="1"/>
      <c r="C461" s="1"/>
      <c r="D461" s="1"/>
      <c r="E461" s="1"/>
      <c r="F461" s="1"/>
      <c r="G461" s="1"/>
      <c r="H461" s="1"/>
      <c r="I461" s="1"/>
      <c r="J461" s="1"/>
      <c r="K461" s="1"/>
      <c r="L461" s="1"/>
      <c r="M461" s="1"/>
      <c r="N461" s="5"/>
      <c r="O461" s="5"/>
      <c r="P461" s="5"/>
      <c r="Q461" s="5"/>
      <c r="R461" s="5"/>
      <c r="S461" s="5"/>
      <c r="T461" s="5"/>
      <c r="U461" s="5"/>
      <c r="V461" s="5"/>
      <c r="W461" s="5"/>
      <c r="X461" s="5"/>
      <c r="Y461" s="1"/>
      <c r="Z461" s="1"/>
      <c r="AA461" s="1"/>
      <c r="AB461" s="1"/>
      <c r="AC461" s="1"/>
      <c r="AD461" s="1"/>
      <c r="AE461" s="1"/>
      <c r="AF461" s="1"/>
      <c r="AG461" s="1"/>
      <c r="AH461" s="1"/>
      <c r="AI461" s="1"/>
      <c r="AJ461" s="1"/>
      <c r="AK461" s="1"/>
      <c r="AL461" s="1"/>
      <c r="AM461" s="1"/>
      <c r="AN461" s="1"/>
    </row>
    <row r="462" spans="1:40">
      <c r="A462" s="1"/>
      <c r="B462" s="1"/>
      <c r="C462" s="1"/>
      <c r="D462" s="1"/>
      <c r="E462" s="1"/>
      <c r="F462" s="1"/>
      <c r="G462" s="1"/>
      <c r="H462" s="1"/>
      <c r="I462" s="1"/>
      <c r="J462" s="1"/>
      <c r="K462" s="1"/>
      <c r="L462" s="1"/>
      <c r="M462" s="1"/>
      <c r="N462" s="5"/>
      <c r="O462" s="5"/>
      <c r="P462" s="5"/>
      <c r="Q462" s="5"/>
      <c r="R462" s="5"/>
      <c r="S462" s="5"/>
      <c r="T462" s="5"/>
      <c r="U462" s="5"/>
      <c r="V462" s="5"/>
      <c r="W462" s="5"/>
      <c r="X462" s="5"/>
      <c r="Y462" s="1"/>
      <c r="Z462" s="1"/>
      <c r="AA462" s="1"/>
      <c r="AB462" s="1"/>
      <c r="AC462" s="1"/>
      <c r="AD462" s="1"/>
      <c r="AE462" s="1"/>
      <c r="AF462" s="1"/>
      <c r="AG462" s="1"/>
      <c r="AH462" s="1"/>
      <c r="AI462" s="1"/>
      <c r="AJ462" s="1"/>
      <c r="AK462" s="1"/>
      <c r="AL462" s="1"/>
      <c r="AM462" s="1"/>
      <c r="AN462" s="1"/>
    </row>
    <row r="463" spans="1:40">
      <c r="A463" s="1"/>
      <c r="B463" s="1"/>
      <c r="C463" s="1"/>
      <c r="D463" s="1"/>
      <c r="E463" s="1"/>
      <c r="F463" s="1"/>
      <c r="G463" s="1"/>
      <c r="H463" s="1"/>
      <c r="I463" s="1"/>
      <c r="J463" s="1"/>
      <c r="K463" s="1"/>
      <c r="L463" s="1"/>
      <c r="M463" s="1"/>
      <c r="N463" s="5"/>
      <c r="O463" s="5"/>
      <c r="P463" s="5"/>
      <c r="Q463" s="5"/>
      <c r="R463" s="5"/>
      <c r="S463" s="5"/>
      <c r="T463" s="5"/>
      <c r="U463" s="5"/>
      <c r="V463" s="5"/>
      <c r="W463" s="5"/>
      <c r="X463" s="5"/>
      <c r="Y463" s="1"/>
      <c r="Z463" s="1"/>
      <c r="AA463" s="1"/>
      <c r="AB463" s="1"/>
      <c r="AC463" s="1"/>
      <c r="AD463" s="1"/>
      <c r="AE463" s="1"/>
      <c r="AF463" s="1"/>
      <c r="AG463" s="1"/>
      <c r="AH463" s="1"/>
      <c r="AI463" s="1"/>
      <c r="AJ463" s="1"/>
      <c r="AK463" s="1"/>
      <c r="AL463" s="1"/>
      <c r="AM463" s="1"/>
      <c r="AN463" s="1"/>
    </row>
    <row r="464" spans="1:40">
      <c r="A464" s="1"/>
      <c r="B464" s="1"/>
      <c r="C464" s="1"/>
      <c r="D464" s="1"/>
      <c r="E464" s="1"/>
      <c r="F464" s="1"/>
      <c r="G464" s="1"/>
      <c r="H464" s="1"/>
      <c r="I464" s="1"/>
      <c r="J464" s="1"/>
      <c r="K464" s="1"/>
      <c r="L464" s="1"/>
      <c r="M464" s="1"/>
      <c r="N464" s="5"/>
      <c r="O464" s="5"/>
      <c r="P464" s="5"/>
      <c r="Q464" s="5"/>
      <c r="R464" s="5"/>
      <c r="S464" s="5"/>
      <c r="T464" s="5"/>
      <c r="U464" s="5"/>
      <c r="V464" s="5"/>
      <c r="W464" s="5"/>
      <c r="X464" s="5"/>
      <c r="Y464" s="1"/>
      <c r="Z464" s="1"/>
      <c r="AA464" s="1"/>
      <c r="AB464" s="1"/>
      <c r="AC464" s="1"/>
      <c r="AD464" s="1"/>
      <c r="AE464" s="1"/>
      <c r="AF464" s="1"/>
      <c r="AG464" s="1"/>
      <c r="AH464" s="1"/>
      <c r="AI464" s="1"/>
      <c r="AJ464" s="1"/>
      <c r="AK464" s="1"/>
      <c r="AL464" s="1"/>
      <c r="AM464" s="1"/>
      <c r="AN464" s="1"/>
    </row>
    <row r="465" spans="1:40">
      <c r="A465" s="1"/>
      <c r="B465" s="1"/>
      <c r="C465" s="1"/>
      <c r="D465" s="1"/>
      <c r="E465" s="1"/>
      <c r="F465" s="1"/>
      <c r="G465" s="1"/>
      <c r="H465" s="1"/>
      <c r="I465" s="1"/>
      <c r="J465" s="1"/>
      <c r="K465" s="1"/>
      <c r="L465" s="1"/>
      <c r="M465" s="1"/>
      <c r="N465" s="5"/>
      <c r="O465" s="5"/>
      <c r="P465" s="5"/>
      <c r="Q465" s="5"/>
      <c r="R465" s="5"/>
      <c r="S465" s="5"/>
      <c r="T465" s="5"/>
      <c r="U465" s="5"/>
      <c r="V465" s="5"/>
      <c r="W465" s="5"/>
      <c r="X465" s="5"/>
      <c r="Y465" s="1"/>
      <c r="Z465" s="1"/>
      <c r="AA465" s="1"/>
      <c r="AB465" s="1"/>
      <c r="AC465" s="1"/>
      <c r="AD465" s="1"/>
      <c r="AE465" s="1"/>
      <c r="AF465" s="1"/>
      <c r="AG465" s="1"/>
      <c r="AH465" s="1"/>
      <c r="AI465" s="1"/>
      <c r="AJ465" s="1"/>
      <c r="AK465" s="1"/>
      <c r="AL465" s="1"/>
      <c r="AM465" s="1"/>
      <c r="AN465" s="1"/>
    </row>
    <row r="466" spans="1:40">
      <c r="A466" s="1"/>
      <c r="B466" s="1"/>
      <c r="C466" s="1"/>
      <c r="D466" s="1"/>
      <c r="E466" s="1"/>
      <c r="F466" s="1"/>
      <c r="G466" s="1"/>
      <c r="H466" s="1"/>
      <c r="I466" s="1"/>
      <c r="J466" s="1"/>
      <c r="K466" s="1"/>
      <c r="L466" s="1"/>
      <c r="M466" s="1"/>
      <c r="N466" s="5"/>
      <c r="O466" s="5"/>
      <c r="P466" s="5"/>
      <c r="Q466" s="5"/>
      <c r="R466" s="5"/>
      <c r="S466" s="5"/>
      <c r="T466" s="5"/>
      <c r="U466" s="5"/>
      <c r="V466" s="5"/>
      <c r="W466" s="5"/>
      <c r="X466" s="5"/>
      <c r="Y466" s="1"/>
      <c r="Z466" s="1"/>
      <c r="AA466" s="1"/>
      <c r="AB466" s="1"/>
      <c r="AC466" s="1"/>
      <c r="AD466" s="1"/>
      <c r="AE466" s="1"/>
      <c r="AF466" s="1"/>
      <c r="AG466" s="1"/>
      <c r="AH466" s="1"/>
      <c r="AI466" s="1"/>
      <c r="AJ466" s="1"/>
      <c r="AK466" s="1"/>
      <c r="AL466" s="1"/>
      <c r="AM466" s="1"/>
      <c r="AN466" s="1"/>
    </row>
    <row r="467" spans="1:40">
      <c r="A467" s="1"/>
      <c r="B467" s="1"/>
      <c r="C467" s="1"/>
      <c r="D467" s="1"/>
      <c r="E467" s="1"/>
      <c r="F467" s="1"/>
      <c r="G467" s="1"/>
      <c r="H467" s="1"/>
      <c r="I467" s="1"/>
      <c r="J467" s="1"/>
      <c r="K467" s="1"/>
      <c r="L467" s="1"/>
      <c r="M467" s="1"/>
      <c r="N467" s="5"/>
      <c r="O467" s="5"/>
      <c r="P467" s="5"/>
      <c r="Q467" s="5"/>
      <c r="R467" s="5"/>
      <c r="S467" s="5"/>
      <c r="T467" s="5"/>
      <c r="U467" s="5"/>
      <c r="V467" s="5"/>
      <c r="W467" s="5"/>
      <c r="X467" s="5"/>
      <c r="Y467" s="1"/>
      <c r="Z467" s="1"/>
      <c r="AA467" s="1"/>
      <c r="AB467" s="1"/>
      <c r="AC467" s="1"/>
      <c r="AD467" s="1"/>
      <c r="AE467" s="1"/>
      <c r="AF467" s="1"/>
      <c r="AG467" s="1"/>
      <c r="AH467" s="1"/>
      <c r="AI467" s="1"/>
      <c r="AJ467" s="1"/>
      <c r="AK467" s="1"/>
      <c r="AL467" s="1"/>
      <c r="AM467" s="1"/>
      <c r="AN467" s="1"/>
    </row>
    <row r="468" spans="1:40">
      <c r="A468" s="1"/>
      <c r="B468" s="1"/>
      <c r="C468" s="1"/>
      <c r="D468" s="1"/>
      <c r="E468" s="1"/>
      <c r="F468" s="1"/>
      <c r="G468" s="1"/>
      <c r="H468" s="1"/>
      <c r="I468" s="1"/>
      <c r="J468" s="1"/>
      <c r="K468" s="1"/>
      <c r="L468" s="1"/>
      <c r="M468" s="1"/>
      <c r="N468" s="5"/>
      <c r="O468" s="5"/>
      <c r="P468" s="5"/>
      <c r="Q468" s="5"/>
      <c r="R468" s="5"/>
      <c r="S468" s="5"/>
      <c r="T468" s="5"/>
      <c r="U468" s="5"/>
      <c r="V468" s="5"/>
      <c r="W468" s="5"/>
      <c r="X468" s="5"/>
      <c r="Y468" s="1"/>
      <c r="Z468" s="1"/>
      <c r="AA468" s="1"/>
      <c r="AB468" s="1"/>
      <c r="AC468" s="1"/>
      <c r="AD468" s="1"/>
      <c r="AE468" s="1"/>
      <c r="AF468" s="1"/>
      <c r="AG468" s="1"/>
      <c r="AH468" s="1"/>
      <c r="AI468" s="1"/>
      <c r="AJ468" s="1"/>
      <c r="AK468" s="1"/>
      <c r="AL468" s="1"/>
      <c r="AM468" s="1"/>
      <c r="AN468" s="1"/>
    </row>
    <row r="469" spans="1:40">
      <c r="A469" s="1"/>
      <c r="B469" s="1"/>
      <c r="C469" s="1"/>
      <c r="D469" s="1"/>
      <c r="E469" s="1"/>
      <c r="F469" s="1"/>
      <c r="G469" s="1"/>
      <c r="H469" s="1"/>
      <c r="I469" s="1"/>
      <c r="J469" s="1"/>
      <c r="K469" s="1"/>
      <c r="L469" s="1"/>
      <c r="M469" s="1"/>
      <c r="N469" s="5"/>
      <c r="O469" s="5"/>
      <c r="P469" s="5"/>
      <c r="Q469" s="5"/>
      <c r="R469" s="5"/>
      <c r="S469" s="5"/>
      <c r="T469" s="5"/>
      <c r="U469" s="5"/>
      <c r="V469" s="5"/>
      <c r="W469" s="5"/>
      <c r="X469" s="5"/>
      <c r="Y469" s="1"/>
      <c r="Z469" s="1"/>
      <c r="AA469" s="1"/>
      <c r="AB469" s="1"/>
      <c r="AC469" s="1"/>
      <c r="AD469" s="1"/>
      <c r="AE469" s="1"/>
      <c r="AF469" s="1"/>
      <c r="AG469" s="1"/>
      <c r="AH469" s="1"/>
      <c r="AI469" s="1"/>
      <c r="AJ469" s="1"/>
      <c r="AK469" s="1"/>
      <c r="AL469" s="1"/>
      <c r="AM469" s="1"/>
      <c r="AN469" s="1"/>
    </row>
    <row r="470" spans="1:40">
      <c r="A470" s="1"/>
      <c r="B470" s="1"/>
      <c r="C470" s="1"/>
      <c r="D470" s="1"/>
      <c r="E470" s="1"/>
      <c r="F470" s="1"/>
      <c r="G470" s="1"/>
      <c r="H470" s="1"/>
      <c r="I470" s="1"/>
      <c r="J470" s="1"/>
      <c r="K470" s="1"/>
      <c r="L470" s="1"/>
      <c r="M470" s="1"/>
      <c r="N470" s="5"/>
      <c r="O470" s="5"/>
      <c r="P470" s="5"/>
      <c r="Q470" s="5"/>
      <c r="R470" s="5"/>
      <c r="S470" s="5"/>
      <c r="T470" s="5"/>
      <c r="U470" s="5"/>
      <c r="V470" s="5"/>
      <c r="W470" s="5"/>
      <c r="X470" s="5"/>
      <c r="Y470" s="1"/>
      <c r="Z470" s="1"/>
      <c r="AA470" s="1"/>
      <c r="AB470" s="1"/>
      <c r="AC470" s="1"/>
      <c r="AD470" s="1"/>
      <c r="AE470" s="1"/>
      <c r="AF470" s="1"/>
      <c r="AG470" s="1"/>
      <c r="AH470" s="1"/>
      <c r="AI470" s="1"/>
      <c r="AJ470" s="1"/>
      <c r="AK470" s="1"/>
      <c r="AL470" s="1"/>
      <c r="AM470" s="1"/>
      <c r="AN470" s="1"/>
    </row>
    <row r="471" spans="1:40">
      <c r="A471" s="1"/>
      <c r="B471" s="1"/>
      <c r="C471" s="1"/>
      <c r="D471" s="1"/>
      <c r="E471" s="1"/>
      <c r="F471" s="1"/>
      <c r="G471" s="1"/>
      <c r="H471" s="1"/>
      <c r="I471" s="1"/>
      <c r="J471" s="1"/>
      <c r="K471" s="1"/>
      <c r="L471" s="1"/>
      <c r="M471" s="1"/>
      <c r="N471" s="5"/>
      <c r="O471" s="5"/>
      <c r="P471" s="5"/>
      <c r="Q471" s="5"/>
      <c r="R471" s="5"/>
      <c r="S471" s="5"/>
      <c r="T471" s="5"/>
      <c r="U471" s="5"/>
      <c r="V471" s="5"/>
      <c r="W471" s="5"/>
      <c r="X471" s="5"/>
      <c r="Y471" s="1"/>
      <c r="Z471" s="1"/>
      <c r="AA471" s="1"/>
      <c r="AB471" s="1"/>
      <c r="AC471" s="1"/>
      <c r="AD471" s="1"/>
      <c r="AE471" s="1"/>
      <c r="AF471" s="1"/>
      <c r="AG471" s="1"/>
      <c r="AH471" s="1"/>
      <c r="AI471" s="1"/>
      <c r="AJ471" s="1"/>
      <c r="AK471" s="1"/>
      <c r="AL471" s="1"/>
      <c r="AM471" s="1"/>
      <c r="AN471" s="1"/>
    </row>
    <row r="472" spans="1:40">
      <c r="A472" s="1"/>
      <c r="B472" s="1"/>
      <c r="C472" s="1"/>
      <c r="D472" s="1"/>
      <c r="E472" s="1"/>
      <c r="F472" s="1"/>
      <c r="G472" s="1"/>
      <c r="H472" s="1"/>
      <c r="I472" s="1"/>
      <c r="J472" s="1"/>
      <c r="K472" s="1"/>
      <c r="L472" s="1"/>
      <c r="M472" s="1"/>
      <c r="N472" s="5"/>
      <c r="O472" s="5"/>
      <c r="P472" s="5"/>
      <c r="Q472" s="5"/>
      <c r="R472" s="5"/>
      <c r="S472" s="5"/>
      <c r="T472" s="5"/>
      <c r="U472" s="5"/>
      <c r="V472" s="5"/>
      <c r="W472" s="5"/>
      <c r="X472" s="5"/>
      <c r="Y472" s="1"/>
      <c r="Z472" s="1"/>
      <c r="AA472" s="1"/>
      <c r="AB472" s="1"/>
      <c r="AC472" s="1"/>
      <c r="AD472" s="1"/>
      <c r="AE472" s="1"/>
      <c r="AF472" s="1"/>
      <c r="AG472" s="1"/>
      <c r="AH472" s="1"/>
      <c r="AI472" s="1"/>
      <c r="AJ472" s="1"/>
      <c r="AK472" s="1"/>
      <c r="AL472" s="1"/>
      <c r="AM472" s="1"/>
      <c r="AN472" s="1"/>
    </row>
    <row r="473" spans="1:40">
      <c r="A473" s="1"/>
      <c r="B473" s="1"/>
      <c r="C473" s="1"/>
      <c r="D473" s="1"/>
      <c r="E473" s="1"/>
      <c r="F473" s="1"/>
      <c r="G473" s="1"/>
      <c r="H473" s="1"/>
      <c r="I473" s="1"/>
      <c r="J473" s="1"/>
      <c r="K473" s="1"/>
      <c r="L473" s="1"/>
      <c r="M473" s="1"/>
      <c r="N473" s="5"/>
      <c r="O473" s="5"/>
      <c r="P473" s="5"/>
      <c r="Q473" s="5"/>
      <c r="R473" s="5"/>
      <c r="S473" s="5"/>
      <c r="T473" s="5"/>
      <c r="U473" s="5"/>
      <c r="V473" s="5"/>
      <c r="W473" s="5"/>
      <c r="X473" s="5"/>
      <c r="Y473" s="1"/>
      <c r="Z473" s="1"/>
      <c r="AA473" s="1"/>
      <c r="AB473" s="1"/>
      <c r="AC473" s="1"/>
      <c r="AD473" s="1"/>
      <c r="AE473" s="1"/>
      <c r="AF473" s="1"/>
      <c r="AG473" s="1"/>
      <c r="AH473" s="1"/>
      <c r="AI473" s="1"/>
      <c r="AJ473" s="1"/>
      <c r="AK473" s="1"/>
      <c r="AL473" s="1"/>
      <c r="AM473" s="1"/>
      <c r="AN473" s="1"/>
    </row>
    <row r="474" spans="1:40">
      <c r="A474" s="1"/>
      <c r="B474" s="1"/>
      <c r="C474" s="1"/>
      <c r="D474" s="1"/>
      <c r="E474" s="1"/>
      <c r="F474" s="1"/>
      <c r="G474" s="1"/>
      <c r="H474" s="1"/>
      <c r="I474" s="1"/>
      <c r="J474" s="1"/>
      <c r="K474" s="1"/>
      <c r="L474" s="1"/>
      <c r="M474" s="1"/>
      <c r="N474" s="5"/>
      <c r="O474" s="5"/>
      <c r="P474" s="5"/>
      <c r="Q474" s="5"/>
      <c r="R474" s="5"/>
      <c r="S474" s="5"/>
      <c r="T474" s="5"/>
      <c r="U474" s="5"/>
      <c r="V474" s="5"/>
      <c r="W474" s="5"/>
      <c r="X474" s="5"/>
      <c r="Y474" s="1"/>
      <c r="Z474" s="1"/>
      <c r="AA474" s="1"/>
      <c r="AB474" s="1"/>
      <c r="AC474" s="1"/>
      <c r="AD474" s="1"/>
      <c r="AE474" s="1"/>
      <c r="AF474" s="1"/>
      <c r="AG474" s="1"/>
      <c r="AH474" s="1"/>
      <c r="AI474" s="1"/>
      <c r="AJ474" s="1"/>
      <c r="AK474" s="1"/>
      <c r="AL474" s="1"/>
      <c r="AM474" s="1"/>
      <c r="AN474" s="1"/>
    </row>
    <row r="475" spans="1:40">
      <c r="A475" s="1"/>
      <c r="B475" s="1"/>
      <c r="C475" s="1"/>
      <c r="D475" s="1"/>
      <c r="E475" s="1"/>
      <c r="F475" s="1"/>
      <c r="G475" s="1"/>
      <c r="H475" s="1"/>
      <c r="I475" s="1"/>
      <c r="J475" s="1"/>
      <c r="K475" s="1"/>
      <c r="L475" s="1"/>
      <c r="M475" s="1"/>
      <c r="N475" s="5"/>
      <c r="O475" s="5"/>
      <c r="P475" s="5"/>
      <c r="Q475" s="5"/>
      <c r="R475" s="5"/>
      <c r="S475" s="5"/>
      <c r="T475" s="5"/>
      <c r="U475" s="5"/>
      <c r="V475" s="5"/>
      <c r="W475" s="5"/>
      <c r="X475" s="5"/>
      <c r="Y475" s="1"/>
      <c r="Z475" s="1"/>
      <c r="AA475" s="1"/>
      <c r="AB475" s="1"/>
      <c r="AC475" s="1"/>
      <c r="AD475" s="1"/>
      <c r="AE475" s="1"/>
      <c r="AF475" s="1"/>
      <c r="AG475" s="1"/>
      <c r="AH475" s="1"/>
      <c r="AI475" s="1"/>
      <c r="AJ475" s="1"/>
      <c r="AK475" s="1"/>
      <c r="AL475" s="1"/>
      <c r="AM475" s="1"/>
      <c r="AN475" s="1"/>
    </row>
    <row r="476" spans="1:40">
      <c r="A476" s="1"/>
      <c r="B476" s="1"/>
      <c r="C476" s="1"/>
      <c r="D476" s="1"/>
      <c r="E476" s="1"/>
      <c r="F476" s="1"/>
      <c r="G476" s="1"/>
      <c r="H476" s="1"/>
      <c r="I476" s="1"/>
      <c r="J476" s="1"/>
      <c r="K476" s="1"/>
      <c r="L476" s="1"/>
      <c r="M476" s="1"/>
      <c r="N476" s="5"/>
      <c r="O476" s="5"/>
      <c r="P476" s="5"/>
      <c r="Q476" s="5"/>
      <c r="R476" s="5"/>
      <c r="S476" s="5"/>
      <c r="T476" s="5"/>
      <c r="U476" s="5"/>
      <c r="V476" s="5"/>
      <c r="W476" s="5"/>
      <c r="X476" s="5"/>
      <c r="Y476" s="1"/>
      <c r="Z476" s="1"/>
      <c r="AA476" s="1"/>
      <c r="AB476" s="1"/>
      <c r="AC476" s="1"/>
      <c r="AD476" s="1"/>
      <c r="AE476" s="1"/>
      <c r="AF476" s="1"/>
      <c r="AG476" s="1"/>
      <c r="AH476" s="1"/>
      <c r="AI476" s="1"/>
      <c r="AJ476" s="1"/>
      <c r="AK476" s="1"/>
      <c r="AL476" s="1"/>
      <c r="AM476" s="1"/>
      <c r="AN476" s="1"/>
    </row>
    <row r="477" spans="1:40">
      <c r="A477" s="1"/>
      <c r="B477" s="1"/>
      <c r="C477" s="1"/>
      <c r="D477" s="1"/>
      <c r="E477" s="1"/>
      <c r="F477" s="1"/>
      <c r="G477" s="1"/>
      <c r="H477" s="1"/>
      <c r="I477" s="1"/>
      <c r="J477" s="1"/>
      <c r="K477" s="1"/>
      <c r="L477" s="1"/>
      <c r="M477" s="1"/>
      <c r="N477" s="5"/>
      <c r="O477" s="5"/>
      <c r="P477" s="5"/>
      <c r="Q477" s="5"/>
      <c r="R477" s="5"/>
      <c r="S477" s="5"/>
      <c r="T477" s="5"/>
      <c r="U477" s="5"/>
      <c r="V477" s="5"/>
      <c r="W477" s="5"/>
      <c r="X477" s="5"/>
      <c r="Y477" s="1"/>
      <c r="Z477" s="1"/>
      <c r="AA477" s="1"/>
      <c r="AB477" s="1"/>
      <c r="AC477" s="1"/>
      <c r="AD477" s="1"/>
      <c r="AE477" s="1"/>
      <c r="AF477" s="1"/>
      <c r="AG477" s="1"/>
      <c r="AH477" s="1"/>
      <c r="AI477" s="1"/>
      <c r="AJ477" s="1"/>
      <c r="AK477" s="1"/>
      <c r="AL477" s="1"/>
      <c r="AM477" s="1"/>
      <c r="AN477" s="1"/>
    </row>
    <row r="478" spans="1:40">
      <c r="A478" s="1"/>
      <c r="B478" s="1"/>
      <c r="C478" s="1"/>
      <c r="D478" s="1"/>
      <c r="E478" s="1"/>
      <c r="F478" s="1"/>
      <c r="G478" s="1"/>
      <c r="H478" s="1"/>
      <c r="I478" s="1"/>
      <c r="J478" s="1"/>
      <c r="K478" s="1"/>
      <c r="L478" s="1"/>
      <c r="M478" s="1"/>
      <c r="N478" s="5"/>
      <c r="O478" s="5"/>
      <c r="P478" s="5"/>
      <c r="Q478" s="5"/>
      <c r="R478" s="5"/>
      <c r="S478" s="5"/>
      <c r="T478" s="5"/>
      <c r="U478" s="5"/>
      <c r="V478" s="5"/>
      <c r="W478" s="5"/>
      <c r="X478" s="5"/>
      <c r="Y478" s="1"/>
      <c r="Z478" s="1"/>
      <c r="AA478" s="1"/>
      <c r="AB478" s="1"/>
      <c r="AC478" s="1"/>
      <c r="AD478" s="1"/>
      <c r="AE478" s="1"/>
      <c r="AF478" s="1"/>
      <c r="AG478" s="1"/>
      <c r="AH478" s="1"/>
      <c r="AI478" s="1"/>
      <c r="AJ478" s="1"/>
      <c r="AK478" s="1"/>
      <c r="AL478" s="1"/>
      <c r="AM478" s="1"/>
      <c r="AN478" s="1"/>
    </row>
    <row r="479" spans="1:40">
      <c r="A479" s="1"/>
      <c r="B479" s="1"/>
      <c r="C479" s="1"/>
      <c r="D479" s="1"/>
      <c r="E479" s="1"/>
      <c r="F479" s="1"/>
      <c r="G479" s="1"/>
      <c r="H479" s="1"/>
      <c r="I479" s="1"/>
      <c r="J479" s="1"/>
      <c r="K479" s="1"/>
      <c r="L479" s="1"/>
      <c r="M479" s="1"/>
      <c r="N479" s="5"/>
      <c r="O479" s="5"/>
      <c r="P479" s="5"/>
      <c r="Q479" s="5"/>
      <c r="R479" s="5"/>
      <c r="S479" s="5"/>
      <c r="T479" s="5"/>
      <c r="U479" s="5"/>
      <c r="V479" s="5"/>
      <c r="W479" s="5"/>
      <c r="X479" s="5"/>
      <c r="Y479" s="1"/>
      <c r="Z479" s="1"/>
      <c r="AA479" s="1"/>
      <c r="AB479" s="1"/>
      <c r="AC479" s="1"/>
      <c r="AD479" s="1"/>
      <c r="AE479" s="1"/>
      <c r="AF479" s="1"/>
      <c r="AG479" s="1"/>
      <c r="AH479" s="1"/>
      <c r="AI479" s="1"/>
      <c r="AJ479" s="1"/>
      <c r="AK479" s="1"/>
      <c r="AL479" s="1"/>
      <c r="AM479" s="1"/>
      <c r="AN479" s="1"/>
    </row>
    <row r="480" spans="1:40">
      <c r="A480" s="1"/>
      <c r="B480" s="1"/>
      <c r="C480" s="1"/>
      <c r="D480" s="1"/>
      <c r="E480" s="1"/>
      <c r="F480" s="1"/>
      <c r="G480" s="1"/>
      <c r="H480" s="1"/>
      <c r="I480" s="1"/>
      <c r="J480" s="1"/>
      <c r="K480" s="1"/>
      <c r="L480" s="1"/>
      <c r="M480" s="1"/>
      <c r="N480" s="5"/>
      <c r="O480" s="5"/>
      <c r="P480" s="5"/>
      <c r="Q480" s="5"/>
      <c r="R480" s="5"/>
      <c r="S480" s="5"/>
      <c r="T480" s="5"/>
      <c r="U480" s="5"/>
      <c r="V480" s="5"/>
      <c r="W480" s="5"/>
      <c r="X480" s="5"/>
      <c r="Y480" s="1"/>
      <c r="Z480" s="1"/>
      <c r="AA480" s="1"/>
      <c r="AB480" s="1"/>
      <c r="AC480" s="1"/>
      <c r="AD480" s="1"/>
      <c r="AE480" s="1"/>
      <c r="AF480" s="1"/>
      <c r="AG480" s="1"/>
      <c r="AH480" s="1"/>
      <c r="AI480" s="1"/>
      <c r="AJ480" s="1"/>
      <c r="AK480" s="1"/>
      <c r="AL480" s="1"/>
      <c r="AM480" s="1"/>
      <c r="AN480" s="1"/>
    </row>
    <row r="481" spans="1:40">
      <c r="A481" s="1"/>
      <c r="B481" s="1"/>
      <c r="C481" s="1"/>
      <c r="D481" s="1"/>
      <c r="E481" s="1"/>
      <c r="F481" s="1"/>
      <c r="G481" s="1"/>
      <c r="H481" s="1"/>
      <c r="I481" s="1"/>
      <c r="J481" s="1"/>
      <c r="K481" s="1"/>
      <c r="L481" s="1"/>
      <c r="M481" s="1"/>
      <c r="N481" s="5"/>
      <c r="O481" s="5"/>
      <c r="P481" s="5"/>
      <c r="Q481" s="5"/>
      <c r="R481" s="5"/>
      <c r="S481" s="5"/>
      <c r="T481" s="5"/>
      <c r="U481" s="5"/>
      <c r="V481" s="5"/>
      <c r="W481" s="5"/>
      <c r="X481" s="5"/>
      <c r="Y481" s="1"/>
      <c r="Z481" s="1"/>
      <c r="AA481" s="1"/>
      <c r="AB481" s="1"/>
      <c r="AC481" s="1"/>
      <c r="AD481" s="1"/>
      <c r="AE481" s="1"/>
      <c r="AF481" s="1"/>
      <c r="AG481" s="1"/>
      <c r="AH481" s="1"/>
      <c r="AI481" s="1"/>
      <c r="AJ481" s="1"/>
      <c r="AK481" s="1"/>
      <c r="AL481" s="1"/>
      <c r="AM481" s="1"/>
      <c r="AN481" s="1"/>
    </row>
    <row r="482" spans="1:40">
      <c r="A482" s="1"/>
      <c r="B482" s="1"/>
      <c r="C482" s="1"/>
      <c r="D482" s="1"/>
      <c r="E482" s="1"/>
      <c r="F482" s="1"/>
      <c r="G482" s="1"/>
      <c r="H482" s="1"/>
      <c r="I482" s="1"/>
      <c r="J482" s="1"/>
      <c r="K482" s="1"/>
      <c r="L482" s="1"/>
      <c r="M482" s="1"/>
      <c r="N482" s="5"/>
      <c r="O482" s="5"/>
      <c r="P482" s="5"/>
      <c r="Q482" s="5"/>
      <c r="R482" s="5"/>
      <c r="S482" s="5"/>
      <c r="T482" s="5"/>
      <c r="U482" s="5"/>
      <c r="V482" s="5"/>
      <c r="W482" s="5"/>
      <c r="X482" s="5"/>
      <c r="Y482" s="1"/>
      <c r="Z482" s="1"/>
      <c r="AA482" s="1"/>
      <c r="AB482" s="1"/>
      <c r="AC482" s="1"/>
      <c r="AD482" s="1"/>
      <c r="AE482" s="1"/>
      <c r="AF482" s="1"/>
      <c r="AG482" s="1"/>
      <c r="AH482" s="1"/>
      <c r="AI482" s="1"/>
      <c r="AJ482" s="1"/>
      <c r="AK482" s="1"/>
      <c r="AL482" s="1"/>
      <c r="AM482" s="1"/>
      <c r="AN482" s="1"/>
    </row>
    <row r="483" spans="1:40">
      <c r="A483" s="1"/>
      <c r="B483" s="1"/>
      <c r="C483" s="1"/>
      <c r="D483" s="1"/>
      <c r="E483" s="1"/>
      <c r="F483" s="1"/>
      <c r="G483" s="1"/>
      <c r="H483" s="1"/>
      <c r="I483" s="1"/>
      <c r="J483" s="1"/>
      <c r="K483" s="1"/>
      <c r="L483" s="1"/>
      <c r="M483" s="1"/>
      <c r="N483" s="5"/>
      <c r="O483" s="5"/>
      <c r="P483" s="5"/>
      <c r="Q483" s="5"/>
      <c r="R483" s="5"/>
      <c r="S483" s="5"/>
      <c r="T483" s="5"/>
      <c r="U483" s="5"/>
      <c r="V483" s="5"/>
      <c r="W483" s="5"/>
      <c r="X483" s="5"/>
      <c r="Y483" s="1"/>
      <c r="Z483" s="1"/>
      <c r="AA483" s="1"/>
      <c r="AB483" s="1"/>
      <c r="AC483" s="1"/>
      <c r="AD483" s="1"/>
      <c r="AE483" s="1"/>
      <c r="AF483" s="1"/>
      <c r="AG483" s="1"/>
      <c r="AH483" s="1"/>
      <c r="AI483" s="1"/>
      <c r="AJ483" s="1"/>
      <c r="AK483" s="1"/>
      <c r="AL483" s="1"/>
      <c r="AM483" s="1"/>
      <c r="AN483" s="1"/>
    </row>
    <row r="484" spans="1:40">
      <c r="A484" s="1"/>
      <c r="B484" s="1"/>
      <c r="C484" s="1"/>
      <c r="D484" s="1"/>
      <c r="E484" s="1"/>
      <c r="F484" s="1"/>
      <c r="G484" s="1"/>
      <c r="H484" s="1"/>
      <c r="I484" s="1"/>
      <c r="J484" s="1"/>
      <c r="K484" s="1"/>
      <c r="L484" s="1"/>
      <c r="M484" s="1"/>
      <c r="N484" s="5"/>
      <c r="O484" s="5"/>
      <c r="P484" s="5"/>
      <c r="Q484" s="5"/>
      <c r="R484" s="5"/>
      <c r="S484" s="5"/>
      <c r="T484" s="5"/>
      <c r="U484" s="5"/>
      <c r="V484" s="5"/>
      <c r="W484" s="5"/>
      <c r="X484" s="5"/>
      <c r="Y484" s="1"/>
      <c r="Z484" s="1"/>
      <c r="AA484" s="1"/>
      <c r="AB484" s="1"/>
      <c r="AC484" s="1"/>
      <c r="AD484" s="1"/>
      <c r="AE484" s="1"/>
      <c r="AF484" s="1"/>
      <c r="AG484" s="1"/>
      <c r="AH484" s="1"/>
      <c r="AI484" s="1"/>
      <c r="AJ484" s="1"/>
      <c r="AK484" s="1"/>
      <c r="AL484" s="1"/>
      <c r="AM484" s="1"/>
      <c r="AN484" s="1"/>
    </row>
    <row r="485" spans="1:40">
      <c r="A485" s="1"/>
      <c r="B485" s="1"/>
      <c r="C485" s="1"/>
      <c r="D485" s="1"/>
      <c r="E485" s="1"/>
      <c r="F485" s="1"/>
      <c r="G485" s="1"/>
      <c r="H485" s="1"/>
      <c r="I485" s="1"/>
      <c r="J485" s="1"/>
      <c r="K485" s="1"/>
      <c r="L485" s="1"/>
      <c r="M485" s="1"/>
      <c r="N485" s="5"/>
      <c r="O485" s="5"/>
      <c r="P485" s="5"/>
      <c r="Q485" s="5"/>
      <c r="R485" s="5"/>
      <c r="S485" s="5"/>
      <c r="T485" s="5"/>
      <c r="U485" s="5"/>
      <c r="V485" s="5"/>
      <c r="W485" s="5"/>
      <c r="X485" s="5"/>
      <c r="Y485" s="1"/>
      <c r="Z485" s="1"/>
      <c r="AA485" s="1"/>
      <c r="AB485" s="1"/>
      <c r="AC485" s="1"/>
      <c r="AD485" s="1"/>
      <c r="AE485" s="1"/>
      <c r="AF485" s="1"/>
      <c r="AG485" s="1"/>
      <c r="AH485" s="1"/>
      <c r="AI485" s="1"/>
      <c r="AJ485" s="1"/>
      <c r="AK485" s="1"/>
      <c r="AL485" s="1"/>
      <c r="AM485" s="1"/>
      <c r="AN485" s="1"/>
    </row>
    <row r="486" spans="1:40">
      <c r="A486" s="1"/>
      <c r="B486" s="1"/>
      <c r="C486" s="1"/>
      <c r="D486" s="1"/>
      <c r="E486" s="1"/>
      <c r="F486" s="1"/>
      <c r="G486" s="1"/>
      <c r="H486" s="1"/>
      <c r="I486" s="1"/>
      <c r="J486" s="1"/>
      <c r="K486" s="1"/>
      <c r="L486" s="1"/>
      <c r="M486" s="1"/>
      <c r="N486" s="5"/>
      <c r="O486" s="5"/>
      <c r="P486" s="5"/>
      <c r="Q486" s="5"/>
      <c r="R486" s="5"/>
      <c r="S486" s="5"/>
      <c r="T486" s="5"/>
      <c r="U486" s="5"/>
      <c r="V486" s="5"/>
      <c r="W486" s="5"/>
      <c r="X486" s="5"/>
      <c r="Y486" s="1"/>
      <c r="Z486" s="1"/>
      <c r="AA486" s="1"/>
      <c r="AB486" s="1"/>
      <c r="AC486" s="1"/>
      <c r="AD486" s="1"/>
      <c r="AE486" s="1"/>
      <c r="AF486" s="1"/>
      <c r="AG486" s="1"/>
      <c r="AH486" s="1"/>
      <c r="AI486" s="1"/>
      <c r="AJ486" s="1"/>
      <c r="AK486" s="1"/>
      <c r="AL486" s="1"/>
      <c r="AM486" s="1"/>
      <c r="AN486" s="1"/>
    </row>
    <row r="487" spans="1:40">
      <c r="A487" s="1"/>
      <c r="B487" s="1"/>
      <c r="C487" s="1"/>
      <c r="D487" s="1"/>
      <c r="E487" s="1"/>
      <c r="F487" s="1"/>
      <c r="G487" s="1"/>
      <c r="H487" s="1"/>
      <c r="I487" s="1"/>
      <c r="J487" s="1"/>
      <c r="K487" s="1"/>
      <c r="L487" s="1"/>
      <c r="M487" s="1"/>
      <c r="N487" s="5"/>
      <c r="O487" s="5"/>
      <c r="P487" s="5"/>
      <c r="Q487" s="5"/>
      <c r="R487" s="5"/>
      <c r="S487" s="5"/>
      <c r="T487" s="5"/>
      <c r="U487" s="5"/>
      <c r="V487" s="5"/>
      <c r="W487" s="5"/>
      <c r="X487" s="5"/>
      <c r="Y487" s="1"/>
      <c r="Z487" s="1"/>
      <c r="AA487" s="1"/>
      <c r="AB487" s="1"/>
      <c r="AC487" s="1"/>
      <c r="AD487" s="1"/>
      <c r="AE487" s="1"/>
      <c r="AF487" s="1"/>
      <c r="AG487" s="1"/>
      <c r="AH487" s="1"/>
      <c r="AI487" s="1"/>
      <c r="AJ487" s="1"/>
      <c r="AK487" s="1"/>
      <c r="AL487" s="1"/>
      <c r="AM487" s="1"/>
      <c r="AN487" s="1"/>
    </row>
    <row r="488" spans="1:40">
      <c r="A488" s="1"/>
      <c r="B488" s="1"/>
      <c r="C488" s="1"/>
      <c r="D488" s="1"/>
      <c r="E488" s="1"/>
      <c r="F488" s="1"/>
      <c r="G488" s="1"/>
      <c r="H488" s="1"/>
      <c r="I488" s="1"/>
      <c r="J488" s="1"/>
      <c r="K488" s="1"/>
      <c r="L488" s="1"/>
      <c r="M488" s="1"/>
      <c r="N488" s="5"/>
      <c r="O488" s="5"/>
      <c r="P488" s="5"/>
      <c r="Q488" s="5"/>
      <c r="R488" s="5"/>
      <c r="S488" s="5"/>
      <c r="T488" s="5"/>
      <c r="U488" s="5"/>
      <c r="V488" s="5"/>
      <c r="W488" s="5"/>
      <c r="X488" s="5"/>
      <c r="Y488" s="1"/>
      <c r="Z488" s="1"/>
      <c r="AA488" s="1"/>
      <c r="AB488" s="1"/>
      <c r="AC488" s="1"/>
      <c r="AD488" s="1"/>
      <c r="AE488" s="1"/>
      <c r="AF488" s="1"/>
      <c r="AG488" s="1"/>
      <c r="AH488" s="1"/>
      <c r="AI488" s="1"/>
      <c r="AJ488" s="1"/>
      <c r="AK488" s="1"/>
      <c r="AL488" s="1"/>
      <c r="AM488" s="1"/>
      <c r="AN488" s="1"/>
    </row>
    <row r="489" spans="1:40">
      <c r="A489" s="1"/>
      <c r="B489" s="1"/>
      <c r="C489" s="1"/>
      <c r="D489" s="1"/>
      <c r="E489" s="1"/>
      <c r="F489" s="1"/>
      <c r="G489" s="1"/>
      <c r="H489" s="1"/>
      <c r="I489" s="1"/>
      <c r="J489" s="1"/>
      <c r="K489" s="1"/>
      <c r="L489" s="1"/>
      <c r="M489" s="1"/>
      <c r="N489" s="5"/>
      <c r="O489" s="5"/>
      <c r="P489" s="5"/>
      <c r="Q489" s="5"/>
      <c r="R489" s="5"/>
      <c r="S489" s="5"/>
      <c r="T489" s="5"/>
      <c r="U489" s="5"/>
      <c r="V489" s="5"/>
      <c r="W489" s="5"/>
      <c r="X489" s="5"/>
      <c r="Y489" s="1"/>
      <c r="Z489" s="1"/>
      <c r="AA489" s="1"/>
      <c r="AB489" s="1"/>
      <c r="AC489" s="1"/>
      <c r="AD489" s="1"/>
      <c r="AE489" s="1"/>
      <c r="AF489" s="1"/>
      <c r="AG489" s="1"/>
      <c r="AH489" s="1"/>
      <c r="AI489" s="1"/>
      <c r="AJ489" s="1"/>
      <c r="AK489" s="1"/>
      <c r="AL489" s="1"/>
      <c r="AM489" s="1"/>
      <c r="AN489" s="1"/>
    </row>
    <row r="490" spans="1:40">
      <c r="A490" s="1"/>
      <c r="B490" s="1"/>
      <c r="C490" s="1"/>
      <c r="D490" s="1"/>
      <c r="E490" s="1"/>
      <c r="F490" s="1"/>
      <c r="G490" s="1"/>
      <c r="H490" s="1"/>
      <c r="I490" s="1"/>
      <c r="J490" s="1"/>
      <c r="K490" s="1"/>
      <c r="L490" s="1"/>
      <c r="M490" s="1"/>
      <c r="N490" s="5"/>
      <c r="O490" s="5"/>
      <c r="P490" s="5"/>
      <c r="Q490" s="5"/>
      <c r="R490" s="5"/>
      <c r="S490" s="5"/>
      <c r="T490" s="5"/>
      <c r="U490" s="5"/>
      <c r="V490" s="5"/>
      <c r="W490" s="5"/>
      <c r="X490" s="5"/>
      <c r="Y490" s="1"/>
      <c r="Z490" s="1"/>
      <c r="AA490" s="1"/>
      <c r="AB490" s="1"/>
      <c r="AC490" s="1"/>
      <c r="AD490" s="1"/>
      <c r="AE490" s="1"/>
      <c r="AF490" s="1"/>
      <c r="AG490" s="1"/>
      <c r="AH490" s="1"/>
      <c r="AI490" s="1"/>
      <c r="AJ490" s="1"/>
      <c r="AK490" s="1"/>
      <c r="AL490" s="1"/>
      <c r="AM490" s="1"/>
      <c r="AN490" s="1"/>
    </row>
    <row r="491" spans="1:40">
      <c r="A491" s="1"/>
      <c r="B491" s="1"/>
      <c r="C491" s="1"/>
      <c r="D491" s="1"/>
      <c r="E491" s="1"/>
      <c r="F491" s="1"/>
      <c r="G491" s="1"/>
      <c r="H491" s="1"/>
      <c r="I491" s="1"/>
      <c r="J491" s="1"/>
      <c r="K491" s="1"/>
      <c r="L491" s="1"/>
      <c r="M491" s="1"/>
      <c r="N491" s="5"/>
      <c r="O491" s="5"/>
      <c r="P491" s="5"/>
      <c r="Q491" s="5"/>
      <c r="R491" s="5"/>
      <c r="S491" s="5"/>
      <c r="T491" s="5"/>
      <c r="U491" s="5"/>
      <c r="V491" s="5"/>
      <c r="W491" s="5"/>
      <c r="X491" s="5"/>
      <c r="Y491" s="1"/>
      <c r="Z491" s="1"/>
      <c r="AA491" s="1"/>
      <c r="AB491" s="1"/>
      <c r="AC491" s="1"/>
      <c r="AD491" s="1"/>
      <c r="AE491" s="1"/>
      <c r="AF491" s="1"/>
      <c r="AG491" s="1"/>
      <c r="AH491" s="1"/>
      <c r="AI491" s="1"/>
      <c r="AJ491" s="1"/>
      <c r="AK491" s="1"/>
      <c r="AL491" s="1"/>
      <c r="AM491" s="1"/>
      <c r="AN491" s="1"/>
    </row>
    <row r="492" spans="1:40">
      <c r="A492" s="1"/>
      <c r="B492" s="1"/>
      <c r="C492" s="1"/>
      <c r="D492" s="1"/>
      <c r="E492" s="1"/>
      <c r="F492" s="1"/>
      <c r="G492" s="1"/>
      <c r="H492" s="1"/>
      <c r="I492" s="1"/>
      <c r="J492" s="1"/>
      <c r="K492" s="1"/>
      <c r="L492" s="1"/>
      <c r="M492" s="1"/>
      <c r="N492" s="5"/>
      <c r="O492" s="5"/>
      <c r="P492" s="5"/>
      <c r="Q492" s="5"/>
      <c r="R492" s="5"/>
      <c r="S492" s="5"/>
      <c r="T492" s="5"/>
      <c r="U492" s="5"/>
      <c r="V492" s="5"/>
      <c r="W492" s="5"/>
      <c r="X492" s="5"/>
      <c r="Y492" s="1"/>
      <c r="Z492" s="1"/>
      <c r="AA492" s="1"/>
      <c r="AB492" s="1"/>
      <c r="AC492" s="1"/>
      <c r="AD492" s="1"/>
      <c r="AE492" s="1"/>
      <c r="AF492" s="1"/>
      <c r="AG492" s="1"/>
      <c r="AH492" s="1"/>
      <c r="AI492" s="1"/>
      <c r="AJ492" s="1"/>
      <c r="AK492" s="1"/>
      <c r="AL492" s="1"/>
      <c r="AM492" s="1"/>
      <c r="AN492" s="1"/>
    </row>
    <row r="493" spans="1:40">
      <c r="A493" s="1"/>
      <c r="B493" s="1"/>
      <c r="C493" s="1"/>
      <c r="D493" s="1"/>
      <c r="E493" s="1"/>
      <c r="F493" s="1"/>
      <c r="G493" s="1"/>
      <c r="H493" s="1"/>
      <c r="I493" s="1"/>
      <c r="J493" s="1"/>
      <c r="K493" s="1"/>
      <c r="L493" s="1"/>
      <c r="M493" s="1"/>
      <c r="N493" s="5"/>
      <c r="O493" s="5"/>
      <c r="P493" s="5"/>
      <c r="Q493" s="5"/>
      <c r="R493" s="5"/>
      <c r="S493" s="5"/>
      <c r="T493" s="5"/>
      <c r="U493" s="5"/>
      <c r="V493" s="5"/>
      <c r="W493" s="5"/>
      <c r="X493" s="5"/>
      <c r="Y493" s="1"/>
      <c r="Z493" s="1"/>
      <c r="AA493" s="1"/>
      <c r="AB493" s="1"/>
      <c r="AC493" s="1"/>
      <c r="AD493" s="1"/>
      <c r="AE493" s="1"/>
      <c r="AF493" s="1"/>
      <c r="AG493" s="1"/>
      <c r="AH493" s="1"/>
      <c r="AI493" s="1"/>
      <c r="AJ493" s="1"/>
      <c r="AK493" s="1"/>
      <c r="AL493" s="1"/>
      <c r="AM493" s="1"/>
      <c r="AN493" s="1"/>
    </row>
    <row r="494" spans="1:40">
      <c r="A494" s="1"/>
      <c r="B494" s="1"/>
      <c r="C494" s="1"/>
      <c r="D494" s="1"/>
      <c r="E494" s="1"/>
      <c r="F494" s="1"/>
      <c r="G494" s="1"/>
      <c r="H494" s="1"/>
      <c r="I494" s="1"/>
      <c r="J494" s="1"/>
      <c r="K494" s="1"/>
      <c r="L494" s="1"/>
      <c r="M494" s="1"/>
      <c r="N494" s="5"/>
      <c r="O494" s="5"/>
      <c r="P494" s="5"/>
      <c r="Q494" s="5"/>
      <c r="R494" s="5"/>
      <c r="S494" s="5"/>
      <c r="T494" s="5"/>
      <c r="U494" s="5"/>
      <c r="V494" s="5"/>
      <c r="W494" s="5"/>
      <c r="X494" s="5"/>
      <c r="Y494" s="1"/>
      <c r="Z494" s="1"/>
      <c r="AA494" s="1"/>
      <c r="AB494" s="1"/>
      <c r="AC494" s="1"/>
      <c r="AD494" s="1"/>
      <c r="AE494" s="1"/>
      <c r="AF494" s="1"/>
      <c r="AG494" s="1"/>
      <c r="AH494" s="1"/>
      <c r="AI494" s="1"/>
      <c r="AJ494" s="1"/>
      <c r="AK494" s="1"/>
      <c r="AL494" s="1"/>
      <c r="AM494" s="1"/>
      <c r="AN494" s="1"/>
    </row>
    <row r="495" spans="1:40">
      <c r="A495" s="1"/>
      <c r="B495" s="1"/>
      <c r="C495" s="1"/>
      <c r="D495" s="1"/>
      <c r="E495" s="1"/>
      <c r="F495" s="1"/>
      <c r="G495" s="1"/>
      <c r="H495" s="1"/>
      <c r="I495" s="1"/>
      <c r="J495" s="1"/>
      <c r="K495" s="1"/>
      <c r="L495" s="1"/>
      <c r="M495" s="1"/>
      <c r="N495" s="5"/>
      <c r="O495" s="5"/>
      <c r="P495" s="5"/>
      <c r="Q495" s="5"/>
      <c r="R495" s="5"/>
      <c r="S495" s="5"/>
      <c r="T495" s="5"/>
      <c r="U495" s="5"/>
      <c r="V495" s="5"/>
      <c r="W495" s="5"/>
      <c r="X495" s="5"/>
      <c r="Y495" s="1"/>
      <c r="Z495" s="1"/>
      <c r="AA495" s="1"/>
      <c r="AB495" s="1"/>
      <c r="AC495" s="1"/>
      <c r="AD495" s="1"/>
      <c r="AE495" s="1"/>
      <c r="AF495" s="1"/>
      <c r="AG495" s="1"/>
      <c r="AH495" s="1"/>
      <c r="AI495" s="1"/>
      <c r="AJ495" s="1"/>
      <c r="AK495" s="1"/>
      <c r="AL495" s="1"/>
      <c r="AM495" s="1"/>
      <c r="AN495" s="1"/>
    </row>
    <row r="496" spans="1:40">
      <c r="A496" s="1"/>
      <c r="B496" s="1"/>
      <c r="C496" s="1"/>
      <c r="D496" s="1"/>
      <c r="E496" s="1"/>
      <c r="F496" s="1"/>
      <c r="G496" s="1"/>
      <c r="H496" s="1"/>
      <c r="I496" s="1"/>
      <c r="J496" s="1"/>
      <c r="K496" s="1"/>
      <c r="L496" s="1"/>
      <c r="M496" s="1"/>
      <c r="N496" s="5"/>
      <c r="O496" s="5"/>
      <c r="P496" s="5"/>
      <c r="Q496" s="5"/>
      <c r="R496" s="5"/>
      <c r="S496" s="5"/>
      <c r="T496" s="5"/>
      <c r="U496" s="5"/>
      <c r="V496" s="5"/>
      <c r="W496" s="5"/>
      <c r="X496" s="5"/>
      <c r="Y496" s="1"/>
      <c r="Z496" s="1"/>
      <c r="AA496" s="1"/>
      <c r="AB496" s="1"/>
      <c r="AC496" s="1"/>
      <c r="AD496" s="1"/>
      <c r="AE496" s="1"/>
      <c r="AF496" s="1"/>
      <c r="AG496" s="1"/>
      <c r="AH496" s="1"/>
      <c r="AI496" s="1"/>
      <c r="AJ496" s="1"/>
      <c r="AK496" s="1"/>
      <c r="AL496" s="1"/>
      <c r="AM496" s="1"/>
      <c r="AN496" s="1"/>
    </row>
    <row r="497" spans="1:40">
      <c r="A497" s="1"/>
      <c r="B497" s="1"/>
      <c r="C497" s="1"/>
      <c r="D497" s="1"/>
      <c r="E497" s="1"/>
      <c r="F497" s="1"/>
      <c r="G497" s="1"/>
      <c r="H497" s="1"/>
      <c r="I497" s="1"/>
      <c r="J497" s="1"/>
      <c r="K497" s="1"/>
      <c r="L497" s="1"/>
      <c r="M497" s="1"/>
      <c r="N497" s="5"/>
      <c r="O497" s="5"/>
      <c r="P497" s="5"/>
      <c r="Q497" s="5"/>
      <c r="R497" s="5"/>
      <c r="S497" s="5"/>
      <c r="T497" s="5"/>
      <c r="U497" s="5"/>
      <c r="V497" s="5"/>
      <c r="W497" s="5"/>
      <c r="X497" s="5"/>
      <c r="Y497" s="1"/>
      <c r="Z497" s="1"/>
      <c r="AA497" s="1"/>
      <c r="AB497" s="1"/>
      <c r="AC497" s="1"/>
      <c r="AD497" s="1"/>
      <c r="AE497" s="1"/>
      <c r="AF497" s="1"/>
      <c r="AG497" s="1"/>
      <c r="AH497" s="1"/>
      <c r="AI497" s="1"/>
      <c r="AJ497" s="1"/>
      <c r="AK497" s="1"/>
      <c r="AL497" s="1"/>
      <c r="AM497" s="1"/>
      <c r="AN497" s="1"/>
    </row>
    <row r="498" spans="1:40">
      <c r="A498" s="1"/>
      <c r="B498" s="1"/>
      <c r="C498" s="1"/>
      <c r="D498" s="1"/>
      <c r="E498" s="1"/>
      <c r="F498" s="1"/>
      <c r="G498" s="1"/>
      <c r="H498" s="1"/>
      <c r="I498" s="1"/>
      <c r="J498" s="1"/>
      <c r="K498" s="1"/>
      <c r="L498" s="1"/>
      <c r="M498" s="1"/>
      <c r="N498" s="5"/>
      <c r="O498" s="5"/>
      <c r="P498" s="5"/>
      <c r="Q498" s="5"/>
      <c r="R498" s="5"/>
      <c r="S498" s="5"/>
      <c r="T498" s="5"/>
      <c r="U498" s="5"/>
      <c r="V498" s="5"/>
      <c r="W498" s="5"/>
      <c r="X498" s="5"/>
      <c r="Y498" s="1"/>
      <c r="Z498" s="1"/>
      <c r="AA498" s="1"/>
      <c r="AB498" s="1"/>
      <c r="AC498" s="1"/>
      <c r="AD498" s="1"/>
      <c r="AE498" s="1"/>
      <c r="AF498" s="1"/>
      <c r="AG498" s="1"/>
      <c r="AH498" s="1"/>
      <c r="AI498" s="1"/>
      <c r="AJ498" s="1"/>
      <c r="AK498" s="1"/>
      <c r="AL498" s="1"/>
      <c r="AM498" s="1"/>
      <c r="AN498" s="1"/>
    </row>
    <row r="499" spans="1:40">
      <c r="A499" s="1"/>
      <c r="B499" s="1"/>
      <c r="C499" s="1"/>
      <c r="D499" s="1"/>
      <c r="E499" s="1"/>
      <c r="F499" s="1"/>
      <c r="G499" s="1"/>
      <c r="H499" s="1"/>
      <c r="I499" s="1"/>
      <c r="J499" s="1"/>
      <c r="K499" s="1"/>
      <c r="L499" s="1"/>
      <c r="M499" s="1"/>
      <c r="N499" s="5"/>
      <c r="O499" s="5"/>
      <c r="P499" s="5"/>
      <c r="Q499" s="5"/>
      <c r="R499" s="5"/>
      <c r="S499" s="5"/>
      <c r="T499" s="5"/>
      <c r="U499" s="5"/>
      <c r="V499" s="5"/>
      <c r="W499" s="5"/>
      <c r="X499" s="5"/>
      <c r="Y499" s="1"/>
      <c r="Z499" s="1"/>
      <c r="AA499" s="1"/>
      <c r="AB499" s="1"/>
      <c r="AC499" s="1"/>
      <c r="AD499" s="1"/>
      <c r="AE499" s="1"/>
      <c r="AF499" s="1"/>
      <c r="AG499" s="1"/>
      <c r="AH499" s="1"/>
      <c r="AI499" s="1"/>
      <c r="AJ499" s="1"/>
      <c r="AK499" s="1"/>
      <c r="AL499" s="1"/>
      <c r="AM499" s="1"/>
      <c r="AN499" s="1"/>
    </row>
    <row r="500" spans="1:40">
      <c r="A500" s="1"/>
      <c r="B500" s="1"/>
      <c r="C500" s="1"/>
      <c r="D500" s="1"/>
      <c r="E500" s="1"/>
      <c r="F500" s="1"/>
      <c r="G500" s="1"/>
      <c r="H500" s="1"/>
      <c r="I500" s="1"/>
      <c r="J500" s="1"/>
      <c r="K500" s="1"/>
      <c r="L500" s="1"/>
      <c r="M500" s="1"/>
      <c r="N500" s="5"/>
      <c r="O500" s="5"/>
      <c r="P500" s="5"/>
      <c r="Q500" s="5"/>
      <c r="R500" s="5"/>
      <c r="S500" s="5"/>
      <c r="T500" s="5"/>
      <c r="U500" s="5"/>
      <c r="V500" s="5"/>
      <c r="W500" s="5"/>
      <c r="X500" s="5"/>
      <c r="Y500" s="1"/>
      <c r="Z500" s="1"/>
      <c r="AA500" s="1"/>
      <c r="AB500" s="1"/>
      <c r="AC500" s="1"/>
      <c r="AD500" s="1"/>
      <c r="AE500" s="1"/>
      <c r="AF500" s="1"/>
      <c r="AG500" s="1"/>
      <c r="AH500" s="1"/>
      <c r="AI500" s="1"/>
      <c r="AJ500" s="1"/>
      <c r="AK500" s="1"/>
      <c r="AL500" s="1"/>
      <c r="AM500" s="1"/>
      <c r="AN500" s="1"/>
    </row>
    <row r="501" spans="1:40">
      <c r="A501" s="1"/>
      <c r="B501" s="1"/>
      <c r="C501" s="1"/>
      <c r="D501" s="1"/>
      <c r="E501" s="1"/>
      <c r="F501" s="1"/>
      <c r="G501" s="1"/>
      <c r="H501" s="1"/>
      <c r="I501" s="1"/>
      <c r="J501" s="1"/>
      <c r="K501" s="1"/>
      <c r="L501" s="1"/>
      <c r="M501" s="1"/>
      <c r="N501" s="5"/>
      <c r="O501" s="5"/>
      <c r="P501" s="5"/>
      <c r="Q501" s="5"/>
      <c r="R501" s="5"/>
      <c r="S501" s="5"/>
      <c r="T501" s="5"/>
      <c r="U501" s="5"/>
      <c r="V501" s="5"/>
      <c r="W501" s="5"/>
      <c r="X501" s="5"/>
      <c r="Y501" s="1"/>
      <c r="Z501" s="1"/>
      <c r="AA501" s="1"/>
      <c r="AB501" s="1"/>
      <c r="AC501" s="1"/>
      <c r="AD501" s="1"/>
      <c r="AE501" s="1"/>
      <c r="AF501" s="1"/>
      <c r="AG501" s="1"/>
      <c r="AH501" s="1"/>
      <c r="AI501" s="1"/>
      <c r="AJ501" s="1"/>
      <c r="AK501" s="1"/>
      <c r="AL501" s="1"/>
      <c r="AM501" s="1"/>
      <c r="AN501" s="1"/>
    </row>
    <row r="502" spans="1:40">
      <c r="A502" s="1"/>
      <c r="B502" s="1"/>
      <c r="C502" s="1"/>
      <c r="D502" s="1"/>
      <c r="E502" s="1"/>
      <c r="F502" s="1"/>
      <c r="G502" s="1"/>
      <c r="H502" s="1"/>
      <c r="I502" s="1"/>
      <c r="J502" s="1"/>
      <c r="K502" s="1"/>
      <c r="L502" s="1"/>
      <c r="M502" s="1"/>
      <c r="N502" s="5"/>
      <c r="O502" s="5"/>
      <c r="P502" s="5"/>
      <c r="Q502" s="5"/>
      <c r="R502" s="5"/>
      <c r="S502" s="5"/>
      <c r="T502" s="5"/>
      <c r="U502" s="5"/>
      <c r="V502" s="5"/>
      <c r="W502" s="5"/>
      <c r="X502" s="5"/>
      <c r="Y502" s="1"/>
      <c r="Z502" s="1"/>
      <c r="AA502" s="1"/>
      <c r="AB502" s="1"/>
      <c r="AC502" s="1"/>
      <c r="AD502" s="1"/>
      <c r="AE502" s="1"/>
      <c r="AF502" s="1"/>
      <c r="AG502" s="1"/>
      <c r="AH502" s="1"/>
      <c r="AI502" s="1"/>
      <c r="AJ502" s="1"/>
      <c r="AK502" s="1"/>
      <c r="AL502" s="1"/>
      <c r="AM502" s="1"/>
      <c r="AN502" s="1"/>
    </row>
    <row r="503" spans="1:40">
      <c r="A503" s="1"/>
      <c r="B503" s="1"/>
      <c r="C503" s="1"/>
      <c r="D503" s="1"/>
      <c r="E503" s="1"/>
      <c r="F503" s="1"/>
      <c r="G503" s="1"/>
      <c r="H503" s="1"/>
      <c r="I503" s="1"/>
      <c r="J503" s="1"/>
      <c r="K503" s="1"/>
      <c r="L503" s="1"/>
      <c r="M503" s="1"/>
      <c r="N503" s="5"/>
      <c r="O503" s="5"/>
      <c r="P503" s="5"/>
      <c r="Q503" s="5"/>
      <c r="R503" s="5"/>
      <c r="S503" s="5"/>
      <c r="T503" s="5"/>
      <c r="U503" s="5"/>
      <c r="V503" s="5"/>
      <c r="W503" s="5"/>
      <c r="X503" s="5"/>
      <c r="Y503" s="1"/>
      <c r="Z503" s="1"/>
      <c r="AA503" s="1"/>
      <c r="AB503" s="1"/>
      <c r="AC503" s="1"/>
      <c r="AD503" s="1"/>
      <c r="AE503" s="1"/>
      <c r="AF503" s="1"/>
      <c r="AG503" s="1"/>
      <c r="AH503" s="1"/>
      <c r="AI503" s="1"/>
      <c r="AJ503" s="1"/>
      <c r="AK503" s="1"/>
      <c r="AL503" s="1"/>
      <c r="AM503" s="1"/>
      <c r="AN503" s="1"/>
    </row>
    <row r="504" spans="1:40">
      <c r="A504" s="1"/>
      <c r="B504" s="1"/>
      <c r="C504" s="1"/>
      <c r="D504" s="1"/>
      <c r="E504" s="1"/>
      <c r="F504" s="1"/>
      <c r="G504" s="1"/>
      <c r="H504" s="1"/>
      <c r="I504" s="1"/>
      <c r="J504" s="1"/>
      <c r="K504" s="1"/>
      <c r="L504" s="1"/>
      <c r="M504" s="1"/>
      <c r="N504" s="5"/>
      <c r="O504" s="5"/>
      <c r="P504" s="5"/>
      <c r="Q504" s="5"/>
      <c r="R504" s="5"/>
      <c r="S504" s="5"/>
      <c r="T504" s="5"/>
      <c r="U504" s="5"/>
      <c r="V504" s="5"/>
      <c r="W504" s="5"/>
      <c r="X504" s="5"/>
      <c r="Y504" s="1"/>
      <c r="Z504" s="1"/>
      <c r="AA504" s="1"/>
      <c r="AB504" s="1"/>
      <c r="AC504" s="1"/>
      <c r="AD504" s="1"/>
      <c r="AE504" s="1"/>
      <c r="AF504" s="1"/>
      <c r="AG504" s="1"/>
      <c r="AH504" s="1"/>
      <c r="AI504" s="1"/>
      <c r="AJ504" s="1"/>
      <c r="AK504" s="1"/>
      <c r="AL504" s="1"/>
      <c r="AM504" s="1"/>
      <c r="AN504" s="1"/>
    </row>
    <row r="505" spans="1:40">
      <c r="A505" s="1"/>
      <c r="B505" s="1"/>
      <c r="C505" s="1"/>
      <c r="D505" s="1"/>
      <c r="E505" s="1"/>
      <c r="F505" s="1"/>
      <c r="G505" s="1"/>
      <c r="H505" s="1"/>
      <c r="I505" s="1"/>
      <c r="J505" s="1"/>
      <c r="K505" s="1"/>
      <c r="L505" s="1"/>
      <c r="M505" s="1"/>
      <c r="N505" s="5"/>
      <c r="O505" s="5"/>
      <c r="P505" s="5"/>
      <c r="Q505" s="5"/>
      <c r="R505" s="5"/>
      <c r="S505" s="5"/>
      <c r="T505" s="5"/>
      <c r="U505" s="5"/>
      <c r="V505" s="5"/>
      <c r="W505" s="5"/>
      <c r="X505" s="5"/>
      <c r="Y505" s="1"/>
      <c r="Z505" s="1"/>
      <c r="AA505" s="1"/>
      <c r="AB505" s="1"/>
      <c r="AC505" s="1"/>
      <c r="AD505" s="1"/>
      <c r="AE505" s="1"/>
      <c r="AF505" s="1"/>
      <c r="AG505" s="1"/>
      <c r="AH505" s="1"/>
      <c r="AI505" s="1"/>
      <c r="AJ505" s="1"/>
      <c r="AK505" s="1"/>
      <c r="AL505" s="1"/>
      <c r="AM505" s="1"/>
      <c r="AN505" s="1"/>
    </row>
    <row r="506" spans="1:40">
      <c r="A506" s="1"/>
      <c r="B506" s="1"/>
      <c r="C506" s="1"/>
      <c r="D506" s="1"/>
      <c r="E506" s="1"/>
      <c r="F506" s="1"/>
      <c r="G506" s="1"/>
      <c r="H506" s="1"/>
      <c r="I506" s="1"/>
      <c r="J506" s="1"/>
      <c r="K506" s="1"/>
      <c r="L506" s="1"/>
      <c r="M506" s="1"/>
      <c r="N506" s="5"/>
      <c r="O506" s="5"/>
      <c r="P506" s="5"/>
      <c r="Q506" s="5"/>
      <c r="R506" s="5"/>
      <c r="S506" s="5"/>
      <c r="T506" s="5"/>
      <c r="U506" s="5"/>
      <c r="V506" s="5"/>
      <c r="W506" s="5"/>
      <c r="X506" s="5"/>
      <c r="Y506" s="1"/>
      <c r="Z506" s="1"/>
      <c r="AA506" s="1"/>
      <c r="AB506" s="1"/>
      <c r="AC506" s="1"/>
      <c r="AD506" s="1"/>
      <c r="AE506" s="1"/>
      <c r="AF506" s="1"/>
      <c r="AG506" s="1"/>
      <c r="AH506" s="1"/>
      <c r="AI506" s="1"/>
      <c r="AJ506" s="1"/>
      <c r="AK506" s="1"/>
      <c r="AL506" s="1"/>
      <c r="AM506" s="1"/>
      <c r="AN506" s="1"/>
    </row>
    <row r="507" spans="1:40">
      <c r="A507" s="1"/>
      <c r="B507" s="1"/>
      <c r="C507" s="1"/>
      <c r="D507" s="1"/>
      <c r="E507" s="1"/>
      <c r="F507" s="1"/>
      <c r="G507" s="1"/>
      <c r="H507" s="1"/>
      <c r="I507" s="1"/>
      <c r="J507" s="1"/>
      <c r="K507" s="1"/>
      <c r="L507" s="1"/>
      <c r="M507" s="1"/>
      <c r="N507" s="5"/>
      <c r="O507" s="5"/>
      <c r="P507" s="5"/>
      <c r="Q507" s="5"/>
      <c r="R507" s="5"/>
      <c r="S507" s="5"/>
      <c r="T507" s="5"/>
      <c r="U507" s="5"/>
      <c r="V507" s="5"/>
      <c r="W507" s="5"/>
      <c r="X507" s="5"/>
      <c r="Y507" s="1"/>
      <c r="Z507" s="1"/>
      <c r="AA507" s="1"/>
      <c r="AB507" s="1"/>
      <c r="AC507" s="1"/>
      <c r="AD507" s="1"/>
      <c r="AE507" s="1"/>
      <c r="AF507" s="1"/>
      <c r="AG507" s="1"/>
      <c r="AH507" s="1"/>
      <c r="AI507" s="1"/>
      <c r="AJ507" s="1"/>
      <c r="AK507" s="1"/>
      <c r="AL507" s="1"/>
      <c r="AM507" s="1"/>
      <c r="AN507" s="1"/>
    </row>
    <row r="508" spans="1:40">
      <c r="A508" s="1"/>
      <c r="B508" s="1"/>
      <c r="C508" s="1"/>
      <c r="D508" s="1"/>
      <c r="E508" s="1"/>
      <c r="F508" s="1"/>
      <c r="G508" s="1"/>
      <c r="H508" s="1"/>
      <c r="I508" s="1"/>
      <c r="J508" s="1"/>
      <c r="K508" s="1"/>
      <c r="L508" s="1"/>
      <c r="M508" s="1"/>
      <c r="N508" s="5"/>
      <c r="O508" s="5"/>
      <c r="P508" s="5"/>
      <c r="Q508" s="5"/>
      <c r="R508" s="5"/>
      <c r="S508" s="5"/>
      <c r="T508" s="5"/>
      <c r="U508" s="5"/>
      <c r="V508" s="5"/>
      <c r="W508" s="5"/>
      <c r="X508" s="5"/>
      <c r="Y508" s="1"/>
      <c r="Z508" s="1"/>
      <c r="AA508" s="1"/>
      <c r="AB508" s="1"/>
      <c r="AC508" s="1"/>
      <c r="AD508" s="1"/>
      <c r="AE508" s="1"/>
      <c r="AF508" s="1"/>
      <c r="AG508" s="1"/>
      <c r="AH508" s="1"/>
      <c r="AI508" s="1"/>
      <c r="AJ508" s="1"/>
      <c r="AK508" s="1"/>
      <c r="AL508" s="1"/>
      <c r="AM508" s="1"/>
      <c r="AN508" s="1"/>
    </row>
    <row r="509" spans="1:40">
      <c r="A509" s="1"/>
      <c r="B509" s="1"/>
      <c r="C509" s="1"/>
      <c r="D509" s="1"/>
      <c r="E509" s="1"/>
      <c r="F509" s="1"/>
      <c r="G509" s="1"/>
      <c r="H509" s="1"/>
      <c r="I509" s="1"/>
      <c r="J509" s="1"/>
      <c r="K509" s="1"/>
      <c r="L509" s="1"/>
      <c r="M509" s="1"/>
      <c r="N509" s="5"/>
      <c r="O509" s="5"/>
      <c r="P509" s="5"/>
      <c r="Q509" s="5"/>
      <c r="R509" s="5"/>
      <c r="S509" s="5"/>
      <c r="T509" s="5"/>
      <c r="U509" s="5"/>
      <c r="V509" s="5"/>
      <c r="W509" s="5"/>
      <c r="X509" s="5"/>
      <c r="Y509" s="1"/>
      <c r="Z509" s="1"/>
      <c r="AA509" s="1"/>
      <c r="AB509" s="1"/>
      <c r="AC509" s="1"/>
      <c r="AD509" s="1"/>
      <c r="AE509" s="1"/>
      <c r="AF509" s="1"/>
      <c r="AG509" s="1"/>
      <c r="AH509" s="1"/>
      <c r="AI509" s="1"/>
      <c r="AJ509" s="1"/>
      <c r="AK509" s="1"/>
      <c r="AL509" s="1"/>
      <c r="AM509" s="1"/>
      <c r="AN509" s="1"/>
    </row>
    <row r="510" spans="1:40">
      <c r="A510" s="1"/>
      <c r="B510" s="1"/>
      <c r="C510" s="1"/>
      <c r="D510" s="1"/>
      <c r="E510" s="1"/>
      <c r="F510" s="1"/>
      <c r="G510" s="1"/>
      <c r="H510" s="1"/>
      <c r="I510" s="1"/>
      <c r="J510" s="1"/>
      <c r="K510" s="1"/>
      <c r="L510" s="1"/>
      <c r="M510" s="1"/>
      <c r="N510" s="5"/>
      <c r="O510" s="5"/>
      <c r="P510" s="5"/>
      <c r="Q510" s="5"/>
      <c r="R510" s="5"/>
      <c r="S510" s="5"/>
      <c r="T510" s="5"/>
      <c r="U510" s="5"/>
      <c r="V510" s="5"/>
      <c r="W510" s="5"/>
      <c r="X510" s="5"/>
      <c r="Y510" s="1"/>
      <c r="Z510" s="1"/>
      <c r="AA510" s="1"/>
      <c r="AB510" s="1"/>
      <c r="AC510" s="1"/>
      <c r="AD510" s="1"/>
      <c r="AE510" s="1"/>
      <c r="AF510" s="1"/>
      <c r="AG510" s="1"/>
      <c r="AH510" s="1"/>
      <c r="AI510" s="1"/>
      <c r="AJ510" s="1"/>
      <c r="AK510" s="1"/>
      <c r="AL510" s="1"/>
      <c r="AM510" s="1"/>
      <c r="AN510" s="1"/>
    </row>
    <row r="511" spans="1:40">
      <c r="A511" s="1"/>
      <c r="B511" s="1"/>
      <c r="C511" s="1"/>
      <c r="D511" s="1"/>
      <c r="E511" s="1"/>
      <c r="F511" s="1"/>
      <c r="G511" s="1"/>
      <c r="H511" s="1"/>
      <c r="I511" s="1"/>
      <c r="J511" s="1"/>
      <c r="K511" s="1"/>
      <c r="L511" s="1"/>
      <c r="M511" s="1"/>
      <c r="N511" s="5"/>
      <c r="O511" s="5"/>
      <c r="P511" s="5"/>
      <c r="Q511" s="5"/>
      <c r="R511" s="5"/>
      <c r="S511" s="5"/>
      <c r="T511" s="5"/>
      <c r="U511" s="5"/>
      <c r="V511" s="5"/>
      <c r="W511" s="5"/>
      <c r="X511" s="5"/>
      <c r="Y511" s="1"/>
      <c r="Z511" s="1"/>
      <c r="AA511" s="1"/>
      <c r="AB511" s="1"/>
      <c r="AC511" s="1"/>
      <c r="AD511" s="1"/>
      <c r="AE511" s="1"/>
      <c r="AF511" s="1"/>
      <c r="AG511" s="1"/>
      <c r="AH511" s="1"/>
      <c r="AI511" s="1"/>
      <c r="AJ511" s="1"/>
      <c r="AK511" s="1"/>
      <c r="AL511" s="1"/>
      <c r="AM511" s="1"/>
      <c r="AN511" s="1"/>
    </row>
    <row r="512" spans="1:40">
      <c r="A512" s="1"/>
      <c r="B512" s="1"/>
      <c r="C512" s="1"/>
      <c r="D512" s="1"/>
      <c r="E512" s="1"/>
      <c r="F512" s="1"/>
      <c r="G512" s="1"/>
      <c r="H512" s="1"/>
      <c r="I512" s="1"/>
      <c r="J512" s="1"/>
      <c r="K512" s="1"/>
      <c r="L512" s="1"/>
      <c r="M512" s="1"/>
      <c r="N512" s="5"/>
      <c r="O512" s="5"/>
      <c r="P512" s="5"/>
      <c r="Q512" s="5"/>
      <c r="R512" s="5"/>
      <c r="S512" s="5"/>
      <c r="T512" s="5"/>
      <c r="U512" s="5"/>
      <c r="V512" s="5"/>
      <c r="W512" s="5"/>
      <c r="X512" s="5"/>
      <c r="Y512" s="1"/>
      <c r="Z512" s="1"/>
      <c r="AA512" s="1"/>
      <c r="AB512" s="1"/>
      <c r="AC512" s="1"/>
      <c r="AD512" s="1"/>
      <c r="AE512" s="1"/>
      <c r="AF512" s="1"/>
      <c r="AG512" s="1"/>
      <c r="AH512" s="1"/>
      <c r="AI512" s="1"/>
      <c r="AJ512" s="1"/>
      <c r="AK512" s="1"/>
      <c r="AL512" s="1"/>
      <c r="AM512" s="1"/>
      <c r="AN512" s="1"/>
    </row>
    <row r="513" spans="1:40">
      <c r="A513" s="1"/>
      <c r="B513" s="1"/>
      <c r="C513" s="1"/>
      <c r="D513" s="1"/>
      <c r="E513" s="1"/>
      <c r="F513" s="1"/>
      <c r="G513" s="1"/>
      <c r="H513" s="1"/>
      <c r="I513" s="1"/>
      <c r="J513" s="1"/>
      <c r="K513" s="1"/>
      <c r="L513" s="1"/>
      <c r="M513" s="1"/>
      <c r="N513" s="5"/>
      <c r="O513" s="5"/>
      <c r="P513" s="5"/>
      <c r="Q513" s="5"/>
      <c r="R513" s="5"/>
      <c r="S513" s="5"/>
      <c r="T513" s="5"/>
      <c r="U513" s="5"/>
      <c r="V513" s="5"/>
      <c r="W513" s="5"/>
      <c r="X513" s="5"/>
      <c r="Y513" s="1"/>
      <c r="Z513" s="1"/>
      <c r="AA513" s="1"/>
      <c r="AB513" s="1"/>
      <c r="AC513" s="1"/>
      <c r="AD513" s="1"/>
      <c r="AE513" s="1"/>
      <c r="AF513" s="1"/>
      <c r="AG513" s="1"/>
      <c r="AH513" s="1"/>
      <c r="AI513" s="1"/>
      <c r="AJ513" s="1"/>
      <c r="AK513" s="1"/>
      <c r="AL513" s="1"/>
      <c r="AM513" s="1"/>
      <c r="AN513" s="1"/>
    </row>
    <row r="514" spans="1:40">
      <c r="A514" s="1"/>
      <c r="B514" s="1"/>
      <c r="C514" s="1"/>
      <c r="D514" s="1"/>
      <c r="E514" s="1"/>
      <c r="F514" s="1"/>
      <c r="G514" s="1"/>
      <c r="H514" s="1"/>
      <c r="I514" s="1"/>
      <c r="J514" s="1"/>
      <c r="K514" s="1"/>
      <c r="L514" s="1"/>
      <c r="M514" s="1"/>
      <c r="N514" s="5"/>
      <c r="O514" s="5"/>
      <c r="P514" s="5"/>
      <c r="Q514" s="5"/>
      <c r="R514" s="5"/>
      <c r="S514" s="5"/>
      <c r="T514" s="5"/>
      <c r="U514" s="5"/>
      <c r="V514" s="5"/>
      <c r="W514" s="5"/>
      <c r="X514" s="5"/>
      <c r="Y514" s="1"/>
      <c r="Z514" s="1"/>
      <c r="AA514" s="1"/>
      <c r="AB514" s="1"/>
      <c r="AC514" s="1"/>
      <c r="AD514" s="1"/>
      <c r="AE514" s="1"/>
      <c r="AF514" s="1"/>
      <c r="AG514" s="1"/>
      <c r="AH514" s="1"/>
      <c r="AI514" s="1"/>
      <c r="AJ514" s="1"/>
      <c r="AK514" s="1"/>
      <c r="AL514" s="1"/>
      <c r="AM514" s="1"/>
      <c r="AN514" s="1"/>
    </row>
    <row r="515" spans="1:40">
      <c r="A515" s="1"/>
      <c r="B515" s="1"/>
      <c r="C515" s="1"/>
      <c r="D515" s="1"/>
      <c r="E515" s="1"/>
      <c r="F515" s="1"/>
      <c r="G515" s="1"/>
      <c r="H515" s="1"/>
      <c r="I515" s="1"/>
      <c r="J515" s="1"/>
      <c r="K515" s="1"/>
      <c r="L515" s="1"/>
      <c r="M515" s="1"/>
      <c r="N515" s="5"/>
      <c r="O515" s="5"/>
      <c r="P515" s="5"/>
      <c r="Q515" s="5"/>
      <c r="R515" s="5"/>
      <c r="S515" s="5"/>
      <c r="T515" s="5"/>
      <c r="U515" s="5"/>
      <c r="V515" s="5"/>
      <c r="W515" s="5"/>
      <c r="X515" s="5"/>
      <c r="Y515" s="1"/>
      <c r="Z515" s="1"/>
      <c r="AA515" s="1"/>
      <c r="AB515" s="1"/>
      <c r="AC515" s="1"/>
      <c r="AD515" s="1"/>
      <c r="AE515" s="1"/>
      <c r="AF515" s="1"/>
      <c r="AG515" s="1"/>
      <c r="AH515" s="1"/>
      <c r="AI515" s="1"/>
      <c r="AJ515" s="1"/>
      <c r="AK515" s="1"/>
      <c r="AL515" s="1"/>
      <c r="AM515" s="1"/>
      <c r="AN515" s="1"/>
    </row>
    <row r="516" spans="1:40">
      <c r="A516" s="1"/>
      <c r="B516" s="1"/>
      <c r="C516" s="1"/>
      <c r="D516" s="1"/>
      <c r="E516" s="1"/>
      <c r="F516" s="1"/>
      <c r="G516" s="1"/>
      <c r="H516" s="1"/>
      <c r="I516" s="1"/>
      <c r="J516" s="1"/>
      <c r="K516" s="1"/>
      <c r="L516" s="1"/>
      <c r="M516" s="1"/>
      <c r="N516" s="5"/>
      <c r="O516" s="5"/>
      <c r="P516" s="5"/>
      <c r="Q516" s="5"/>
      <c r="R516" s="5"/>
      <c r="S516" s="5"/>
      <c r="T516" s="5"/>
      <c r="U516" s="5"/>
      <c r="V516" s="5"/>
      <c r="W516" s="5"/>
      <c r="X516" s="5"/>
      <c r="Y516" s="1"/>
      <c r="Z516" s="1"/>
      <c r="AA516" s="1"/>
      <c r="AB516" s="1"/>
      <c r="AC516" s="1"/>
      <c r="AD516" s="1"/>
      <c r="AE516" s="1"/>
      <c r="AF516" s="1"/>
      <c r="AG516" s="1"/>
      <c r="AH516" s="1"/>
      <c r="AI516" s="1"/>
      <c r="AJ516" s="1"/>
      <c r="AK516" s="1"/>
      <c r="AL516" s="1"/>
      <c r="AM516" s="1"/>
      <c r="AN516" s="1"/>
    </row>
    <row r="517" spans="1:40">
      <c r="A517" s="1"/>
      <c r="B517" s="1"/>
      <c r="C517" s="1"/>
      <c r="D517" s="1"/>
      <c r="E517" s="1"/>
      <c r="F517" s="1"/>
      <c r="G517" s="1"/>
      <c r="H517" s="1"/>
      <c r="I517" s="1"/>
      <c r="J517" s="1"/>
      <c r="K517" s="1"/>
      <c r="L517" s="1"/>
      <c r="M517" s="1"/>
      <c r="N517" s="5"/>
      <c r="O517" s="5"/>
      <c r="P517" s="5"/>
      <c r="Q517" s="5"/>
      <c r="R517" s="5"/>
      <c r="S517" s="5"/>
      <c r="T517" s="5"/>
      <c r="U517" s="5"/>
      <c r="V517" s="5"/>
      <c r="W517" s="5"/>
      <c r="X517" s="5"/>
      <c r="Y517" s="1"/>
      <c r="Z517" s="1"/>
      <c r="AA517" s="1"/>
      <c r="AB517" s="1"/>
      <c r="AC517" s="1"/>
      <c r="AD517" s="1"/>
      <c r="AE517" s="1"/>
      <c r="AF517" s="1"/>
      <c r="AG517" s="1"/>
      <c r="AH517" s="1"/>
      <c r="AI517" s="1"/>
      <c r="AJ517" s="1"/>
      <c r="AK517" s="1"/>
      <c r="AL517" s="1"/>
      <c r="AM517" s="1"/>
      <c r="AN517" s="1"/>
    </row>
    <row r="518" spans="1:40">
      <c r="A518" s="1"/>
      <c r="B518" s="1"/>
      <c r="C518" s="1"/>
      <c r="D518" s="1"/>
      <c r="E518" s="1"/>
      <c r="F518" s="1"/>
      <c r="G518" s="1"/>
      <c r="H518" s="1"/>
      <c r="I518" s="1"/>
      <c r="J518" s="1"/>
      <c r="K518" s="1"/>
      <c r="L518" s="1"/>
      <c r="M518" s="1"/>
      <c r="N518" s="5"/>
      <c r="O518" s="5"/>
      <c r="P518" s="5"/>
      <c r="Q518" s="5"/>
      <c r="R518" s="5"/>
      <c r="S518" s="5"/>
      <c r="T518" s="5"/>
      <c r="U518" s="5"/>
      <c r="V518" s="5"/>
      <c r="W518" s="5"/>
      <c r="X518" s="5"/>
      <c r="Y518" s="1"/>
      <c r="Z518" s="1"/>
      <c r="AA518" s="1"/>
      <c r="AB518" s="1"/>
      <c r="AC518" s="1"/>
      <c r="AD518" s="1"/>
      <c r="AE518" s="1"/>
      <c r="AF518" s="1"/>
      <c r="AG518" s="1"/>
      <c r="AH518" s="1"/>
      <c r="AI518" s="1"/>
      <c r="AJ518" s="1"/>
      <c r="AK518" s="1"/>
      <c r="AL518" s="1"/>
      <c r="AM518" s="1"/>
      <c r="AN518" s="1"/>
    </row>
    <row r="519" spans="1:40">
      <c r="A519" s="1"/>
      <c r="B519" s="1"/>
      <c r="C519" s="1"/>
      <c r="D519" s="1"/>
      <c r="E519" s="1"/>
      <c r="F519" s="1"/>
      <c r="G519" s="1"/>
      <c r="H519" s="1"/>
      <c r="I519" s="1"/>
      <c r="J519" s="1"/>
      <c r="K519" s="1"/>
      <c r="L519" s="1"/>
      <c r="M519" s="1"/>
      <c r="N519" s="5"/>
      <c r="O519" s="5"/>
      <c r="P519" s="5"/>
      <c r="Q519" s="5"/>
      <c r="R519" s="5"/>
      <c r="S519" s="5"/>
      <c r="T519" s="5"/>
      <c r="U519" s="5"/>
      <c r="V519" s="5"/>
      <c r="W519" s="5"/>
      <c r="X519" s="5"/>
      <c r="Y519" s="1"/>
      <c r="Z519" s="1"/>
      <c r="AA519" s="1"/>
      <c r="AB519" s="1"/>
      <c r="AC519" s="1"/>
      <c r="AD519" s="1"/>
      <c r="AE519" s="1"/>
      <c r="AF519" s="1"/>
      <c r="AG519" s="1"/>
      <c r="AH519" s="1"/>
      <c r="AI519" s="1"/>
      <c r="AJ519" s="1"/>
      <c r="AK519" s="1"/>
      <c r="AL519" s="1"/>
      <c r="AM519" s="1"/>
      <c r="AN519" s="1"/>
    </row>
    <row r="520" spans="1:40">
      <c r="A520" s="1"/>
      <c r="B520" s="1"/>
      <c r="C520" s="1"/>
      <c r="D520" s="1"/>
      <c r="E520" s="1"/>
      <c r="F520" s="1"/>
      <c r="G520" s="1"/>
      <c r="H520" s="1"/>
      <c r="I520" s="1"/>
      <c r="J520" s="1"/>
      <c r="K520" s="1"/>
      <c r="L520" s="1"/>
      <c r="M520" s="1"/>
      <c r="N520" s="5"/>
      <c r="O520" s="5"/>
      <c r="P520" s="5"/>
      <c r="Q520" s="5"/>
      <c r="R520" s="5"/>
      <c r="S520" s="5"/>
      <c r="T520" s="5"/>
      <c r="U520" s="5"/>
      <c r="V520" s="5"/>
      <c r="W520" s="5"/>
      <c r="X520" s="5"/>
      <c r="Y520" s="1"/>
      <c r="Z520" s="1"/>
      <c r="AA520" s="1"/>
      <c r="AB520" s="1"/>
      <c r="AC520" s="1"/>
      <c r="AD520" s="1"/>
      <c r="AE520" s="1"/>
      <c r="AF520" s="1"/>
      <c r="AG520" s="1"/>
      <c r="AH520" s="1"/>
      <c r="AI520" s="1"/>
      <c r="AJ520" s="1"/>
      <c r="AK520" s="1"/>
      <c r="AL520" s="1"/>
      <c r="AM520" s="1"/>
      <c r="AN520" s="1"/>
    </row>
    <row r="521" spans="1:40">
      <c r="A521" s="1"/>
      <c r="B521" s="1"/>
      <c r="C521" s="1"/>
      <c r="D521" s="1"/>
      <c r="E521" s="1"/>
      <c r="F521" s="1"/>
      <c r="G521" s="1"/>
      <c r="H521" s="1"/>
      <c r="I521" s="1"/>
      <c r="J521" s="1"/>
      <c r="K521" s="1"/>
      <c r="L521" s="1"/>
      <c r="M521" s="1"/>
      <c r="N521" s="5"/>
      <c r="O521" s="5"/>
      <c r="P521" s="5"/>
      <c r="Q521" s="5"/>
      <c r="R521" s="5"/>
      <c r="S521" s="5"/>
      <c r="T521" s="5"/>
      <c r="U521" s="5"/>
      <c r="V521" s="5"/>
      <c r="W521" s="5"/>
      <c r="X521" s="5"/>
      <c r="Y521" s="1"/>
      <c r="Z521" s="1"/>
      <c r="AA521" s="1"/>
      <c r="AB521" s="1"/>
      <c r="AC521" s="1"/>
      <c r="AD521" s="1"/>
      <c r="AE521" s="1"/>
      <c r="AF521" s="1"/>
      <c r="AG521" s="1"/>
      <c r="AH521" s="1"/>
      <c r="AI521" s="1"/>
      <c r="AJ521" s="1"/>
      <c r="AK521" s="1"/>
      <c r="AL521" s="1"/>
      <c r="AM521" s="1"/>
      <c r="AN521" s="1"/>
    </row>
    <row r="522" spans="1:40">
      <c r="A522" s="1"/>
      <c r="B522" s="1"/>
      <c r="C522" s="1"/>
      <c r="D522" s="1"/>
      <c r="E522" s="1"/>
      <c r="F522" s="1"/>
      <c r="G522" s="1"/>
      <c r="H522" s="1"/>
      <c r="I522" s="1"/>
      <c r="J522" s="1"/>
      <c r="K522" s="1"/>
      <c r="L522" s="1"/>
      <c r="M522" s="1"/>
      <c r="N522" s="5"/>
      <c r="O522" s="5"/>
      <c r="P522" s="5"/>
      <c r="Q522" s="5"/>
      <c r="R522" s="5"/>
      <c r="S522" s="5"/>
      <c r="T522" s="5"/>
      <c r="U522" s="5"/>
      <c r="V522" s="5"/>
      <c r="W522" s="5"/>
      <c r="X522" s="5"/>
      <c r="Y522" s="1"/>
      <c r="Z522" s="1"/>
      <c r="AA522" s="1"/>
      <c r="AB522" s="1"/>
      <c r="AC522" s="1"/>
      <c r="AD522" s="1"/>
      <c r="AE522" s="1"/>
      <c r="AF522" s="1"/>
      <c r="AG522" s="1"/>
      <c r="AH522" s="1"/>
      <c r="AI522" s="1"/>
      <c r="AJ522" s="1"/>
      <c r="AK522" s="1"/>
      <c r="AL522" s="1"/>
      <c r="AM522" s="1"/>
      <c r="AN522" s="1"/>
    </row>
    <row r="523" spans="1:40">
      <c r="A523" s="1"/>
      <c r="B523" s="1"/>
      <c r="C523" s="1"/>
      <c r="D523" s="1"/>
      <c r="E523" s="1"/>
      <c r="F523" s="1"/>
      <c r="G523" s="1"/>
      <c r="H523" s="1"/>
      <c r="I523" s="1"/>
      <c r="J523" s="1"/>
      <c r="K523" s="1"/>
      <c r="L523" s="1"/>
      <c r="M523" s="1"/>
      <c r="N523" s="5"/>
      <c r="O523" s="5"/>
      <c r="P523" s="5"/>
      <c r="Q523" s="5"/>
      <c r="R523" s="5"/>
      <c r="S523" s="5"/>
      <c r="T523" s="5"/>
      <c r="U523" s="5"/>
      <c r="V523" s="5"/>
      <c r="W523" s="5"/>
      <c r="X523" s="5"/>
      <c r="Y523" s="1"/>
      <c r="Z523" s="1"/>
      <c r="AA523" s="1"/>
      <c r="AB523" s="1"/>
      <c r="AC523" s="1"/>
      <c r="AD523" s="1"/>
      <c r="AE523" s="1"/>
      <c r="AF523" s="1"/>
      <c r="AG523" s="1"/>
      <c r="AH523" s="1"/>
      <c r="AI523" s="1"/>
      <c r="AJ523" s="1"/>
      <c r="AK523" s="1"/>
      <c r="AL523" s="1"/>
      <c r="AM523" s="1"/>
      <c r="AN523" s="1"/>
    </row>
    <row r="524" spans="1:40">
      <c r="A524" s="1"/>
      <c r="B524" s="1"/>
      <c r="C524" s="1"/>
      <c r="D524" s="1"/>
      <c r="E524" s="1"/>
      <c r="F524" s="1"/>
      <c r="G524" s="1"/>
      <c r="H524" s="1"/>
      <c r="I524" s="1"/>
      <c r="J524" s="1"/>
      <c r="K524" s="1"/>
      <c r="L524" s="1"/>
      <c r="M524" s="1"/>
      <c r="N524" s="5"/>
      <c r="O524" s="5"/>
      <c r="P524" s="5"/>
      <c r="Q524" s="5"/>
      <c r="R524" s="5"/>
      <c r="S524" s="5"/>
      <c r="T524" s="5"/>
      <c r="U524" s="5"/>
      <c r="V524" s="5"/>
      <c r="W524" s="5"/>
      <c r="X524" s="5"/>
      <c r="Y524" s="1"/>
      <c r="Z524" s="1"/>
      <c r="AA524" s="1"/>
      <c r="AB524" s="1"/>
      <c r="AC524" s="1"/>
      <c r="AD524" s="1"/>
      <c r="AE524" s="1"/>
      <c r="AF524" s="1"/>
      <c r="AG524" s="1"/>
      <c r="AH524" s="1"/>
      <c r="AI524" s="1"/>
      <c r="AJ524" s="1"/>
      <c r="AK524" s="1"/>
      <c r="AL524" s="1"/>
      <c r="AM524" s="1"/>
      <c r="AN524" s="1"/>
    </row>
    <row r="525" spans="1:40">
      <c r="A525" s="1"/>
      <c r="B525" s="1"/>
      <c r="C525" s="1"/>
      <c r="D525" s="1"/>
      <c r="E525" s="1"/>
      <c r="F525" s="1"/>
      <c r="G525" s="1"/>
      <c r="H525" s="1"/>
      <c r="I525" s="1"/>
      <c r="J525" s="1"/>
      <c r="K525" s="1"/>
      <c r="L525" s="1"/>
      <c r="M525" s="1"/>
      <c r="N525" s="5"/>
      <c r="O525" s="5"/>
      <c r="P525" s="5"/>
      <c r="Q525" s="5"/>
      <c r="R525" s="5"/>
      <c r="S525" s="5"/>
      <c r="T525" s="5"/>
      <c r="U525" s="5"/>
      <c r="V525" s="5"/>
      <c r="W525" s="5"/>
      <c r="X525" s="5"/>
      <c r="Y525" s="1"/>
      <c r="Z525" s="1"/>
      <c r="AA525" s="1"/>
      <c r="AB525" s="1"/>
      <c r="AC525" s="1"/>
      <c r="AD525" s="1"/>
      <c r="AE525" s="1"/>
      <c r="AF525" s="1"/>
      <c r="AG525" s="1"/>
      <c r="AH525" s="1"/>
      <c r="AI525" s="1"/>
      <c r="AJ525" s="1"/>
      <c r="AK525" s="1"/>
      <c r="AL525" s="1"/>
      <c r="AM525" s="1"/>
      <c r="AN525" s="1"/>
    </row>
    <row r="526" spans="1:40">
      <c r="A526" s="1"/>
      <c r="B526" s="1"/>
      <c r="C526" s="1"/>
      <c r="D526" s="1"/>
      <c r="E526" s="1"/>
      <c r="F526" s="1"/>
      <c r="G526" s="1"/>
      <c r="H526" s="1"/>
      <c r="I526" s="1"/>
      <c r="J526" s="1"/>
      <c r="K526" s="1"/>
      <c r="L526" s="1"/>
      <c r="M526" s="1"/>
      <c r="N526" s="5"/>
      <c r="O526" s="5"/>
      <c r="P526" s="5"/>
      <c r="Q526" s="5"/>
      <c r="R526" s="5"/>
      <c r="S526" s="5"/>
      <c r="T526" s="5"/>
      <c r="U526" s="5"/>
      <c r="V526" s="5"/>
      <c r="W526" s="5"/>
      <c r="X526" s="5"/>
      <c r="Y526" s="1"/>
      <c r="Z526" s="1"/>
      <c r="AA526" s="1"/>
      <c r="AB526" s="1"/>
      <c r="AC526" s="1"/>
      <c r="AD526" s="1"/>
      <c r="AE526" s="1"/>
      <c r="AF526" s="1"/>
      <c r="AG526" s="1"/>
      <c r="AH526" s="1"/>
      <c r="AI526" s="1"/>
      <c r="AJ526" s="1"/>
      <c r="AK526" s="1"/>
      <c r="AL526" s="1"/>
      <c r="AM526" s="1"/>
      <c r="AN526" s="1"/>
    </row>
    <row r="527" spans="1:40">
      <c r="A527" s="1"/>
      <c r="B527" s="1"/>
      <c r="C527" s="1"/>
      <c r="D527" s="1"/>
      <c r="E527" s="1"/>
      <c r="F527" s="1"/>
      <c r="G527" s="1"/>
      <c r="H527" s="1"/>
      <c r="I527" s="1"/>
      <c r="J527" s="1"/>
      <c r="K527" s="1"/>
      <c r="L527" s="1"/>
      <c r="M527" s="1"/>
      <c r="N527" s="5"/>
      <c r="O527" s="5"/>
      <c r="P527" s="5"/>
      <c r="Q527" s="5"/>
      <c r="R527" s="5"/>
      <c r="S527" s="5"/>
      <c r="T527" s="5"/>
      <c r="U527" s="5"/>
      <c r="V527" s="5"/>
      <c r="W527" s="5"/>
      <c r="X527" s="5"/>
      <c r="Y527" s="1"/>
      <c r="Z527" s="1"/>
      <c r="AA527" s="1"/>
      <c r="AB527" s="1"/>
      <c r="AC527" s="1"/>
      <c r="AD527" s="1"/>
      <c r="AE527" s="1"/>
      <c r="AF527" s="1"/>
      <c r="AG527" s="1"/>
      <c r="AH527" s="1"/>
      <c r="AI527" s="1"/>
      <c r="AJ527" s="1"/>
      <c r="AK527" s="1"/>
      <c r="AL527" s="1"/>
      <c r="AM527" s="1"/>
      <c r="AN527" s="1"/>
    </row>
    <row r="528" spans="1:40">
      <c r="A528" s="1"/>
      <c r="B528" s="1"/>
      <c r="C528" s="1"/>
      <c r="D528" s="1"/>
      <c r="E528" s="1"/>
      <c r="F528" s="1"/>
      <c r="G528" s="1"/>
      <c r="H528" s="1"/>
      <c r="I528" s="1"/>
      <c r="J528" s="1"/>
      <c r="K528" s="1"/>
      <c r="L528" s="1"/>
      <c r="M528" s="1"/>
      <c r="N528" s="5"/>
      <c r="O528" s="5"/>
      <c r="P528" s="5"/>
      <c r="Q528" s="5"/>
      <c r="R528" s="5"/>
      <c r="S528" s="5"/>
      <c r="T528" s="5"/>
      <c r="U528" s="5"/>
      <c r="V528" s="5"/>
      <c r="W528" s="5"/>
      <c r="X528" s="5"/>
      <c r="Y528" s="1"/>
      <c r="Z528" s="1"/>
      <c r="AA528" s="1"/>
      <c r="AB528" s="1"/>
      <c r="AC528" s="1"/>
      <c r="AD528" s="1"/>
      <c r="AE528" s="1"/>
      <c r="AF528" s="1"/>
      <c r="AG528" s="1"/>
      <c r="AH528" s="1"/>
      <c r="AI528" s="1"/>
      <c r="AJ528" s="1"/>
      <c r="AK528" s="1"/>
      <c r="AL528" s="1"/>
      <c r="AM528" s="1"/>
      <c r="AN528" s="1"/>
    </row>
    <row r="529" spans="1:40">
      <c r="A529" s="1"/>
      <c r="B529" s="1"/>
      <c r="C529" s="1"/>
      <c r="D529" s="1"/>
      <c r="E529" s="1"/>
      <c r="F529" s="1"/>
      <c r="G529" s="1"/>
      <c r="H529" s="1"/>
      <c r="I529" s="1"/>
      <c r="J529" s="1"/>
      <c r="K529" s="1"/>
      <c r="L529" s="1"/>
      <c r="M529" s="1"/>
      <c r="N529" s="5"/>
      <c r="O529" s="5"/>
      <c r="P529" s="5"/>
      <c r="Q529" s="5"/>
      <c r="R529" s="5"/>
      <c r="S529" s="5"/>
      <c r="T529" s="5"/>
      <c r="U529" s="5"/>
      <c r="V529" s="5"/>
      <c r="W529" s="5"/>
      <c r="X529" s="5"/>
      <c r="Y529" s="1"/>
      <c r="Z529" s="1"/>
      <c r="AA529" s="1"/>
      <c r="AB529" s="1"/>
      <c r="AC529" s="1"/>
      <c r="AD529" s="1"/>
      <c r="AE529" s="1"/>
      <c r="AF529" s="1"/>
      <c r="AG529" s="1"/>
      <c r="AH529" s="1"/>
      <c r="AI529" s="1"/>
      <c r="AJ529" s="1"/>
      <c r="AK529" s="1"/>
      <c r="AL529" s="1"/>
      <c r="AM529" s="1"/>
      <c r="AN529" s="1"/>
    </row>
    <row r="530" spans="1:40">
      <c r="A530" s="1"/>
      <c r="B530" s="1"/>
      <c r="C530" s="1"/>
      <c r="D530" s="1"/>
      <c r="E530" s="1"/>
      <c r="F530" s="1"/>
      <c r="G530" s="1"/>
      <c r="H530" s="1"/>
      <c r="I530" s="1"/>
      <c r="J530" s="1"/>
      <c r="K530" s="1"/>
      <c r="L530" s="1"/>
      <c r="M530" s="1"/>
      <c r="N530" s="5"/>
      <c r="O530" s="5"/>
      <c r="P530" s="5"/>
      <c r="Q530" s="5"/>
      <c r="R530" s="5"/>
      <c r="S530" s="5"/>
      <c r="T530" s="5"/>
      <c r="U530" s="5"/>
      <c r="V530" s="5"/>
      <c r="W530" s="5"/>
      <c r="X530" s="5"/>
      <c r="Y530" s="1"/>
      <c r="Z530" s="1"/>
      <c r="AA530" s="1"/>
      <c r="AB530" s="1"/>
      <c r="AC530" s="1"/>
      <c r="AD530" s="1"/>
      <c r="AE530" s="1"/>
      <c r="AF530" s="1"/>
      <c r="AG530" s="1"/>
      <c r="AH530" s="1"/>
      <c r="AI530" s="1"/>
      <c r="AJ530" s="1"/>
      <c r="AK530" s="1"/>
      <c r="AL530" s="1"/>
      <c r="AM530" s="1"/>
      <c r="AN530" s="1"/>
    </row>
    <row r="531" spans="1:40">
      <c r="A531" s="1"/>
      <c r="B531" s="1"/>
      <c r="C531" s="1"/>
      <c r="D531" s="1"/>
      <c r="E531" s="1"/>
      <c r="F531" s="1"/>
      <c r="G531" s="1"/>
      <c r="H531" s="1"/>
      <c r="I531" s="1"/>
      <c r="J531" s="1"/>
      <c r="K531" s="1"/>
      <c r="L531" s="1"/>
      <c r="M531" s="1"/>
      <c r="N531" s="5"/>
      <c r="O531" s="5"/>
      <c r="P531" s="5"/>
      <c r="Q531" s="5"/>
      <c r="R531" s="5"/>
      <c r="S531" s="5"/>
      <c r="T531" s="5"/>
      <c r="U531" s="5"/>
      <c r="V531" s="5"/>
      <c r="W531" s="5"/>
      <c r="X531" s="5"/>
      <c r="Y531" s="1"/>
      <c r="Z531" s="1"/>
      <c r="AA531" s="1"/>
      <c r="AB531" s="1"/>
      <c r="AC531" s="1"/>
      <c r="AD531" s="1"/>
      <c r="AE531" s="1"/>
      <c r="AF531" s="1"/>
      <c r="AG531" s="1"/>
      <c r="AH531" s="1"/>
      <c r="AI531" s="1"/>
      <c r="AJ531" s="1"/>
      <c r="AK531" s="1"/>
      <c r="AL531" s="1"/>
      <c r="AM531" s="1"/>
      <c r="AN531" s="1"/>
    </row>
    <row r="532" spans="1:40">
      <c r="A532" s="1"/>
      <c r="B532" s="1"/>
      <c r="C532" s="1"/>
      <c r="D532" s="1"/>
      <c r="E532" s="1"/>
      <c r="F532" s="1"/>
      <c r="G532" s="1"/>
      <c r="H532" s="1"/>
      <c r="I532" s="1"/>
      <c r="J532" s="1"/>
      <c r="K532" s="1"/>
      <c r="L532" s="1"/>
      <c r="M532" s="1"/>
      <c r="N532" s="5"/>
      <c r="O532" s="5"/>
      <c r="P532" s="5"/>
      <c r="Q532" s="5"/>
      <c r="R532" s="5"/>
      <c r="S532" s="5"/>
      <c r="T532" s="5"/>
      <c r="U532" s="5"/>
      <c r="V532" s="5"/>
      <c r="W532" s="5"/>
      <c r="X532" s="5"/>
      <c r="Y532" s="1"/>
      <c r="Z532" s="1"/>
      <c r="AA532" s="1"/>
      <c r="AB532" s="1"/>
      <c r="AC532" s="1"/>
      <c r="AD532" s="1"/>
      <c r="AE532" s="1"/>
      <c r="AF532" s="1"/>
      <c r="AG532" s="1"/>
      <c r="AH532" s="1"/>
      <c r="AI532" s="1"/>
      <c r="AJ532" s="1"/>
      <c r="AK532" s="1"/>
      <c r="AL532" s="1"/>
      <c r="AM532" s="1"/>
      <c r="AN532" s="1"/>
    </row>
    <row r="533" spans="1:40">
      <c r="A533" s="1"/>
      <c r="B533" s="1"/>
      <c r="C533" s="1"/>
      <c r="D533" s="1"/>
      <c r="E533" s="1"/>
      <c r="F533" s="1"/>
      <c r="G533" s="1"/>
      <c r="H533" s="1"/>
      <c r="I533" s="1"/>
      <c r="J533" s="1"/>
      <c r="K533" s="1"/>
      <c r="L533" s="1"/>
      <c r="M533" s="1"/>
      <c r="N533" s="5"/>
      <c r="O533" s="5"/>
      <c r="P533" s="5"/>
      <c r="Q533" s="5"/>
      <c r="R533" s="5"/>
      <c r="S533" s="5"/>
      <c r="T533" s="5"/>
      <c r="U533" s="5"/>
      <c r="V533" s="5"/>
      <c r="W533" s="5"/>
      <c r="X533" s="5"/>
      <c r="Y533" s="1"/>
      <c r="Z533" s="1"/>
      <c r="AA533" s="1"/>
      <c r="AB533" s="1"/>
      <c r="AC533" s="1"/>
      <c r="AD533" s="1"/>
      <c r="AE533" s="1"/>
      <c r="AF533" s="1"/>
      <c r="AG533" s="1"/>
      <c r="AH533" s="1"/>
      <c r="AI533" s="1"/>
      <c r="AJ533" s="1"/>
      <c r="AK533" s="1"/>
      <c r="AL533" s="1"/>
      <c r="AM533" s="1"/>
      <c r="AN533" s="1"/>
    </row>
    <row r="534" spans="1:40">
      <c r="A534" s="1"/>
      <c r="B534" s="1"/>
      <c r="C534" s="1"/>
      <c r="D534" s="1"/>
      <c r="E534" s="1"/>
      <c r="F534" s="1"/>
      <c r="G534" s="1"/>
      <c r="H534" s="1"/>
      <c r="I534" s="1"/>
      <c r="J534" s="1"/>
      <c r="K534" s="1"/>
      <c r="L534" s="1"/>
      <c r="M534" s="1"/>
      <c r="N534" s="5"/>
      <c r="O534" s="5"/>
      <c r="P534" s="5"/>
      <c r="Q534" s="5"/>
      <c r="R534" s="5"/>
      <c r="S534" s="5"/>
      <c r="T534" s="5"/>
      <c r="U534" s="5"/>
      <c r="V534" s="5"/>
      <c r="W534" s="5"/>
      <c r="X534" s="5"/>
      <c r="Y534" s="1"/>
      <c r="Z534" s="1"/>
      <c r="AA534" s="1"/>
      <c r="AB534" s="1"/>
      <c r="AC534" s="1"/>
      <c r="AD534" s="1"/>
      <c r="AE534" s="1"/>
      <c r="AF534" s="1"/>
      <c r="AG534" s="1"/>
      <c r="AH534" s="1"/>
      <c r="AI534" s="1"/>
      <c r="AJ534" s="1"/>
      <c r="AK534" s="1"/>
      <c r="AL534" s="1"/>
      <c r="AM534" s="1"/>
      <c r="AN534" s="1"/>
    </row>
    <row r="535" spans="1:40">
      <c r="A535" s="1"/>
      <c r="B535" s="1"/>
      <c r="C535" s="1"/>
      <c r="D535" s="1"/>
      <c r="E535" s="1"/>
      <c r="F535" s="1"/>
      <c r="G535" s="1"/>
      <c r="H535" s="1"/>
      <c r="I535" s="1"/>
      <c r="J535" s="1"/>
      <c r="K535" s="1"/>
      <c r="L535" s="1"/>
      <c r="M535" s="1"/>
      <c r="N535" s="5"/>
      <c r="O535" s="5"/>
      <c r="P535" s="5"/>
      <c r="Q535" s="5"/>
      <c r="R535" s="5"/>
      <c r="S535" s="5"/>
      <c r="T535" s="5"/>
      <c r="U535" s="5"/>
      <c r="V535" s="5"/>
      <c r="W535" s="5"/>
      <c r="X535" s="5"/>
      <c r="Y535" s="1"/>
      <c r="Z535" s="1"/>
      <c r="AA535" s="1"/>
      <c r="AB535" s="1"/>
      <c r="AC535" s="1"/>
      <c r="AD535" s="1"/>
      <c r="AE535" s="1"/>
      <c r="AF535" s="1"/>
      <c r="AG535" s="1"/>
      <c r="AH535" s="1"/>
      <c r="AI535" s="1"/>
      <c r="AJ535" s="1"/>
      <c r="AK535" s="1"/>
      <c r="AL535" s="1"/>
      <c r="AM535" s="1"/>
      <c r="AN535" s="1"/>
    </row>
    <row r="536" spans="1:40">
      <c r="A536" s="1"/>
      <c r="B536" s="1"/>
      <c r="C536" s="1"/>
      <c r="D536" s="1"/>
      <c r="E536" s="1"/>
      <c r="F536" s="1"/>
      <c r="G536" s="1"/>
      <c r="H536" s="1"/>
      <c r="I536" s="1"/>
      <c r="J536" s="1"/>
      <c r="K536" s="1"/>
      <c r="L536" s="1"/>
      <c r="M536" s="1"/>
      <c r="N536" s="5"/>
      <c r="O536" s="5"/>
      <c r="P536" s="5"/>
      <c r="Q536" s="5"/>
      <c r="R536" s="5"/>
      <c r="S536" s="5"/>
      <c r="T536" s="5"/>
      <c r="U536" s="5"/>
      <c r="V536" s="5"/>
      <c r="W536" s="5"/>
      <c r="X536" s="5"/>
      <c r="Y536" s="1"/>
      <c r="Z536" s="1"/>
      <c r="AA536" s="1"/>
      <c r="AB536" s="1"/>
      <c r="AC536" s="1"/>
      <c r="AD536" s="1"/>
      <c r="AE536" s="1"/>
      <c r="AF536" s="1"/>
      <c r="AG536" s="1"/>
      <c r="AH536" s="1"/>
      <c r="AI536" s="1"/>
      <c r="AJ536" s="1"/>
      <c r="AK536" s="1"/>
      <c r="AL536" s="1"/>
      <c r="AM536" s="1"/>
      <c r="AN536" s="1"/>
    </row>
    <row r="537" spans="1:40">
      <c r="A537" s="1"/>
      <c r="B537" s="1"/>
      <c r="C537" s="1"/>
      <c r="D537" s="1"/>
      <c r="E537" s="1"/>
      <c r="F537" s="1"/>
      <c r="G537" s="1"/>
      <c r="H537" s="1"/>
      <c r="I537" s="1"/>
      <c r="J537" s="1"/>
      <c r="K537" s="1"/>
      <c r="L537" s="1"/>
      <c r="M537" s="1"/>
      <c r="N537" s="5"/>
      <c r="O537" s="5"/>
      <c r="P537" s="5"/>
      <c r="Q537" s="5"/>
      <c r="R537" s="5"/>
      <c r="S537" s="5"/>
      <c r="T537" s="5"/>
      <c r="U537" s="5"/>
      <c r="V537" s="5"/>
      <c r="W537" s="5"/>
      <c r="X537" s="5"/>
      <c r="Y537" s="1"/>
      <c r="Z537" s="1"/>
      <c r="AA537" s="1"/>
      <c r="AB537" s="1"/>
      <c r="AC537" s="1"/>
      <c r="AD537" s="1"/>
      <c r="AE537" s="1"/>
      <c r="AF537" s="1"/>
      <c r="AG537" s="1"/>
      <c r="AH537" s="1"/>
      <c r="AI537" s="1"/>
      <c r="AJ537" s="1"/>
      <c r="AK537" s="1"/>
      <c r="AL537" s="1"/>
      <c r="AM537" s="1"/>
      <c r="AN537" s="1"/>
    </row>
    <row r="538" spans="1:40">
      <c r="A538" s="1"/>
      <c r="B538" s="1"/>
      <c r="C538" s="1"/>
      <c r="D538" s="1"/>
      <c r="E538" s="1"/>
      <c r="F538" s="1"/>
      <c r="G538" s="1"/>
      <c r="H538" s="1"/>
      <c r="I538" s="1"/>
      <c r="J538" s="1"/>
      <c r="K538" s="1"/>
      <c r="L538" s="1"/>
      <c r="M538" s="1"/>
      <c r="N538" s="5"/>
      <c r="O538" s="5"/>
      <c r="P538" s="5"/>
      <c r="Q538" s="5"/>
      <c r="R538" s="5"/>
      <c r="S538" s="5"/>
      <c r="T538" s="5"/>
      <c r="U538" s="5"/>
      <c r="V538" s="5"/>
      <c r="W538" s="5"/>
      <c r="X538" s="5"/>
      <c r="Y538" s="1"/>
      <c r="Z538" s="1"/>
      <c r="AA538" s="1"/>
      <c r="AB538" s="1"/>
      <c r="AC538" s="1"/>
      <c r="AD538" s="1"/>
      <c r="AE538" s="1"/>
      <c r="AF538" s="1"/>
      <c r="AG538" s="1"/>
      <c r="AH538" s="1"/>
      <c r="AI538" s="1"/>
      <c r="AJ538" s="1"/>
      <c r="AK538" s="1"/>
      <c r="AL538" s="1"/>
      <c r="AM538" s="1"/>
      <c r="AN538" s="1"/>
    </row>
    <row r="539" spans="1:40">
      <c r="A539" s="1"/>
      <c r="B539" s="1"/>
      <c r="C539" s="1"/>
      <c r="D539" s="1"/>
      <c r="E539" s="1"/>
      <c r="F539" s="1"/>
      <c r="G539" s="1"/>
      <c r="H539" s="1"/>
      <c r="I539" s="1"/>
      <c r="J539" s="1"/>
      <c r="K539" s="1"/>
      <c r="L539" s="1"/>
      <c r="M539" s="1"/>
      <c r="N539" s="5"/>
      <c r="O539" s="5"/>
      <c r="P539" s="5"/>
      <c r="Q539" s="5"/>
      <c r="R539" s="5"/>
      <c r="S539" s="5"/>
      <c r="T539" s="5"/>
      <c r="U539" s="5"/>
      <c r="V539" s="5"/>
      <c r="W539" s="5"/>
      <c r="X539" s="5"/>
      <c r="Y539" s="1"/>
      <c r="Z539" s="1"/>
      <c r="AA539" s="1"/>
      <c r="AB539" s="1"/>
      <c r="AC539" s="1"/>
      <c r="AD539" s="1"/>
      <c r="AE539" s="1"/>
      <c r="AF539" s="1"/>
      <c r="AG539" s="1"/>
      <c r="AH539" s="1"/>
      <c r="AI539" s="1"/>
      <c r="AJ539" s="1"/>
      <c r="AK539" s="1"/>
      <c r="AL539" s="1"/>
      <c r="AM539" s="1"/>
      <c r="AN539" s="1"/>
    </row>
    <row r="540" spans="1:40">
      <c r="A540" s="1"/>
      <c r="B540" s="1"/>
      <c r="C540" s="1"/>
      <c r="D540" s="1"/>
      <c r="E540" s="1"/>
      <c r="F540" s="1"/>
      <c r="G540" s="1"/>
      <c r="H540" s="1"/>
      <c r="I540" s="1"/>
      <c r="J540" s="1"/>
      <c r="K540" s="1"/>
      <c r="L540" s="1"/>
      <c r="M540" s="1"/>
      <c r="N540" s="5"/>
      <c r="O540" s="5"/>
      <c r="P540" s="5"/>
      <c r="Q540" s="5"/>
      <c r="R540" s="5"/>
      <c r="S540" s="5"/>
      <c r="T540" s="5"/>
      <c r="U540" s="5"/>
      <c r="V540" s="5"/>
      <c r="W540" s="5"/>
      <c r="X540" s="5"/>
      <c r="Y540" s="1"/>
      <c r="Z540" s="1"/>
      <c r="AA540" s="1"/>
      <c r="AB540" s="1"/>
      <c r="AC540" s="1"/>
      <c r="AD540" s="1"/>
      <c r="AE540" s="1"/>
      <c r="AF540" s="1"/>
      <c r="AG540" s="1"/>
      <c r="AH540" s="1"/>
      <c r="AI540" s="1"/>
      <c r="AJ540" s="1"/>
      <c r="AK540" s="1"/>
      <c r="AL540" s="1"/>
      <c r="AM540" s="1"/>
      <c r="AN540" s="1"/>
    </row>
    <row r="541" spans="1:40">
      <c r="A541" s="1"/>
      <c r="B541" s="1"/>
      <c r="C541" s="1"/>
      <c r="D541" s="1"/>
      <c r="E541" s="1"/>
      <c r="F541" s="1"/>
      <c r="G541" s="1"/>
      <c r="H541" s="1"/>
      <c r="I541" s="1"/>
      <c r="J541" s="1"/>
      <c r="K541" s="1"/>
      <c r="L541" s="1"/>
      <c r="M541" s="1"/>
      <c r="N541" s="5"/>
      <c r="O541" s="5"/>
      <c r="P541" s="5"/>
      <c r="Q541" s="5"/>
      <c r="R541" s="5"/>
      <c r="S541" s="5"/>
      <c r="T541" s="5"/>
      <c r="U541" s="5"/>
      <c r="V541" s="5"/>
      <c r="W541" s="5"/>
      <c r="X541" s="5"/>
      <c r="Y541" s="1"/>
      <c r="Z541" s="1"/>
      <c r="AA541" s="1"/>
      <c r="AB541" s="1"/>
      <c r="AC541" s="1"/>
      <c r="AD541" s="1"/>
      <c r="AE541" s="1"/>
      <c r="AF541" s="1"/>
      <c r="AG541" s="1"/>
      <c r="AH541" s="1"/>
      <c r="AI541" s="1"/>
      <c r="AJ541" s="1"/>
      <c r="AK541" s="1"/>
      <c r="AL541" s="1"/>
      <c r="AM541" s="1"/>
      <c r="AN541" s="1"/>
    </row>
    <row r="542" spans="1:40">
      <c r="A542" s="1"/>
      <c r="B542" s="1"/>
      <c r="C542" s="1"/>
      <c r="D542" s="1"/>
      <c r="E542" s="1"/>
      <c r="F542" s="1"/>
      <c r="G542" s="1"/>
      <c r="H542" s="1"/>
      <c r="I542" s="1"/>
      <c r="J542" s="1"/>
      <c r="K542" s="1"/>
      <c r="L542" s="1"/>
      <c r="M542" s="1"/>
      <c r="N542" s="5"/>
      <c r="O542" s="5"/>
      <c r="P542" s="5"/>
      <c r="Q542" s="5"/>
      <c r="R542" s="5"/>
      <c r="S542" s="5"/>
      <c r="T542" s="5"/>
      <c r="U542" s="5"/>
      <c r="V542" s="5"/>
      <c r="W542" s="5"/>
      <c r="X542" s="5"/>
      <c r="Y542" s="1"/>
      <c r="Z542" s="1"/>
      <c r="AA542" s="1"/>
      <c r="AB542" s="1"/>
      <c r="AC542" s="1"/>
      <c r="AD542" s="1"/>
      <c r="AE542" s="1"/>
      <c r="AF542" s="1"/>
      <c r="AG542" s="1"/>
      <c r="AH542" s="1"/>
      <c r="AI542" s="1"/>
      <c r="AJ542" s="1"/>
      <c r="AK542" s="1"/>
      <c r="AL542" s="1"/>
      <c r="AM542" s="1"/>
      <c r="AN542" s="1"/>
    </row>
    <row r="543" spans="1:40">
      <c r="A543" s="1"/>
      <c r="B543" s="1"/>
      <c r="C543" s="1"/>
      <c r="D543" s="1"/>
      <c r="E543" s="1"/>
      <c r="F543" s="1"/>
      <c r="G543" s="1"/>
      <c r="H543" s="1"/>
      <c r="I543" s="1"/>
      <c r="J543" s="1"/>
      <c r="K543" s="1"/>
      <c r="L543" s="1"/>
      <c r="M543" s="1"/>
      <c r="N543" s="5"/>
      <c r="O543" s="5"/>
      <c r="P543" s="5"/>
      <c r="Q543" s="5"/>
      <c r="R543" s="5"/>
      <c r="S543" s="5"/>
      <c r="T543" s="5"/>
      <c r="U543" s="5"/>
      <c r="V543" s="5"/>
      <c r="W543" s="5"/>
      <c r="X543" s="5"/>
      <c r="Y543" s="1"/>
      <c r="Z543" s="1"/>
      <c r="AA543" s="1"/>
      <c r="AB543" s="1"/>
      <c r="AC543" s="1"/>
      <c r="AD543" s="1"/>
      <c r="AE543" s="1"/>
      <c r="AF543" s="1"/>
      <c r="AG543" s="1"/>
      <c r="AH543" s="1"/>
      <c r="AI543" s="1"/>
      <c r="AJ543" s="1"/>
      <c r="AK543" s="1"/>
      <c r="AL543" s="1"/>
      <c r="AM543" s="1"/>
      <c r="AN543" s="1"/>
    </row>
    <row r="544" spans="1:40">
      <c r="A544" s="1"/>
      <c r="B544" s="1"/>
      <c r="C544" s="1"/>
      <c r="D544" s="1"/>
      <c r="E544" s="1"/>
      <c r="F544" s="1"/>
      <c r="G544" s="1"/>
      <c r="H544" s="1"/>
      <c r="I544" s="1"/>
      <c r="J544" s="1"/>
      <c r="K544" s="1"/>
      <c r="L544" s="1"/>
      <c r="M544" s="1"/>
      <c r="N544" s="5"/>
      <c r="O544" s="5"/>
      <c r="P544" s="5"/>
      <c r="Q544" s="5"/>
      <c r="R544" s="5"/>
      <c r="S544" s="5"/>
      <c r="T544" s="5"/>
      <c r="U544" s="5"/>
      <c r="V544" s="5"/>
      <c r="W544" s="5"/>
      <c r="X544" s="5"/>
      <c r="Y544" s="1"/>
      <c r="Z544" s="1"/>
      <c r="AA544" s="1"/>
      <c r="AB544" s="1"/>
      <c r="AC544" s="1"/>
      <c r="AD544" s="1"/>
      <c r="AE544" s="1"/>
      <c r="AF544" s="1"/>
      <c r="AG544" s="1"/>
      <c r="AH544" s="1"/>
      <c r="AI544" s="1"/>
      <c r="AJ544" s="1"/>
      <c r="AK544" s="1"/>
      <c r="AL544" s="1"/>
      <c r="AM544" s="1"/>
      <c r="AN544" s="1"/>
    </row>
    <row r="545" spans="1:40">
      <c r="A545" s="1"/>
      <c r="B545" s="1"/>
      <c r="C545" s="1"/>
      <c r="D545" s="1"/>
      <c r="E545" s="1"/>
      <c r="F545" s="1"/>
      <c r="G545" s="1"/>
      <c r="H545" s="1"/>
      <c r="I545" s="1"/>
      <c r="J545" s="1"/>
      <c r="K545" s="1"/>
      <c r="L545" s="1"/>
      <c r="M545" s="1"/>
      <c r="N545" s="5"/>
      <c r="O545" s="5"/>
      <c r="P545" s="5"/>
      <c r="Q545" s="5"/>
      <c r="R545" s="5"/>
      <c r="S545" s="5"/>
      <c r="T545" s="5"/>
      <c r="U545" s="5"/>
      <c r="V545" s="5"/>
      <c r="W545" s="5"/>
      <c r="X545" s="5"/>
      <c r="Y545" s="1"/>
      <c r="Z545" s="1"/>
      <c r="AA545" s="1"/>
      <c r="AB545" s="1"/>
      <c r="AC545" s="1"/>
      <c r="AD545" s="1"/>
      <c r="AE545" s="1"/>
      <c r="AF545" s="1"/>
      <c r="AG545" s="1"/>
      <c r="AH545" s="1"/>
      <c r="AI545" s="1"/>
      <c r="AJ545" s="1"/>
      <c r="AK545" s="1"/>
      <c r="AL545" s="1"/>
      <c r="AM545" s="1"/>
      <c r="AN545" s="1"/>
    </row>
    <row r="546" spans="1:40">
      <c r="A546" s="1"/>
      <c r="B546" s="1"/>
      <c r="C546" s="1"/>
      <c r="D546" s="1"/>
      <c r="E546" s="1"/>
      <c r="F546" s="1"/>
      <c r="G546" s="1"/>
      <c r="H546" s="1"/>
      <c r="I546" s="1"/>
      <c r="J546" s="1"/>
      <c r="K546" s="1"/>
      <c r="L546" s="1"/>
      <c r="M546" s="1"/>
      <c r="N546" s="5"/>
      <c r="O546" s="5"/>
      <c r="P546" s="5"/>
      <c r="Q546" s="5"/>
      <c r="R546" s="5"/>
      <c r="S546" s="5"/>
      <c r="T546" s="5"/>
      <c r="U546" s="5"/>
      <c r="V546" s="5"/>
      <c r="W546" s="5"/>
      <c r="X546" s="5"/>
      <c r="Y546" s="1"/>
      <c r="Z546" s="1"/>
      <c r="AA546" s="1"/>
      <c r="AB546" s="1"/>
      <c r="AC546" s="1"/>
      <c r="AD546" s="1"/>
      <c r="AE546" s="1"/>
      <c r="AF546" s="1"/>
      <c r="AG546" s="1"/>
      <c r="AH546" s="1"/>
      <c r="AI546" s="1"/>
      <c r="AJ546" s="1"/>
      <c r="AK546" s="1"/>
      <c r="AL546" s="1"/>
      <c r="AM546" s="1"/>
      <c r="AN546" s="1"/>
    </row>
    <row r="547" spans="1:40">
      <c r="A547" s="1"/>
      <c r="B547" s="1"/>
      <c r="C547" s="1"/>
      <c r="D547" s="1"/>
      <c r="E547" s="1"/>
      <c r="F547" s="1"/>
      <c r="G547" s="1"/>
      <c r="H547" s="1"/>
      <c r="I547" s="1"/>
      <c r="J547" s="1"/>
      <c r="K547" s="1"/>
      <c r="L547" s="1"/>
      <c r="M547" s="1"/>
      <c r="N547" s="5"/>
      <c r="O547" s="5"/>
      <c r="P547" s="5"/>
      <c r="Q547" s="5"/>
      <c r="R547" s="5"/>
      <c r="S547" s="5"/>
      <c r="T547" s="5"/>
      <c r="U547" s="5"/>
      <c r="V547" s="5"/>
      <c r="W547" s="5"/>
      <c r="X547" s="5"/>
      <c r="Y547" s="1"/>
      <c r="Z547" s="1"/>
      <c r="AA547" s="1"/>
      <c r="AB547" s="1"/>
      <c r="AC547" s="1"/>
      <c r="AD547" s="1"/>
      <c r="AE547" s="1"/>
      <c r="AF547" s="1"/>
      <c r="AG547" s="1"/>
      <c r="AH547" s="1"/>
      <c r="AI547" s="1"/>
      <c r="AJ547" s="1"/>
      <c r="AK547" s="1"/>
      <c r="AL547" s="1"/>
      <c r="AM547" s="1"/>
      <c r="AN547" s="1"/>
    </row>
    <row r="548" spans="1:40">
      <c r="A548" s="1"/>
      <c r="B548" s="1"/>
      <c r="C548" s="1"/>
      <c r="D548" s="1"/>
      <c r="E548" s="1"/>
      <c r="F548" s="1"/>
      <c r="G548" s="1"/>
      <c r="H548" s="1"/>
      <c r="I548" s="1"/>
      <c r="J548" s="1"/>
      <c r="K548" s="1"/>
      <c r="L548" s="1"/>
      <c r="M548" s="1"/>
      <c r="N548" s="5"/>
      <c r="O548" s="5"/>
      <c r="P548" s="5"/>
      <c r="Q548" s="5"/>
      <c r="R548" s="5"/>
      <c r="S548" s="5"/>
      <c r="T548" s="5"/>
      <c r="U548" s="5"/>
      <c r="V548" s="5"/>
      <c r="W548" s="5"/>
      <c r="X548" s="5"/>
      <c r="Y548" s="1"/>
      <c r="Z548" s="1"/>
      <c r="AA548" s="1"/>
      <c r="AB548" s="1"/>
      <c r="AC548" s="1"/>
      <c r="AD548" s="1"/>
      <c r="AE548" s="1"/>
      <c r="AF548" s="1"/>
      <c r="AG548" s="1"/>
      <c r="AH548" s="1"/>
      <c r="AI548" s="1"/>
      <c r="AJ548" s="1"/>
      <c r="AK548" s="1"/>
      <c r="AL548" s="1"/>
      <c r="AM548" s="1"/>
      <c r="AN548" s="1"/>
    </row>
    <row r="549" spans="1:40">
      <c r="A549" s="1"/>
      <c r="B549" s="1"/>
      <c r="C549" s="1"/>
      <c r="D549" s="1"/>
      <c r="E549" s="1"/>
      <c r="F549" s="1"/>
      <c r="G549" s="1"/>
      <c r="H549" s="1"/>
      <c r="I549" s="1"/>
      <c r="J549" s="1"/>
      <c r="K549" s="1"/>
      <c r="L549" s="1"/>
      <c r="M549" s="1"/>
      <c r="N549" s="5"/>
      <c r="O549" s="5"/>
      <c r="P549" s="5"/>
      <c r="Q549" s="5"/>
      <c r="R549" s="5"/>
      <c r="S549" s="5"/>
      <c r="T549" s="5"/>
      <c r="U549" s="5"/>
      <c r="V549" s="5"/>
      <c r="W549" s="5"/>
      <c r="X549" s="5"/>
      <c r="Y549" s="1"/>
      <c r="Z549" s="1"/>
      <c r="AA549" s="1"/>
      <c r="AB549" s="1"/>
      <c r="AC549" s="1"/>
      <c r="AD549" s="1"/>
      <c r="AE549" s="1"/>
      <c r="AF549" s="1"/>
      <c r="AG549" s="1"/>
      <c r="AH549" s="1"/>
      <c r="AI549" s="1"/>
      <c r="AJ549" s="1"/>
      <c r="AK549" s="1"/>
      <c r="AL549" s="1"/>
      <c r="AM549" s="1"/>
      <c r="AN549" s="1"/>
    </row>
    <row r="550" spans="1:40">
      <c r="A550" s="1"/>
      <c r="B550" s="1"/>
      <c r="C550" s="1"/>
      <c r="D550" s="1"/>
      <c r="E550" s="1"/>
      <c r="F550" s="1"/>
      <c r="G550" s="1"/>
      <c r="H550" s="1"/>
      <c r="I550" s="1"/>
      <c r="J550" s="1"/>
      <c r="K550" s="1"/>
      <c r="L550" s="1"/>
      <c r="M550" s="1"/>
      <c r="N550" s="5"/>
      <c r="O550" s="5"/>
      <c r="P550" s="5"/>
      <c r="Q550" s="5"/>
      <c r="R550" s="5"/>
      <c r="S550" s="5"/>
      <c r="T550" s="5"/>
      <c r="U550" s="5"/>
      <c r="V550" s="5"/>
      <c r="W550" s="5"/>
      <c r="X550" s="5"/>
      <c r="Y550" s="1"/>
      <c r="Z550" s="1"/>
      <c r="AA550" s="1"/>
      <c r="AB550" s="1"/>
      <c r="AC550" s="1"/>
      <c r="AD550" s="1"/>
      <c r="AE550" s="1"/>
      <c r="AF550" s="1"/>
      <c r="AG550" s="1"/>
      <c r="AH550" s="1"/>
      <c r="AI550" s="1"/>
      <c r="AJ550" s="1"/>
      <c r="AK550" s="1"/>
      <c r="AL550" s="1"/>
      <c r="AM550" s="1"/>
      <c r="AN550" s="1"/>
    </row>
    <row r="551" spans="1:40">
      <c r="A551" s="1"/>
      <c r="B551" s="1"/>
      <c r="C551" s="1"/>
      <c r="D551" s="1"/>
      <c r="E551" s="1"/>
      <c r="F551" s="1"/>
      <c r="G551" s="1"/>
      <c r="H551" s="1"/>
      <c r="I551" s="1"/>
      <c r="J551" s="1"/>
      <c r="K551" s="1"/>
      <c r="L551" s="1"/>
      <c r="M551" s="1"/>
      <c r="N551" s="5"/>
      <c r="O551" s="5"/>
      <c r="P551" s="5"/>
      <c r="Q551" s="5"/>
      <c r="R551" s="5"/>
      <c r="S551" s="5"/>
      <c r="T551" s="5"/>
      <c r="U551" s="5"/>
      <c r="V551" s="5"/>
      <c r="W551" s="5"/>
      <c r="X551" s="5"/>
      <c r="Y551" s="1"/>
      <c r="Z551" s="1"/>
      <c r="AA551" s="1"/>
      <c r="AB551" s="1"/>
      <c r="AC551" s="1"/>
      <c r="AD551" s="1"/>
      <c r="AE551" s="1"/>
      <c r="AF551" s="1"/>
      <c r="AG551" s="1"/>
      <c r="AH551" s="1"/>
      <c r="AI551" s="1"/>
      <c r="AJ551" s="1"/>
      <c r="AK551" s="1"/>
      <c r="AL551" s="1"/>
      <c r="AM551" s="1"/>
      <c r="AN551" s="1"/>
    </row>
    <row r="552" spans="1:40">
      <c r="A552" s="1"/>
      <c r="B552" s="1"/>
      <c r="C552" s="1"/>
      <c r="D552" s="1"/>
      <c r="E552" s="1"/>
      <c r="F552" s="1"/>
      <c r="G552" s="1"/>
      <c r="H552" s="1"/>
      <c r="I552" s="1"/>
      <c r="J552" s="1"/>
      <c r="K552" s="1"/>
      <c r="L552" s="1"/>
      <c r="M552" s="1"/>
      <c r="N552" s="5"/>
      <c r="O552" s="5"/>
      <c r="P552" s="5"/>
      <c r="Q552" s="5"/>
      <c r="R552" s="5"/>
      <c r="S552" s="5"/>
      <c r="T552" s="5"/>
      <c r="U552" s="5"/>
      <c r="V552" s="5"/>
      <c r="W552" s="5"/>
      <c r="X552" s="5"/>
      <c r="Y552" s="1"/>
      <c r="Z552" s="1"/>
      <c r="AA552" s="1"/>
      <c r="AB552" s="1"/>
      <c r="AC552" s="1"/>
      <c r="AD552" s="1"/>
      <c r="AE552" s="1"/>
      <c r="AF552" s="1"/>
      <c r="AG552" s="1"/>
      <c r="AH552" s="1"/>
      <c r="AI552" s="1"/>
      <c r="AJ552" s="1"/>
      <c r="AK552" s="1"/>
      <c r="AL552" s="1"/>
      <c r="AM552" s="1"/>
      <c r="AN552" s="1"/>
    </row>
    <row r="553" spans="1:40">
      <c r="A553" s="1"/>
      <c r="B553" s="1"/>
      <c r="C553" s="1"/>
      <c r="D553" s="1"/>
      <c r="E553" s="1"/>
      <c r="F553" s="1"/>
      <c r="G553" s="1"/>
      <c r="H553" s="1"/>
      <c r="I553" s="1"/>
      <c r="J553" s="1"/>
      <c r="K553" s="1"/>
      <c r="L553" s="1"/>
      <c r="M553" s="1"/>
      <c r="N553" s="5"/>
      <c r="O553" s="5"/>
      <c r="P553" s="5"/>
      <c r="Q553" s="5"/>
      <c r="R553" s="5"/>
      <c r="S553" s="5"/>
      <c r="T553" s="5"/>
      <c r="U553" s="5"/>
      <c r="V553" s="5"/>
      <c r="W553" s="5"/>
      <c r="X553" s="5"/>
      <c r="Y553" s="1"/>
      <c r="Z553" s="1"/>
      <c r="AA553" s="1"/>
      <c r="AB553" s="1"/>
      <c r="AC553" s="1"/>
      <c r="AD553" s="1"/>
      <c r="AE553" s="1"/>
      <c r="AF553" s="1"/>
      <c r="AG553" s="1"/>
      <c r="AH553" s="1"/>
      <c r="AI553" s="1"/>
      <c r="AJ553" s="1"/>
      <c r="AK553" s="1"/>
      <c r="AL553" s="1"/>
      <c r="AM553" s="1"/>
      <c r="AN553" s="1"/>
    </row>
    <row r="554" spans="1:40">
      <c r="A554" s="1"/>
      <c r="B554" s="1"/>
      <c r="C554" s="1"/>
      <c r="D554" s="1"/>
      <c r="E554" s="1"/>
      <c r="F554" s="1"/>
      <c r="G554" s="1"/>
      <c r="H554" s="1"/>
      <c r="I554" s="1"/>
      <c r="J554" s="1"/>
      <c r="K554" s="1"/>
      <c r="L554" s="1"/>
      <c r="M554" s="1"/>
      <c r="N554" s="5"/>
      <c r="O554" s="5"/>
      <c r="P554" s="5"/>
      <c r="Q554" s="5"/>
      <c r="R554" s="5"/>
      <c r="S554" s="5"/>
      <c r="T554" s="5"/>
      <c r="U554" s="5"/>
      <c r="V554" s="5"/>
      <c r="W554" s="5"/>
      <c r="X554" s="5"/>
      <c r="Y554" s="1"/>
      <c r="Z554" s="1"/>
      <c r="AA554" s="1"/>
      <c r="AB554" s="1"/>
      <c r="AC554" s="1"/>
      <c r="AD554" s="1"/>
      <c r="AE554" s="1"/>
      <c r="AF554" s="1"/>
      <c r="AG554" s="1"/>
      <c r="AH554" s="1"/>
      <c r="AI554" s="1"/>
      <c r="AJ554" s="1"/>
      <c r="AK554" s="1"/>
      <c r="AL554" s="1"/>
      <c r="AM554" s="1"/>
      <c r="AN554" s="1"/>
    </row>
    <row r="555" spans="1:40">
      <c r="A555" s="1"/>
      <c r="B555" s="1"/>
      <c r="C555" s="1"/>
      <c r="D555" s="1"/>
      <c r="E555" s="1"/>
      <c r="F555" s="1"/>
      <c r="G555" s="1"/>
      <c r="H555" s="1"/>
      <c r="I555" s="1"/>
      <c r="J555" s="1"/>
      <c r="K555" s="1"/>
      <c r="L555" s="1"/>
      <c r="M555" s="1"/>
      <c r="N555" s="5"/>
      <c r="O555" s="5"/>
      <c r="P555" s="5"/>
      <c r="Q555" s="5"/>
      <c r="R555" s="5"/>
      <c r="S555" s="5"/>
      <c r="T555" s="5"/>
      <c r="U555" s="5"/>
      <c r="V555" s="5"/>
      <c r="W555" s="5"/>
      <c r="X555" s="5"/>
      <c r="Y555" s="1"/>
      <c r="Z555" s="1"/>
      <c r="AA555" s="1"/>
      <c r="AB555" s="1"/>
      <c r="AC555" s="1"/>
      <c r="AD555" s="1"/>
      <c r="AE555" s="1"/>
      <c r="AF555" s="1"/>
      <c r="AG555" s="1"/>
      <c r="AH555" s="1"/>
      <c r="AI555" s="1"/>
      <c r="AJ555" s="1"/>
      <c r="AK555" s="1"/>
      <c r="AL555" s="1"/>
      <c r="AM555" s="1"/>
      <c r="AN555" s="1"/>
    </row>
    <row r="556" spans="1:40">
      <c r="A556" s="1"/>
      <c r="B556" s="1"/>
      <c r="C556" s="1"/>
      <c r="D556" s="1"/>
      <c r="E556" s="1"/>
      <c r="F556" s="1"/>
      <c r="G556" s="1"/>
      <c r="H556" s="1"/>
      <c r="I556" s="1"/>
      <c r="J556" s="1"/>
      <c r="K556" s="1"/>
      <c r="L556" s="1"/>
      <c r="M556" s="1"/>
      <c r="N556" s="5"/>
      <c r="O556" s="5"/>
      <c r="P556" s="5"/>
      <c r="Q556" s="5"/>
      <c r="R556" s="5"/>
      <c r="S556" s="5"/>
      <c r="T556" s="5"/>
      <c r="U556" s="5"/>
      <c r="V556" s="5"/>
      <c r="W556" s="5"/>
      <c r="X556" s="5"/>
      <c r="Y556" s="1"/>
      <c r="Z556" s="1"/>
      <c r="AA556" s="1"/>
      <c r="AB556" s="1"/>
      <c r="AC556" s="1"/>
      <c r="AD556" s="1"/>
      <c r="AE556" s="1"/>
      <c r="AF556" s="1"/>
      <c r="AG556" s="1"/>
      <c r="AH556" s="1"/>
      <c r="AI556" s="1"/>
      <c r="AJ556" s="1"/>
      <c r="AK556" s="1"/>
      <c r="AL556" s="1"/>
      <c r="AM556" s="1"/>
      <c r="AN556" s="1"/>
    </row>
    <row r="557" spans="1:40">
      <c r="A557" s="1"/>
      <c r="B557" s="1"/>
      <c r="C557" s="1"/>
      <c r="D557" s="1"/>
      <c r="E557" s="1"/>
      <c r="F557" s="1"/>
      <c r="G557" s="1"/>
      <c r="H557" s="1"/>
      <c r="I557" s="1"/>
      <c r="J557" s="1"/>
      <c r="K557" s="1"/>
      <c r="L557" s="1"/>
      <c r="M557" s="1"/>
      <c r="N557" s="5"/>
      <c r="O557" s="5"/>
      <c r="P557" s="5"/>
      <c r="Q557" s="5"/>
      <c r="R557" s="5"/>
      <c r="S557" s="5"/>
      <c r="T557" s="5"/>
      <c r="U557" s="5"/>
      <c r="V557" s="5"/>
      <c r="W557" s="5"/>
      <c r="X557" s="5"/>
      <c r="Y557" s="1"/>
      <c r="Z557" s="1"/>
      <c r="AA557" s="1"/>
      <c r="AB557" s="1"/>
      <c r="AC557" s="1"/>
      <c r="AD557" s="1"/>
      <c r="AE557" s="1"/>
      <c r="AF557" s="1"/>
      <c r="AG557" s="1"/>
      <c r="AH557" s="1"/>
      <c r="AI557" s="1"/>
      <c r="AJ557" s="1"/>
      <c r="AK557" s="1"/>
      <c r="AL557" s="1"/>
      <c r="AM557" s="1"/>
      <c r="AN557" s="1"/>
    </row>
    <row r="558" spans="1:40">
      <c r="A558" s="1"/>
      <c r="B558" s="1"/>
      <c r="C558" s="1"/>
      <c r="D558" s="1"/>
      <c r="E558" s="1"/>
      <c r="F558" s="1"/>
      <c r="G558" s="1"/>
      <c r="H558" s="1"/>
      <c r="I558" s="1"/>
      <c r="J558" s="1"/>
      <c r="K558" s="1"/>
      <c r="L558" s="1"/>
      <c r="M558" s="1"/>
      <c r="N558" s="5"/>
      <c r="O558" s="5"/>
      <c r="P558" s="5"/>
      <c r="Q558" s="5"/>
      <c r="R558" s="5"/>
      <c r="S558" s="5"/>
      <c r="T558" s="5"/>
      <c r="U558" s="5"/>
      <c r="V558" s="5"/>
      <c r="W558" s="5"/>
      <c r="X558" s="5"/>
      <c r="Y558" s="1"/>
      <c r="Z558" s="1"/>
      <c r="AA558" s="1"/>
      <c r="AB558" s="1"/>
      <c r="AC558" s="1"/>
      <c r="AD558" s="1"/>
      <c r="AE558" s="1"/>
      <c r="AF558" s="1"/>
      <c r="AG558" s="1"/>
      <c r="AH558" s="1"/>
      <c r="AI558" s="1"/>
      <c r="AJ558" s="1"/>
      <c r="AK558" s="1"/>
      <c r="AL558" s="1"/>
      <c r="AM558" s="1"/>
      <c r="AN558" s="1"/>
    </row>
    <row r="559" spans="1:40">
      <c r="A559" s="1"/>
      <c r="B559" s="1"/>
      <c r="C559" s="1"/>
      <c r="D559" s="1"/>
      <c r="E559" s="1"/>
      <c r="F559" s="1"/>
      <c r="G559" s="1"/>
      <c r="H559" s="1"/>
      <c r="I559" s="1"/>
      <c r="J559" s="1"/>
      <c r="K559" s="1"/>
      <c r="L559" s="1"/>
      <c r="M559" s="1"/>
      <c r="N559" s="5"/>
      <c r="O559" s="5"/>
      <c r="P559" s="5"/>
      <c r="Q559" s="5"/>
      <c r="R559" s="5"/>
      <c r="S559" s="5"/>
      <c r="T559" s="5"/>
      <c r="U559" s="5"/>
      <c r="V559" s="5"/>
      <c r="W559" s="5"/>
      <c r="X559" s="5"/>
      <c r="Y559" s="1"/>
      <c r="Z559" s="1"/>
      <c r="AA559" s="1"/>
      <c r="AB559" s="1"/>
      <c r="AC559" s="1"/>
      <c r="AD559" s="1"/>
      <c r="AE559" s="1"/>
      <c r="AF559" s="1"/>
      <c r="AG559" s="1"/>
      <c r="AH559" s="1"/>
      <c r="AI559" s="1"/>
      <c r="AJ559" s="1"/>
      <c r="AK559" s="1"/>
      <c r="AL559" s="1"/>
      <c r="AM559" s="1"/>
      <c r="AN559" s="1"/>
    </row>
    <row r="560" spans="1:40">
      <c r="A560" s="1"/>
      <c r="B560" s="1"/>
      <c r="C560" s="1"/>
      <c r="D560" s="1"/>
      <c r="E560" s="1"/>
      <c r="F560" s="1"/>
      <c r="G560" s="1"/>
      <c r="H560" s="1"/>
      <c r="I560" s="1"/>
      <c r="J560" s="1"/>
      <c r="K560" s="1"/>
      <c r="L560" s="1"/>
      <c r="M560" s="1"/>
      <c r="N560" s="5"/>
      <c r="O560" s="5"/>
      <c r="P560" s="5"/>
      <c r="Q560" s="5"/>
      <c r="R560" s="5"/>
      <c r="S560" s="5"/>
      <c r="T560" s="5"/>
      <c r="U560" s="5"/>
      <c r="V560" s="5"/>
      <c r="W560" s="5"/>
      <c r="X560" s="5"/>
      <c r="Y560" s="1"/>
      <c r="Z560" s="1"/>
      <c r="AA560" s="1"/>
      <c r="AB560" s="1"/>
      <c r="AC560" s="1"/>
      <c r="AD560" s="1"/>
      <c r="AE560" s="1"/>
      <c r="AF560" s="1"/>
      <c r="AG560" s="1"/>
      <c r="AH560" s="1"/>
      <c r="AI560" s="1"/>
      <c r="AJ560" s="1"/>
      <c r="AK560" s="1"/>
      <c r="AL560" s="1"/>
      <c r="AM560" s="1"/>
      <c r="AN560" s="1"/>
    </row>
    <row r="561" spans="1:40">
      <c r="A561" s="1"/>
      <c r="B561" s="1"/>
      <c r="C561" s="1"/>
      <c r="D561" s="1"/>
      <c r="E561" s="1"/>
      <c r="F561" s="1"/>
      <c r="G561" s="1"/>
      <c r="H561" s="1"/>
      <c r="I561" s="1"/>
      <c r="J561" s="1"/>
      <c r="K561" s="1"/>
      <c r="L561" s="1"/>
      <c r="M561" s="1"/>
      <c r="N561" s="5"/>
      <c r="O561" s="5"/>
      <c r="P561" s="5"/>
      <c r="Q561" s="5"/>
      <c r="R561" s="5"/>
      <c r="S561" s="5"/>
      <c r="T561" s="5"/>
      <c r="U561" s="5"/>
      <c r="V561" s="5"/>
      <c r="W561" s="5"/>
      <c r="X561" s="5"/>
      <c r="Y561" s="1"/>
      <c r="Z561" s="1"/>
      <c r="AA561" s="1"/>
      <c r="AB561" s="1"/>
      <c r="AC561" s="1"/>
      <c r="AD561" s="1"/>
      <c r="AE561" s="1"/>
      <c r="AF561" s="1"/>
      <c r="AG561" s="1"/>
      <c r="AH561" s="1"/>
      <c r="AI561" s="1"/>
      <c r="AJ561" s="1"/>
      <c r="AK561" s="1"/>
      <c r="AL561" s="1"/>
      <c r="AM561" s="1"/>
      <c r="AN561" s="1"/>
    </row>
    <row r="562" spans="1:40">
      <c r="A562" s="1"/>
      <c r="B562" s="1"/>
      <c r="C562" s="1"/>
      <c r="D562" s="1"/>
      <c r="E562" s="1"/>
      <c r="F562" s="1"/>
      <c r="G562" s="1"/>
      <c r="H562" s="1"/>
      <c r="I562" s="1"/>
      <c r="J562" s="1"/>
      <c r="K562" s="1"/>
      <c r="L562" s="1"/>
      <c r="M562" s="1"/>
      <c r="N562" s="5"/>
      <c r="O562" s="5"/>
      <c r="P562" s="5"/>
      <c r="Q562" s="5"/>
      <c r="R562" s="5"/>
      <c r="S562" s="5"/>
      <c r="T562" s="5"/>
      <c r="U562" s="5"/>
      <c r="V562" s="5"/>
      <c r="W562" s="5"/>
      <c r="X562" s="5"/>
      <c r="Y562" s="1"/>
      <c r="Z562" s="1"/>
      <c r="AA562" s="1"/>
      <c r="AB562" s="1"/>
      <c r="AC562" s="1"/>
      <c r="AD562" s="1"/>
      <c r="AE562" s="1"/>
      <c r="AF562" s="1"/>
      <c r="AG562" s="1"/>
      <c r="AH562" s="1"/>
      <c r="AI562" s="1"/>
      <c r="AJ562" s="1"/>
      <c r="AK562" s="1"/>
      <c r="AL562" s="1"/>
      <c r="AM562" s="1"/>
      <c r="AN562" s="1"/>
    </row>
    <row r="563" spans="1:40">
      <c r="A563" s="1"/>
      <c r="B563" s="1"/>
      <c r="C563" s="1"/>
      <c r="D563" s="1"/>
      <c r="E563" s="1"/>
      <c r="F563" s="1"/>
      <c r="G563" s="1"/>
      <c r="H563" s="1"/>
      <c r="I563" s="1"/>
      <c r="J563" s="1"/>
      <c r="K563" s="1"/>
      <c r="L563" s="1"/>
      <c r="M563" s="1"/>
      <c r="N563" s="5"/>
      <c r="O563" s="5"/>
      <c r="P563" s="5"/>
      <c r="Q563" s="5"/>
      <c r="R563" s="5"/>
      <c r="S563" s="5"/>
      <c r="T563" s="5"/>
      <c r="U563" s="5"/>
      <c r="V563" s="5"/>
      <c r="W563" s="5"/>
      <c r="X563" s="5"/>
      <c r="Y563" s="1"/>
      <c r="Z563" s="1"/>
      <c r="AA563" s="1"/>
      <c r="AB563" s="1"/>
      <c r="AC563" s="1"/>
      <c r="AD563" s="1"/>
      <c r="AE563" s="1"/>
      <c r="AF563" s="1"/>
      <c r="AG563" s="1"/>
      <c r="AH563" s="1"/>
      <c r="AI563" s="1"/>
      <c r="AJ563" s="1"/>
      <c r="AK563" s="1"/>
      <c r="AL563" s="1"/>
      <c r="AM563" s="1"/>
      <c r="AN563" s="1"/>
    </row>
    <row r="564" spans="1:40">
      <c r="A564" s="1"/>
      <c r="B564" s="1"/>
      <c r="C564" s="1"/>
      <c r="D564" s="1"/>
      <c r="E564" s="1"/>
      <c r="F564" s="1"/>
      <c r="G564" s="1"/>
      <c r="H564" s="1"/>
      <c r="I564" s="1"/>
      <c r="J564" s="1"/>
      <c r="K564" s="1"/>
      <c r="L564" s="1"/>
      <c r="M564" s="1"/>
      <c r="N564" s="5"/>
      <c r="O564" s="5"/>
      <c r="P564" s="5"/>
      <c r="Q564" s="5"/>
      <c r="R564" s="5"/>
      <c r="S564" s="5"/>
      <c r="T564" s="5"/>
      <c r="U564" s="5"/>
      <c r="V564" s="5"/>
      <c r="W564" s="5"/>
      <c r="X564" s="5"/>
      <c r="Y564" s="1"/>
      <c r="Z564" s="1"/>
      <c r="AA564" s="1"/>
      <c r="AB564" s="1"/>
      <c r="AC564" s="1"/>
      <c r="AD564" s="1"/>
      <c r="AE564" s="1"/>
      <c r="AF564" s="1"/>
      <c r="AG564" s="1"/>
      <c r="AH564" s="1"/>
      <c r="AI564" s="1"/>
      <c r="AJ564" s="1"/>
      <c r="AK564" s="1"/>
      <c r="AL564" s="1"/>
      <c r="AM564" s="1"/>
      <c r="AN564" s="1"/>
    </row>
    <row r="565" spans="1:40">
      <c r="A565" s="1"/>
      <c r="B565" s="1"/>
      <c r="C565" s="1"/>
      <c r="D565" s="1"/>
      <c r="E565" s="1"/>
      <c r="F565" s="1"/>
      <c r="G565" s="1"/>
      <c r="H565" s="1"/>
      <c r="I565" s="1"/>
      <c r="J565" s="1"/>
      <c r="K565" s="1"/>
      <c r="L565" s="1"/>
      <c r="M565" s="1"/>
      <c r="N565" s="5"/>
      <c r="O565" s="5"/>
      <c r="P565" s="5"/>
      <c r="Q565" s="5"/>
      <c r="R565" s="5"/>
      <c r="S565" s="5"/>
      <c r="T565" s="5"/>
      <c r="U565" s="5"/>
      <c r="V565" s="5"/>
      <c r="W565" s="5"/>
      <c r="X565" s="5"/>
      <c r="Y565" s="1"/>
      <c r="Z565" s="1"/>
      <c r="AA565" s="1"/>
      <c r="AB565" s="1"/>
      <c r="AC565" s="1"/>
      <c r="AD565" s="1"/>
      <c r="AE565" s="1"/>
      <c r="AF565" s="1"/>
      <c r="AG565" s="1"/>
      <c r="AH565" s="1"/>
      <c r="AI565" s="1"/>
      <c r="AJ565" s="1"/>
      <c r="AK565" s="1"/>
      <c r="AL565" s="1"/>
      <c r="AM565" s="1"/>
      <c r="AN565" s="1"/>
    </row>
    <row r="566" spans="1:40">
      <c r="A566" s="1"/>
      <c r="B566" s="1"/>
      <c r="C566" s="1"/>
      <c r="D566" s="1"/>
      <c r="E566" s="1"/>
      <c r="F566" s="1"/>
      <c r="G566" s="1"/>
      <c r="H566" s="1"/>
      <c r="I566" s="1"/>
      <c r="J566" s="1"/>
      <c r="K566" s="1"/>
      <c r="L566" s="1"/>
      <c r="M566" s="1"/>
      <c r="N566" s="5"/>
      <c r="O566" s="5"/>
      <c r="P566" s="5"/>
      <c r="Q566" s="5"/>
      <c r="R566" s="5"/>
      <c r="S566" s="5"/>
      <c r="T566" s="5"/>
      <c r="U566" s="5"/>
      <c r="V566" s="5"/>
      <c r="W566" s="5"/>
      <c r="X566" s="5"/>
      <c r="Y566" s="1"/>
      <c r="Z566" s="1"/>
      <c r="AA566" s="1"/>
      <c r="AB566" s="1"/>
      <c r="AC566" s="1"/>
      <c r="AD566" s="1"/>
      <c r="AE566" s="1"/>
      <c r="AF566" s="1"/>
      <c r="AG566" s="1"/>
      <c r="AH566" s="1"/>
      <c r="AI566" s="1"/>
      <c r="AJ566" s="1"/>
      <c r="AK566" s="1"/>
      <c r="AL566" s="1"/>
      <c r="AM566" s="1"/>
      <c r="AN566" s="1"/>
    </row>
    <row r="567" spans="1:40">
      <c r="A567" s="1"/>
      <c r="B567" s="1"/>
      <c r="C567" s="1"/>
      <c r="D567" s="1"/>
      <c r="E567" s="1"/>
      <c r="F567" s="1"/>
      <c r="G567" s="1"/>
      <c r="H567" s="1"/>
      <c r="I567" s="1"/>
      <c r="J567" s="1"/>
      <c r="K567" s="1"/>
      <c r="L567" s="1"/>
      <c r="M567" s="1"/>
      <c r="N567" s="5"/>
      <c r="O567" s="5"/>
      <c r="P567" s="5"/>
      <c r="Q567" s="5"/>
      <c r="R567" s="5"/>
      <c r="S567" s="5"/>
      <c r="T567" s="5"/>
      <c r="U567" s="5"/>
      <c r="V567" s="5"/>
      <c r="W567" s="5"/>
      <c r="X567" s="5"/>
      <c r="Y567" s="1"/>
      <c r="Z567" s="1"/>
      <c r="AA567" s="1"/>
      <c r="AB567" s="1"/>
      <c r="AC567" s="1"/>
      <c r="AD567" s="1"/>
      <c r="AE567" s="1"/>
      <c r="AF567" s="1"/>
      <c r="AG567" s="1"/>
      <c r="AH567" s="1"/>
      <c r="AI567" s="1"/>
      <c r="AJ567" s="1"/>
      <c r="AK567" s="1"/>
      <c r="AL567" s="1"/>
      <c r="AM567" s="1"/>
      <c r="AN567" s="1"/>
    </row>
    <row r="568" spans="1:40">
      <c r="A568" s="1"/>
      <c r="B568" s="1"/>
      <c r="C568" s="1"/>
      <c r="D568" s="1"/>
      <c r="E568" s="1"/>
      <c r="F568" s="1"/>
      <c r="G568" s="1"/>
      <c r="H568" s="1"/>
      <c r="I568" s="1"/>
      <c r="J568" s="1"/>
      <c r="K568" s="1"/>
      <c r="L568" s="1"/>
      <c r="M568" s="1"/>
      <c r="N568" s="5"/>
      <c r="O568" s="5"/>
      <c r="P568" s="5"/>
      <c r="Q568" s="5"/>
      <c r="R568" s="5"/>
      <c r="S568" s="5"/>
      <c r="T568" s="5"/>
      <c r="U568" s="5"/>
      <c r="V568" s="5"/>
      <c r="W568" s="5"/>
      <c r="X568" s="5"/>
      <c r="Y568" s="1"/>
      <c r="Z568" s="1"/>
      <c r="AA568" s="1"/>
      <c r="AB568" s="1"/>
      <c r="AC568" s="1"/>
      <c r="AD568" s="1"/>
      <c r="AE568" s="1"/>
      <c r="AF568" s="1"/>
      <c r="AG568" s="1"/>
      <c r="AH568" s="1"/>
      <c r="AI568" s="1"/>
      <c r="AJ568" s="1"/>
      <c r="AK568" s="1"/>
      <c r="AL568" s="1"/>
      <c r="AM568" s="1"/>
      <c r="AN568" s="1"/>
    </row>
    <row r="569" spans="1:40">
      <c r="A569" s="1"/>
      <c r="B569" s="1"/>
      <c r="C569" s="1"/>
      <c r="D569" s="1"/>
      <c r="E569" s="1"/>
      <c r="F569" s="1"/>
      <c r="G569" s="1"/>
      <c r="H569" s="1"/>
      <c r="I569" s="1"/>
      <c r="J569" s="1"/>
      <c r="K569" s="1"/>
      <c r="L569" s="1"/>
      <c r="M569" s="1"/>
      <c r="N569" s="5"/>
      <c r="O569" s="5"/>
      <c r="P569" s="5"/>
      <c r="Q569" s="5"/>
      <c r="R569" s="5"/>
      <c r="S569" s="5"/>
      <c r="T569" s="5"/>
      <c r="U569" s="5"/>
      <c r="V569" s="5"/>
      <c r="W569" s="5"/>
      <c r="X569" s="5"/>
      <c r="Y569" s="1"/>
      <c r="Z569" s="1"/>
      <c r="AA569" s="1"/>
      <c r="AB569" s="1"/>
      <c r="AC569" s="1"/>
      <c r="AD569" s="1"/>
      <c r="AE569" s="1"/>
      <c r="AF569" s="1"/>
      <c r="AG569" s="1"/>
      <c r="AH569" s="1"/>
      <c r="AI569" s="1"/>
      <c r="AJ569" s="1"/>
      <c r="AK569" s="1"/>
      <c r="AL569" s="1"/>
      <c r="AM569" s="1"/>
      <c r="AN569" s="1"/>
    </row>
    <row r="570" spans="1:40">
      <c r="A570" s="1"/>
      <c r="B570" s="1"/>
      <c r="C570" s="1"/>
      <c r="D570" s="1"/>
      <c r="E570" s="1"/>
      <c r="F570" s="1"/>
      <c r="G570" s="1"/>
      <c r="H570" s="1"/>
      <c r="I570" s="1"/>
      <c r="J570" s="1"/>
      <c r="K570" s="1"/>
      <c r="L570" s="1"/>
      <c r="M570" s="1"/>
      <c r="N570" s="5"/>
      <c r="O570" s="5"/>
      <c r="P570" s="5"/>
      <c r="Q570" s="5"/>
      <c r="R570" s="5"/>
      <c r="S570" s="5"/>
      <c r="T570" s="5"/>
      <c r="U570" s="5"/>
      <c r="V570" s="5"/>
      <c r="W570" s="5"/>
      <c r="X570" s="5"/>
      <c r="Y570" s="1"/>
      <c r="Z570" s="1"/>
      <c r="AA570" s="1"/>
      <c r="AB570" s="1"/>
      <c r="AC570" s="1"/>
      <c r="AD570" s="1"/>
      <c r="AE570" s="1"/>
      <c r="AF570" s="1"/>
      <c r="AG570" s="1"/>
      <c r="AH570" s="1"/>
      <c r="AI570" s="1"/>
      <c r="AJ570" s="1"/>
      <c r="AK570" s="1"/>
      <c r="AL570" s="1"/>
      <c r="AM570" s="1"/>
      <c r="AN570" s="1"/>
    </row>
    <row r="571" spans="1:40">
      <c r="A571" s="1"/>
      <c r="B571" s="1"/>
      <c r="C571" s="1"/>
      <c r="D571" s="1"/>
      <c r="E571" s="1"/>
      <c r="F571" s="1"/>
      <c r="G571" s="1"/>
      <c r="H571" s="1"/>
      <c r="I571" s="1"/>
      <c r="J571" s="1"/>
      <c r="K571" s="1"/>
      <c r="L571" s="1"/>
      <c r="M571" s="1"/>
      <c r="N571" s="5"/>
      <c r="O571" s="5"/>
      <c r="P571" s="5"/>
      <c r="Q571" s="5"/>
      <c r="R571" s="5"/>
      <c r="S571" s="5"/>
      <c r="T571" s="5"/>
      <c r="U571" s="5"/>
      <c r="V571" s="5"/>
      <c r="W571" s="5"/>
      <c r="X571" s="5"/>
      <c r="Y571" s="1"/>
      <c r="Z571" s="1"/>
      <c r="AA571" s="1"/>
      <c r="AB571" s="1"/>
      <c r="AC571" s="1"/>
      <c r="AD571" s="1"/>
      <c r="AE571" s="1"/>
      <c r="AF571" s="1"/>
      <c r="AG571" s="1"/>
      <c r="AH571" s="1"/>
      <c r="AI571" s="1"/>
      <c r="AJ571" s="1"/>
      <c r="AK571" s="1"/>
      <c r="AL571" s="1"/>
      <c r="AM571" s="1"/>
      <c r="AN571" s="1"/>
    </row>
    <row r="572" spans="1:40">
      <c r="A572" s="1"/>
      <c r="B572" s="1"/>
      <c r="C572" s="1"/>
      <c r="D572" s="1"/>
      <c r="E572" s="1"/>
      <c r="F572" s="1"/>
      <c r="G572" s="1"/>
      <c r="H572" s="1"/>
      <c r="I572" s="1"/>
      <c r="J572" s="1"/>
      <c r="K572" s="1"/>
      <c r="L572" s="1"/>
      <c r="M572" s="1"/>
      <c r="N572" s="5"/>
      <c r="O572" s="5"/>
      <c r="P572" s="5"/>
      <c r="Q572" s="5"/>
      <c r="R572" s="5"/>
      <c r="S572" s="5"/>
      <c r="T572" s="5"/>
      <c r="U572" s="5"/>
      <c r="V572" s="5"/>
      <c r="W572" s="5"/>
      <c r="X572" s="5"/>
      <c r="Y572" s="1"/>
      <c r="Z572" s="1"/>
      <c r="AA572" s="1"/>
      <c r="AB572" s="1"/>
      <c r="AC572" s="1"/>
      <c r="AD572" s="1"/>
      <c r="AE572" s="1"/>
      <c r="AF572" s="1"/>
      <c r="AG572" s="1"/>
      <c r="AH572" s="1"/>
      <c r="AI572" s="1"/>
      <c r="AJ572" s="1"/>
      <c r="AK572" s="1"/>
      <c r="AL572" s="1"/>
      <c r="AM572" s="1"/>
      <c r="AN572" s="1"/>
    </row>
    <row r="573" spans="1:40">
      <c r="A573" s="1"/>
      <c r="B573" s="1"/>
      <c r="C573" s="1"/>
      <c r="D573" s="1"/>
      <c r="E573" s="1"/>
      <c r="F573" s="1"/>
      <c r="G573" s="1"/>
      <c r="H573" s="1"/>
      <c r="I573" s="1"/>
      <c r="J573" s="1"/>
      <c r="K573" s="1"/>
      <c r="L573" s="1"/>
      <c r="M573" s="1"/>
      <c r="N573" s="5"/>
      <c r="O573" s="5"/>
      <c r="P573" s="5"/>
      <c r="Q573" s="5"/>
      <c r="R573" s="5"/>
      <c r="S573" s="5"/>
      <c r="T573" s="5"/>
      <c r="U573" s="5"/>
      <c r="V573" s="5"/>
      <c r="W573" s="5"/>
      <c r="X573" s="5"/>
      <c r="Y573" s="1"/>
      <c r="Z573" s="1"/>
      <c r="AA573" s="1"/>
      <c r="AB573" s="1"/>
      <c r="AC573" s="1"/>
      <c r="AD573" s="1"/>
      <c r="AE573" s="1"/>
      <c r="AF573" s="1"/>
      <c r="AG573" s="1"/>
      <c r="AH573" s="1"/>
      <c r="AI573" s="1"/>
      <c r="AJ573" s="1"/>
      <c r="AK573" s="1"/>
      <c r="AL573" s="1"/>
      <c r="AM573" s="1"/>
      <c r="AN573" s="1"/>
    </row>
    <row r="574" spans="1:40">
      <c r="A574" s="1"/>
      <c r="B574" s="1"/>
      <c r="C574" s="1"/>
      <c r="D574" s="1"/>
      <c r="E574" s="1"/>
      <c r="F574" s="1"/>
      <c r="G574" s="1"/>
      <c r="H574" s="1"/>
      <c r="I574" s="1"/>
      <c r="J574" s="1"/>
      <c r="K574" s="1"/>
      <c r="L574" s="1"/>
      <c r="M574" s="1"/>
      <c r="N574" s="5"/>
      <c r="O574" s="5"/>
      <c r="P574" s="5"/>
      <c r="Q574" s="5"/>
      <c r="R574" s="5"/>
      <c r="S574" s="5"/>
      <c r="T574" s="5"/>
      <c r="U574" s="5"/>
      <c r="V574" s="5"/>
      <c r="W574" s="5"/>
      <c r="X574" s="5"/>
      <c r="Y574" s="1"/>
      <c r="Z574" s="1"/>
      <c r="AA574" s="1"/>
      <c r="AB574" s="1"/>
      <c r="AC574" s="1"/>
      <c r="AD574" s="1"/>
      <c r="AE574" s="1"/>
      <c r="AF574" s="1"/>
      <c r="AG574" s="1"/>
      <c r="AH574" s="1"/>
      <c r="AI574" s="1"/>
      <c r="AJ574" s="1"/>
      <c r="AK574" s="1"/>
      <c r="AL574" s="1"/>
      <c r="AM574" s="1"/>
      <c r="AN574" s="1"/>
    </row>
    <row r="575" spans="1:40">
      <c r="A575" s="1"/>
      <c r="B575" s="1"/>
      <c r="C575" s="1"/>
      <c r="D575" s="1"/>
      <c r="E575" s="1"/>
      <c r="F575" s="1"/>
      <c r="G575" s="1"/>
      <c r="H575" s="1"/>
      <c r="I575" s="1"/>
      <c r="J575" s="1"/>
      <c r="K575" s="1"/>
      <c r="L575" s="1"/>
      <c r="M575" s="1"/>
      <c r="N575" s="5"/>
      <c r="O575" s="5"/>
      <c r="P575" s="5"/>
      <c r="Q575" s="5"/>
      <c r="R575" s="5"/>
      <c r="S575" s="5"/>
      <c r="T575" s="5"/>
      <c r="U575" s="5"/>
      <c r="V575" s="5"/>
      <c r="W575" s="5"/>
      <c r="X575" s="5"/>
      <c r="Y575" s="1"/>
      <c r="Z575" s="1"/>
      <c r="AA575" s="1"/>
      <c r="AB575" s="1"/>
      <c r="AC575" s="1"/>
      <c r="AD575" s="1"/>
      <c r="AE575" s="1"/>
      <c r="AF575" s="1"/>
      <c r="AG575" s="1"/>
      <c r="AH575" s="1"/>
      <c r="AI575" s="1"/>
      <c r="AJ575" s="1"/>
      <c r="AK575" s="1"/>
      <c r="AL575" s="1"/>
      <c r="AM575" s="1"/>
      <c r="AN575" s="1"/>
    </row>
    <row r="576" spans="1:40">
      <c r="A576" s="1"/>
      <c r="B576" s="1"/>
      <c r="C576" s="1"/>
      <c r="D576" s="1"/>
      <c r="E576" s="1"/>
      <c r="F576" s="1"/>
      <c r="G576" s="1"/>
      <c r="H576" s="1"/>
      <c r="I576" s="1"/>
      <c r="J576" s="1"/>
      <c r="K576" s="1"/>
      <c r="L576" s="1"/>
      <c r="M576" s="1"/>
      <c r="N576" s="5"/>
      <c r="O576" s="5"/>
      <c r="P576" s="5"/>
      <c r="Q576" s="5"/>
      <c r="R576" s="5"/>
      <c r="S576" s="5"/>
      <c r="T576" s="5"/>
      <c r="U576" s="5"/>
      <c r="V576" s="5"/>
      <c r="W576" s="5"/>
      <c r="X576" s="5"/>
      <c r="Y576" s="1"/>
      <c r="Z576" s="1"/>
      <c r="AA576" s="1"/>
      <c r="AB576" s="1"/>
      <c r="AC576" s="1"/>
      <c r="AD576" s="1"/>
      <c r="AE576" s="1"/>
      <c r="AF576" s="1"/>
      <c r="AG576" s="1"/>
      <c r="AH576" s="1"/>
      <c r="AI576" s="1"/>
      <c r="AJ576" s="1"/>
      <c r="AK576" s="1"/>
      <c r="AL576" s="1"/>
      <c r="AM576" s="1"/>
      <c r="AN576" s="1"/>
    </row>
    <row r="577" spans="1:40">
      <c r="A577" s="1"/>
      <c r="B577" s="1"/>
      <c r="C577" s="1"/>
      <c r="D577" s="1"/>
      <c r="E577" s="1"/>
      <c r="F577" s="1"/>
      <c r="G577" s="1"/>
      <c r="H577" s="1"/>
      <c r="I577" s="1"/>
      <c r="J577" s="1"/>
      <c r="K577" s="1"/>
      <c r="L577" s="1"/>
      <c r="M577" s="1"/>
      <c r="N577" s="5"/>
      <c r="O577" s="5"/>
      <c r="P577" s="5"/>
      <c r="Q577" s="5"/>
      <c r="R577" s="5"/>
      <c r="S577" s="5"/>
      <c r="T577" s="5"/>
      <c r="U577" s="5"/>
      <c r="V577" s="5"/>
      <c r="W577" s="5"/>
      <c r="X577" s="5"/>
      <c r="Y577" s="1"/>
      <c r="Z577" s="1"/>
      <c r="AA577" s="1"/>
      <c r="AB577" s="1"/>
      <c r="AC577" s="1"/>
      <c r="AD577" s="1"/>
      <c r="AE577" s="1"/>
      <c r="AF577" s="1"/>
      <c r="AG577" s="1"/>
      <c r="AH577" s="1"/>
      <c r="AI577" s="1"/>
      <c r="AJ577" s="1"/>
      <c r="AK577" s="1"/>
      <c r="AL577" s="1"/>
      <c r="AM577" s="1"/>
      <c r="AN577" s="1"/>
    </row>
    <row r="578" spans="1:40">
      <c r="A578" s="1"/>
      <c r="B578" s="1"/>
      <c r="C578" s="1"/>
      <c r="D578" s="1"/>
      <c r="E578" s="1"/>
      <c r="F578" s="1"/>
      <c r="G578" s="1"/>
      <c r="H578" s="1"/>
      <c r="I578" s="1"/>
      <c r="J578" s="1"/>
      <c r="K578" s="1"/>
      <c r="L578" s="1"/>
      <c r="M578" s="1"/>
      <c r="N578" s="5"/>
      <c r="O578" s="5"/>
      <c r="P578" s="5"/>
      <c r="Q578" s="5"/>
      <c r="R578" s="5"/>
      <c r="S578" s="5"/>
      <c r="T578" s="5"/>
      <c r="U578" s="5"/>
      <c r="V578" s="5"/>
      <c r="W578" s="5"/>
      <c r="X578" s="5"/>
      <c r="Y578" s="1"/>
      <c r="Z578" s="1"/>
      <c r="AA578" s="1"/>
      <c r="AB578" s="1"/>
      <c r="AC578" s="1"/>
      <c r="AD578" s="1"/>
      <c r="AE578" s="1"/>
      <c r="AF578" s="1"/>
      <c r="AG578" s="1"/>
      <c r="AH578" s="1"/>
      <c r="AI578" s="1"/>
      <c r="AJ578" s="1"/>
      <c r="AK578" s="1"/>
      <c r="AL578" s="1"/>
      <c r="AM578" s="1"/>
      <c r="AN578" s="1"/>
    </row>
    <row r="579" spans="1:40">
      <c r="A579" s="1"/>
      <c r="B579" s="1"/>
      <c r="C579" s="1"/>
      <c r="D579" s="1"/>
      <c r="E579" s="1"/>
      <c r="F579" s="1"/>
      <c r="G579" s="1"/>
      <c r="H579" s="1"/>
      <c r="I579" s="1"/>
      <c r="J579" s="1"/>
      <c r="K579" s="1"/>
      <c r="L579" s="1"/>
      <c r="M579" s="1"/>
      <c r="N579" s="5"/>
      <c r="O579" s="5"/>
      <c r="P579" s="5"/>
      <c r="Q579" s="5"/>
      <c r="R579" s="5"/>
      <c r="S579" s="5"/>
      <c r="T579" s="5"/>
      <c r="U579" s="5"/>
      <c r="V579" s="5"/>
      <c r="W579" s="5"/>
      <c r="X579" s="5"/>
      <c r="Y579" s="1"/>
      <c r="Z579" s="1"/>
      <c r="AA579" s="1"/>
      <c r="AB579" s="1"/>
      <c r="AC579" s="1"/>
      <c r="AD579" s="1"/>
      <c r="AE579" s="1"/>
      <c r="AF579" s="1"/>
      <c r="AG579" s="1"/>
      <c r="AH579" s="1"/>
      <c r="AI579" s="1"/>
      <c r="AJ579" s="1"/>
      <c r="AK579" s="1"/>
      <c r="AL579" s="1"/>
      <c r="AM579" s="1"/>
      <c r="AN579" s="1"/>
    </row>
    <row r="580" spans="1:40">
      <c r="A580" s="1"/>
      <c r="B580" s="1"/>
      <c r="C580" s="1"/>
      <c r="D580" s="1"/>
      <c r="E580" s="1"/>
      <c r="F580" s="1"/>
      <c r="G580" s="1"/>
      <c r="H580" s="1"/>
      <c r="I580" s="1"/>
      <c r="J580" s="1"/>
      <c r="K580" s="1"/>
      <c r="L580" s="1"/>
      <c r="M580" s="1"/>
      <c r="N580" s="5"/>
      <c r="O580" s="5"/>
      <c r="P580" s="5"/>
      <c r="Q580" s="5"/>
      <c r="R580" s="5"/>
      <c r="S580" s="5"/>
      <c r="T580" s="5"/>
      <c r="U580" s="5"/>
      <c r="V580" s="5"/>
      <c r="W580" s="5"/>
      <c r="X580" s="5"/>
      <c r="Y580" s="1"/>
      <c r="Z580" s="1"/>
      <c r="AA580" s="1"/>
      <c r="AB580" s="1"/>
      <c r="AC580" s="1"/>
      <c r="AD580" s="1"/>
      <c r="AE580" s="1"/>
      <c r="AF580" s="1"/>
      <c r="AG580" s="1"/>
      <c r="AH580" s="1"/>
      <c r="AI580" s="1"/>
      <c r="AJ580" s="1"/>
      <c r="AK580" s="1"/>
      <c r="AL580" s="1"/>
      <c r="AM580" s="1"/>
      <c r="AN580" s="1"/>
    </row>
    <row r="581" spans="1:40">
      <c r="A581" s="1"/>
      <c r="B581" s="1"/>
      <c r="C581" s="1"/>
      <c r="D581" s="1"/>
      <c r="E581" s="1"/>
      <c r="F581" s="1"/>
      <c r="G581" s="1"/>
      <c r="H581" s="1"/>
      <c r="I581" s="1"/>
      <c r="J581" s="1"/>
      <c r="K581" s="1"/>
      <c r="L581" s="1"/>
      <c r="M581" s="1"/>
      <c r="N581" s="5"/>
      <c r="O581" s="5"/>
      <c r="P581" s="5"/>
      <c r="Q581" s="5"/>
      <c r="R581" s="5"/>
      <c r="S581" s="5"/>
      <c r="T581" s="5"/>
      <c r="U581" s="5"/>
      <c r="V581" s="5"/>
      <c r="W581" s="5"/>
      <c r="X581" s="5"/>
      <c r="Y581" s="1"/>
      <c r="Z581" s="1"/>
      <c r="AA581" s="1"/>
      <c r="AB581" s="1"/>
      <c r="AC581" s="1"/>
      <c r="AD581" s="1"/>
      <c r="AE581" s="1"/>
      <c r="AF581" s="1"/>
      <c r="AG581" s="1"/>
      <c r="AH581" s="1"/>
      <c r="AI581" s="1"/>
      <c r="AJ581" s="1"/>
      <c r="AK581" s="1"/>
      <c r="AL581" s="1"/>
      <c r="AM581" s="1"/>
      <c r="AN581" s="1"/>
    </row>
    <row r="582" spans="1:40">
      <c r="A582" s="1"/>
      <c r="B582" s="1"/>
      <c r="C582" s="1"/>
      <c r="D582" s="1"/>
      <c r="E582" s="1"/>
      <c r="F582" s="1"/>
      <c r="G582" s="1"/>
      <c r="H582" s="1"/>
      <c r="I582" s="1"/>
      <c r="J582" s="1"/>
      <c r="K582" s="1"/>
      <c r="L582" s="1"/>
      <c r="M582" s="1"/>
      <c r="N582" s="5"/>
      <c r="O582" s="5"/>
      <c r="P582" s="5"/>
      <c r="Q582" s="5"/>
      <c r="R582" s="5"/>
      <c r="S582" s="5"/>
      <c r="T582" s="5"/>
      <c r="U582" s="5"/>
      <c r="V582" s="5"/>
      <c r="W582" s="5"/>
      <c r="X582" s="5"/>
      <c r="Y582" s="1"/>
      <c r="Z582" s="1"/>
      <c r="AA582" s="1"/>
      <c r="AB582" s="1"/>
      <c r="AC582" s="1"/>
      <c r="AD582" s="1"/>
      <c r="AE582" s="1"/>
      <c r="AF582" s="1"/>
      <c r="AG582" s="1"/>
      <c r="AH582" s="1"/>
      <c r="AI582" s="1"/>
      <c r="AJ582" s="1"/>
      <c r="AK582" s="1"/>
      <c r="AL582" s="1"/>
      <c r="AM582" s="1"/>
      <c r="AN582" s="1"/>
    </row>
    <row r="583" spans="1:40">
      <c r="A583" s="1"/>
      <c r="B583" s="1"/>
      <c r="C583" s="1"/>
      <c r="D583" s="1"/>
      <c r="E583" s="1"/>
      <c r="F583" s="1"/>
      <c r="G583" s="1"/>
      <c r="H583" s="1"/>
      <c r="I583" s="1"/>
      <c r="J583" s="1"/>
      <c r="K583" s="1"/>
      <c r="L583" s="1"/>
      <c r="M583" s="1"/>
      <c r="N583" s="5"/>
      <c r="O583" s="5"/>
      <c r="P583" s="5"/>
      <c r="Q583" s="5"/>
      <c r="R583" s="5"/>
      <c r="S583" s="5"/>
      <c r="T583" s="5"/>
      <c r="U583" s="5"/>
      <c r="V583" s="5"/>
      <c r="W583" s="5"/>
      <c r="X583" s="5"/>
      <c r="Y583" s="1"/>
      <c r="Z583" s="1"/>
      <c r="AA583" s="1"/>
      <c r="AB583" s="1"/>
      <c r="AC583" s="1"/>
      <c r="AD583" s="1"/>
      <c r="AE583" s="1"/>
      <c r="AF583" s="1"/>
      <c r="AG583" s="1"/>
      <c r="AH583" s="1"/>
      <c r="AI583" s="1"/>
      <c r="AJ583" s="1"/>
      <c r="AK583" s="1"/>
      <c r="AL583" s="1"/>
      <c r="AM583" s="1"/>
      <c r="AN583" s="1"/>
    </row>
    <row r="584" spans="1:40">
      <c r="A584" s="1"/>
      <c r="B584" s="1"/>
      <c r="C584" s="1"/>
      <c r="D584" s="1"/>
      <c r="E584" s="1"/>
      <c r="F584" s="1"/>
      <c r="G584" s="1"/>
      <c r="H584" s="1"/>
      <c r="I584" s="1"/>
      <c r="J584" s="1"/>
      <c r="K584" s="1"/>
      <c r="L584" s="1"/>
      <c r="M584" s="1"/>
      <c r="N584" s="5"/>
      <c r="O584" s="5"/>
      <c r="P584" s="5"/>
      <c r="Q584" s="5"/>
      <c r="R584" s="5"/>
      <c r="S584" s="5"/>
      <c r="T584" s="5"/>
      <c r="U584" s="5"/>
      <c r="V584" s="5"/>
      <c r="W584" s="5"/>
      <c r="X584" s="5"/>
      <c r="Y584" s="1"/>
      <c r="Z584" s="1"/>
      <c r="AA584" s="1"/>
      <c r="AB584" s="1"/>
      <c r="AC584" s="1"/>
      <c r="AD584" s="1"/>
      <c r="AE584" s="1"/>
      <c r="AF584" s="1"/>
      <c r="AG584" s="1"/>
      <c r="AH584" s="1"/>
      <c r="AI584" s="1"/>
      <c r="AJ584" s="1"/>
      <c r="AK584" s="1"/>
      <c r="AL584" s="1"/>
      <c r="AM584" s="1"/>
      <c r="AN584" s="1"/>
    </row>
    <row r="585" spans="1:40">
      <c r="A585" s="1"/>
      <c r="B585" s="1"/>
      <c r="C585" s="1"/>
      <c r="D585" s="1"/>
      <c r="E585" s="1"/>
      <c r="F585" s="1"/>
      <c r="G585" s="1"/>
      <c r="H585" s="1"/>
      <c r="I585" s="1"/>
      <c r="J585" s="1"/>
      <c r="K585" s="1"/>
      <c r="L585" s="1"/>
      <c r="M585" s="1"/>
      <c r="N585" s="5"/>
      <c r="O585" s="5"/>
      <c r="P585" s="5"/>
      <c r="Q585" s="5"/>
      <c r="R585" s="5"/>
      <c r="S585" s="5"/>
      <c r="T585" s="5"/>
      <c r="U585" s="5"/>
      <c r="V585" s="5"/>
      <c r="W585" s="5"/>
      <c r="X585" s="5"/>
      <c r="Y585" s="1"/>
      <c r="Z585" s="1"/>
      <c r="AA585" s="1"/>
      <c r="AB585" s="1"/>
      <c r="AC585" s="1"/>
      <c r="AD585" s="1"/>
      <c r="AE585" s="1"/>
      <c r="AF585" s="1"/>
      <c r="AG585" s="1"/>
      <c r="AH585" s="1"/>
      <c r="AI585" s="1"/>
      <c r="AJ585" s="1"/>
      <c r="AK585" s="1"/>
      <c r="AL585" s="1"/>
      <c r="AM585" s="1"/>
      <c r="AN585" s="1"/>
    </row>
    <row r="586" spans="1:40">
      <c r="A586" s="1"/>
      <c r="B586" s="1"/>
      <c r="C586" s="1"/>
      <c r="D586" s="1"/>
      <c r="E586" s="1"/>
      <c r="F586" s="1"/>
      <c r="G586" s="1"/>
      <c r="H586" s="1"/>
      <c r="I586" s="1"/>
      <c r="J586" s="1"/>
      <c r="K586" s="1"/>
      <c r="L586" s="1"/>
      <c r="M586" s="1"/>
      <c r="N586" s="5"/>
      <c r="O586" s="5"/>
      <c r="P586" s="5"/>
      <c r="Q586" s="5"/>
      <c r="R586" s="5"/>
      <c r="S586" s="5"/>
      <c r="T586" s="5"/>
      <c r="U586" s="5"/>
      <c r="V586" s="5"/>
      <c r="W586" s="5"/>
      <c r="X586" s="5"/>
      <c r="Y586" s="1"/>
      <c r="Z586" s="1"/>
      <c r="AA586" s="1"/>
      <c r="AB586" s="1"/>
      <c r="AC586" s="1"/>
      <c r="AD586" s="1"/>
      <c r="AE586" s="1"/>
      <c r="AF586" s="1"/>
      <c r="AG586" s="1"/>
      <c r="AH586" s="1"/>
      <c r="AI586" s="1"/>
      <c r="AJ586" s="1"/>
      <c r="AK586" s="1"/>
      <c r="AL586" s="1"/>
      <c r="AM586" s="1"/>
      <c r="AN586" s="1"/>
    </row>
    <row r="587" spans="1:40">
      <c r="A587" s="1"/>
      <c r="B587" s="1"/>
      <c r="C587" s="1"/>
      <c r="D587" s="1"/>
      <c r="E587" s="1"/>
      <c r="F587" s="1"/>
      <c r="G587" s="1"/>
      <c r="H587" s="1"/>
      <c r="I587" s="1"/>
      <c r="J587" s="1"/>
      <c r="K587" s="1"/>
      <c r="L587" s="1"/>
      <c r="M587" s="1"/>
      <c r="N587" s="5"/>
      <c r="O587" s="5"/>
      <c r="P587" s="5"/>
      <c r="Q587" s="5"/>
      <c r="R587" s="5"/>
      <c r="S587" s="5"/>
      <c r="T587" s="5"/>
      <c r="U587" s="5"/>
      <c r="V587" s="5"/>
      <c r="W587" s="5"/>
      <c r="X587" s="5"/>
      <c r="Y587" s="1"/>
      <c r="Z587" s="1"/>
      <c r="AA587" s="1"/>
      <c r="AB587" s="1"/>
      <c r="AC587" s="1"/>
      <c r="AD587" s="1"/>
      <c r="AE587" s="1"/>
      <c r="AF587" s="1"/>
      <c r="AG587" s="1"/>
      <c r="AH587" s="1"/>
      <c r="AI587" s="1"/>
      <c r="AJ587" s="1"/>
      <c r="AK587" s="1"/>
      <c r="AL587" s="1"/>
      <c r="AM587" s="1"/>
      <c r="AN587" s="1"/>
    </row>
    <row r="588" spans="1:40">
      <c r="A588" s="1"/>
      <c r="B588" s="1"/>
      <c r="C588" s="1"/>
      <c r="D588" s="1"/>
      <c r="E588" s="1"/>
      <c r="F588" s="1"/>
      <c r="G588" s="1"/>
      <c r="H588" s="1"/>
      <c r="I588" s="1"/>
      <c r="J588" s="1"/>
      <c r="K588" s="1"/>
      <c r="L588" s="1"/>
      <c r="M588" s="1"/>
      <c r="N588" s="5"/>
      <c r="O588" s="5"/>
      <c r="P588" s="5"/>
      <c r="Q588" s="5"/>
      <c r="R588" s="5"/>
      <c r="S588" s="5"/>
      <c r="T588" s="5"/>
      <c r="U588" s="5"/>
      <c r="V588" s="5"/>
      <c r="W588" s="5"/>
      <c r="X588" s="5"/>
      <c r="Y588" s="1"/>
      <c r="Z588" s="1"/>
      <c r="AA588" s="1"/>
      <c r="AB588" s="1"/>
      <c r="AC588" s="1"/>
      <c r="AD588" s="1"/>
      <c r="AE588" s="1"/>
      <c r="AF588" s="1"/>
      <c r="AG588" s="1"/>
      <c r="AH588" s="1"/>
      <c r="AI588" s="1"/>
      <c r="AJ588" s="1"/>
      <c r="AK588" s="1"/>
      <c r="AL588" s="1"/>
      <c r="AM588" s="1"/>
      <c r="AN588" s="1"/>
    </row>
    <row r="589" spans="1:40">
      <c r="A589" s="1"/>
      <c r="B589" s="1"/>
      <c r="C589" s="1"/>
      <c r="D589" s="1"/>
      <c r="E589" s="1"/>
      <c r="F589" s="1"/>
      <c r="G589" s="1"/>
      <c r="H589" s="1"/>
      <c r="I589" s="1"/>
      <c r="J589" s="1"/>
      <c r="K589" s="1"/>
      <c r="L589" s="1"/>
      <c r="M589" s="1"/>
      <c r="N589" s="5"/>
      <c r="O589" s="5"/>
      <c r="P589" s="5"/>
      <c r="Q589" s="5"/>
      <c r="R589" s="5"/>
      <c r="S589" s="5"/>
      <c r="T589" s="5"/>
      <c r="U589" s="5"/>
      <c r="V589" s="5"/>
      <c r="W589" s="5"/>
      <c r="X589" s="5"/>
      <c r="Y589" s="1"/>
      <c r="Z589" s="1"/>
      <c r="AA589" s="1"/>
      <c r="AB589" s="1"/>
      <c r="AC589" s="1"/>
      <c r="AD589" s="1"/>
      <c r="AE589" s="1"/>
      <c r="AF589" s="1"/>
      <c r="AG589" s="1"/>
      <c r="AH589" s="1"/>
      <c r="AI589" s="1"/>
      <c r="AJ589" s="1"/>
      <c r="AK589" s="1"/>
      <c r="AL589" s="1"/>
      <c r="AM589" s="1"/>
      <c r="AN589" s="1"/>
    </row>
    <row r="590" spans="1:40">
      <c r="A590" s="1"/>
      <c r="B590" s="1"/>
      <c r="C590" s="1"/>
      <c r="D590" s="1"/>
      <c r="E590" s="1"/>
      <c r="F590" s="1"/>
      <c r="G590" s="1"/>
      <c r="H590" s="1"/>
      <c r="I590" s="1"/>
      <c r="J590" s="1"/>
      <c r="K590" s="1"/>
      <c r="L590" s="1"/>
      <c r="M590" s="1"/>
      <c r="N590" s="5"/>
      <c r="O590" s="5"/>
      <c r="P590" s="5"/>
      <c r="Q590" s="5"/>
      <c r="R590" s="5"/>
      <c r="S590" s="5"/>
      <c r="T590" s="5"/>
      <c r="U590" s="5"/>
      <c r="V590" s="5"/>
      <c r="W590" s="5"/>
      <c r="X590" s="5"/>
      <c r="Y590" s="1"/>
      <c r="Z590" s="1"/>
      <c r="AA590" s="1"/>
      <c r="AB590" s="1"/>
      <c r="AC590" s="1"/>
      <c r="AD590" s="1"/>
      <c r="AE590" s="1"/>
      <c r="AF590" s="1"/>
      <c r="AG590" s="1"/>
      <c r="AH590" s="1"/>
      <c r="AI590" s="1"/>
      <c r="AJ590" s="1"/>
      <c r="AK590" s="1"/>
      <c r="AL590" s="1"/>
      <c r="AM590" s="1"/>
      <c r="AN590" s="1"/>
    </row>
    <row r="591" spans="1:40">
      <c r="A591" s="1"/>
      <c r="B591" s="1"/>
      <c r="C591" s="1"/>
      <c r="D591" s="1"/>
      <c r="E591" s="1"/>
      <c r="F591" s="1"/>
      <c r="G591" s="1"/>
      <c r="H591" s="1"/>
      <c r="I591" s="1"/>
      <c r="J591" s="1"/>
      <c r="K591" s="1"/>
      <c r="L591" s="1"/>
      <c r="M591" s="1"/>
      <c r="N591" s="5"/>
      <c r="O591" s="5"/>
      <c r="P591" s="5"/>
      <c r="Q591" s="5"/>
      <c r="R591" s="5"/>
      <c r="S591" s="5"/>
      <c r="T591" s="5"/>
      <c r="U591" s="5"/>
      <c r="V591" s="5"/>
      <c r="W591" s="5"/>
      <c r="X591" s="5"/>
      <c r="Y591" s="1"/>
      <c r="Z591" s="1"/>
      <c r="AA591" s="1"/>
      <c r="AB591" s="1"/>
      <c r="AC591" s="1"/>
      <c r="AD591" s="1"/>
      <c r="AE591" s="1"/>
      <c r="AF591" s="1"/>
      <c r="AG591" s="1"/>
      <c r="AH591" s="1"/>
      <c r="AI591" s="1"/>
      <c r="AJ591" s="1"/>
      <c r="AK591" s="1"/>
      <c r="AL591" s="1"/>
      <c r="AM591" s="1"/>
      <c r="AN591" s="1"/>
    </row>
    <row r="592" spans="1:40">
      <c r="A592" s="1"/>
      <c r="B592" s="1"/>
      <c r="C592" s="1"/>
      <c r="D592" s="1"/>
      <c r="E592" s="1"/>
      <c r="F592" s="1"/>
      <c r="G592" s="1"/>
      <c r="H592" s="1"/>
      <c r="I592" s="1"/>
      <c r="J592" s="1"/>
      <c r="K592" s="1"/>
      <c r="L592" s="1"/>
      <c r="M592" s="1"/>
      <c r="N592" s="5"/>
      <c r="O592" s="5"/>
      <c r="P592" s="5"/>
      <c r="Q592" s="5"/>
      <c r="R592" s="5"/>
      <c r="S592" s="5"/>
      <c r="T592" s="5"/>
      <c r="U592" s="5"/>
      <c r="V592" s="5"/>
      <c r="W592" s="5"/>
      <c r="X592" s="5"/>
      <c r="Y592" s="1"/>
      <c r="Z592" s="1"/>
      <c r="AA592" s="1"/>
      <c r="AB592" s="1"/>
      <c r="AC592" s="1"/>
      <c r="AD592" s="1"/>
      <c r="AE592" s="1"/>
      <c r="AF592" s="1"/>
      <c r="AG592" s="1"/>
      <c r="AH592" s="1"/>
      <c r="AI592" s="1"/>
      <c r="AJ592" s="1"/>
      <c r="AK592" s="1"/>
      <c r="AL592" s="1"/>
      <c r="AM592" s="1"/>
      <c r="AN592" s="1"/>
    </row>
    <row r="593" spans="1:40">
      <c r="A593" s="1"/>
      <c r="B593" s="1"/>
      <c r="C593" s="1"/>
      <c r="D593" s="1"/>
      <c r="E593" s="1"/>
      <c r="F593" s="1"/>
      <c r="G593" s="1"/>
      <c r="H593" s="1"/>
      <c r="I593" s="1"/>
      <c r="J593" s="1"/>
      <c r="K593" s="1"/>
      <c r="L593" s="1"/>
      <c r="M593" s="1"/>
      <c r="N593" s="5"/>
      <c r="O593" s="5"/>
      <c r="P593" s="5"/>
      <c r="Q593" s="5"/>
      <c r="R593" s="5"/>
      <c r="S593" s="5"/>
      <c r="T593" s="5"/>
      <c r="U593" s="5"/>
      <c r="V593" s="5"/>
      <c r="W593" s="5"/>
      <c r="X593" s="5"/>
      <c r="Y593" s="1"/>
      <c r="Z593" s="1"/>
      <c r="AA593" s="1"/>
      <c r="AB593" s="1"/>
      <c r="AC593" s="1"/>
      <c r="AD593" s="1"/>
      <c r="AE593" s="1"/>
      <c r="AF593" s="1"/>
      <c r="AG593" s="1"/>
      <c r="AH593" s="1"/>
      <c r="AI593" s="1"/>
      <c r="AJ593" s="1"/>
      <c r="AK593" s="1"/>
      <c r="AL593" s="1"/>
      <c r="AM593" s="1"/>
      <c r="AN593" s="1"/>
    </row>
    <row r="594" spans="1:40">
      <c r="A594" s="1"/>
      <c r="B594" s="1"/>
      <c r="C594" s="1"/>
      <c r="D594" s="1"/>
      <c r="E594" s="1"/>
      <c r="F594" s="1"/>
      <c r="G594" s="1"/>
      <c r="H594" s="1"/>
      <c r="I594" s="1"/>
      <c r="J594" s="1"/>
      <c r="K594" s="1"/>
      <c r="L594" s="1"/>
      <c r="M594" s="1"/>
      <c r="N594" s="5"/>
      <c r="O594" s="5"/>
      <c r="P594" s="5"/>
      <c r="Q594" s="5"/>
      <c r="R594" s="5"/>
      <c r="S594" s="5"/>
      <c r="T594" s="5"/>
      <c r="U594" s="5"/>
      <c r="V594" s="5"/>
      <c r="W594" s="5"/>
      <c r="X594" s="5"/>
      <c r="Y594" s="1"/>
      <c r="Z594" s="1"/>
      <c r="AA594" s="1"/>
      <c r="AB594" s="1"/>
      <c r="AC594" s="1"/>
      <c r="AD594" s="1"/>
      <c r="AE594" s="1"/>
      <c r="AF594" s="1"/>
      <c r="AG594" s="1"/>
      <c r="AH594" s="1"/>
      <c r="AI594" s="1"/>
      <c r="AJ594" s="1"/>
      <c r="AK594" s="1"/>
      <c r="AL594" s="1"/>
      <c r="AM594" s="1"/>
      <c r="AN594" s="1"/>
    </row>
    <row r="595" spans="1:40">
      <c r="A595" s="1"/>
      <c r="B595" s="1"/>
      <c r="C595" s="1"/>
      <c r="D595" s="1"/>
      <c r="E595" s="1"/>
      <c r="F595" s="1"/>
      <c r="G595" s="1"/>
      <c r="H595" s="1"/>
      <c r="I595" s="1"/>
      <c r="J595" s="1"/>
      <c r="K595" s="1"/>
      <c r="L595" s="1"/>
      <c r="M595" s="1"/>
      <c r="N595" s="5"/>
      <c r="O595" s="5"/>
      <c r="P595" s="5"/>
      <c r="Q595" s="5"/>
      <c r="R595" s="5"/>
      <c r="S595" s="5"/>
      <c r="T595" s="5"/>
      <c r="U595" s="5"/>
      <c r="V595" s="5"/>
      <c r="W595" s="5"/>
      <c r="X595" s="5"/>
      <c r="Y595" s="1"/>
      <c r="Z595" s="1"/>
      <c r="AA595" s="1"/>
      <c r="AB595" s="1"/>
      <c r="AC595" s="1"/>
      <c r="AD595" s="1"/>
      <c r="AE595" s="1"/>
      <c r="AF595" s="1"/>
      <c r="AG595" s="1"/>
      <c r="AH595" s="1"/>
      <c r="AI595" s="1"/>
      <c r="AJ595" s="1"/>
      <c r="AK595" s="1"/>
      <c r="AL595" s="1"/>
      <c r="AM595" s="1"/>
      <c r="AN595" s="1"/>
    </row>
    <row r="596" spans="1:40">
      <c r="A596" s="1"/>
      <c r="B596" s="1"/>
      <c r="C596" s="1"/>
      <c r="D596" s="1"/>
      <c r="E596" s="1"/>
      <c r="F596" s="1"/>
      <c r="G596" s="1"/>
      <c r="H596" s="1"/>
      <c r="I596" s="1"/>
      <c r="J596" s="1"/>
      <c r="K596" s="1"/>
      <c r="L596" s="1"/>
      <c r="M596" s="1"/>
      <c r="N596" s="5"/>
      <c r="O596" s="5"/>
      <c r="P596" s="5"/>
      <c r="Q596" s="5"/>
      <c r="R596" s="5"/>
      <c r="S596" s="5"/>
      <c r="T596" s="5"/>
      <c r="U596" s="5"/>
      <c r="V596" s="5"/>
      <c r="W596" s="5"/>
      <c r="X596" s="5"/>
      <c r="Y596" s="1"/>
      <c r="Z596" s="1"/>
      <c r="AA596" s="1"/>
      <c r="AB596" s="1"/>
      <c r="AC596" s="1"/>
      <c r="AD596" s="1"/>
      <c r="AE596" s="1"/>
      <c r="AF596" s="1"/>
      <c r="AG596" s="1"/>
      <c r="AH596" s="1"/>
      <c r="AI596" s="1"/>
      <c r="AJ596" s="1"/>
      <c r="AK596" s="1"/>
      <c r="AL596" s="1"/>
      <c r="AM596" s="1"/>
      <c r="AN596" s="1"/>
    </row>
    <row r="597" spans="1:40">
      <c r="A597" s="1"/>
      <c r="B597" s="1"/>
      <c r="C597" s="1"/>
      <c r="D597" s="1"/>
      <c r="E597" s="1"/>
      <c r="F597" s="1"/>
      <c r="G597" s="1"/>
      <c r="H597" s="1"/>
      <c r="I597" s="1"/>
      <c r="J597" s="1"/>
      <c r="K597" s="1"/>
      <c r="L597" s="1"/>
      <c r="M597" s="1"/>
      <c r="N597" s="5"/>
      <c r="O597" s="5"/>
      <c r="P597" s="5"/>
      <c r="Q597" s="5"/>
      <c r="R597" s="5"/>
      <c r="S597" s="5"/>
      <c r="T597" s="5"/>
      <c r="U597" s="5"/>
      <c r="V597" s="5"/>
      <c r="W597" s="5"/>
      <c r="X597" s="5"/>
      <c r="Y597" s="1"/>
      <c r="Z597" s="1"/>
      <c r="AA597" s="1"/>
      <c r="AB597" s="1"/>
      <c r="AC597" s="1"/>
      <c r="AD597" s="1"/>
      <c r="AE597" s="1"/>
      <c r="AF597" s="1"/>
      <c r="AG597" s="1"/>
      <c r="AH597" s="1"/>
      <c r="AI597" s="1"/>
      <c r="AJ597" s="1"/>
      <c r="AK597" s="1"/>
      <c r="AL597" s="1"/>
      <c r="AM597" s="1"/>
      <c r="AN597" s="1"/>
    </row>
    <row r="598" spans="1:40">
      <c r="A598" s="1"/>
      <c r="B598" s="1"/>
      <c r="C598" s="1"/>
      <c r="D598" s="1"/>
      <c r="E598" s="1"/>
      <c r="F598" s="1"/>
      <c r="G598" s="1"/>
      <c r="H598" s="1"/>
      <c r="I598" s="1"/>
      <c r="J598" s="1"/>
      <c r="K598" s="1"/>
      <c r="L598" s="1"/>
      <c r="M598" s="1"/>
      <c r="N598" s="5"/>
      <c r="O598" s="5"/>
      <c r="P598" s="5"/>
      <c r="Q598" s="5"/>
      <c r="R598" s="5"/>
      <c r="S598" s="5"/>
      <c r="T598" s="5"/>
      <c r="U598" s="5"/>
      <c r="V598" s="5"/>
      <c r="W598" s="5"/>
      <c r="X598" s="5"/>
      <c r="Y598" s="1"/>
      <c r="Z598" s="1"/>
      <c r="AA598" s="1"/>
      <c r="AB598" s="1"/>
      <c r="AC598" s="1"/>
      <c r="AD598" s="1"/>
      <c r="AE598" s="1"/>
      <c r="AF598" s="1"/>
      <c r="AG598" s="1"/>
      <c r="AH598" s="1"/>
      <c r="AI598" s="1"/>
      <c r="AJ598" s="1"/>
      <c r="AK598" s="1"/>
      <c r="AL598" s="1"/>
      <c r="AM598" s="1"/>
      <c r="AN598" s="1"/>
    </row>
    <row r="599" spans="1:40">
      <c r="A599" s="1"/>
      <c r="B599" s="1"/>
      <c r="C599" s="1"/>
      <c r="D599" s="1"/>
      <c r="E599" s="1"/>
      <c r="F599" s="1"/>
      <c r="G599" s="1"/>
      <c r="H599" s="1"/>
      <c r="I599" s="1"/>
      <c r="J599" s="1"/>
      <c r="K599" s="1"/>
      <c r="L599" s="1"/>
      <c r="M599" s="1"/>
      <c r="N599" s="5"/>
      <c r="O599" s="5"/>
      <c r="P599" s="5"/>
      <c r="Q599" s="5"/>
      <c r="R599" s="5"/>
      <c r="S599" s="5"/>
      <c r="T599" s="5"/>
      <c r="U599" s="5"/>
      <c r="V599" s="5"/>
      <c r="W599" s="5"/>
      <c r="X599" s="5"/>
      <c r="Y599" s="1"/>
      <c r="Z599" s="1"/>
      <c r="AA599" s="1"/>
      <c r="AB599" s="1"/>
      <c r="AC599" s="1"/>
      <c r="AD599" s="1"/>
      <c r="AE599" s="1"/>
      <c r="AF599" s="1"/>
      <c r="AG599" s="1"/>
      <c r="AH599" s="1"/>
      <c r="AI599" s="1"/>
      <c r="AJ599" s="1"/>
      <c r="AK599" s="1"/>
      <c r="AL599" s="1"/>
      <c r="AM599" s="1"/>
      <c r="AN599" s="1"/>
    </row>
    <row r="600" spans="1:40">
      <c r="A600" s="1"/>
      <c r="B600" s="1"/>
      <c r="C600" s="1"/>
      <c r="D600" s="1"/>
      <c r="E600" s="1"/>
      <c r="F600" s="1"/>
      <c r="G600" s="1"/>
      <c r="H600" s="1"/>
      <c r="I600" s="1"/>
      <c r="J600" s="1"/>
      <c r="K600" s="1"/>
      <c r="L600" s="1"/>
      <c r="M600" s="1"/>
      <c r="N600" s="5"/>
      <c r="O600" s="5"/>
      <c r="P600" s="5"/>
      <c r="Q600" s="5"/>
      <c r="R600" s="5"/>
      <c r="S600" s="5"/>
      <c r="T600" s="5"/>
      <c r="U600" s="5"/>
      <c r="V600" s="5"/>
      <c r="W600" s="5"/>
      <c r="X600" s="5"/>
      <c r="Y600" s="1"/>
      <c r="Z600" s="1"/>
      <c r="AA600" s="1"/>
      <c r="AB600" s="1"/>
      <c r="AC600" s="1"/>
      <c r="AD600" s="1"/>
      <c r="AE600" s="1"/>
      <c r="AF600" s="1"/>
      <c r="AG600" s="1"/>
      <c r="AH600" s="1"/>
      <c r="AI600" s="1"/>
      <c r="AJ600" s="1"/>
      <c r="AK600" s="1"/>
      <c r="AL600" s="1"/>
      <c r="AM600" s="1"/>
      <c r="AN600" s="1"/>
    </row>
    <row r="601" spans="1:40">
      <c r="A601" s="1"/>
      <c r="B601" s="1"/>
      <c r="C601" s="1"/>
      <c r="D601" s="1"/>
      <c r="E601" s="1"/>
      <c r="F601" s="1"/>
      <c r="G601" s="1"/>
      <c r="H601" s="1"/>
      <c r="I601" s="1"/>
      <c r="J601" s="1"/>
      <c r="K601" s="1"/>
      <c r="L601" s="1"/>
      <c r="M601" s="1"/>
      <c r="N601" s="5"/>
      <c r="O601" s="5"/>
      <c r="P601" s="5"/>
      <c r="Q601" s="5"/>
      <c r="R601" s="5"/>
      <c r="S601" s="5"/>
      <c r="T601" s="5"/>
      <c r="U601" s="5"/>
      <c r="V601" s="5"/>
      <c r="W601" s="5"/>
      <c r="X601" s="5"/>
      <c r="Y601" s="1"/>
      <c r="Z601" s="1"/>
      <c r="AA601" s="1"/>
      <c r="AB601" s="1"/>
      <c r="AC601" s="1"/>
      <c r="AD601" s="1"/>
      <c r="AE601" s="1"/>
      <c r="AF601" s="1"/>
      <c r="AG601" s="1"/>
      <c r="AH601" s="1"/>
      <c r="AI601" s="1"/>
      <c r="AJ601" s="1"/>
      <c r="AK601" s="1"/>
      <c r="AL601" s="1"/>
      <c r="AM601" s="1"/>
      <c r="AN601" s="1"/>
    </row>
    <row r="602" spans="1:40">
      <c r="A602" s="1"/>
      <c r="B602" s="1"/>
      <c r="C602" s="1"/>
      <c r="D602" s="1"/>
      <c r="E602" s="1"/>
      <c r="F602" s="1"/>
      <c r="G602" s="1"/>
      <c r="H602" s="1"/>
      <c r="I602" s="1"/>
      <c r="J602" s="1"/>
      <c r="K602" s="1"/>
      <c r="L602" s="1"/>
      <c r="M602" s="1"/>
      <c r="N602" s="5"/>
      <c r="O602" s="5"/>
      <c r="P602" s="5"/>
      <c r="Q602" s="5"/>
      <c r="R602" s="5"/>
      <c r="S602" s="5"/>
      <c r="T602" s="5"/>
      <c r="U602" s="5"/>
      <c r="V602" s="5"/>
      <c r="W602" s="5"/>
      <c r="X602" s="5"/>
      <c r="Y602" s="1"/>
      <c r="Z602" s="1"/>
      <c r="AA602" s="1"/>
      <c r="AB602" s="1"/>
      <c r="AC602" s="1"/>
      <c r="AD602" s="1"/>
      <c r="AE602" s="1"/>
      <c r="AF602" s="1"/>
      <c r="AG602" s="1"/>
      <c r="AH602" s="1"/>
      <c r="AI602" s="1"/>
      <c r="AJ602" s="1"/>
      <c r="AK602" s="1"/>
      <c r="AL602" s="1"/>
      <c r="AM602" s="1"/>
      <c r="AN602" s="1"/>
    </row>
    <row r="603" spans="1:40">
      <c r="A603" s="1"/>
      <c r="B603" s="1"/>
      <c r="C603" s="1"/>
      <c r="D603" s="1"/>
      <c r="E603" s="1"/>
      <c r="F603" s="1"/>
      <c r="G603" s="1"/>
      <c r="H603" s="1"/>
      <c r="I603" s="1"/>
      <c r="J603" s="1"/>
      <c r="K603" s="1"/>
      <c r="L603" s="1"/>
      <c r="M603" s="1"/>
      <c r="N603" s="5"/>
      <c r="O603" s="5"/>
      <c r="P603" s="5"/>
      <c r="Q603" s="5"/>
      <c r="R603" s="5"/>
      <c r="S603" s="5"/>
      <c r="T603" s="5"/>
      <c r="U603" s="5"/>
      <c r="V603" s="5"/>
      <c r="W603" s="5"/>
      <c r="X603" s="5"/>
      <c r="Y603" s="1"/>
      <c r="Z603" s="1"/>
      <c r="AA603" s="1"/>
      <c r="AB603" s="1"/>
      <c r="AC603" s="1"/>
      <c r="AD603" s="1"/>
      <c r="AE603" s="1"/>
      <c r="AF603" s="1"/>
      <c r="AG603" s="1"/>
      <c r="AH603" s="1"/>
      <c r="AI603" s="1"/>
      <c r="AJ603" s="1"/>
      <c r="AK603" s="1"/>
      <c r="AL603" s="1"/>
      <c r="AM603" s="1"/>
      <c r="AN603" s="1"/>
    </row>
    <row r="604" spans="1:40">
      <c r="A604" s="1"/>
      <c r="B604" s="1"/>
      <c r="C604" s="1"/>
      <c r="D604" s="1"/>
      <c r="E604" s="1"/>
      <c r="F604" s="1"/>
      <c r="G604" s="1"/>
      <c r="H604" s="1"/>
      <c r="I604" s="1"/>
      <c r="J604" s="1"/>
      <c r="K604" s="1"/>
      <c r="L604" s="1"/>
      <c r="M604" s="1"/>
      <c r="N604" s="5"/>
      <c r="O604" s="5"/>
      <c r="P604" s="5"/>
      <c r="Q604" s="5"/>
      <c r="R604" s="5"/>
      <c r="S604" s="5"/>
      <c r="T604" s="5"/>
      <c r="U604" s="5"/>
      <c r="V604" s="5"/>
      <c r="W604" s="5"/>
      <c r="X604" s="5"/>
      <c r="Y604" s="1"/>
      <c r="Z604" s="1"/>
      <c r="AA604" s="1"/>
      <c r="AB604" s="1"/>
      <c r="AC604" s="1"/>
      <c r="AD604" s="1"/>
      <c r="AE604" s="1"/>
      <c r="AF604" s="1"/>
      <c r="AG604" s="1"/>
      <c r="AH604" s="1"/>
      <c r="AI604" s="1"/>
      <c r="AJ604" s="1"/>
      <c r="AK604" s="1"/>
      <c r="AL604" s="1"/>
      <c r="AM604" s="1"/>
      <c r="AN604" s="1"/>
    </row>
    <row r="605" spans="1:40">
      <c r="A605" s="1"/>
      <c r="B605" s="1"/>
      <c r="C605" s="1"/>
      <c r="D605" s="1"/>
      <c r="E605" s="1"/>
      <c r="F605" s="1"/>
      <c r="G605" s="1"/>
      <c r="H605" s="1"/>
      <c r="I605" s="1"/>
      <c r="J605" s="1"/>
      <c r="K605" s="1"/>
      <c r="L605" s="1"/>
      <c r="M605" s="1"/>
      <c r="N605" s="5"/>
      <c r="O605" s="5"/>
      <c r="P605" s="5"/>
      <c r="Q605" s="5"/>
      <c r="R605" s="5"/>
      <c r="S605" s="5"/>
      <c r="T605" s="5"/>
      <c r="U605" s="5"/>
      <c r="V605" s="5"/>
      <c r="W605" s="5"/>
      <c r="X605" s="5"/>
      <c r="Y605" s="1"/>
      <c r="Z605" s="1"/>
      <c r="AA605" s="1"/>
      <c r="AB605" s="1"/>
      <c r="AC605" s="1"/>
      <c r="AD605" s="1"/>
      <c r="AE605" s="1"/>
      <c r="AF605" s="1"/>
      <c r="AG605" s="1"/>
      <c r="AH605" s="1"/>
      <c r="AI605" s="1"/>
      <c r="AJ605" s="1"/>
      <c r="AK605" s="1"/>
      <c r="AL605" s="1"/>
      <c r="AM605" s="1"/>
      <c r="AN605" s="1"/>
    </row>
    <row r="606" spans="1:40">
      <c r="A606" s="1"/>
      <c r="B606" s="1"/>
      <c r="C606" s="1"/>
      <c r="D606" s="1"/>
      <c r="E606" s="1"/>
      <c r="F606" s="1"/>
      <c r="G606" s="1"/>
      <c r="H606" s="1"/>
      <c r="I606" s="1"/>
      <c r="J606" s="1"/>
      <c r="K606" s="1"/>
      <c r="L606" s="1"/>
      <c r="M606" s="1"/>
      <c r="N606" s="5"/>
      <c r="O606" s="5"/>
      <c r="P606" s="5"/>
      <c r="Q606" s="5"/>
      <c r="R606" s="5"/>
      <c r="S606" s="5"/>
      <c r="T606" s="5"/>
      <c r="U606" s="5"/>
      <c r="V606" s="5"/>
      <c r="W606" s="5"/>
      <c r="X606" s="5"/>
      <c r="Y606" s="1"/>
      <c r="Z606" s="1"/>
      <c r="AA606" s="1"/>
      <c r="AB606" s="1"/>
      <c r="AC606" s="1"/>
      <c r="AD606" s="1"/>
      <c r="AE606" s="1"/>
      <c r="AF606" s="1"/>
      <c r="AG606" s="1"/>
      <c r="AH606" s="1"/>
      <c r="AI606" s="1"/>
      <c r="AJ606" s="1"/>
      <c r="AK606" s="1"/>
      <c r="AL606" s="1"/>
      <c r="AM606" s="1"/>
      <c r="AN606" s="1"/>
    </row>
    <row r="607" spans="1:40">
      <c r="A607" s="1"/>
      <c r="B607" s="1"/>
      <c r="C607" s="1"/>
      <c r="D607" s="1"/>
      <c r="E607" s="1"/>
      <c r="F607" s="1"/>
      <c r="G607" s="1"/>
      <c r="H607" s="1"/>
      <c r="I607" s="1"/>
      <c r="J607" s="1"/>
      <c r="K607" s="1"/>
      <c r="L607" s="1"/>
      <c r="M607" s="1"/>
      <c r="N607" s="5"/>
      <c r="O607" s="5"/>
      <c r="P607" s="5"/>
      <c r="Q607" s="5"/>
      <c r="R607" s="5"/>
      <c r="S607" s="5"/>
      <c r="T607" s="5"/>
      <c r="U607" s="5"/>
      <c r="V607" s="5"/>
      <c r="W607" s="5"/>
      <c r="X607" s="5"/>
      <c r="Y607" s="1"/>
      <c r="Z607" s="1"/>
      <c r="AA607" s="1"/>
      <c r="AB607" s="1"/>
      <c r="AC607" s="1"/>
      <c r="AD607" s="1"/>
      <c r="AE607" s="1"/>
      <c r="AF607" s="1"/>
      <c r="AG607" s="1"/>
      <c r="AH607" s="1"/>
      <c r="AI607" s="1"/>
      <c r="AJ607" s="1"/>
      <c r="AK607" s="1"/>
      <c r="AL607" s="1"/>
      <c r="AM607" s="1"/>
      <c r="AN607" s="1"/>
    </row>
    <row r="608" spans="1:40">
      <c r="A608" s="1"/>
      <c r="B608" s="1"/>
      <c r="C608" s="1"/>
      <c r="D608" s="1"/>
      <c r="E608" s="1"/>
      <c r="F608" s="1"/>
      <c r="G608" s="1"/>
      <c r="H608" s="1"/>
      <c r="I608" s="1"/>
      <c r="J608" s="1"/>
      <c r="K608" s="1"/>
      <c r="L608" s="1"/>
      <c r="M608" s="1"/>
      <c r="N608" s="5"/>
      <c r="O608" s="5"/>
      <c r="P608" s="5"/>
      <c r="Q608" s="5"/>
      <c r="R608" s="5"/>
      <c r="S608" s="5"/>
      <c r="T608" s="5"/>
      <c r="U608" s="5"/>
      <c r="V608" s="5"/>
      <c r="W608" s="5"/>
      <c r="X608" s="5"/>
      <c r="Y608" s="1"/>
      <c r="Z608" s="1"/>
      <c r="AA608" s="1"/>
      <c r="AB608" s="1"/>
      <c r="AC608" s="1"/>
      <c r="AD608" s="1"/>
      <c r="AE608" s="1"/>
      <c r="AF608" s="1"/>
      <c r="AG608" s="1"/>
      <c r="AH608" s="1"/>
      <c r="AI608" s="1"/>
      <c r="AJ608" s="1"/>
      <c r="AK608" s="1"/>
      <c r="AL608" s="1"/>
      <c r="AM608" s="1"/>
      <c r="AN608" s="1"/>
    </row>
    <row r="609" spans="1:40">
      <c r="A609" s="1"/>
      <c r="B609" s="1"/>
      <c r="C609" s="1"/>
      <c r="D609" s="1"/>
      <c r="E609" s="1"/>
      <c r="F609" s="1"/>
      <c r="G609" s="1"/>
      <c r="H609" s="1"/>
      <c r="I609" s="1"/>
      <c r="J609" s="1"/>
      <c r="K609" s="1"/>
      <c r="L609" s="1"/>
      <c r="M609" s="1"/>
      <c r="N609" s="5"/>
      <c r="O609" s="5"/>
      <c r="P609" s="5"/>
      <c r="Q609" s="5"/>
      <c r="R609" s="5"/>
      <c r="S609" s="5"/>
      <c r="T609" s="5"/>
      <c r="U609" s="5"/>
      <c r="V609" s="5"/>
      <c r="W609" s="5"/>
      <c r="X609" s="5"/>
      <c r="Y609" s="1"/>
      <c r="Z609" s="1"/>
      <c r="AA609" s="1"/>
      <c r="AB609" s="1"/>
      <c r="AC609" s="1"/>
      <c r="AD609" s="1"/>
      <c r="AE609" s="1"/>
      <c r="AF609" s="1"/>
      <c r="AG609" s="1"/>
      <c r="AH609" s="1"/>
      <c r="AI609" s="1"/>
      <c r="AJ609" s="1"/>
      <c r="AK609" s="1"/>
      <c r="AL609" s="1"/>
      <c r="AM609" s="1"/>
      <c r="AN609" s="1"/>
    </row>
    <row r="610" spans="1:40">
      <c r="A610" s="1"/>
      <c r="B610" s="1"/>
      <c r="C610" s="1"/>
      <c r="D610" s="1"/>
      <c r="E610" s="1"/>
      <c r="F610" s="1"/>
      <c r="G610" s="1"/>
      <c r="H610" s="1"/>
      <c r="I610" s="1"/>
      <c r="J610" s="1"/>
      <c r="K610" s="1"/>
      <c r="L610" s="1"/>
      <c r="M610" s="1"/>
      <c r="N610" s="5"/>
      <c r="O610" s="5"/>
      <c r="P610" s="5"/>
      <c r="Q610" s="5"/>
      <c r="R610" s="5"/>
      <c r="S610" s="5"/>
      <c r="T610" s="5"/>
      <c r="U610" s="5"/>
      <c r="V610" s="5"/>
      <c r="W610" s="5"/>
      <c r="X610" s="5"/>
      <c r="Y610" s="1"/>
      <c r="Z610" s="1"/>
      <c r="AA610" s="1"/>
      <c r="AB610" s="1"/>
      <c r="AC610" s="1"/>
      <c r="AD610" s="1"/>
      <c r="AE610" s="1"/>
      <c r="AF610" s="1"/>
      <c r="AG610" s="1"/>
      <c r="AH610" s="1"/>
      <c r="AI610" s="1"/>
      <c r="AJ610" s="1"/>
      <c r="AK610" s="1"/>
      <c r="AL610" s="1"/>
      <c r="AM610" s="1"/>
      <c r="AN610" s="1"/>
    </row>
    <row r="611" spans="1:40">
      <c r="A611" s="1"/>
      <c r="B611" s="1"/>
      <c r="C611" s="1"/>
      <c r="D611" s="1"/>
      <c r="E611" s="1"/>
      <c r="F611" s="1"/>
      <c r="G611" s="1"/>
      <c r="H611" s="1"/>
      <c r="I611" s="1"/>
      <c r="J611" s="1"/>
      <c r="K611" s="1"/>
      <c r="L611" s="1"/>
      <c r="M611" s="1"/>
      <c r="N611" s="5"/>
      <c r="O611" s="5"/>
      <c r="P611" s="5"/>
      <c r="Q611" s="5"/>
      <c r="R611" s="5"/>
      <c r="S611" s="5"/>
      <c r="T611" s="5"/>
      <c r="U611" s="5"/>
      <c r="V611" s="5"/>
      <c r="W611" s="5"/>
      <c r="X611" s="5"/>
      <c r="Y611" s="1"/>
      <c r="Z611" s="1"/>
      <c r="AA611" s="1"/>
      <c r="AB611" s="1"/>
      <c r="AC611" s="1"/>
      <c r="AD611" s="1"/>
      <c r="AE611" s="1"/>
      <c r="AF611" s="1"/>
      <c r="AG611" s="1"/>
      <c r="AH611" s="1"/>
      <c r="AI611" s="1"/>
      <c r="AJ611" s="1"/>
      <c r="AK611" s="1"/>
      <c r="AL611" s="1"/>
      <c r="AM611" s="1"/>
      <c r="AN611" s="1"/>
    </row>
    <row r="612" spans="1:40">
      <c r="A612" s="1"/>
      <c r="B612" s="1"/>
      <c r="C612" s="1"/>
      <c r="D612" s="1"/>
      <c r="E612" s="1"/>
      <c r="F612" s="1"/>
      <c r="G612" s="1"/>
      <c r="H612" s="1"/>
      <c r="I612" s="1"/>
      <c r="J612" s="1"/>
      <c r="K612" s="1"/>
      <c r="L612" s="1"/>
      <c r="M612" s="1"/>
      <c r="N612" s="5"/>
      <c r="O612" s="5"/>
      <c r="P612" s="5"/>
      <c r="Q612" s="5"/>
      <c r="R612" s="5"/>
      <c r="S612" s="5"/>
      <c r="T612" s="5"/>
      <c r="U612" s="5"/>
      <c r="V612" s="5"/>
      <c r="W612" s="5"/>
      <c r="X612" s="5"/>
      <c r="Y612" s="1"/>
      <c r="Z612" s="1"/>
      <c r="AA612" s="1"/>
      <c r="AB612" s="1"/>
      <c r="AC612" s="1"/>
      <c r="AD612" s="1"/>
      <c r="AE612" s="1"/>
      <c r="AF612" s="1"/>
      <c r="AG612" s="1"/>
      <c r="AH612" s="1"/>
      <c r="AI612" s="1"/>
      <c r="AJ612" s="1"/>
      <c r="AK612" s="1"/>
      <c r="AL612" s="1"/>
      <c r="AM612" s="1"/>
      <c r="AN612" s="1"/>
    </row>
    <row r="613" spans="1:40">
      <c r="A613" s="1"/>
      <c r="B613" s="1"/>
      <c r="C613" s="1"/>
      <c r="D613" s="1"/>
      <c r="E613" s="1"/>
      <c r="F613" s="1"/>
      <c r="G613" s="1"/>
      <c r="H613" s="1"/>
      <c r="I613" s="1"/>
      <c r="J613" s="1"/>
      <c r="K613" s="1"/>
      <c r="L613" s="1"/>
      <c r="M613" s="1"/>
      <c r="N613" s="5"/>
      <c r="O613" s="5"/>
      <c r="P613" s="5"/>
      <c r="Q613" s="5"/>
      <c r="R613" s="5"/>
      <c r="S613" s="5"/>
      <c r="T613" s="5"/>
      <c r="U613" s="5"/>
      <c r="V613" s="5"/>
      <c r="W613" s="5"/>
      <c r="X613" s="5"/>
      <c r="Y613" s="1"/>
      <c r="Z613" s="1"/>
      <c r="AA613" s="1"/>
      <c r="AB613" s="1"/>
      <c r="AC613" s="1"/>
      <c r="AD613" s="1"/>
      <c r="AE613" s="1"/>
      <c r="AF613" s="1"/>
      <c r="AG613" s="1"/>
      <c r="AH613" s="1"/>
      <c r="AI613" s="1"/>
      <c r="AJ613" s="1"/>
      <c r="AK613" s="1"/>
      <c r="AL613" s="1"/>
      <c r="AM613" s="1"/>
      <c r="AN613" s="1"/>
    </row>
    <row r="614" spans="1:40">
      <c r="A614" s="1"/>
      <c r="B614" s="1"/>
      <c r="C614" s="1"/>
      <c r="D614" s="1"/>
      <c r="E614" s="1"/>
      <c r="F614" s="1"/>
      <c r="G614" s="1"/>
      <c r="H614" s="1"/>
      <c r="I614" s="1"/>
      <c r="J614" s="1"/>
      <c r="K614" s="1"/>
      <c r="L614" s="1"/>
      <c r="M614" s="1"/>
      <c r="N614" s="5"/>
      <c r="O614" s="5"/>
      <c r="P614" s="5"/>
      <c r="Q614" s="5"/>
      <c r="R614" s="5"/>
      <c r="S614" s="5"/>
      <c r="T614" s="5"/>
      <c r="U614" s="5"/>
      <c r="V614" s="5"/>
      <c r="W614" s="5"/>
      <c r="X614" s="5"/>
      <c r="Y614" s="1"/>
      <c r="Z614" s="1"/>
      <c r="AA614" s="1"/>
      <c r="AB614" s="1"/>
      <c r="AC614" s="1"/>
      <c r="AD614" s="1"/>
      <c r="AE614" s="1"/>
      <c r="AF614" s="1"/>
      <c r="AG614" s="1"/>
      <c r="AH614" s="1"/>
      <c r="AI614" s="1"/>
      <c r="AJ614" s="1"/>
      <c r="AK614" s="1"/>
      <c r="AL614" s="1"/>
      <c r="AM614" s="1"/>
      <c r="AN614" s="1"/>
    </row>
    <row r="615" spans="1:40">
      <c r="A615" s="1"/>
      <c r="B615" s="1"/>
      <c r="C615" s="1"/>
      <c r="D615" s="1"/>
      <c r="E615" s="1"/>
      <c r="F615" s="1"/>
      <c r="G615" s="1"/>
      <c r="H615" s="1"/>
      <c r="I615" s="1"/>
      <c r="J615" s="1"/>
      <c r="K615" s="1"/>
      <c r="L615" s="1"/>
      <c r="M615" s="1"/>
      <c r="N615" s="5"/>
      <c r="O615" s="5"/>
      <c r="P615" s="5"/>
      <c r="Q615" s="5"/>
      <c r="R615" s="5"/>
      <c r="S615" s="5"/>
      <c r="T615" s="5"/>
      <c r="U615" s="5"/>
      <c r="V615" s="5"/>
      <c r="W615" s="5"/>
      <c r="X615" s="5"/>
      <c r="Y615" s="1"/>
      <c r="Z615" s="1"/>
      <c r="AA615" s="1"/>
      <c r="AB615" s="1"/>
      <c r="AC615" s="1"/>
      <c r="AD615" s="1"/>
      <c r="AE615" s="1"/>
      <c r="AF615" s="1"/>
      <c r="AG615" s="1"/>
      <c r="AH615" s="1"/>
      <c r="AI615" s="1"/>
      <c r="AJ615" s="1"/>
      <c r="AK615" s="1"/>
      <c r="AL615" s="1"/>
      <c r="AM615" s="1"/>
      <c r="AN615" s="1"/>
    </row>
    <row r="616" spans="1:40">
      <c r="A616" s="1"/>
      <c r="B616" s="1"/>
      <c r="C616" s="1"/>
      <c r="D616" s="1"/>
      <c r="E616" s="1"/>
      <c r="F616" s="1"/>
      <c r="G616" s="1"/>
      <c r="H616" s="1"/>
      <c r="I616" s="1"/>
      <c r="J616" s="1"/>
      <c r="K616" s="1"/>
      <c r="L616" s="1"/>
      <c r="M616" s="1"/>
      <c r="N616" s="5"/>
      <c r="O616" s="5"/>
      <c r="P616" s="5"/>
      <c r="Q616" s="5"/>
      <c r="R616" s="5"/>
      <c r="S616" s="5"/>
      <c r="T616" s="5"/>
      <c r="U616" s="5"/>
      <c r="V616" s="5"/>
      <c r="W616" s="5"/>
      <c r="X616" s="5"/>
      <c r="Y616" s="1"/>
      <c r="Z616" s="1"/>
      <c r="AA616" s="1"/>
      <c r="AB616" s="1"/>
      <c r="AC616" s="1"/>
      <c r="AD616" s="1"/>
      <c r="AE616" s="1"/>
      <c r="AF616" s="1"/>
      <c r="AG616" s="1"/>
      <c r="AH616" s="1"/>
      <c r="AI616" s="1"/>
      <c r="AJ616" s="1"/>
      <c r="AK616" s="1"/>
      <c r="AL616" s="1"/>
      <c r="AM616" s="1"/>
      <c r="AN616" s="1"/>
    </row>
    <row r="617" spans="1:40">
      <c r="A617" s="1"/>
      <c r="B617" s="1"/>
      <c r="C617" s="1"/>
      <c r="D617" s="1"/>
      <c r="E617" s="1"/>
      <c r="F617" s="1"/>
      <c r="G617" s="1"/>
      <c r="H617" s="1"/>
      <c r="I617" s="1"/>
      <c r="J617" s="1"/>
      <c r="K617" s="1"/>
      <c r="L617" s="1"/>
      <c r="M617" s="1"/>
      <c r="N617" s="5"/>
      <c r="O617" s="5"/>
      <c r="P617" s="5"/>
      <c r="Q617" s="5"/>
      <c r="R617" s="5"/>
      <c r="S617" s="5"/>
      <c r="T617" s="5"/>
      <c r="U617" s="5"/>
      <c r="V617" s="5"/>
      <c r="W617" s="5"/>
      <c r="X617" s="5"/>
      <c r="Y617" s="1"/>
      <c r="Z617" s="1"/>
      <c r="AA617" s="1"/>
      <c r="AB617" s="1"/>
      <c r="AC617" s="1"/>
      <c r="AD617" s="1"/>
      <c r="AE617" s="1"/>
      <c r="AF617" s="1"/>
      <c r="AG617" s="1"/>
      <c r="AH617" s="1"/>
      <c r="AI617" s="1"/>
      <c r="AJ617" s="1"/>
      <c r="AK617" s="1"/>
      <c r="AL617" s="1"/>
      <c r="AM617" s="1"/>
      <c r="AN617" s="1"/>
    </row>
    <row r="618" spans="1:40">
      <c r="A618" s="1"/>
      <c r="B618" s="1"/>
      <c r="C618" s="1"/>
      <c r="D618" s="1"/>
      <c r="E618" s="1"/>
      <c r="F618" s="1"/>
      <c r="G618" s="1"/>
      <c r="H618" s="1"/>
      <c r="I618" s="1"/>
      <c r="J618" s="1"/>
      <c r="K618" s="1"/>
      <c r="L618" s="1"/>
      <c r="M618" s="1"/>
      <c r="N618" s="5"/>
      <c r="O618" s="5"/>
      <c r="P618" s="5"/>
      <c r="Q618" s="5"/>
      <c r="R618" s="5"/>
      <c r="S618" s="5"/>
      <c r="T618" s="5"/>
      <c r="U618" s="5"/>
      <c r="V618" s="5"/>
      <c r="W618" s="5"/>
      <c r="X618" s="5"/>
      <c r="Y618" s="1"/>
      <c r="Z618" s="1"/>
      <c r="AA618" s="1"/>
      <c r="AB618" s="1"/>
      <c r="AC618" s="1"/>
      <c r="AD618" s="1"/>
      <c r="AE618" s="1"/>
      <c r="AF618" s="1"/>
      <c r="AG618" s="1"/>
      <c r="AH618" s="1"/>
      <c r="AI618" s="1"/>
      <c r="AJ618" s="1"/>
      <c r="AK618" s="1"/>
      <c r="AL618" s="1"/>
      <c r="AM618" s="1"/>
      <c r="AN618" s="1"/>
    </row>
    <row r="619" spans="1:40">
      <c r="A619" s="1"/>
      <c r="B619" s="1"/>
      <c r="C619" s="1"/>
      <c r="D619" s="1"/>
      <c r="E619" s="1"/>
      <c r="F619" s="1"/>
      <c r="G619" s="1"/>
      <c r="H619" s="1"/>
      <c r="I619" s="1"/>
      <c r="J619" s="1"/>
      <c r="K619" s="1"/>
      <c r="L619" s="1"/>
      <c r="M619" s="1"/>
      <c r="N619" s="5"/>
      <c r="O619" s="5"/>
      <c r="P619" s="5"/>
      <c r="Q619" s="5"/>
      <c r="R619" s="5"/>
      <c r="S619" s="5"/>
      <c r="T619" s="5"/>
      <c r="U619" s="5"/>
      <c r="V619" s="5"/>
      <c r="W619" s="5"/>
      <c r="X619" s="5"/>
      <c r="Y619" s="1"/>
      <c r="Z619" s="1"/>
      <c r="AA619" s="1"/>
      <c r="AB619" s="1"/>
      <c r="AC619" s="1"/>
      <c r="AD619" s="1"/>
      <c r="AE619" s="1"/>
      <c r="AF619" s="1"/>
      <c r="AG619" s="1"/>
      <c r="AH619" s="1"/>
      <c r="AI619" s="1"/>
      <c r="AJ619" s="1"/>
      <c r="AK619" s="1"/>
      <c r="AL619" s="1"/>
      <c r="AM619" s="1"/>
      <c r="AN619" s="1"/>
    </row>
    <row r="620" spans="1:40">
      <c r="A620" s="1"/>
      <c r="B620" s="1"/>
      <c r="C620" s="1"/>
      <c r="D620" s="1"/>
      <c r="E620" s="1"/>
      <c r="F620" s="1"/>
      <c r="G620" s="1"/>
      <c r="H620" s="1"/>
      <c r="I620" s="1"/>
      <c r="J620" s="1"/>
      <c r="K620" s="1"/>
      <c r="L620" s="1"/>
      <c r="M620" s="1"/>
      <c r="N620" s="5"/>
      <c r="O620" s="5"/>
      <c r="P620" s="5"/>
      <c r="Q620" s="5"/>
      <c r="R620" s="5"/>
      <c r="S620" s="5"/>
      <c r="T620" s="5"/>
      <c r="U620" s="5"/>
      <c r="V620" s="5"/>
      <c r="W620" s="5"/>
      <c r="X620" s="5"/>
      <c r="Y620" s="1"/>
      <c r="Z620" s="1"/>
      <c r="AA620" s="1"/>
      <c r="AB620" s="1"/>
      <c r="AC620" s="1"/>
      <c r="AD620" s="1"/>
      <c r="AE620" s="1"/>
      <c r="AF620" s="1"/>
      <c r="AG620" s="1"/>
      <c r="AH620" s="1"/>
      <c r="AI620" s="1"/>
      <c r="AJ620" s="1"/>
      <c r="AK620" s="1"/>
      <c r="AL620" s="1"/>
      <c r="AM620" s="1"/>
      <c r="AN620" s="1"/>
    </row>
    <row r="621" spans="1:40">
      <c r="A621" s="1"/>
      <c r="B621" s="1"/>
      <c r="C621" s="1"/>
      <c r="D621" s="1"/>
      <c r="E621" s="1"/>
      <c r="F621" s="1"/>
      <c r="G621" s="1"/>
      <c r="H621" s="1"/>
      <c r="I621" s="1"/>
      <c r="J621" s="1"/>
      <c r="K621" s="1"/>
      <c r="L621" s="1"/>
      <c r="M621" s="1"/>
      <c r="N621" s="5"/>
      <c r="O621" s="5"/>
      <c r="P621" s="5"/>
      <c r="Q621" s="5"/>
      <c r="R621" s="5"/>
      <c r="S621" s="5"/>
      <c r="T621" s="5"/>
      <c r="U621" s="5"/>
      <c r="V621" s="5"/>
      <c r="W621" s="5"/>
      <c r="X621" s="5"/>
      <c r="Y621" s="1"/>
      <c r="Z621" s="1"/>
      <c r="AA621" s="1"/>
      <c r="AB621" s="1"/>
      <c r="AC621" s="1"/>
      <c r="AD621" s="1"/>
      <c r="AE621" s="1"/>
      <c r="AF621" s="1"/>
      <c r="AG621" s="1"/>
      <c r="AH621" s="1"/>
      <c r="AI621" s="1"/>
      <c r="AJ621" s="1"/>
      <c r="AK621" s="1"/>
      <c r="AL621" s="1"/>
      <c r="AM621" s="1"/>
      <c r="AN621" s="1"/>
    </row>
    <row r="622" spans="1:40">
      <c r="A622" s="1"/>
      <c r="B622" s="1"/>
      <c r="C622" s="1"/>
      <c r="D622" s="1"/>
      <c r="E622" s="1"/>
      <c r="F622" s="1"/>
      <c r="G622" s="1"/>
      <c r="H622" s="1"/>
      <c r="I622" s="1"/>
      <c r="J622" s="1"/>
      <c r="K622" s="1"/>
      <c r="L622" s="1"/>
      <c r="M622" s="1"/>
      <c r="N622" s="5"/>
      <c r="O622" s="5"/>
      <c r="P622" s="5"/>
      <c r="Q622" s="5"/>
      <c r="R622" s="5"/>
      <c r="S622" s="5"/>
      <c r="T622" s="5"/>
      <c r="U622" s="5"/>
      <c r="V622" s="5"/>
      <c r="W622" s="5"/>
      <c r="X622" s="5"/>
      <c r="Y622" s="1"/>
      <c r="Z622" s="1"/>
      <c r="AA622" s="1"/>
      <c r="AB622" s="1"/>
      <c r="AC622" s="1"/>
      <c r="AD622" s="1"/>
      <c r="AE622" s="1"/>
      <c r="AF622" s="1"/>
      <c r="AG622" s="1"/>
      <c r="AH622" s="1"/>
      <c r="AI622" s="1"/>
      <c r="AJ622" s="1"/>
      <c r="AK622" s="1"/>
      <c r="AL622" s="1"/>
      <c r="AM622" s="1"/>
      <c r="AN622" s="1"/>
    </row>
    <row r="623" spans="1:40">
      <c r="A623" s="1"/>
      <c r="B623" s="1"/>
      <c r="C623" s="1"/>
      <c r="D623" s="1"/>
      <c r="E623" s="1"/>
      <c r="F623" s="1"/>
      <c r="G623" s="1"/>
      <c r="H623" s="1"/>
      <c r="I623" s="1"/>
      <c r="J623" s="1"/>
      <c r="K623" s="1"/>
      <c r="L623" s="1"/>
      <c r="M623" s="1"/>
      <c r="N623" s="5"/>
      <c r="O623" s="5"/>
      <c r="P623" s="5"/>
      <c r="Q623" s="5"/>
      <c r="R623" s="5"/>
      <c r="S623" s="5"/>
      <c r="T623" s="5"/>
      <c r="U623" s="5"/>
      <c r="V623" s="5"/>
      <c r="W623" s="5"/>
      <c r="X623" s="5"/>
      <c r="Y623" s="1"/>
      <c r="Z623" s="1"/>
      <c r="AA623" s="1"/>
      <c r="AB623" s="1"/>
      <c r="AC623" s="1"/>
      <c r="AD623" s="1"/>
      <c r="AE623" s="1"/>
      <c r="AF623" s="1"/>
      <c r="AG623" s="1"/>
      <c r="AH623" s="1"/>
      <c r="AI623" s="1"/>
      <c r="AJ623" s="1"/>
      <c r="AK623" s="1"/>
      <c r="AL623" s="1"/>
      <c r="AM623" s="1"/>
      <c r="AN623" s="1"/>
    </row>
    <row r="624" spans="1:40">
      <c r="A624" s="1"/>
      <c r="B624" s="1"/>
      <c r="C624" s="1"/>
      <c r="D624" s="1"/>
      <c r="E624" s="1"/>
      <c r="F624" s="1"/>
      <c r="G624" s="1"/>
      <c r="H624" s="1"/>
      <c r="I624" s="1"/>
      <c r="J624" s="1"/>
      <c r="K624" s="1"/>
      <c r="L624" s="1"/>
      <c r="M624" s="1"/>
      <c r="N624" s="5"/>
      <c r="O624" s="5"/>
      <c r="P624" s="5"/>
      <c r="Q624" s="5"/>
      <c r="R624" s="5"/>
      <c r="S624" s="5"/>
      <c r="T624" s="5"/>
      <c r="U624" s="5"/>
      <c r="V624" s="5"/>
      <c r="W624" s="5"/>
      <c r="X624" s="5"/>
      <c r="Y624" s="1"/>
      <c r="Z624" s="1"/>
      <c r="AA624" s="1"/>
      <c r="AB624" s="1"/>
      <c r="AC624" s="1"/>
      <c r="AD624" s="1"/>
      <c r="AE624" s="1"/>
      <c r="AF624" s="1"/>
      <c r="AG624" s="1"/>
      <c r="AH624" s="1"/>
      <c r="AI624" s="1"/>
      <c r="AJ624" s="1"/>
      <c r="AK624" s="1"/>
      <c r="AL624" s="1"/>
      <c r="AM624" s="1"/>
      <c r="AN624" s="1"/>
    </row>
    <row r="625" spans="1:40">
      <c r="A625" s="1"/>
      <c r="B625" s="1"/>
      <c r="C625" s="1"/>
      <c r="D625" s="1"/>
      <c r="E625" s="1"/>
      <c r="F625" s="1"/>
      <c r="G625" s="1"/>
      <c r="H625" s="1"/>
      <c r="I625" s="1"/>
      <c r="J625" s="1"/>
      <c r="K625" s="1"/>
      <c r="L625" s="1"/>
      <c r="M625" s="1"/>
      <c r="N625" s="5"/>
      <c r="O625" s="5"/>
      <c r="P625" s="5"/>
      <c r="Q625" s="5"/>
      <c r="R625" s="5"/>
      <c r="S625" s="5"/>
      <c r="T625" s="5"/>
      <c r="U625" s="5"/>
      <c r="V625" s="5"/>
      <c r="W625" s="5"/>
      <c r="X625" s="5"/>
      <c r="Y625" s="1"/>
      <c r="Z625" s="1"/>
      <c r="AA625" s="1"/>
      <c r="AB625" s="1"/>
      <c r="AC625" s="1"/>
      <c r="AD625" s="1"/>
      <c r="AE625" s="1"/>
      <c r="AF625" s="1"/>
      <c r="AG625" s="1"/>
      <c r="AH625" s="1"/>
      <c r="AI625" s="1"/>
      <c r="AJ625" s="1"/>
      <c r="AK625" s="1"/>
      <c r="AL625" s="1"/>
      <c r="AM625" s="1"/>
      <c r="AN625" s="1"/>
    </row>
    <row r="626" spans="1:40">
      <c r="A626" s="1"/>
      <c r="B626" s="1"/>
      <c r="C626" s="1"/>
      <c r="D626" s="1"/>
      <c r="E626" s="1"/>
      <c r="F626" s="1"/>
      <c r="G626" s="1"/>
      <c r="H626" s="1"/>
      <c r="I626" s="1"/>
      <c r="J626" s="1"/>
      <c r="K626" s="1"/>
      <c r="L626" s="1"/>
      <c r="M626" s="1"/>
      <c r="N626" s="5"/>
      <c r="O626" s="5"/>
      <c r="P626" s="5"/>
      <c r="Q626" s="5"/>
      <c r="R626" s="5"/>
      <c r="S626" s="5"/>
      <c r="T626" s="5"/>
      <c r="U626" s="5"/>
      <c r="V626" s="5"/>
      <c r="W626" s="5"/>
      <c r="X626" s="5"/>
      <c r="Y626" s="1"/>
      <c r="Z626" s="1"/>
      <c r="AA626" s="1"/>
      <c r="AB626" s="1"/>
      <c r="AC626" s="1"/>
      <c r="AD626" s="1"/>
      <c r="AE626" s="1"/>
      <c r="AF626" s="1"/>
      <c r="AG626" s="1"/>
      <c r="AH626" s="1"/>
      <c r="AI626" s="1"/>
      <c r="AJ626" s="1"/>
      <c r="AK626" s="1"/>
      <c r="AL626" s="1"/>
      <c r="AM626" s="1"/>
      <c r="AN626" s="1"/>
    </row>
    <row r="627" spans="1:40">
      <c r="A627" s="1"/>
      <c r="B627" s="1"/>
      <c r="C627" s="1"/>
      <c r="D627" s="1"/>
      <c r="E627" s="1"/>
      <c r="F627" s="1"/>
      <c r="G627" s="1"/>
      <c r="H627" s="1"/>
      <c r="I627" s="1"/>
      <c r="J627" s="1"/>
      <c r="K627" s="1"/>
      <c r="L627" s="1"/>
      <c r="M627" s="1"/>
      <c r="N627" s="5"/>
      <c r="O627" s="5"/>
      <c r="P627" s="5"/>
      <c r="Q627" s="5"/>
      <c r="R627" s="5"/>
      <c r="S627" s="5"/>
      <c r="T627" s="5"/>
      <c r="U627" s="5"/>
      <c r="V627" s="5"/>
      <c r="W627" s="5"/>
      <c r="X627" s="5"/>
      <c r="Y627" s="1"/>
      <c r="Z627" s="1"/>
      <c r="AA627" s="1"/>
      <c r="AB627" s="1"/>
      <c r="AC627" s="1"/>
      <c r="AD627" s="1"/>
      <c r="AE627" s="1"/>
      <c r="AF627" s="1"/>
      <c r="AG627" s="1"/>
      <c r="AH627" s="1"/>
      <c r="AI627" s="1"/>
      <c r="AJ627" s="1"/>
      <c r="AK627" s="1"/>
      <c r="AL627" s="1"/>
      <c r="AM627" s="1"/>
      <c r="AN627" s="1"/>
    </row>
    <row r="628" spans="1:40">
      <c r="A628" s="1"/>
      <c r="B628" s="1"/>
      <c r="C628" s="1"/>
      <c r="D628" s="1"/>
      <c r="E628" s="1"/>
      <c r="F628" s="1"/>
      <c r="G628" s="1"/>
      <c r="H628" s="1"/>
      <c r="I628" s="1"/>
      <c r="J628" s="1"/>
      <c r="K628" s="1"/>
      <c r="L628" s="1"/>
      <c r="M628" s="1"/>
      <c r="N628" s="5"/>
      <c r="O628" s="5"/>
      <c r="P628" s="5"/>
      <c r="Q628" s="5"/>
      <c r="R628" s="5"/>
      <c r="S628" s="5"/>
      <c r="T628" s="5"/>
      <c r="U628" s="5"/>
      <c r="V628" s="5"/>
      <c r="W628" s="5"/>
      <c r="X628" s="5"/>
      <c r="Y628" s="1"/>
      <c r="Z628" s="1"/>
      <c r="AA628" s="1"/>
      <c r="AB628" s="1"/>
      <c r="AC628" s="1"/>
      <c r="AD628" s="1"/>
      <c r="AE628" s="1"/>
      <c r="AF628" s="1"/>
      <c r="AG628" s="1"/>
      <c r="AH628" s="1"/>
      <c r="AI628" s="1"/>
      <c r="AJ628" s="1"/>
      <c r="AK628" s="1"/>
      <c r="AL628" s="1"/>
      <c r="AM628" s="1"/>
      <c r="AN628" s="1"/>
    </row>
    <row r="629" spans="1:40">
      <c r="A629" s="1"/>
      <c r="B629" s="1"/>
      <c r="C629" s="1"/>
      <c r="D629" s="1"/>
      <c r="E629" s="1"/>
      <c r="F629" s="1"/>
      <c r="G629" s="1"/>
      <c r="H629" s="1"/>
      <c r="I629" s="1"/>
      <c r="J629" s="1"/>
      <c r="K629" s="1"/>
      <c r="L629" s="1"/>
      <c r="M629" s="1"/>
      <c r="N629" s="5"/>
      <c r="O629" s="5"/>
      <c r="P629" s="5"/>
      <c r="Q629" s="5"/>
      <c r="R629" s="5"/>
      <c r="S629" s="5"/>
      <c r="T629" s="5"/>
      <c r="U629" s="5"/>
      <c r="V629" s="5"/>
      <c r="W629" s="5"/>
      <c r="X629" s="5"/>
      <c r="Y629" s="1"/>
      <c r="Z629" s="1"/>
      <c r="AA629" s="1"/>
      <c r="AB629" s="1"/>
      <c r="AC629" s="1"/>
      <c r="AD629" s="1"/>
      <c r="AE629" s="1"/>
      <c r="AF629" s="1"/>
      <c r="AG629" s="1"/>
      <c r="AH629" s="1"/>
      <c r="AI629" s="1"/>
      <c r="AJ629" s="1"/>
      <c r="AK629" s="1"/>
      <c r="AL629" s="1"/>
      <c r="AM629" s="1"/>
      <c r="AN629" s="1"/>
    </row>
    <row r="630" spans="1:40">
      <c r="A630" s="1"/>
      <c r="B630" s="1"/>
      <c r="C630" s="1"/>
      <c r="D630" s="1"/>
      <c r="E630" s="1"/>
      <c r="F630" s="1"/>
      <c r="G630" s="1"/>
      <c r="H630" s="1"/>
      <c r="I630" s="1"/>
      <c r="J630" s="1"/>
      <c r="K630" s="1"/>
      <c r="L630" s="1"/>
      <c r="M630" s="1"/>
      <c r="N630" s="5"/>
      <c r="O630" s="5"/>
      <c r="P630" s="5"/>
      <c r="Q630" s="5"/>
      <c r="R630" s="5"/>
      <c r="S630" s="5"/>
      <c r="T630" s="5"/>
      <c r="U630" s="5"/>
      <c r="V630" s="5"/>
      <c r="W630" s="5"/>
      <c r="X630" s="5"/>
      <c r="Y630" s="1"/>
      <c r="Z630" s="1"/>
      <c r="AA630" s="1"/>
      <c r="AB630" s="1"/>
      <c r="AC630" s="1"/>
      <c r="AD630" s="1"/>
      <c r="AE630" s="1"/>
      <c r="AF630" s="1"/>
      <c r="AG630" s="1"/>
      <c r="AH630" s="1"/>
      <c r="AI630" s="1"/>
      <c r="AJ630" s="1"/>
      <c r="AK630" s="1"/>
      <c r="AL630" s="1"/>
      <c r="AM630" s="1"/>
      <c r="AN630" s="1"/>
    </row>
    <row r="631" spans="1:40">
      <c r="A631" s="1"/>
      <c r="B631" s="1"/>
      <c r="C631" s="1"/>
      <c r="D631" s="1"/>
      <c r="E631" s="1"/>
      <c r="F631" s="1"/>
      <c r="G631" s="1"/>
      <c r="H631" s="1"/>
      <c r="I631" s="1"/>
      <c r="J631" s="1"/>
      <c r="K631" s="1"/>
      <c r="L631" s="1"/>
      <c r="M631" s="1"/>
      <c r="N631" s="5"/>
      <c r="O631" s="5"/>
      <c r="P631" s="5"/>
      <c r="Q631" s="5"/>
      <c r="R631" s="5"/>
      <c r="S631" s="5"/>
      <c r="T631" s="5"/>
      <c r="U631" s="5"/>
      <c r="V631" s="5"/>
      <c r="W631" s="5"/>
      <c r="X631" s="5"/>
      <c r="Y631" s="1"/>
      <c r="Z631" s="1"/>
      <c r="AA631" s="1"/>
      <c r="AB631" s="1"/>
      <c r="AC631" s="1"/>
      <c r="AD631" s="1"/>
      <c r="AE631" s="1"/>
      <c r="AF631" s="1"/>
      <c r="AG631" s="1"/>
      <c r="AH631" s="1"/>
      <c r="AI631" s="1"/>
      <c r="AJ631" s="1"/>
      <c r="AK631" s="1"/>
      <c r="AL631" s="1"/>
      <c r="AM631" s="1"/>
      <c r="AN631" s="1"/>
    </row>
    <row r="632" spans="1:40">
      <c r="A632" s="1"/>
      <c r="B632" s="1"/>
      <c r="C632" s="1"/>
      <c r="D632" s="1"/>
      <c r="E632" s="1"/>
      <c r="F632" s="1"/>
      <c r="G632" s="1"/>
      <c r="H632" s="1"/>
      <c r="I632" s="1"/>
      <c r="J632" s="1"/>
      <c r="K632" s="1"/>
      <c r="L632" s="1"/>
      <c r="M632" s="1"/>
      <c r="N632" s="5"/>
      <c r="O632" s="5"/>
      <c r="P632" s="5"/>
      <c r="Q632" s="5"/>
      <c r="R632" s="5"/>
      <c r="S632" s="5"/>
      <c r="T632" s="5"/>
      <c r="U632" s="5"/>
      <c r="V632" s="5"/>
      <c r="W632" s="5"/>
      <c r="X632" s="5"/>
      <c r="Y632" s="1"/>
      <c r="Z632" s="1"/>
      <c r="AA632" s="1"/>
      <c r="AB632" s="1"/>
      <c r="AC632" s="1"/>
      <c r="AD632" s="1"/>
      <c r="AE632" s="1"/>
      <c r="AF632" s="1"/>
      <c r="AG632" s="1"/>
      <c r="AH632" s="1"/>
      <c r="AI632" s="1"/>
      <c r="AJ632" s="1"/>
      <c r="AK632" s="1"/>
      <c r="AL632" s="1"/>
      <c r="AM632" s="1"/>
      <c r="AN632" s="1"/>
    </row>
    <row r="633" spans="1:40">
      <c r="A633" s="1"/>
      <c r="B633" s="1"/>
      <c r="C633" s="1"/>
      <c r="D633" s="1"/>
      <c r="E633" s="1"/>
      <c r="F633" s="1"/>
      <c r="G633" s="1"/>
      <c r="H633" s="1"/>
      <c r="I633" s="1"/>
      <c r="J633" s="1"/>
      <c r="K633" s="1"/>
      <c r="L633" s="1"/>
      <c r="M633" s="1"/>
      <c r="N633" s="5"/>
      <c r="O633" s="5"/>
      <c r="P633" s="5"/>
      <c r="Q633" s="5"/>
      <c r="R633" s="5"/>
      <c r="S633" s="5"/>
      <c r="T633" s="5"/>
      <c r="U633" s="5"/>
      <c r="V633" s="5"/>
      <c r="W633" s="5"/>
      <c r="X633" s="5"/>
      <c r="Y633" s="1"/>
      <c r="Z633" s="1"/>
      <c r="AA633" s="1"/>
      <c r="AB633" s="1"/>
      <c r="AC633" s="1"/>
      <c r="AD633" s="1"/>
      <c r="AE633" s="1"/>
      <c r="AF633" s="1"/>
      <c r="AG633" s="1"/>
      <c r="AH633" s="1"/>
      <c r="AI633" s="1"/>
      <c r="AJ633" s="1"/>
      <c r="AK633" s="1"/>
      <c r="AL633" s="1"/>
      <c r="AM633" s="1"/>
      <c r="AN633" s="1"/>
    </row>
    <row r="634" spans="1:40">
      <c r="A634" s="1"/>
      <c r="B634" s="1"/>
      <c r="C634" s="1"/>
      <c r="D634" s="1"/>
      <c r="E634" s="1"/>
      <c r="F634" s="1"/>
      <c r="G634" s="1"/>
      <c r="H634" s="1"/>
      <c r="I634" s="1"/>
      <c r="J634" s="1"/>
      <c r="K634" s="1"/>
      <c r="L634" s="1"/>
      <c r="M634" s="1"/>
      <c r="N634" s="5"/>
      <c r="O634" s="5"/>
      <c r="P634" s="5"/>
      <c r="Q634" s="5"/>
      <c r="R634" s="5"/>
      <c r="S634" s="5"/>
      <c r="T634" s="5"/>
      <c r="U634" s="5"/>
      <c r="V634" s="5"/>
      <c r="W634" s="5"/>
      <c r="X634" s="5"/>
      <c r="Y634" s="1"/>
      <c r="Z634" s="1"/>
      <c r="AA634" s="1"/>
      <c r="AB634" s="1"/>
      <c r="AC634" s="1"/>
      <c r="AD634" s="1"/>
      <c r="AE634" s="1"/>
      <c r="AF634" s="1"/>
      <c r="AG634" s="1"/>
      <c r="AH634" s="1"/>
      <c r="AI634" s="1"/>
      <c r="AJ634" s="1"/>
      <c r="AK634" s="1"/>
      <c r="AL634" s="1"/>
      <c r="AM634" s="1"/>
      <c r="AN634" s="1"/>
    </row>
    <row r="635" spans="1:40">
      <c r="A635" s="1"/>
      <c r="B635" s="1"/>
      <c r="C635" s="1"/>
      <c r="D635" s="1"/>
      <c r="E635" s="1"/>
      <c r="F635" s="1"/>
      <c r="G635" s="1"/>
      <c r="H635" s="1"/>
      <c r="I635" s="1"/>
      <c r="J635" s="1"/>
      <c r="K635" s="1"/>
      <c r="L635" s="1"/>
      <c r="M635" s="1"/>
      <c r="N635" s="5"/>
      <c r="O635" s="5"/>
      <c r="P635" s="5"/>
      <c r="Q635" s="5"/>
      <c r="R635" s="5"/>
      <c r="S635" s="5"/>
      <c r="T635" s="5"/>
      <c r="U635" s="5"/>
      <c r="V635" s="5"/>
      <c r="W635" s="5"/>
      <c r="X635" s="5"/>
      <c r="Y635" s="1"/>
      <c r="Z635" s="1"/>
      <c r="AA635" s="1"/>
      <c r="AB635" s="1"/>
      <c r="AC635" s="1"/>
      <c r="AD635" s="1"/>
      <c r="AE635" s="1"/>
      <c r="AF635" s="1"/>
      <c r="AG635" s="1"/>
      <c r="AH635" s="1"/>
      <c r="AI635" s="1"/>
      <c r="AJ635" s="1"/>
      <c r="AK635" s="1"/>
      <c r="AL635" s="1"/>
      <c r="AM635" s="1"/>
      <c r="AN635" s="1"/>
    </row>
    <row r="636" spans="1:40">
      <c r="A636" s="1"/>
      <c r="B636" s="1"/>
      <c r="C636" s="1"/>
      <c r="D636" s="1"/>
      <c r="E636" s="1"/>
      <c r="F636" s="1"/>
      <c r="G636" s="1"/>
      <c r="H636" s="1"/>
      <c r="I636" s="1"/>
      <c r="J636" s="1"/>
      <c r="K636" s="1"/>
      <c r="L636" s="1"/>
      <c r="M636" s="1"/>
      <c r="N636" s="5"/>
      <c r="O636" s="5"/>
      <c r="P636" s="5"/>
      <c r="Q636" s="5"/>
      <c r="R636" s="5"/>
      <c r="S636" s="5"/>
      <c r="T636" s="5"/>
      <c r="U636" s="5"/>
      <c r="V636" s="5"/>
      <c r="W636" s="5"/>
      <c r="X636" s="5"/>
      <c r="Y636" s="1"/>
      <c r="Z636" s="1"/>
      <c r="AA636" s="1"/>
      <c r="AB636" s="1"/>
      <c r="AC636" s="1"/>
      <c r="AD636" s="1"/>
      <c r="AE636" s="1"/>
      <c r="AF636" s="1"/>
      <c r="AG636" s="1"/>
      <c r="AH636" s="1"/>
      <c r="AI636" s="1"/>
      <c r="AJ636" s="1"/>
      <c r="AK636" s="1"/>
      <c r="AL636" s="1"/>
      <c r="AM636" s="1"/>
      <c r="AN636" s="1"/>
    </row>
    <row r="637" spans="1:40">
      <c r="A637" s="1"/>
      <c r="B637" s="1"/>
      <c r="C637" s="1"/>
      <c r="D637" s="1"/>
      <c r="E637" s="1"/>
      <c r="F637" s="1"/>
      <c r="G637" s="1"/>
      <c r="H637" s="1"/>
      <c r="I637" s="1"/>
      <c r="J637" s="1"/>
      <c r="K637" s="1"/>
      <c r="L637" s="1"/>
      <c r="M637" s="1"/>
      <c r="N637" s="5"/>
      <c r="O637" s="5"/>
      <c r="P637" s="5"/>
      <c r="Q637" s="5"/>
      <c r="R637" s="5"/>
      <c r="S637" s="5"/>
      <c r="T637" s="5"/>
      <c r="U637" s="5"/>
      <c r="V637" s="5"/>
      <c r="W637" s="5"/>
      <c r="X637" s="5"/>
      <c r="Y637" s="1"/>
      <c r="Z637" s="1"/>
      <c r="AA637" s="1"/>
      <c r="AB637" s="1"/>
      <c r="AC637" s="1"/>
      <c r="AD637" s="1"/>
      <c r="AE637" s="1"/>
      <c r="AF637" s="1"/>
      <c r="AG637" s="1"/>
      <c r="AH637" s="1"/>
      <c r="AI637" s="1"/>
      <c r="AJ637" s="1"/>
      <c r="AK637" s="1"/>
      <c r="AL637" s="1"/>
      <c r="AM637" s="1"/>
      <c r="AN637" s="1"/>
    </row>
    <row r="638" spans="1:40">
      <c r="A638" s="1"/>
      <c r="B638" s="1"/>
      <c r="C638" s="1"/>
      <c r="D638" s="1"/>
      <c r="E638" s="1"/>
      <c r="F638" s="1"/>
      <c r="G638" s="1"/>
      <c r="H638" s="1"/>
      <c r="I638" s="1"/>
      <c r="J638" s="1"/>
      <c r="K638" s="1"/>
      <c r="L638" s="1"/>
      <c r="M638" s="1"/>
      <c r="N638" s="5"/>
      <c r="O638" s="5"/>
      <c r="P638" s="5"/>
      <c r="Q638" s="5"/>
      <c r="R638" s="5"/>
      <c r="S638" s="5"/>
      <c r="T638" s="5"/>
      <c r="U638" s="5"/>
      <c r="V638" s="5"/>
      <c r="W638" s="5"/>
      <c r="X638" s="5"/>
      <c r="Y638" s="1"/>
      <c r="Z638" s="1"/>
      <c r="AA638" s="1"/>
      <c r="AB638" s="1"/>
      <c r="AC638" s="1"/>
      <c r="AD638" s="1"/>
      <c r="AE638" s="1"/>
      <c r="AF638" s="1"/>
      <c r="AG638" s="1"/>
      <c r="AH638" s="1"/>
      <c r="AI638" s="1"/>
      <c r="AJ638" s="1"/>
      <c r="AK638" s="1"/>
      <c r="AL638" s="1"/>
      <c r="AM638" s="1"/>
      <c r="AN638" s="1"/>
    </row>
    <row r="639" spans="1:40">
      <c r="A639" s="1"/>
      <c r="B639" s="1"/>
      <c r="C639" s="1"/>
      <c r="D639" s="1"/>
      <c r="E639" s="1"/>
      <c r="F639" s="1"/>
      <c r="G639" s="1"/>
      <c r="H639" s="1"/>
      <c r="I639" s="1"/>
      <c r="J639" s="1"/>
      <c r="K639" s="1"/>
      <c r="L639" s="1"/>
      <c r="M639" s="1"/>
      <c r="N639" s="5"/>
      <c r="O639" s="5"/>
      <c r="P639" s="5"/>
      <c r="Q639" s="5"/>
      <c r="R639" s="5"/>
      <c r="S639" s="5"/>
      <c r="T639" s="5"/>
      <c r="U639" s="5"/>
      <c r="V639" s="5"/>
      <c r="W639" s="5"/>
      <c r="X639" s="5"/>
      <c r="Y639" s="1"/>
      <c r="Z639" s="1"/>
      <c r="AA639" s="1"/>
      <c r="AB639" s="1"/>
      <c r="AC639" s="1"/>
      <c r="AD639" s="1"/>
      <c r="AE639" s="1"/>
      <c r="AF639" s="1"/>
      <c r="AG639" s="1"/>
      <c r="AH639" s="1"/>
      <c r="AI639" s="1"/>
      <c r="AJ639" s="1"/>
      <c r="AK639" s="1"/>
      <c r="AL639" s="1"/>
      <c r="AM639" s="1"/>
      <c r="AN639" s="1"/>
    </row>
    <row r="640" spans="1:40">
      <c r="A640" s="1"/>
      <c r="B640" s="1"/>
      <c r="C640" s="1"/>
      <c r="D640" s="1"/>
      <c r="E640" s="1"/>
      <c r="F640" s="1"/>
      <c r="G640" s="1"/>
      <c r="H640" s="1"/>
      <c r="I640" s="1"/>
      <c r="J640" s="1"/>
      <c r="K640" s="1"/>
      <c r="L640" s="1"/>
      <c r="M640" s="1"/>
      <c r="N640" s="5"/>
      <c r="O640" s="5"/>
      <c r="P640" s="5"/>
      <c r="Q640" s="5"/>
      <c r="R640" s="5"/>
      <c r="S640" s="5"/>
      <c r="T640" s="5"/>
      <c r="U640" s="5"/>
      <c r="V640" s="5"/>
      <c r="W640" s="5"/>
      <c r="X640" s="5"/>
      <c r="Y640" s="1"/>
      <c r="Z640" s="1"/>
      <c r="AA640" s="1"/>
      <c r="AB640" s="1"/>
      <c r="AC640" s="1"/>
      <c r="AD640" s="1"/>
      <c r="AE640" s="1"/>
      <c r="AF640" s="1"/>
      <c r="AG640" s="1"/>
      <c r="AH640" s="1"/>
      <c r="AI640" s="1"/>
      <c r="AJ640" s="1"/>
      <c r="AK640" s="1"/>
      <c r="AL640" s="1"/>
      <c r="AM640" s="1"/>
      <c r="AN640" s="1"/>
    </row>
    <row r="641" spans="1:40">
      <c r="A641" s="1"/>
      <c r="B641" s="1"/>
      <c r="C641" s="1"/>
      <c r="D641" s="1"/>
      <c r="E641" s="1"/>
      <c r="F641" s="1"/>
      <c r="G641" s="1"/>
      <c r="H641" s="1"/>
      <c r="I641" s="1"/>
      <c r="J641" s="1"/>
      <c r="K641" s="1"/>
      <c r="L641" s="1"/>
      <c r="M641" s="1"/>
      <c r="N641" s="5"/>
      <c r="O641" s="5"/>
      <c r="P641" s="5"/>
      <c r="Q641" s="5"/>
      <c r="R641" s="5"/>
      <c r="S641" s="5"/>
      <c r="T641" s="5"/>
      <c r="U641" s="5"/>
      <c r="V641" s="5"/>
      <c r="W641" s="5"/>
      <c r="X641" s="5"/>
      <c r="Y641" s="1"/>
      <c r="Z641" s="1"/>
      <c r="AA641" s="1"/>
      <c r="AB641" s="1"/>
      <c r="AC641" s="1"/>
      <c r="AD641" s="1"/>
      <c r="AE641" s="1"/>
      <c r="AF641" s="1"/>
      <c r="AG641" s="1"/>
      <c r="AH641" s="1"/>
      <c r="AI641" s="1"/>
      <c r="AJ641" s="1"/>
      <c r="AK641" s="1"/>
      <c r="AL641" s="1"/>
      <c r="AM641" s="1"/>
      <c r="AN641" s="1"/>
    </row>
    <row r="642" spans="1:40">
      <c r="A642" s="1"/>
      <c r="B642" s="1"/>
      <c r="C642" s="1"/>
      <c r="D642" s="1"/>
      <c r="E642" s="1"/>
      <c r="F642" s="1"/>
      <c r="G642" s="1"/>
      <c r="H642" s="1"/>
      <c r="I642" s="1"/>
      <c r="J642" s="1"/>
      <c r="K642" s="1"/>
      <c r="L642" s="1"/>
      <c r="M642" s="1"/>
      <c r="N642" s="5"/>
      <c r="O642" s="5"/>
      <c r="P642" s="5"/>
      <c r="Q642" s="5"/>
      <c r="R642" s="5"/>
      <c r="S642" s="5"/>
      <c r="T642" s="5"/>
      <c r="U642" s="5"/>
      <c r="V642" s="5"/>
      <c r="W642" s="5"/>
      <c r="X642" s="5"/>
      <c r="Y642" s="1"/>
      <c r="Z642" s="1"/>
      <c r="AA642" s="1"/>
      <c r="AB642" s="1"/>
      <c r="AC642" s="1"/>
      <c r="AD642" s="1"/>
      <c r="AE642" s="1"/>
      <c r="AF642" s="1"/>
      <c r="AG642" s="1"/>
      <c r="AH642" s="1"/>
      <c r="AI642" s="1"/>
      <c r="AJ642" s="1"/>
      <c r="AK642" s="1"/>
      <c r="AL642" s="1"/>
      <c r="AM642" s="1"/>
      <c r="AN642" s="1"/>
    </row>
    <row r="643" spans="1:40">
      <c r="A643" s="1"/>
      <c r="B643" s="1"/>
      <c r="C643" s="1"/>
      <c r="D643" s="1"/>
      <c r="E643" s="1"/>
      <c r="F643" s="1"/>
      <c r="G643" s="1"/>
      <c r="H643" s="1"/>
      <c r="I643" s="1"/>
      <c r="J643" s="1"/>
      <c r="K643" s="1"/>
      <c r="L643" s="1"/>
      <c r="M643" s="1"/>
      <c r="N643" s="5"/>
      <c r="O643" s="5"/>
      <c r="P643" s="5"/>
      <c r="Q643" s="5"/>
      <c r="R643" s="5"/>
      <c r="S643" s="5"/>
      <c r="T643" s="5"/>
      <c r="U643" s="5"/>
      <c r="V643" s="5"/>
      <c r="W643" s="5"/>
      <c r="X643" s="5"/>
      <c r="Y643" s="1"/>
      <c r="Z643" s="1"/>
      <c r="AA643" s="1"/>
      <c r="AB643" s="1"/>
      <c r="AC643" s="1"/>
      <c r="AD643" s="1"/>
      <c r="AE643" s="1"/>
      <c r="AF643" s="1"/>
      <c r="AG643" s="1"/>
      <c r="AH643" s="1"/>
      <c r="AI643" s="1"/>
      <c r="AJ643" s="1"/>
      <c r="AK643" s="1"/>
      <c r="AL643" s="1"/>
      <c r="AM643" s="1"/>
      <c r="AN643" s="1"/>
    </row>
    <row r="644" spans="1:40">
      <c r="A644" s="1"/>
      <c r="B644" s="1"/>
      <c r="C644" s="1"/>
      <c r="D644" s="1"/>
      <c r="E644" s="1"/>
      <c r="F644" s="1"/>
      <c r="G644" s="1"/>
      <c r="H644" s="1"/>
      <c r="I644" s="1"/>
      <c r="J644" s="1"/>
      <c r="K644" s="1"/>
      <c r="L644" s="1"/>
      <c r="M644" s="1"/>
      <c r="N644" s="5"/>
      <c r="O644" s="5"/>
      <c r="P644" s="5"/>
      <c r="Q644" s="5"/>
      <c r="R644" s="5"/>
      <c r="S644" s="5"/>
      <c r="T644" s="5"/>
      <c r="U644" s="5"/>
      <c r="V644" s="5"/>
      <c r="W644" s="5"/>
      <c r="X644" s="5"/>
      <c r="Y644" s="1"/>
      <c r="Z644" s="1"/>
      <c r="AA644" s="1"/>
      <c r="AB644" s="1"/>
      <c r="AC644" s="1"/>
      <c r="AD644" s="1"/>
      <c r="AE644" s="1"/>
      <c r="AF644" s="1"/>
      <c r="AG644" s="1"/>
      <c r="AH644" s="1"/>
      <c r="AI644" s="1"/>
      <c r="AJ644" s="1"/>
      <c r="AK644" s="1"/>
      <c r="AL644" s="1"/>
      <c r="AM644" s="1"/>
      <c r="AN644" s="1"/>
    </row>
    <row r="645" spans="1:40">
      <c r="A645" s="1"/>
      <c r="B645" s="1"/>
      <c r="C645" s="1"/>
      <c r="D645" s="1"/>
      <c r="E645" s="1"/>
      <c r="F645" s="1"/>
      <c r="G645" s="1"/>
      <c r="H645" s="1"/>
      <c r="I645" s="1"/>
      <c r="J645" s="1"/>
      <c r="K645" s="1"/>
      <c r="L645" s="1"/>
      <c r="M645" s="1"/>
      <c r="N645" s="5"/>
      <c r="O645" s="5"/>
      <c r="P645" s="5"/>
      <c r="Q645" s="5"/>
      <c r="R645" s="5"/>
      <c r="S645" s="5"/>
      <c r="T645" s="5"/>
      <c r="U645" s="5"/>
      <c r="V645" s="5"/>
      <c r="W645" s="5"/>
      <c r="X645" s="5"/>
      <c r="Y645" s="1"/>
      <c r="Z645" s="1"/>
      <c r="AA645" s="1"/>
      <c r="AB645" s="1"/>
      <c r="AC645" s="1"/>
      <c r="AD645" s="1"/>
      <c r="AE645" s="1"/>
      <c r="AF645" s="1"/>
      <c r="AG645" s="1"/>
      <c r="AH645" s="1"/>
      <c r="AI645" s="1"/>
      <c r="AJ645" s="1"/>
      <c r="AK645" s="1"/>
      <c r="AL645" s="1"/>
      <c r="AM645" s="1"/>
      <c r="AN645" s="1"/>
    </row>
    <row r="646" spans="1:40">
      <c r="A646" s="1"/>
      <c r="B646" s="1"/>
      <c r="C646" s="1"/>
      <c r="D646" s="1"/>
      <c r="E646" s="1"/>
      <c r="F646" s="1"/>
      <c r="G646" s="1"/>
      <c r="H646" s="1"/>
      <c r="I646" s="1"/>
      <c r="J646" s="1"/>
      <c r="K646" s="1"/>
      <c r="L646" s="1"/>
      <c r="M646" s="1"/>
      <c r="N646" s="5"/>
      <c r="O646" s="5"/>
      <c r="P646" s="5"/>
      <c r="Q646" s="5"/>
      <c r="R646" s="5"/>
      <c r="S646" s="5"/>
      <c r="T646" s="5"/>
      <c r="U646" s="5"/>
      <c r="V646" s="5"/>
      <c r="W646" s="5"/>
      <c r="X646" s="5"/>
      <c r="Y646" s="1"/>
      <c r="Z646" s="1"/>
      <c r="AA646" s="1"/>
      <c r="AB646" s="1"/>
      <c r="AC646" s="1"/>
      <c r="AD646" s="1"/>
      <c r="AE646" s="1"/>
      <c r="AF646" s="1"/>
      <c r="AG646" s="1"/>
      <c r="AH646" s="1"/>
      <c r="AI646" s="1"/>
      <c r="AJ646" s="1"/>
      <c r="AK646" s="1"/>
      <c r="AL646" s="1"/>
      <c r="AM646" s="1"/>
      <c r="AN646" s="1"/>
    </row>
    <row r="647" spans="1:40">
      <c r="A647" s="1"/>
      <c r="B647" s="1"/>
      <c r="C647" s="1"/>
      <c r="D647" s="1"/>
      <c r="E647" s="1"/>
      <c r="F647" s="1"/>
      <c r="G647" s="1"/>
      <c r="H647" s="1"/>
      <c r="I647" s="1"/>
      <c r="J647" s="1"/>
      <c r="K647" s="1"/>
      <c r="L647" s="1"/>
      <c r="M647" s="1"/>
      <c r="N647" s="5"/>
      <c r="O647" s="5"/>
      <c r="P647" s="5"/>
      <c r="Q647" s="5"/>
      <c r="R647" s="5"/>
      <c r="S647" s="5"/>
      <c r="T647" s="5"/>
      <c r="U647" s="5"/>
      <c r="V647" s="5"/>
      <c r="W647" s="5"/>
      <c r="X647" s="5"/>
      <c r="Y647" s="1"/>
      <c r="Z647" s="1"/>
      <c r="AA647" s="1"/>
      <c r="AB647" s="1"/>
      <c r="AC647" s="1"/>
      <c r="AD647" s="1"/>
      <c r="AE647" s="1"/>
      <c r="AF647" s="1"/>
      <c r="AG647" s="1"/>
      <c r="AH647" s="1"/>
      <c r="AI647" s="1"/>
      <c r="AJ647" s="1"/>
      <c r="AK647" s="1"/>
      <c r="AL647" s="1"/>
      <c r="AM647" s="1"/>
      <c r="AN647" s="1"/>
    </row>
    <row r="648" spans="1:40">
      <c r="A648" s="1"/>
      <c r="B648" s="1"/>
      <c r="C648" s="1"/>
      <c r="D648" s="1"/>
      <c r="E648" s="1"/>
      <c r="F648" s="1"/>
      <c r="G648" s="1"/>
      <c r="H648" s="1"/>
      <c r="I648" s="1"/>
      <c r="J648" s="1"/>
      <c r="K648" s="1"/>
      <c r="L648" s="1"/>
      <c r="M648" s="1"/>
      <c r="N648" s="5"/>
      <c r="O648" s="5"/>
      <c r="P648" s="5"/>
      <c r="Q648" s="5"/>
      <c r="R648" s="5"/>
      <c r="S648" s="5"/>
      <c r="T648" s="5"/>
      <c r="U648" s="5"/>
      <c r="V648" s="5"/>
      <c r="W648" s="5"/>
      <c r="X648" s="5"/>
      <c r="Y648" s="1"/>
      <c r="Z648" s="1"/>
      <c r="AA648" s="1"/>
      <c r="AB648" s="1"/>
      <c r="AC648" s="1"/>
      <c r="AD648" s="1"/>
      <c r="AE648" s="1"/>
      <c r="AF648" s="1"/>
      <c r="AG648" s="1"/>
      <c r="AH648" s="1"/>
      <c r="AI648" s="1"/>
      <c r="AJ648" s="1"/>
      <c r="AK648" s="1"/>
      <c r="AL648" s="1"/>
      <c r="AM648" s="1"/>
      <c r="AN648" s="1"/>
    </row>
    <row r="649" spans="1:40">
      <c r="A649" s="1"/>
      <c r="B649" s="1"/>
      <c r="C649" s="1"/>
      <c r="D649" s="1"/>
      <c r="E649" s="1"/>
      <c r="F649" s="1"/>
      <c r="G649" s="1"/>
      <c r="H649" s="1"/>
      <c r="I649" s="1"/>
      <c r="J649" s="1"/>
      <c r="K649" s="1"/>
      <c r="L649" s="1"/>
      <c r="M649" s="1"/>
      <c r="N649" s="5"/>
      <c r="O649" s="5"/>
      <c r="P649" s="5"/>
      <c r="Q649" s="5"/>
      <c r="R649" s="5"/>
      <c r="S649" s="5"/>
      <c r="T649" s="5"/>
      <c r="U649" s="5"/>
      <c r="V649" s="5"/>
      <c r="W649" s="5"/>
      <c r="X649" s="5"/>
      <c r="Y649" s="1"/>
      <c r="Z649" s="1"/>
      <c r="AA649" s="1"/>
      <c r="AB649" s="1"/>
      <c r="AC649" s="1"/>
      <c r="AD649" s="1"/>
      <c r="AE649" s="1"/>
      <c r="AF649" s="1"/>
      <c r="AG649" s="1"/>
      <c r="AH649" s="1"/>
      <c r="AI649" s="1"/>
      <c r="AJ649" s="1"/>
      <c r="AK649" s="1"/>
      <c r="AL649" s="1"/>
      <c r="AM649" s="1"/>
      <c r="AN649" s="1"/>
    </row>
    <row r="650" spans="1:40">
      <c r="A650" s="1"/>
      <c r="B650" s="1"/>
      <c r="C650" s="1"/>
      <c r="D650" s="1"/>
      <c r="E650" s="1"/>
      <c r="F650" s="1"/>
      <c r="G650" s="1"/>
      <c r="H650" s="1"/>
      <c r="I650" s="1"/>
      <c r="J650" s="1"/>
      <c r="K650" s="1"/>
      <c r="L650" s="1"/>
      <c r="M650" s="1"/>
      <c r="N650" s="5"/>
      <c r="O650" s="5"/>
      <c r="P650" s="5"/>
      <c r="Q650" s="5"/>
      <c r="R650" s="5"/>
      <c r="S650" s="5"/>
      <c r="T650" s="5"/>
      <c r="U650" s="5"/>
      <c r="V650" s="5"/>
      <c r="W650" s="5"/>
      <c r="X650" s="5"/>
      <c r="Y650" s="1"/>
      <c r="Z650" s="1"/>
      <c r="AA650" s="1"/>
      <c r="AB650" s="1"/>
      <c r="AC650" s="1"/>
      <c r="AD650" s="1"/>
      <c r="AE650" s="1"/>
      <c r="AF650" s="1"/>
      <c r="AG650" s="1"/>
      <c r="AH650" s="1"/>
      <c r="AI650" s="1"/>
      <c r="AJ650" s="1"/>
      <c r="AK650" s="1"/>
      <c r="AL650" s="1"/>
      <c r="AM650" s="1"/>
      <c r="AN650" s="1"/>
    </row>
    <row r="651" spans="1:40">
      <c r="A651" s="1"/>
      <c r="B651" s="1"/>
      <c r="C651" s="1"/>
      <c r="D651" s="1"/>
      <c r="E651" s="1"/>
      <c r="F651" s="1"/>
      <c r="G651" s="1"/>
      <c r="H651" s="1"/>
      <c r="I651" s="1"/>
      <c r="J651" s="1"/>
      <c r="K651" s="1"/>
      <c r="L651" s="1"/>
      <c r="M651" s="1"/>
      <c r="N651" s="5"/>
      <c r="O651" s="5"/>
      <c r="P651" s="5"/>
      <c r="Q651" s="5"/>
      <c r="R651" s="5"/>
      <c r="S651" s="5"/>
      <c r="T651" s="5"/>
      <c r="U651" s="5"/>
      <c r="V651" s="5"/>
      <c r="W651" s="5"/>
      <c r="X651" s="5"/>
      <c r="Y651" s="1"/>
      <c r="Z651" s="1"/>
      <c r="AA651" s="1"/>
      <c r="AB651" s="1"/>
      <c r="AC651" s="1"/>
      <c r="AD651" s="1"/>
      <c r="AE651" s="1"/>
      <c r="AF651" s="1"/>
      <c r="AG651" s="1"/>
      <c r="AH651" s="1"/>
      <c r="AI651" s="1"/>
      <c r="AJ651" s="1"/>
      <c r="AK651" s="1"/>
      <c r="AL651" s="1"/>
      <c r="AM651" s="1"/>
      <c r="AN651" s="1"/>
    </row>
    <row r="652" spans="1:40">
      <c r="A652" s="1"/>
      <c r="B652" s="1"/>
      <c r="C652" s="1"/>
      <c r="D652" s="1"/>
      <c r="E652" s="1"/>
      <c r="F652" s="1"/>
      <c r="G652" s="1"/>
      <c r="H652" s="1"/>
      <c r="I652" s="1"/>
      <c r="J652" s="1"/>
      <c r="K652" s="1"/>
      <c r="L652" s="1"/>
      <c r="M652" s="1"/>
      <c r="N652" s="5"/>
      <c r="O652" s="5"/>
      <c r="P652" s="5"/>
      <c r="Q652" s="5"/>
      <c r="R652" s="5"/>
      <c r="S652" s="5"/>
      <c r="T652" s="5"/>
      <c r="U652" s="5"/>
      <c r="V652" s="5"/>
      <c r="W652" s="5"/>
      <c r="X652" s="5"/>
      <c r="Y652" s="1"/>
      <c r="Z652" s="1"/>
      <c r="AA652" s="1"/>
      <c r="AB652" s="1"/>
      <c r="AC652" s="1"/>
      <c r="AD652" s="1"/>
      <c r="AE652" s="1"/>
      <c r="AF652" s="1"/>
      <c r="AG652" s="1"/>
      <c r="AH652" s="1"/>
      <c r="AI652" s="1"/>
      <c r="AJ652" s="1"/>
      <c r="AK652" s="1"/>
      <c r="AL652" s="1"/>
      <c r="AM652" s="1"/>
      <c r="AN652" s="1"/>
    </row>
    <row r="653" spans="1:40">
      <c r="A653" s="1"/>
      <c r="B653" s="1"/>
      <c r="C653" s="1"/>
      <c r="D653" s="1"/>
      <c r="E653" s="1"/>
      <c r="F653" s="1"/>
      <c r="G653" s="1"/>
      <c r="H653" s="1"/>
      <c r="I653" s="1"/>
      <c r="J653" s="1"/>
      <c r="K653" s="1"/>
      <c r="L653" s="1"/>
      <c r="M653" s="1"/>
      <c r="N653" s="5"/>
      <c r="O653" s="5"/>
      <c r="P653" s="5"/>
      <c r="Q653" s="5"/>
      <c r="R653" s="5"/>
      <c r="S653" s="5"/>
      <c r="T653" s="5"/>
      <c r="U653" s="5"/>
      <c r="V653" s="5"/>
      <c r="W653" s="5"/>
      <c r="X653" s="5"/>
      <c r="Y653" s="1"/>
      <c r="Z653" s="1"/>
      <c r="AA653" s="1"/>
      <c r="AB653" s="1"/>
      <c r="AC653" s="1"/>
      <c r="AD653" s="1"/>
      <c r="AE653" s="1"/>
      <c r="AF653" s="1"/>
      <c r="AG653" s="1"/>
      <c r="AH653" s="1"/>
      <c r="AI653" s="1"/>
      <c r="AJ653" s="1"/>
      <c r="AK653" s="1"/>
      <c r="AL653" s="1"/>
      <c r="AM653" s="1"/>
      <c r="AN653" s="1"/>
    </row>
    <row r="654" spans="1:40">
      <c r="A654" s="1"/>
      <c r="B654" s="1"/>
      <c r="C654" s="1"/>
      <c r="D654" s="1"/>
      <c r="E654" s="1"/>
      <c r="F654" s="1"/>
      <c r="G654" s="1"/>
      <c r="H654" s="1"/>
      <c r="I654" s="1"/>
      <c r="J654" s="1"/>
      <c r="K654" s="1"/>
      <c r="L654" s="1"/>
      <c r="M654" s="1"/>
      <c r="N654" s="5"/>
      <c r="O654" s="5"/>
      <c r="P654" s="5"/>
      <c r="Q654" s="5"/>
      <c r="R654" s="5"/>
      <c r="S654" s="5"/>
      <c r="T654" s="5"/>
      <c r="U654" s="5"/>
      <c r="V654" s="5"/>
      <c r="W654" s="5"/>
      <c r="X654" s="5"/>
      <c r="Y654" s="1"/>
      <c r="Z654" s="1"/>
      <c r="AA654" s="1"/>
      <c r="AB654" s="1"/>
      <c r="AC654" s="1"/>
      <c r="AD654" s="1"/>
      <c r="AE654" s="1"/>
      <c r="AF654" s="1"/>
      <c r="AG654" s="1"/>
      <c r="AH654" s="1"/>
      <c r="AI654" s="1"/>
      <c r="AJ654" s="1"/>
      <c r="AK654" s="1"/>
      <c r="AL654" s="1"/>
      <c r="AM654" s="1"/>
      <c r="AN654" s="1"/>
    </row>
    <row r="655" spans="1:40">
      <c r="A655" s="1"/>
      <c r="B655" s="1"/>
      <c r="C655" s="1"/>
      <c r="D655" s="1"/>
      <c r="E655" s="1"/>
      <c r="F655" s="1"/>
      <c r="G655" s="1"/>
      <c r="H655" s="1"/>
      <c r="I655" s="1"/>
      <c r="J655" s="1"/>
      <c r="K655" s="1"/>
      <c r="L655" s="1"/>
      <c r="M655" s="1"/>
      <c r="N655" s="5"/>
      <c r="O655" s="5"/>
      <c r="P655" s="5"/>
      <c r="Q655" s="5"/>
      <c r="R655" s="5"/>
      <c r="S655" s="5"/>
      <c r="T655" s="5"/>
      <c r="U655" s="5"/>
      <c r="V655" s="5"/>
      <c r="W655" s="5"/>
      <c r="X655" s="5"/>
      <c r="Y655" s="1"/>
      <c r="Z655" s="1"/>
      <c r="AA655" s="1"/>
      <c r="AB655" s="1"/>
      <c r="AC655" s="1"/>
      <c r="AD655" s="1"/>
      <c r="AE655" s="1"/>
      <c r="AF655" s="1"/>
      <c r="AG655" s="1"/>
      <c r="AH655" s="1"/>
      <c r="AI655" s="1"/>
      <c r="AJ655" s="1"/>
      <c r="AK655" s="1"/>
      <c r="AL655" s="1"/>
      <c r="AM655" s="1"/>
      <c r="AN655" s="1"/>
    </row>
    <row r="656" spans="1:40">
      <c r="A656" s="1"/>
      <c r="B656" s="1"/>
      <c r="C656" s="1"/>
      <c r="D656" s="1"/>
      <c r="E656" s="1"/>
      <c r="F656" s="1"/>
      <c r="G656" s="1"/>
      <c r="H656" s="1"/>
      <c r="I656" s="1"/>
      <c r="J656" s="1"/>
      <c r="K656" s="1"/>
      <c r="L656" s="1"/>
      <c r="M656" s="1"/>
      <c r="N656" s="5"/>
      <c r="O656" s="5"/>
      <c r="P656" s="5"/>
      <c r="Q656" s="5"/>
      <c r="R656" s="5"/>
      <c r="S656" s="5"/>
      <c r="T656" s="5"/>
      <c r="U656" s="5"/>
      <c r="V656" s="5"/>
      <c r="W656" s="5"/>
      <c r="X656" s="5"/>
      <c r="Y656" s="1"/>
      <c r="Z656" s="1"/>
      <c r="AA656" s="1"/>
      <c r="AB656" s="1"/>
      <c r="AC656" s="1"/>
      <c r="AD656" s="1"/>
      <c r="AE656" s="1"/>
      <c r="AF656" s="1"/>
      <c r="AG656" s="1"/>
      <c r="AH656" s="1"/>
      <c r="AI656" s="1"/>
      <c r="AJ656" s="1"/>
      <c r="AK656" s="1"/>
      <c r="AL656" s="1"/>
      <c r="AM656" s="1"/>
      <c r="AN656" s="1"/>
    </row>
    <row r="657" spans="1:40">
      <c r="A657" s="1"/>
      <c r="B657" s="1"/>
      <c r="C657" s="1"/>
      <c r="D657" s="1"/>
      <c r="E657" s="1"/>
      <c r="F657" s="1"/>
      <c r="G657" s="1"/>
      <c r="H657" s="1"/>
      <c r="I657" s="1"/>
      <c r="J657" s="1"/>
      <c r="K657" s="1"/>
      <c r="L657" s="1"/>
      <c r="M657" s="1"/>
      <c r="N657" s="5"/>
      <c r="O657" s="5"/>
      <c r="P657" s="5"/>
      <c r="Q657" s="5"/>
      <c r="R657" s="5"/>
      <c r="S657" s="5"/>
      <c r="T657" s="5"/>
      <c r="U657" s="5"/>
      <c r="V657" s="5"/>
      <c r="W657" s="5"/>
      <c r="X657" s="5"/>
      <c r="Y657" s="1"/>
      <c r="Z657" s="1"/>
      <c r="AA657" s="1"/>
      <c r="AB657" s="1"/>
      <c r="AC657" s="1"/>
      <c r="AD657" s="1"/>
      <c r="AE657" s="1"/>
      <c r="AF657" s="1"/>
      <c r="AG657" s="1"/>
      <c r="AH657" s="1"/>
      <c r="AI657" s="1"/>
      <c r="AJ657" s="1"/>
      <c r="AK657" s="1"/>
      <c r="AL657" s="1"/>
      <c r="AM657" s="1"/>
      <c r="AN657" s="1"/>
    </row>
    <row r="658" spans="1:40">
      <c r="A658" s="1"/>
      <c r="B658" s="1"/>
      <c r="C658" s="1"/>
      <c r="D658" s="1"/>
      <c r="E658" s="1"/>
      <c r="F658" s="1"/>
      <c r="G658" s="1"/>
      <c r="H658" s="1"/>
      <c r="I658" s="1"/>
      <c r="J658" s="1"/>
      <c r="K658" s="1"/>
      <c r="L658" s="1"/>
      <c r="M658" s="1"/>
      <c r="N658" s="5"/>
      <c r="O658" s="5"/>
      <c r="P658" s="5"/>
      <c r="Q658" s="5"/>
      <c r="R658" s="5"/>
      <c r="S658" s="5"/>
      <c r="T658" s="5"/>
      <c r="U658" s="5"/>
      <c r="V658" s="5"/>
      <c r="W658" s="5"/>
      <c r="X658" s="5"/>
      <c r="Y658" s="1"/>
      <c r="Z658" s="1"/>
      <c r="AA658" s="1"/>
      <c r="AB658" s="1"/>
      <c r="AC658" s="1"/>
      <c r="AD658" s="1"/>
      <c r="AE658" s="1"/>
      <c r="AF658" s="1"/>
      <c r="AG658" s="1"/>
      <c r="AH658" s="1"/>
      <c r="AI658" s="1"/>
      <c r="AJ658" s="1"/>
      <c r="AK658" s="1"/>
      <c r="AL658" s="1"/>
      <c r="AM658" s="1"/>
      <c r="AN658" s="1"/>
    </row>
    <row r="659" spans="1:40">
      <c r="A659" s="1"/>
      <c r="B659" s="1"/>
      <c r="C659" s="1"/>
      <c r="D659" s="1"/>
      <c r="E659" s="1"/>
      <c r="F659" s="1"/>
      <c r="G659" s="1"/>
      <c r="H659" s="1"/>
      <c r="I659" s="1"/>
      <c r="J659" s="1"/>
      <c r="K659" s="1"/>
      <c r="L659" s="1"/>
      <c r="M659" s="1"/>
      <c r="N659" s="5"/>
      <c r="O659" s="5"/>
      <c r="P659" s="5"/>
      <c r="Q659" s="5"/>
      <c r="R659" s="5"/>
      <c r="S659" s="5"/>
      <c r="T659" s="5"/>
      <c r="U659" s="5"/>
      <c r="V659" s="5"/>
      <c r="W659" s="5"/>
      <c r="X659" s="5"/>
      <c r="Y659" s="1"/>
      <c r="Z659" s="1"/>
      <c r="AA659" s="1"/>
      <c r="AB659" s="1"/>
      <c r="AC659" s="1"/>
      <c r="AD659" s="1"/>
      <c r="AE659" s="1"/>
      <c r="AF659" s="1"/>
      <c r="AG659" s="1"/>
      <c r="AH659" s="1"/>
      <c r="AI659" s="1"/>
      <c r="AJ659" s="1"/>
      <c r="AK659" s="1"/>
      <c r="AL659" s="1"/>
      <c r="AM659" s="1"/>
      <c r="AN659" s="1"/>
    </row>
    <row r="660" spans="1:40">
      <c r="A660" s="1"/>
      <c r="B660" s="1"/>
      <c r="C660" s="1"/>
      <c r="D660" s="1"/>
      <c r="E660" s="1"/>
      <c r="F660" s="1"/>
      <c r="G660" s="1"/>
      <c r="H660" s="1"/>
      <c r="I660" s="1"/>
      <c r="J660" s="1"/>
      <c r="K660" s="1"/>
      <c r="L660" s="1"/>
      <c r="M660" s="1"/>
      <c r="N660" s="5"/>
      <c r="O660" s="5"/>
      <c r="P660" s="5"/>
      <c r="Q660" s="5"/>
      <c r="R660" s="5"/>
      <c r="S660" s="5"/>
      <c r="T660" s="5"/>
      <c r="U660" s="5"/>
      <c r="V660" s="5"/>
      <c r="W660" s="5"/>
      <c r="X660" s="5"/>
      <c r="Y660" s="1"/>
      <c r="Z660" s="1"/>
      <c r="AA660" s="1"/>
      <c r="AB660" s="1"/>
      <c r="AC660" s="1"/>
      <c r="AD660" s="1"/>
      <c r="AE660" s="1"/>
      <c r="AF660" s="1"/>
      <c r="AG660" s="1"/>
      <c r="AH660" s="1"/>
      <c r="AI660" s="1"/>
      <c r="AJ660" s="1"/>
      <c r="AK660" s="1"/>
      <c r="AL660" s="1"/>
      <c r="AM660" s="1"/>
      <c r="AN660" s="1"/>
    </row>
    <row r="661" spans="1:40">
      <c r="A661" s="1"/>
      <c r="B661" s="1"/>
      <c r="C661" s="1"/>
      <c r="D661" s="1"/>
      <c r="E661" s="1"/>
      <c r="F661" s="1"/>
      <c r="G661" s="1"/>
      <c r="H661" s="1"/>
      <c r="I661" s="1"/>
      <c r="J661" s="1"/>
      <c r="K661" s="1"/>
      <c r="L661" s="1"/>
      <c r="M661" s="1"/>
      <c r="N661" s="5"/>
      <c r="O661" s="5"/>
      <c r="P661" s="5"/>
      <c r="Q661" s="5"/>
      <c r="R661" s="5"/>
      <c r="S661" s="5"/>
      <c r="T661" s="5"/>
      <c r="U661" s="5"/>
      <c r="V661" s="5"/>
      <c r="W661" s="5"/>
      <c r="X661" s="5"/>
      <c r="Y661" s="1"/>
      <c r="Z661" s="1"/>
      <c r="AA661" s="1"/>
      <c r="AB661" s="1"/>
      <c r="AC661" s="1"/>
      <c r="AD661" s="1"/>
      <c r="AE661" s="1"/>
      <c r="AF661" s="1"/>
      <c r="AG661" s="1"/>
      <c r="AH661" s="1"/>
      <c r="AI661" s="1"/>
      <c r="AJ661" s="1"/>
      <c r="AK661" s="1"/>
      <c r="AL661" s="1"/>
      <c r="AM661" s="1"/>
      <c r="AN661" s="1"/>
    </row>
    <row r="662" spans="1:40">
      <c r="A662" s="1"/>
      <c r="B662" s="1"/>
      <c r="C662" s="1"/>
      <c r="D662" s="1"/>
      <c r="E662" s="1"/>
      <c r="F662" s="1"/>
      <c r="G662" s="1"/>
      <c r="H662" s="1"/>
      <c r="I662" s="1"/>
      <c r="J662" s="1"/>
      <c r="K662" s="1"/>
      <c r="L662" s="1"/>
      <c r="M662" s="1"/>
      <c r="N662" s="5"/>
      <c r="O662" s="5"/>
      <c r="P662" s="5"/>
      <c r="Q662" s="5"/>
      <c r="R662" s="5"/>
      <c r="S662" s="5"/>
      <c r="T662" s="5"/>
      <c r="U662" s="5"/>
      <c r="V662" s="5"/>
      <c r="W662" s="5"/>
      <c r="X662" s="5"/>
      <c r="Y662" s="1"/>
      <c r="Z662" s="1"/>
      <c r="AA662" s="1"/>
      <c r="AB662" s="1"/>
      <c r="AC662" s="1"/>
      <c r="AD662" s="1"/>
      <c r="AE662" s="1"/>
      <c r="AF662" s="1"/>
      <c r="AG662" s="1"/>
      <c r="AH662" s="1"/>
      <c r="AI662" s="1"/>
      <c r="AJ662" s="1"/>
      <c r="AK662" s="1"/>
      <c r="AL662" s="1"/>
      <c r="AM662" s="1"/>
      <c r="AN662" s="1"/>
    </row>
    <row r="663" spans="1:40">
      <c r="A663" s="1"/>
      <c r="B663" s="1"/>
      <c r="C663" s="1"/>
      <c r="D663" s="1"/>
      <c r="E663" s="1"/>
      <c r="F663" s="1"/>
      <c r="G663" s="1"/>
      <c r="H663" s="1"/>
      <c r="I663" s="1"/>
      <c r="J663" s="1"/>
      <c r="K663" s="1"/>
      <c r="L663" s="1"/>
      <c r="M663" s="1"/>
      <c r="N663" s="5"/>
      <c r="O663" s="5"/>
      <c r="P663" s="5"/>
      <c r="Q663" s="5"/>
      <c r="R663" s="5"/>
      <c r="S663" s="5"/>
      <c r="T663" s="5"/>
      <c r="U663" s="5"/>
      <c r="V663" s="5"/>
      <c r="W663" s="5"/>
      <c r="X663" s="5"/>
      <c r="Y663" s="1"/>
      <c r="Z663" s="1"/>
      <c r="AA663" s="1"/>
      <c r="AB663" s="1"/>
      <c r="AC663" s="1"/>
      <c r="AD663" s="1"/>
      <c r="AE663" s="1"/>
      <c r="AF663" s="1"/>
      <c r="AG663" s="1"/>
      <c r="AH663" s="1"/>
      <c r="AI663" s="1"/>
      <c r="AJ663" s="1"/>
      <c r="AK663" s="1"/>
      <c r="AL663" s="1"/>
      <c r="AM663" s="1"/>
      <c r="AN663" s="1"/>
    </row>
    <row r="664" spans="1:40">
      <c r="A664" s="1"/>
      <c r="B664" s="1"/>
      <c r="C664" s="1"/>
      <c r="D664" s="1"/>
      <c r="E664" s="1"/>
      <c r="F664" s="1"/>
      <c r="G664" s="1"/>
      <c r="H664" s="1"/>
      <c r="I664" s="1"/>
      <c r="J664" s="1"/>
      <c r="K664" s="1"/>
      <c r="L664" s="1"/>
      <c r="M664" s="1"/>
      <c r="N664" s="5"/>
      <c r="O664" s="5"/>
      <c r="P664" s="5"/>
      <c r="Q664" s="5"/>
      <c r="R664" s="5"/>
      <c r="S664" s="5"/>
      <c r="T664" s="5"/>
      <c r="U664" s="5"/>
      <c r="V664" s="5"/>
      <c r="W664" s="5"/>
      <c r="X664" s="5"/>
      <c r="Y664" s="1"/>
      <c r="Z664" s="1"/>
      <c r="AA664" s="1"/>
      <c r="AB664" s="1"/>
      <c r="AC664" s="1"/>
      <c r="AD664" s="1"/>
      <c r="AE664" s="1"/>
      <c r="AF664" s="1"/>
      <c r="AG664" s="1"/>
      <c r="AH664" s="1"/>
      <c r="AI664" s="1"/>
      <c r="AJ664" s="1"/>
      <c r="AK664" s="1"/>
      <c r="AL664" s="1"/>
      <c r="AM664" s="1"/>
      <c r="AN664" s="1"/>
    </row>
    <row r="665" spans="1:40">
      <c r="A665" s="1"/>
      <c r="B665" s="1"/>
      <c r="C665" s="1"/>
      <c r="D665" s="1"/>
      <c r="E665" s="1"/>
      <c r="F665" s="1"/>
      <c r="G665" s="1"/>
      <c r="H665" s="1"/>
      <c r="I665" s="1"/>
      <c r="J665" s="1"/>
      <c r="K665" s="1"/>
      <c r="L665" s="1"/>
      <c r="M665" s="1"/>
      <c r="N665" s="5"/>
      <c r="O665" s="5"/>
      <c r="P665" s="5"/>
      <c r="Q665" s="5"/>
      <c r="R665" s="5"/>
      <c r="S665" s="5"/>
      <c r="T665" s="5"/>
      <c r="U665" s="5"/>
      <c r="V665" s="5"/>
      <c r="W665" s="5"/>
      <c r="X665" s="5"/>
      <c r="Y665" s="1"/>
      <c r="Z665" s="1"/>
      <c r="AA665" s="1"/>
      <c r="AB665" s="1"/>
      <c r="AC665" s="1"/>
      <c r="AD665" s="1"/>
      <c r="AE665" s="1"/>
      <c r="AF665" s="1"/>
      <c r="AG665" s="1"/>
      <c r="AH665" s="1"/>
      <c r="AI665" s="1"/>
      <c r="AJ665" s="1"/>
      <c r="AK665" s="1"/>
      <c r="AL665" s="1"/>
      <c r="AM665" s="1"/>
      <c r="AN665" s="1"/>
    </row>
    <row r="666" spans="1:40">
      <c r="A666" s="1"/>
      <c r="B666" s="1"/>
      <c r="C666" s="1"/>
      <c r="D666" s="1"/>
      <c r="E666" s="1"/>
      <c r="F666" s="1"/>
      <c r="G666" s="1"/>
      <c r="H666" s="1"/>
      <c r="I666" s="1"/>
      <c r="J666" s="1"/>
      <c r="K666" s="1"/>
      <c r="L666" s="1"/>
      <c r="M666" s="1"/>
      <c r="N666" s="5"/>
      <c r="O666" s="5"/>
      <c r="P666" s="5"/>
      <c r="Q666" s="5"/>
      <c r="R666" s="5"/>
      <c r="S666" s="5"/>
      <c r="T666" s="5"/>
      <c r="U666" s="5"/>
      <c r="V666" s="5"/>
      <c r="W666" s="5"/>
      <c r="X666" s="5"/>
      <c r="Y666" s="1"/>
      <c r="Z666" s="1"/>
      <c r="AA666" s="1"/>
      <c r="AB666" s="1"/>
      <c r="AC666" s="1"/>
      <c r="AD666" s="1"/>
      <c r="AE666" s="1"/>
      <c r="AF666" s="1"/>
      <c r="AG666" s="1"/>
      <c r="AH666" s="1"/>
      <c r="AI666" s="1"/>
      <c r="AJ666" s="1"/>
      <c r="AK666" s="1"/>
      <c r="AL666" s="1"/>
      <c r="AM666" s="1"/>
      <c r="AN666" s="1"/>
    </row>
    <row r="667" spans="1:40">
      <c r="A667" s="1"/>
      <c r="B667" s="1"/>
      <c r="C667" s="1"/>
      <c r="D667" s="1"/>
      <c r="E667" s="1"/>
      <c r="F667" s="1"/>
      <c r="G667" s="1"/>
      <c r="H667" s="1"/>
      <c r="I667" s="1"/>
      <c r="J667" s="1"/>
      <c r="K667" s="1"/>
      <c r="L667" s="1"/>
      <c r="M667" s="1"/>
      <c r="N667" s="5"/>
      <c r="O667" s="5"/>
      <c r="P667" s="5"/>
      <c r="Q667" s="5"/>
      <c r="R667" s="5"/>
      <c r="S667" s="5"/>
      <c r="T667" s="5"/>
      <c r="U667" s="5"/>
      <c r="V667" s="5"/>
      <c r="W667" s="5"/>
      <c r="X667" s="5"/>
      <c r="Y667" s="1"/>
      <c r="Z667" s="1"/>
      <c r="AA667" s="1"/>
      <c r="AB667" s="1"/>
      <c r="AC667" s="1"/>
      <c r="AD667" s="1"/>
      <c r="AE667" s="1"/>
      <c r="AF667" s="1"/>
      <c r="AG667" s="1"/>
      <c r="AH667" s="1"/>
      <c r="AI667" s="1"/>
      <c r="AJ667" s="1"/>
      <c r="AK667" s="1"/>
      <c r="AL667" s="1"/>
      <c r="AM667" s="1"/>
      <c r="AN667" s="1"/>
    </row>
    <row r="668" spans="1:40">
      <c r="A668" s="1"/>
      <c r="B668" s="1"/>
      <c r="C668" s="1"/>
      <c r="D668" s="1"/>
      <c r="E668" s="1"/>
      <c r="F668" s="1"/>
      <c r="G668" s="1"/>
      <c r="H668" s="1"/>
      <c r="I668" s="1"/>
      <c r="J668" s="1"/>
      <c r="K668" s="1"/>
      <c r="L668" s="1"/>
      <c r="M668" s="1"/>
      <c r="N668" s="5"/>
      <c r="O668" s="5"/>
      <c r="P668" s="5"/>
      <c r="Q668" s="5"/>
      <c r="R668" s="5"/>
      <c r="S668" s="5"/>
      <c r="T668" s="5"/>
      <c r="U668" s="5"/>
      <c r="V668" s="5"/>
      <c r="W668" s="5"/>
      <c r="X668" s="5"/>
      <c r="Y668" s="1"/>
      <c r="Z668" s="1"/>
      <c r="AA668" s="1"/>
      <c r="AB668" s="1"/>
      <c r="AC668" s="1"/>
      <c r="AD668" s="1"/>
      <c r="AE668" s="1"/>
      <c r="AF668" s="1"/>
      <c r="AG668" s="1"/>
      <c r="AH668" s="1"/>
      <c r="AI668" s="1"/>
      <c r="AJ668" s="1"/>
      <c r="AK668" s="1"/>
      <c r="AL668" s="1"/>
      <c r="AM668" s="1"/>
      <c r="AN668" s="1"/>
    </row>
    <row r="669" spans="1:40">
      <c r="A669" s="1"/>
      <c r="B669" s="1"/>
      <c r="C669" s="1"/>
      <c r="D669" s="1"/>
      <c r="E669" s="1"/>
      <c r="F669" s="1"/>
      <c r="G669" s="1"/>
      <c r="H669" s="1"/>
      <c r="I669" s="1"/>
      <c r="J669" s="1"/>
      <c r="K669" s="1"/>
      <c r="L669" s="1"/>
      <c r="M669" s="1"/>
      <c r="N669" s="5"/>
      <c r="O669" s="5"/>
      <c r="P669" s="5"/>
      <c r="Q669" s="5"/>
      <c r="R669" s="5"/>
      <c r="S669" s="5"/>
      <c r="T669" s="5"/>
      <c r="U669" s="5"/>
      <c r="V669" s="5"/>
      <c r="W669" s="5"/>
      <c r="X669" s="5"/>
      <c r="Y669" s="1"/>
      <c r="Z669" s="1"/>
      <c r="AA669" s="1"/>
      <c r="AB669" s="1"/>
      <c r="AC669" s="1"/>
      <c r="AD669" s="1"/>
      <c r="AE669" s="1"/>
      <c r="AF669" s="1"/>
      <c r="AG669" s="1"/>
      <c r="AH669" s="1"/>
      <c r="AI669" s="1"/>
      <c r="AJ669" s="1"/>
      <c r="AK669" s="1"/>
      <c r="AL669" s="1"/>
      <c r="AM669" s="1"/>
      <c r="AN669" s="1"/>
    </row>
    <row r="670" spans="1:40">
      <c r="A670" s="1"/>
      <c r="B670" s="1"/>
      <c r="C670" s="1"/>
      <c r="D670" s="1"/>
      <c r="E670" s="1"/>
      <c r="F670" s="1"/>
      <c r="G670" s="1"/>
      <c r="H670" s="1"/>
      <c r="I670" s="1"/>
      <c r="J670" s="1"/>
      <c r="K670" s="1"/>
      <c r="L670" s="1"/>
      <c r="M670" s="1"/>
      <c r="N670" s="5"/>
      <c r="O670" s="5"/>
      <c r="P670" s="5"/>
      <c r="Q670" s="5"/>
      <c r="R670" s="5"/>
      <c r="S670" s="5"/>
      <c r="T670" s="5"/>
      <c r="U670" s="5"/>
      <c r="V670" s="5"/>
      <c r="W670" s="5"/>
      <c r="X670" s="5"/>
      <c r="Y670" s="1"/>
      <c r="Z670" s="1"/>
      <c r="AA670" s="1"/>
      <c r="AB670" s="1"/>
      <c r="AC670" s="1"/>
      <c r="AD670" s="1"/>
      <c r="AE670" s="1"/>
      <c r="AF670" s="1"/>
      <c r="AG670" s="1"/>
      <c r="AH670" s="1"/>
      <c r="AI670" s="1"/>
      <c r="AJ670" s="1"/>
      <c r="AK670" s="1"/>
      <c r="AL670" s="1"/>
      <c r="AM670" s="1"/>
      <c r="AN670" s="1"/>
    </row>
    <row r="671" spans="1:40">
      <c r="A671" s="1"/>
      <c r="B671" s="1"/>
      <c r="C671" s="1"/>
      <c r="D671" s="1"/>
      <c r="E671" s="1"/>
      <c r="F671" s="1"/>
      <c r="G671" s="1"/>
      <c r="H671" s="1"/>
      <c r="I671" s="1"/>
      <c r="J671" s="1"/>
      <c r="K671" s="1"/>
      <c r="L671" s="1"/>
      <c r="M671" s="1"/>
      <c r="N671" s="5"/>
      <c r="O671" s="5"/>
      <c r="P671" s="5"/>
      <c r="Q671" s="5"/>
      <c r="R671" s="5"/>
      <c r="S671" s="5"/>
      <c r="T671" s="5"/>
      <c r="U671" s="5"/>
      <c r="V671" s="5"/>
      <c r="W671" s="5"/>
      <c r="X671" s="5"/>
      <c r="Y671" s="1"/>
      <c r="Z671" s="1"/>
      <c r="AA671" s="1"/>
      <c r="AB671" s="1"/>
      <c r="AC671" s="1"/>
      <c r="AD671" s="1"/>
      <c r="AE671" s="1"/>
      <c r="AF671" s="1"/>
      <c r="AG671" s="1"/>
      <c r="AH671" s="1"/>
      <c r="AI671" s="1"/>
      <c r="AJ671" s="1"/>
      <c r="AK671" s="1"/>
      <c r="AL671" s="1"/>
      <c r="AM671" s="1"/>
      <c r="AN671" s="1"/>
    </row>
    <row r="672" spans="1:40">
      <c r="A672" s="1"/>
      <c r="B672" s="1"/>
      <c r="C672" s="1"/>
      <c r="D672" s="1"/>
      <c r="E672" s="1"/>
      <c r="F672" s="1"/>
      <c r="G672" s="1"/>
      <c r="H672" s="1"/>
      <c r="I672" s="1"/>
      <c r="J672" s="1"/>
      <c r="K672" s="1"/>
      <c r="L672" s="1"/>
      <c r="M672" s="1"/>
      <c r="N672" s="5"/>
      <c r="O672" s="5"/>
      <c r="P672" s="5"/>
      <c r="Q672" s="5"/>
      <c r="R672" s="5"/>
      <c r="S672" s="5"/>
      <c r="T672" s="5"/>
      <c r="U672" s="5"/>
      <c r="V672" s="5"/>
      <c r="W672" s="5"/>
      <c r="X672" s="5"/>
      <c r="Y672" s="1"/>
      <c r="Z672" s="1"/>
      <c r="AA672" s="1"/>
      <c r="AB672" s="1"/>
      <c r="AC672" s="1"/>
      <c r="AD672" s="1"/>
      <c r="AE672" s="1"/>
      <c r="AF672" s="1"/>
      <c r="AG672" s="1"/>
      <c r="AH672" s="1"/>
      <c r="AI672" s="1"/>
      <c r="AJ672" s="1"/>
      <c r="AK672" s="1"/>
      <c r="AL672" s="1"/>
      <c r="AM672" s="1"/>
      <c r="AN672" s="1"/>
    </row>
    <row r="673" spans="1:40">
      <c r="A673" s="1"/>
      <c r="B673" s="1"/>
      <c r="C673" s="1"/>
      <c r="D673" s="1"/>
      <c r="E673" s="1"/>
      <c r="F673" s="1"/>
      <c r="G673" s="1"/>
      <c r="H673" s="1"/>
      <c r="I673" s="1"/>
      <c r="J673" s="1"/>
      <c r="K673" s="1"/>
      <c r="L673" s="1"/>
      <c r="M673" s="1"/>
      <c r="N673" s="5"/>
      <c r="O673" s="5"/>
      <c r="P673" s="5"/>
      <c r="Q673" s="5"/>
      <c r="R673" s="5"/>
      <c r="S673" s="5"/>
      <c r="T673" s="5"/>
      <c r="U673" s="5"/>
      <c r="V673" s="5"/>
      <c r="W673" s="5"/>
      <c r="X673" s="5"/>
      <c r="Y673" s="1"/>
      <c r="Z673" s="1"/>
      <c r="AA673" s="1"/>
      <c r="AB673" s="1"/>
      <c r="AC673" s="1"/>
      <c r="AD673" s="1"/>
      <c r="AE673" s="1"/>
      <c r="AF673" s="1"/>
      <c r="AG673" s="1"/>
      <c r="AH673" s="1"/>
      <c r="AI673" s="1"/>
      <c r="AJ673" s="1"/>
      <c r="AK673" s="1"/>
      <c r="AL673" s="1"/>
      <c r="AM673" s="1"/>
      <c r="AN673" s="1"/>
    </row>
    <row r="674" spans="1:40">
      <c r="A674" s="1"/>
      <c r="B674" s="1"/>
      <c r="C674" s="1"/>
      <c r="D674" s="1"/>
      <c r="E674" s="1"/>
      <c r="F674" s="1"/>
      <c r="G674" s="1"/>
      <c r="H674" s="1"/>
      <c r="I674" s="1"/>
      <c r="J674" s="1"/>
      <c r="K674" s="1"/>
      <c r="L674" s="1"/>
      <c r="M674" s="1"/>
      <c r="N674" s="5"/>
      <c r="O674" s="5"/>
      <c r="P674" s="5"/>
      <c r="Q674" s="5"/>
      <c r="R674" s="5"/>
      <c r="S674" s="5"/>
      <c r="T674" s="5"/>
      <c r="U674" s="5"/>
      <c r="V674" s="5"/>
      <c r="W674" s="5"/>
      <c r="X674" s="5"/>
      <c r="Y674" s="1"/>
      <c r="Z674" s="1"/>
      <c r="AA674" s="1"/>
      <c r="AB674" s="1"/>
      <c r="AC674" s="1"/>
      <c r="AD674" s="1"/>
      <c r="AE674" s="1"/>
      <c r="AF674" s="1"/>
      <c r="AG674" s="1"/>
      <c r="AH674" s="1"/>
      <c r="AI674" s="1"/>
      <c r="AJ674" s="1"/>
      <c r="AK674" s="1"/>
      <c r="AL674" s="1"/>
      <c r="AM674" s="1"/>
      <c r="AN674" s="1"/>
    </row>
    <row r="675" spans="1:40">
      <c r="A675" s="1"/>
      <c r="B675" s="1"/>
      <c r="C675" s="1"/>
      <c r="D675" s="1"/>
      <c r="E675" s="1"/>
      <c r="F675" s="1"/>
      <c r="G675" s="1"/>
      <c r="H675" s="1"/>
      <c r="I675" s="1"/>
      <c r="J675" s="1"/>
      <c r="K675" s="1"/>
      <c r="L675" s="1"/>
      <c r="M675" s="1"/>
      <c r="N675" s="5"/>
      <c r="O675" s="5"/>
      <c r="P675" s="5"/>
      <c r="Q675" s="5"/>
      <c r="R675" s="5"/>
      <c r="S675" s="5"/>
      <c r="T675" s="5"/>
      <c r="U675" s="5"/>
      <c r="V675" s="5"/>
      <c r="W675" s="5"/>
      <c r="X675" s="5"/>
      <c r="Y675" s="1"/>
      <c r="Z675" s="1"/>
      <c r="AA675" s="1"/>
      <c r="AB675" s="1"/>
      <c r="AC675" s="1"/>
      <c r="AD675" s="1"/>
      <c r="AE675" s="1"/>
      <c r="AF675" s="1"/>
      <c r="AG675" s="1"/>
      <c r="AH675" s="1"/>
      <c r="AI675" s="1"/>
      <c r="AJ675" s="1"/>
      <c r="AK675" s="1"/>
      <c r="AL675" s="1"/>
      <c r="AM675" s="1"/>
      <c r="AN675" s="1"/>
    </row>
    <row r="676" spans="1:40">
      <c r="A676" s="1"/>
      <c r="B676" s="1"/>
      <c r="C676" s="1"/>
      <c r="D676" s="1"/>
      <c r="E676" s="1"/>
      <c r="F676" s="1"/>
      <c r="G676" s="1"/>
      <c r="H676" s="1"/>
      <c r="I676" s="1"/>
      <c r="J676" s="1"/>
      <c r="K676" s="1"/>
      <c r="L676" s="1"/>
      <c r="M676" s="1"/>
      <c r="N676" s="5"/>
      <c r="O676" s="5"/>
      <c r="P676" s="5"/>
      <c r="Q676" s="5"/>
      <c r="R676" s="5"/>
      <c r="S676" s="5"/>
      <c r="T676" s="5"/>
      <c r="U676" s="5"/>
      <c r="V676" s="5"/>
      <c r="W676" s="5"/>
      <c r="X676" s="5"/>
      <c r="Y676" s="1"/>
      <c r="Z676" s="1"/>
      <c r="AA676" s="1"/>
      <c r="AB676" s="1"/>
      <c r="AC676" s="1"/>
      <c r="AD676" s="1"/>
      <c r="AE676" s="1"/>
      <c r="AF676" s="1"/>
      <c r="AG676" s="1"/>
      <c r="AH676" s="1"/>
      <c r="AI676" s="1"/>
      <c r="AJ676" s="1"/>
      <c r="AK676" s="1"/>
      <c r="AL676" s="1"/>
      <c r="AM676" s="1"/>
      <c r="AN676" s="1"/>
    </row>
    <row r="677" spans="1:40">
      <c r="A677" s="1"/>
      <c r="B677" s="1"/>
      <c r="C677" s="1"/>
      <c r="D677" s="1"/>
      <c r="E677" s="1"/>
      <c r="F677" s="1"/>
      <c r="G677" s="1"/>
      <c r="H677" s="1"/>
      <c r="I677" s="1"/>
      <c r="J677" s="1"/>
      <c r="K677" s="1"/>
      <c r="L677" s="1"/>
      <c r="M677" s="1"/>
      <c r="N677" s="5"/>
      <c r="O677" s="5"/>
      <c r="P677" s="5"/>
      <c r="Q677" s="5"/>
      <c r="R677" s="5"/>
      <c r="S677" s="5"/>
      <c r="T677" s="5"/>
      <c r="U677" s="5"/>
      <c r="V677" s="5"/>
      <c r="W677" s="5"/>
      <c r="X677" s="5"/>
      <c r="Y677" s="1"/>
      <c r="Z677" s="1"/>
      <c r="AA677" s="1"/>
      <c r="AB677" s="1"/>
      <c r="AC677" s="1"/>
      <c r="AD677" s="1"/>
      <c r="AE677" s="1"/>
      <c r="AF677" s="1"/>
      <c r="AG677" s="1"/>
      <c r="AH677" s="1"/>
      <c r="AI677" s="1"/>
      <c r="AJ677" s="1"/>
      <c r="AK677" s="1"/>
      <c r="AL677" s="1"/>
      <c r="AM677" s="1"/>
      <c r="AN677" s="1"/>
    </row>
    <row r="678" spans="1:40">
      <c r="A678" s="1"/>
      <c r="B678" s="1"/>
      <c r="C678" s="1"/>
      <c r="D678" s="1"/>
      <c r="E678" s="1"/>
      <c r="F678" s="1"/>
      <c r="G678" s="1"/>
      <c r="H678" s="1"/>
      <c r="I678" s="1"/>
      <c r="J678" s="1"/>
      <c r="K678" s="1"/>
      <c r="L678" s="1"/>
      <c r="M678" s="1"/>
      <c r="N678" s="5"/>
      <c r="O678" s="5"/>
      <c r="P678" s="5"/>
      <c r="Q678" s="5"/>
      <c r="R678" s="5"/>
      <c r="S678" s="5"/>
      <c r="T678" s="5"/>
      <c r="U678" s="5"/>
      <c r="V678" s="5"/>
      <c r="W678" s="5"/>
      <c r="X678" s="5"/>
      <c r="Y678" s="1"/>
      <c r="Z678" s="1"/>
      <c r="AA678" s="1"/>
      <c r="AB678" s="1"/>
      <c r="AC678" s="1"/>
      <c r="AD678" s="1"/>
      <c r="AE678" s="1"/>
      <c r="AF678" s="1"/>
      <c r="AG678" s="1"/>
      <c r="AH678" s="1"/>
      <c r="AI678" s="1"/>
      <c r="AJ678" s="1"/>
      <c r="AK678" s="1"/>
      <c r="AL678" s="1"/>
      <c r="AM678" s="1"/>
      <c r="AN678" s="1"/>
    </row>
    <row r="679" spans="1:40">
      <c r="A679" s="1"/>
      <c r="B679" s="1"/>
      <c r="C679" s="1"/>
      <c r="D679" s="1"/>
      <c r="E679" s="1"/>
      <c r="F679" s="1"/>
      <c r="G679" s="1"/>
      <c r="H679" s="1"/>
      <c r="I679" s="1"/>
      <c r="J679" s="1"/>
      <c r="K679" s="1"/>
      <c r="L679" s="1"/>
      <c r="M679" s="1"/>
      <c r="N679" s="5"/>
      <c r="O679" s="5"/>
      <c r="P679" s="5"/>
      <c r="Q679" s="5"/>
      <c r="R679" s="5"/>
      <c r="S679" s="5"/>
      <c r="T679" s="5"/>
      <c r="U679" s="5"/>
      <c r="V679" s="5"/>
      <c r="W679" s="5"/>
      <c r="X679" s="5"/>
      <c r="Y679" s="1"/>
      <c r="Z679" s="1"/>
      <c r="AA679" s="1"/>
      <c r="AB679" s="1"/>
      <c r="AC679" s="1"/>
      <c r="AD679" s="1"/>
      <c r="AE679" s="1"/>
      <c r="AF679" s="1"/>
      <c r="AG679" s="1"/>
      <c r="AH679" s="1"/>
      <c r="AI679" s="1"/>
      <c r="AJ679" s="1"/>
      <c r="AK679" s="1"/>
      <c r="AL679" s="1"/>
      <c r="AM679" s="1"/>
      <c r="AN679" s="1"/>
    </row>
    <row r="680" spans="1:40">
      <c r="A680" s="1"/>
      <c r="B680" s="1"/>
      <c r="C680" s="1"/>
      <c r="D680" s="1"/>
      <c r="E680" s="1"/>
      <c r="F680" s="1"/>
      <c r="G680" s="1"/>
      <c r="H680" s="1"/>
      <c r="I680" s="1"/>
      <c r="J680" s="1"/>
      <c r="K680" s="1"/>
      <c r="L680" s="1"/>
      <c r="M680" s="1"/>
      <c r="N680" s="5"/>
      <c r="O680" s="5"/>
      <c r="P680" s="5"/>
      <c r="Q680" s="5"/>
      <c r="R680" s="5"/>
      <c r="S680" s="5"/>
      <c r="T680" s="5"/>
      <c r="U680" s="5"/>
      <c r="V680" s="5"/>
      <c r="W680" s="5"/>
      <c r="X680" s="5"/>
      <c r="Y680" s="1"/>
      <c r="Z680" s="1"/>
      <c r="AA680" s="1"/>
      <c r="AB680" s="1"/>
      <c r="AC680" s="1"/>
      <c r="AD680" s="1"/>
      <c r="AE680" s="1"/>
      <c r="AF680" s="1"/>
      <c r="AG680" s="1"/>
      <c r="AH680" s="1"/>
      <c r="AI680" s="1"/>
      <c r="AJ680" s="1"/>
      <c r="AK680" s="1"/>
      <c r="AL680" s="1"/>
      <c r="AM680" s="1"/>
      <c r="AN680" s="1"/>
    </row>
    <row r="681" spans="1:40">
      <c r="A681" s="1"/>
      <c r="B681" s="1"/>
      <c r="C681" s="1"/>
      <c r="D681" s="1"/>
      <c r="E681" s="1"/>
      <c r="F681" s="1"/>
      <c r="G681" s="1"/>
      <c r="H681" s="1"/>
      <c r="I681" s="1"/>
      <c r="J681" s="1"/>
      <c r="K681" s="1"/>
      <c r="L681" s="1"/>
      <c r="M681" s="1"/>
      <c r="N681" s="5"/>
      <c r="O681" s="5"/>
      <c r="P681" s="5"/>
      <c r="Q681" s="5"/>
      <c r="R681" s="5"/>
      <c r="S681" s="5"/>
      <c r="T681" s="5"/>
      <c r="U681" s="5"/>
      <c r="V681" s="5"/>
      <c r="W681" s="5"/>
      <c r="X681" s="5"/>
      <c r="Y681" s="1"/>
      <c r="Z681" s="1"/>
      <c r="AA681" s="1"/>
      <c r="AB681" s="1"/>
      <c r="AC681" s="1"/>
      <c r="AD681" s="1"/>
      <c r="AE681" s="1"/>
      <c r="AF681" s="1"/>
      <c r="AG681" s="1"/>
      <c r="AH681" s="1"/>
      <c r="AI681" s="1"/>
      <c r="AJ681" s="1"/>
      <c r="AK681" s="1"/>
      <c r="AL681" s="1"/>
      <c r="AM681" s="1"/>
      <c r="AN681" s="1"/>
    </row>
    <row r="682" spans="1:40">
      <c r="A682" s="1"/>
      <c r="B682" s="1"/>
      <c r="C682" s="1"/>
      <c r="D682" s="1"/>
      <c r="E682" s="1"/>
      <c r="F682" s="1"/>
      <c r="G682" s="1"/>
      <c r="H682" s="1"/>
      <c r="I682" s="1"/>
      <c r="J682" s="1"/>
      <c r="K682" s="1"/>
      <c r="L682" s="1"/>
      <c r="M682" s="1"/>
      <c r="N682" s="5"/>
      <c r="O682" s="5"/>
      <c r="P682" s="5"/>
      <c r="Q682" s="5"/>
      <c r="R682" s="5"/>
      <c r="S682" s="5"/>
      <c r="T682" s="5"/>
      <c r="U682" s="5"/>
      <c r="V682" s="5"/>
      <c r="W682" s="5"/>
      <c r="X682" s="5"/>
      <c r="Y682" s="1"/>
      <c r="Z682" s="1"/>
      <c r="AA682" s="1"/>
      <c r="AB682" s="1"/>
      <c r="AC682" s="1"/>
      <c r="AD682" s="1"/>
      <c r="AE682" s="1"/>
      <c r="AF682" s="1"/>
      <c r="AG682" s="1"/>
      <c r="AH682" s="1"/>
      <c r="AI682" s="1"/>
      <c r="AJ682" s="1"/>
      <c r="AK682" s="1"/>
      <c r="AL682" s="1"/>
      <c r="AM682" s="1"/>
      <c r="AN682" s="1"/>
    </row>
    <row r="683" spans="1:40">
      <c r="A683" s="1"/>
      <c r="B683" s="1"/>
      <c r="C683" s="1"/>
      <c r="D683" s="1"/>
      <c r="E683" s="1"/>
      <c r="F683" s="1"/>
      <c r="G683" s="1"/>
      <c r="H683" s="1"/>
      <c r="I683" s="1"/>
      <c r="J683" s="1"/>
      <c r="K683" s="1"/>
      <c r="L683" s="1"/>
      <c r="M683" s="1"/>
      <c r="N683" s="5"/>
      <c r="O683" s="5"/>
      <c r="P683" s="5"/>
      <c r="Q683" s="5"/>
      <c r="R683" s="5"/>
      <c r="S683" s="5"/>
      <c r="T683" s="5"/>
      <c r="U683" s="5"/>
      <c r="V683" s="5"/>
      <c r="W683" s="5"/>
      <c r="X683" s="5"/>
      <c r="Y683" s="1"/>
      <c r="Z683" s="1"/>
      <c r="AA683" s="1"/>
      <c r="AB683" s="1"/>
      <c r="AC683" s="1"/>
      <c r="AD683" s="1"/>
      <c r="AE683" s="1"/>
      <c r="AF683" s="1"/>
      <c r="AG683" s="1"/>
      <c r="AH683" s="1"/>
      <c r="AI683" s="1"/>
      <c r="AJ683" s="1"/>
      <c r="AK683" s="1"/>
      <c r="AL683" s="1"/>
      <c r="AM683" s="1"/>
      <c r="AN683" s="1"/>
    </row>
    <row r="684" spans="1:40">
      <c r="A684" s="1"/>
      <c r="B684" s="1"/>
      <c r="C684" s="1"/>
      <c r="D684" s="1"/>
      <c r="E684" s="1"/>
      <c r="F684" s="1"/>
      <c r="G684" s="1"/>
      <c r="H684" s="1"/>
      <c r="I684" s="1"/>
      <c r="J684" s="1"/>
      <c r="K684" s="1"/>
      <c r="L684" s="1"/>
      <c r="M684" s="1"/>
      <c r="N684" s="5"/>
      <c r="O684" s="5"/>
      <c r="P684" s="5"/>
      <c r="Q684" s="5"/>
      <c r="R684" s="5"/>
      <c r="S684" s="5"/>
      <c r="T684" s="5"/>
      <c r="U684" s="5"/>
      <c r="V684" s="5"/>
      <c r="W684" s="5"/>
      <c r="X684" s="5"/>
      <c r="Y684" s="1"/>
      <c r="Z684" s="1"/>
      <c r="AA684" s="1"/>
      <c r="AB684" s="1"/>
      <c r="AC684" s="1"/>
      <c r="AD684" s="1"/>
      <c r="AE684" s="1"/>
      <c r="AF684" s="1"/>
      <c r="AG684" s="1"/>
      <c r="AH684" s="1"/>
      <c r="AI684" s="1"/>
      <c r="AJ684" s="1"/>
      <c r="AK684" s="1"/>
      <c r="AL684" s="1"/>
      <c r="AM684" s="1"/>
      <c r="AN684" s="1"/>
    </row>
    <row r="685" spans="1:40">
      <c r="A685" s="1"/>
      <c r="B685" s="1"/>
      <c r="C685" s="1"/>
      <c r="D685" s="1"/>
      <c r="E685" s="1"/>
      <c r="F685" s="1"/>
      <c r="G685" s="1"/>
      <c r="H685" s="1"/>
      <c r="I685" s="1"/>
      <c r="J685" s="1"/>
      <c r="K685" s="1"/>
      <c r="L685" s="1"/>
      <c r="M685" s="1"/>
      <c r="N685" s="5"/>
      <c r="O685" s="5"/>
      <c r="P685" s="5"/>
      <c r="Q685" s="5"/>
      <c r="R685" s="5"/>
      <c r="S685" s="5"/>
      <c r="T685" s="5"/>
      <c r="U685" s="5"/>
      <c r="V685" s="5"/>
      <c r="W685" s="5"/>
      <c r="X685" s="5"/>
      <c r="Y685" s="1"/>
      <c r="Z685" s="1"/>
      <c r="AA685" s="1"/>
      <c r="AB685" s="1"/>
      <c r="AC685" s="1"/>
      <c r="AD685" s="1"/>
      <c r="AE685" s="1"/>
      <c r="AF685" s="1"/>
      <c r="AG685" s="1"/>
      <c r="AH685" s="1"/>
      <c r="AI685" s="1"/>
      <c r="AJ685" s="1"/>
      <c r="AK685" s="1"/>
      <c r="AL685" s="1"/>
      <c r="AM685" s="1"/>
      <c r="AN685" s="1"/>
    </row>
    <row r="686" spans="1:40">
      <c r="A686" s="1"/>
      <c r="B686" s="1"/>
      <c r="C686" s="1"/>
      <c r="D686" s="1"/>
      <c r="E686" s="1"/>
      <c r="F686" s="1"/>
      <c r="G686" s="1"/>
      <c r="H686" s="1"/>
      <c r="I686" s="1"/>
      <c r="J686" s="1"/>
      <c r="K686" s="1"/>
      <c r="L686" s="1"/>
      <c r="M686" s="1"/>
      <c r="N686" s="5"/>
      <c r="O686" s="5"/>
      <c r="P686" s="5"/>
      <c r="Q686" s="5"/>
      <c r="R686" s="5"/>
      <c r="S686" s="5"/>
      <c r="T686" s="5"/>
      <c r="U686" s="5"/>
      <c r="V686" s="5"/>
      <c r="W686" s="5"/>
      <c r="X686" s="5"/>
      <c r="Y686" s="1"/>
      <c r="Z686" s="1"/>
      <c r="AA686" s="1"/>
      <c r="AB686" s="1"/>
      <c r="AC686" s="1"/>
      <c r="AD686" s="1"/>
      <c r="AE686" s="1"/>
      <c r="AF686" s="1"/>
      <c r="AG686" s="1"/>
      <c r="AH686" s="1"/>
      <c r="AI686" s="1"/>
      <c r="AJ686" s="1"/>
      <c r="AK686" s="1"/>
      <c r="AL686" s="1"/>
      <c r="AM686" s="1"/>
      <c r="AN686" s="1"/>
    </row>
    <row r="687" spans="1:40">
      <c r="A687" s="1"/>
      <c r="B687" s="1"/>
      <c r="C687" s="1"/>
      <c r="D687" s="1"/>
      <c r="E687" s="1"/>
      <c r="F687" s="1"/>
      <c r="G687" s="1"/>
      <c r="H687" s="1"/>
      <c r="I687" s="1"/>
      <c r="J687" s="1"/>
      <c r="K687" s="1"/>
      <c r="L687" s="1"/>
      <c r="M687" s="1"/>
      <c r="N687" s="5"/>
      <c r="O687" s="5"/>
      <c r="P687" s="5"/>
      <c r="Q687" s="5"/>
      <c r="R687" s="5"/>
      <c r="S687" s="5"/>
      <c r="T687" s="5"/>
      <c r="U687" s="5"/>
      <c r="V687" s="5"/>
      <c r="W687" s="5"/>
      <c r="X687" s="5"/>
      <c r="Y687" s="1"/>
      <c r="Z687" s="1"/>
      <c r="AA687" s="1"/>
      <c r="AB687" s="1"/>
      <c r="AC687" s="1"/>
      <c r="AD687" s="1"/>
      <c r="AE687" s="1"/>
      <c r="AF687" s="1"/>
      <c r="AG687" s="1"/>
      <c r="AH687" s="1"/>
      <c r="AI687" s="1"/>
      <c r="AJ687" s="1"/>
      <c r="AK687" s="1"/>
      <c r="AL687" s="1"/>
      <c r="AM687" s="1"/>
      <c r="AN687" s="1"/>
    </row>
    <row r="688" spans="1:40">
      <c r="A688" s="1"/>
      <c r="B688" s="1"/>
      <c r="C688" s="1"/>
      <c r="D688" s="1"/>
      <c r="E688" s="1"/>
      <c r="F688" s="1"/>
      <c r="G688" s="1"/>
      <c r="H688" s="1"/>
      <c r="I688" s="1"/>
      <c r="J688" s="1"/>
      <c r="K688" s="1"/>
      <c r="L688" s="1"/>
      <c r="M688" s="1"/>
      <c r="N688" s="5"/>
      <c r="O688" s="5"/>
      <c r="P688" s="5"/>
      <c r="Q688" s="5"/>
      <c r="R688" s="5"/>
      <c r="S688" s="5"/>
      <c r="T688" s="5"/>
      <c r="U688" s="5"/>
      <c r="V688" s="5"/>
      <c r="W688" s="5"/>
      <c r="X688" s="5"/>
      <c r="Y688" s="1"/>
      <c r="Z688" s="1"/>
      <c r="AA688" s="1"/>
      <c r="AB688" s="1"/>
      <c r="AC688" s="1"/>
      <c r="AD688" s="1"/>
      <c r="AE688" s="1"/>
      <c r="AF688" s="1"/>
      <c r="AG688" s="1"/>
      <c r="AH688" s="1"/>
      <c r="AI688" s="1"/>
      <c r="AJ688" s="1"/>
      <c r="AK688" s="1"/>
      <c r="AL688" s="1"/>
      <c r="AM688" s="1"/>
      <c r="AN688" s="1"/>
    </row>
    <row r="689" spans="1:40">
      <c r="A689" s="1"/>
      <c r="B689" s="1"/>
      <c r="C689" s="1"/>
      <c r="D689" s="1"/>
      <c r="E689" s="1"/>
      <c r="F689" s="1"/>
      <c r="G689" s="1"/>
      <c r="H689" s="1"/>
      <c r="I689" s="1"/>
      <c r="J689" s="1"/>
      <c r="K689" s="1"/>
      <c r="L689" s="1"/>
      <c r="M689" s="1"/>
      <c r="N689" s="5"/>
      <c r="O689" s="5"/>
      <c r="P689" s="5"/>
      <c r="Q689" s="5"/>
      <c r="R689" s="5"/>
      <c r="S689" s="5"/>
      <c r="T689" s="5"/>
      <c r="U689" s="5"/>
      <c r="V689" s="5"/>
      <c r="W689" s="5"/>
      <c r="X689" s="5"/>
      <c r="Y689" s="1"/>
      <c r="Z689" s="1"/>
      <c r="AA689" s="1"/>
      <c r="AB689" s="1"/>
      <c r="AC689" s="1"/>
      <c r="AD689" s="1"/>
      <c r="AE689" s="1"/>
      <c r="AF689" s="1"/>
      <c r="AG689" s="1"/>
      <c r="AH689" s="1"/>
      <c r="AI689" s="1"/>
      <c r="AJ689" s="1"/>
      <c r="AK689" s="1"/>
      <c r="AL689" s="1"/>
      <c r="AM689" s="1"/>
      <c r="AN689" s="1"/>
    </row>
    <row r="690" spans="1:40">
      <c r="A690" s="1"/>
      <c r="B690" s="1"/>
      <c r="C690" s="1"/>
      <c r="D690" s="1"/>
      <c r="E690" s="1"/>
      <c r="F690" s="1"/>
      <c r="G690" s="1"/>
      <c r="H690" s="1"/>
      <c r="I690" s="1"/>
      <c r="J690" s="1"/>
      <c r="K690" s="1"/>
      <c r="L690" s="1"/>
      <c r="M690" s="1"/>
      <c r="N690" s="5"/>
      <c r="O690" s="5"/>
      <c r="P690" s="5"/>
      <c r="Q690" s="5"/>
      <c r="R690" s="5"/>
      <c r="S690" s="5"/>
      <c r="T690" s="5"/>
      <c r="U690" s="5"/>
      <c r="V690" s="5"/>
      <c r="W690" s="5"/>
      <c r="X690" s="5"/>
      <c r="Y690" s="1"/>
      <c r="Z690" s="1"/>
      <c r="AA690" s="1"/>
      <c r="AB690" s="1"/>
      <c r="AC690" s="1"/>
      <c r="AD690" s="1"/>
      <c r="AE690" s="1"/>
      <c r="AF690" s="1"/>
      <c r="AG690" s="1"/>
      <c r="AH690" s="1"/>
      <c r="AI690" s="1"/>
      <c r="AJ690" s="1"/>
      <c r="AK690" s="1"/>
      <c r="AL690" s="1"/>
      <c r="AM690" s="1"/>
      <c r="AN690" s="1"/>
    </row>
    <row r="691" spans="1:40">
      <c r="A691" s="1"/>
      <c r="B691" s="1"/>
      <c r="C691" s="1"/>
      <c r="D691" s="1"/>
      <c r="E691" s="1"/>
      <c r="F691" s="1"/>
      <c r="G691" s="1"/>
      <c r="H691" s="1"/>
      <c r="I691" s="1"/>
      <c r="J691" s="1"/>
      <c r="K691" s="1"/>
      <c r="L691" s="1"/>
      <c r="M691" s="1"/>
      <c r="N691" s="5"/>
      <c r="O691" s="5"/>
      <c r="P691" s="5"/>
      <c r="Q691" s="5"/>
      <c r="R691" s="5"/>
      <c r="S691" s="5"/>
      <c r="T691" s="5"/>
      <c r="U691" s="5"/>
      <c r="V691" s="5"/>
      <c r="W691" s="5"/>
      <c r="X691" s="5"/>
      <c r="Y691" s="1"/>
      <c r="Z691" s="1"/>
      <c r="AA691" s="1"/>
      <c r="AB691" s="1"/>
      <c r="AC691" s="1"/>
      <c r="AD691" s="1"/>
      <c r="AE691" s="1"/>
      <c r="AF691" s="1"/>
      <c r="AG691" s="1"/>
      <c r="AH691" s="1"/>
      <c r="AI691" s="1"/>
      <c r="AJ691" s="1"/>
      <c r="AK691" s="1"/>
      <c r="AL691" s="1"/>
      <c r="AM691" s="1"/>
      <c r="AN691" s="1"/>
    </row>
    <row r="692" spans="1:40">
      <c r="A692" s="1"/>
      <c r="B692" s="1"/>
      <c r="C692" s="1"/>
      <c r="D692" s="1"/>
      <c r="E692" s="1"/>
      <c r="F692" s="1"/>
      <c r="G692" s="1"/>
      <c r="H692" s="1"/>
      <c r="I692" s="1"/>
      <c r="J692" s="1"/>
      <c r="K692" s="1"/>
      <c r="L692" s="1"/>
      <c r="M692" s="1"/>
      <c r="N692" s="5"/>
      <c r="O692" s="5"/>
      <c r="P692" s="5"/>
      <c r="Q692" s="5"/>
      <c r="R692" s="5"/>
      <c r="S692" s="5"/>
      <c r="T692" s="5"/>
      <c r="U692" s="5"/>
      <c r="V692" s="5"/>
      <c r="W692" s="5"/>
      <c r="X692" s="5"/>
      <c r="Y692" s="1"/>
      <c r="Z692" s="1"/>
      <c r="AA692" s="1"/>
      <c r="AB692" s="1"/>
      <c r="AC692" s="1"/>
      <c r="AD692" s="1"/>
      <c r="AE692" s="1"/>
      <c r="AF692" s="1"/>
      <c r="AG692" s="1"/>
      <c r="AH692" s="1"/>
      <c r="AI692" s="1"/>
      <c r="AJ692" s="1"/>
      <c r="AK692" s="1"/>
      <c r="AL692" s="1"/>
      <c r="AM692" s="1"/>
      <c r="AN692" s="1"/>
    </row>
    <row r="693" spans="1:40">
      <c r="A693" s="1"/>
      <c r="B693" s="1"/>
      <c r="C693" s="1"/>
      <c r="D693" s="1"/>
      <c r="E693" s="1"/>
      <c r="F693" s="1"/>
      <c r="G693" s="1"/>
      <c r="H693" s="1"/>
      <c r="I693" s="1"/>
      <c r="J693" s="1"/>
      <c r="K693" s="1"/>
      <c r="L693" s="1"/>
      <c r="M693" s="1"/>
      <c r="N693" s="5"/>
      <c r="O693" s="5"/>
      <c r="P693" s="5"/>
      <c r="Q693" s="5"/>
      <c r="R693" s="5"/>
      <c r="S693" s="5"/>
      <c r="T693" s="5"/>
      <c r="U693" s="5"/>
      <c r="V693" s="5"/>
      <c r="W693" s="5"/>
      <c r="X693" s="5"/>
      <c r="Y693" s="1"/>
      <c r="Z693" s="1"/>
      <c r="AA693" s="1"/>
      <c r="AB693" s="1"/>
      <c r="AC693" s="1"/>
      <c r="AD693" s="1"/>
      <c r="AE693" s="1"/>
      <c r="AF693" s="1"/>
      <c r="AG693" s="1"/>
      <c r="AH693" s="1"/>
      <c r="AI693" s="1"/>
      <c r="AJ693" s="1"/>
      <c r="AK693" s="1"/>
      <c r="AL693" s="1"/>
      <c r="AM693" s="1"/>
      <c r="AN693" s="1"/>
    </row>
    <row r="694" spans="1:40">
      <c r="A694" s="1"/>
      <c r="B694" s="1"/>
      <c r="C694" s="1"/>
      <c r="D694" s="1"/>
      <c r="E694" s="1"/>
      <c r="F694" s="1"/>
      <c r="G694" s="1"/>
      <c r="H694" s="1"/>
      <c r="I694" s="1"/>
      <c r="J694" s="1"/>
      <c r="K694" s="1"/>
      <c r="L694" s="1"/>
      <c r="M694" s="1"/>
      <c r="N694" s="5"/>
      <c r="O694" s="5"/>
      <c r="P694" s="5"/>
      <c r="Q694" s="5"/>
      <c r="R694" s="5"/>
      <c r="S694" s="5"/>
      <c r="T694" s="5"/>
      <c r="U694" s="5"/>
      <c r="V694" s="5"/>
      <c r="W694" s="5"/>
      <c r="X694" s="5"/>
      <c r="Y694" s="1"/>
      <c r="Z694" s="1"/>
      <c r="AA694" s="1"/>
      <c r="AB694" s="1"/>
      <c r="AC694" s="1"/>
      <c r="AD694" s="1"/>
      <c r="AE694" s="1"/>
      <c r="AF694" s="1"/>
      <c r="AG694" s="1"/>
      <c r="AH694" s="1"/>
      <c r="AI694" s="1"/>
      <c r="AJ694" s="1"/>
      <c r="AK694" s="1"/>
      <c r="AL694" s="1"/>
      <c r="AM694" s="1"/>
      <c r="AN694" s="1"/>
    </row>
    <row r="695" spans="1:40">
      <c r="A695" s="1"/>
      <c r="B695" s="1"/>
      <c r="C695" s="1"/>
      <c r="D695" s="1"/>
      <c r="E695" s="1"/>
      <c r="F695" s="1"/>
      <c r="G695" s="1"/>
      <c r="H695" s="1"/>
      <c r="I695" s="1"/>
      <c r="J695" s="1"/>
      <c r="K695" s="1"/>
      <c r="L695" s="1"/>
      <c r="M695" s="1"/>
      <c r="N695" s="5"/>
      <c r="O695" s="5"/>
      <c r="P695" s="5"/>
      <c r="Q695" s="5"/>
      <c r="R695" s="5"/>
      <c r="S695" s="5"/>
      <c r="T695" s="5"/>
      <c r="U695" s="5"/>
      <c r="V695" s="5"/>
      <c r="W695" s="5"/>
      <c r="X695" s="5"/>
      <c r="Y695" s="1"/>
      <c r="Z695" s="1"/>
      <c r="AA695" s="1"/>
      <c r="AB695" s="1"/>
      <c r="AC695" s="1"/>
      <c r="AD695" s="1"/>
      <c r="AE695" s="1"/>
      <c r="AF695" s="1"/>
      <c r="AG695" s="1"/>
      <c r="AH695" s="1"/>
      <c r="AI695" s="1"/>
      <c r="AJ695" s="1"/>
      <c r="AK695" s="1"/>
      <c r="AL695" s="1"/>
      <c r="AM695" s="1"/>
      <c r="AN695" s="1"/>
    </row>
    <row r="696" spans="1:40">
      <c r="A696" s="1"/>
      <c r="B696" s="1"/>
      <c r="C696" s="1"/>
      <c r="D696" s="1"/>
      <c r="E696" s="1"/>
      <c r="F696" s="1"/>
      <c r="G696" s="1"/>
      <c r="H696" s="1"/>
      <c r="I696" s="1"/>
      <c r="J696" s="1"/>
      <c r="K696" s="1"/>
      <c r="L696" s="1"/>
      <c r="M696" s="1"/>
      <c r="N696" s="5"/>
      <c r="O696" s="5"/>
      <c r="P696" s="5"/>
      <c r="Q696" s="5"/>
      <c r="R696" s="5"/>
      <c r="S696" s="5"/>
      <c r="T696" s="5"/>
      <c r="U696" s="5"/>
      <c r="V696" s="5"/>
      <c r="W696" s="5"/>
      <c r="X696" s="5"/>
      <c r="Y696" s="1"/>
      <c r="Z696" s="1"/>
      <c r="AA696" s="1"/>
      <c r="AB696" s="1"/>
      <c r="AC696" s="1"/>
      <c r="AD696" s="1"/>
      <c r="AE696" s="1"/>
      <c r="AF696" s="1"/>
      <c r="AG696" s="1"/>
      <c r="AH696" s="1"/>
      <c r="AI696" s="1"/>
      <c r="AJ696" s="1"/>
      <c r="AK696" s="1"/>
      <c r="AL696" s="1"/>
      <c r="AM696" s="1"/>
      <c r="AN696" s="1"/>
    </row>
    <row r="697" spans="1:40">
      <c r="A697" s="1"/>
      <c r="B697" s="1"/>
      <c r="C697" s="1"/>
      <c r="D697" s="1"/>
      <c r="E697" s="1"/>
      <c r="F697" s="1"/>
      <c r="G697" s="1"/>
      <c r="H697" s="1"/>
      <c r="I697" s="1"/>
      <c r="J697" s="1"/>
      <c r="K697" s="1"/>
      <c r="L697" s="1"/>
      <c r="M697" s="1"/>
      <c r="N697" s="5"/>
      <c r="O697" s="5"/>
      <c r="P697" s="5"/>
      <c r="Q697" s="5"/>
      <c r="R697" s="5"/>
      <c r="S697" s="5"/>
      <c r="T697" s="5"/>
      <c r="U697" s="5"/>
      <c r="V697" s="5"/>
      <c r="W697" s="5"/>
      <c r="X697" s="5"/>
      <c r="Y697" s="1"/>
      <c r="Z697" s="1"/>
      <c r="AA697" s="1"/>
      <c r="AB697" s="1"/>
      <c r="AC697" s="1"/>
      <c r="AD697" s="1"/>
      <c r="AE697" s="1"/>
      <c r="AF697" s="1"/>
      <c r="AG697" s="1"/>
      <c r="AH697" s="1"/>
      <c r="AI697" s="1"/>
      <c r="AJ697" s="1"/>
      <c r="AK697" s="1"/>
      <c r="AL697" s="1"/>
      <c r="AM697" s="1"/>
      <c r="AN697" s="1"/>
    </row>
    <row r="698" spans="1:40">
      <c r="A698" s="1"/>
      <c r="B698" s="1"/>
      <c r="C698" s="1"/>
      <c r="D698" s="1"/>
      <c r="E698" s="1"/>
      <c r="F698" s="1"/>
      <c r="G698" s="1"/>
      <c r="H698" s="1"/>
      <c r="I698" s="1"/>
      <c r="J698" s="1"/>
      <c r="K698" s="1"/>
      <c r="L698" s="1"/>
      <c r="M698" s="1"/>
      <c r="N698" s="5"/>
      <c r="O698" s="5"/>
      <c r="P698" s="5"/>
      <c r="Q698" s="5"/>
      <c r="R698" s="5"/>
      <c r="S698" s="5"/>
      <c r="T698" s="5"/>
      <c r="U698" s="5"/>
      <c r="V698" s="5"/>
      <c r="W698" s="5"/>
      <c r="X698" s="5"/>
      <c r="Y698" s="1"/>
      <c r="Z698" s="1"/>
      <c r="AA698" s="1"/>
      <c r="AB698" s="1"/>
      <c r="AC698" s="1"/>
      <c r="AD698" s="1"/>
      <c r="AE698" s="1"/>
      <c r="AF698" s="1"/>
      <c r="AG698" s="1"/>
      <c r="AH698" s="1"/>
      <c r="AI698" s="1"/>
      <c r="AJ698" s="1"/>
      <c r="AK698" s="1"/>
      <c r="AL698" s="1"/>
      <c r="AM698" s="1"/>
      <c r="AN698" s="1"/>
    </row>
    <row r="699" spans="1:40">
      <c r="A699" s="1"/>
      <c r="B699" s="1"/>
      <c r="C699" s="1"/>
      <c r="D699" s="1"/>
      <c r="E699" s="1"/>
      <c r="F699" s="1"/>
      <c r="G699" s="1"/>
      <c r="H699" s="1"/>
      <c r="I699" s="1"/>
      <c r="J699" s="1"/>
      <c r="K699" s="1"/>
      <c r="L699" s="1"/>
      <c r="M699" s="1"/>
      <c r="N699" s="5"/>
      <c r="O699" s="5"/>
      <c r="P699" s="5"/>
      <c r="Q699" s="5"/>
      <c r="R699" s="5"/>
      <c r="S699" s="5"/>
      <c r="T699" s="5"/>
      <c r="U699" s="5"/>
      <c r="V699" s="5"/>
      <c r="W699" s="5"/>
      <c r="X699" s="5"/>
      <c r="Y699" s="1"/>
      <c r="Z699" s="1"/>
      <c r="AA699" s="1"/>
      <c r="AB699" s="1"/>
      <c r="AC699" s="1"/>
      <c r="AD699" s="1"/>
      <c r="AE699" s="1"/>
      <c r="AF699" s="1"/>
      <c r="AG699" s="1"/>
      <c r="AH699" s="1"/>
      <c r="AI699" s="1"/>
      <c r="AJ699" s="1"/>
      <c r="AK699" s="1"/>
      <c r="AL699" s="1"/>
      <c r="AM699" s="1"/>
      <c r="AN699" s="1"/>
    </row>
    <row r="700" spans="1:40">
      <c r="A700" s="1"/>
      <c r="B700" s="1"/>
      <c r="C700" s="1"/>
      <c r="D700" s="1"/>
      <c r="E700" s="1"/>
      <c r="F700" s="1"/>
      <c r="G700" s="1"/>
      <c r="H700" s="1"/>
      <c r="I700" s="1"/>
      <c r="J700" s="1"/>
      <c r="K700" s="1"/>
      <c r="L700" s="1"/>
      <c r="M700" s="1"/>
      <c r="N700" s="5"/>
      <c r="O700" s="5"/>
      <c r="P700" s="5"/>
      <c r="Q700" s="5"/>
      <c r="R700" s="5"/>
      <c r="S700" s="5"/>
      <c r="T700" s="5"/>
      <c r="U700" s="5"/>
      <c r="V700" s="5"/>
      <c r="W700" s="5"/>
      <c r="X700" s="5"/>
      <c r="Y700" s="1"/>
      <c r="Z700" s="1"/>
      <c r="AA700" s="1"/>
      <c r="AB700" s="1"/>
      <c r="AC700" s="1"/>
      <c r="AD700" s="1"/>
      <c r="AE700" s="1"/>
      <c r="AF700" s="1"/>
      <c r="AG700" s="1"/>
      <c r="AH700" s="1"/>
      <c r="AI700" s="1"/>
      <c r="AJ700" s="1"/>
      <c r="AK700" s="1"/>
      <c r="AL700" s="1"/>
      <c r="AM700" s="1"/>
      <c r="AN700" s="1"/>
    </row>
    <row r="701" spans="1:40">
      <c r="A701" s="1"/>
      <c r="B701" s="1"/>
      <c r="C701" s="1"/>
      <c r="D701" s="1"/>
      <c r="E701" s="1"/>
      <c r="F701" s="1"/>
      <c r="G701" s="1"/>
      <c r="H701" s="1"/>
      <c r="I701" s="1"/>
      <c r="J701" s="1"/>
      <c r="K701" s="1"/>
      <c r="L701" s="1"/>
      <c r="M701" s="1"/>
      <c r="N701" s="5"/>
      <c r="O701" s="5"/>
      <c r="P701" s="5"/>
      <c r="Q701" s="5"/>
      <c r="R701" s="5"/>
      <c r="S701" s="5"/>
      <c r="T701" s="5"/>
      <c r="U701" s="5"/>
      <c r="V701" s="5"/>
      <c r="W701" s="5"/>
      <c r="X701" s="5"/>
      <c r="Y701" s="1"/>
      <c r="Z701" s="1"/>
      <c r="AA701" s="1"/>
      <c r="AB701" s="1"/>
      <c r="AC701" s="1"/>
      <c r="AD701" s="1"/>
      <c r="AE701" s="1"/>
      <c r="AF701" s="1"/>
      <c r="AG701" s="1"/>
      <c r="AH701" s="1"/>
      <c r="AI701" s="1"/>
      <c r="AJ701" s="1"/>
      <c r="AK701" s="1"/>
      <c r="AL701" s="1"/>
      <c r="AM701" s="1"/>
      <c r="AN701" s="1"/>
    </row>
    <row r="702" spans="1:40">
      <c r="A702" s="1"/>
      <c r="B702" s="1"/>
      <c r="C702" s="1"/>
      <c r="D702" s="1"/>
      <c r="E702" s="1"/>
      <c r="F702" s="1"/>
      <c r="G702" s="1"/>
      <c r="H702" s="1"/>
      <c r="I702" s="1"/>
      <c r="J702" s="1"/>
      <c r="K702" s="1"/>
      <c r="L702" s="1"/>
      <c r="M702" s="1"/>
      <c r="N702" s="5"/>
      <c r="O702" s="5"/>
      <c r="P702" s="5"/>
      <c r="Q702" s="5"/>
      <c r="R702" s="5"/>
      <c r="S702" s="5"/>
      <c r="T702" s="5"/>
      <c r="U702" s="5"/>
      <c r="V702" s="5"/>
      <c r="W702" s="5"/>
      <c r="X702" s="5"/>
      <c r="Y702" s="1"/>
      <c r="Z702" s="1"/>
      <c r="AA702" s="1"/>
      <c r="AB702" s="1"/>
      <c r="AC702" s="1"/>
      <c r="AD702" s="1"/>
      <c r="AE702" s="1"/>
      <c r="AF702" s="1"/>
      <c r="AG702" s="1"/>
      <c r="AH702" s="1"/>
      <c r="AI702" s="1"/>
      <c r="AJ702" s="1"/>
      <c r="AK702" s="1"/>
      <c r="AL702" s="1"/>
      <c r="AM702" s="1"/>
      <c r="AN702" s="1"/>
    </row>
    <row r="703" spans="1:40">
      <c r="A703" s="1"/>
      <c r="B703" s="1"/>
      <c r="C703" s="1"/>
      <c r="D703" s="1"/>
      <c r="E703" s="1"/>
      <c r="F703" s="1"/>
      <c r="G703" s="1"/>
      <c r="H703" s="1"/>
      <c r="I703" s="1"/>
      <c r="J703" s="1"/>
      <c r="K703" s="1"/>
      <c r="L703" s="1"/>
      <c r="M703" s="1"/>
      <c r="N703" s="5"/>
      <c r="O703" s="5"/>
      <c r="P703" s="5"/>
      <c r="Q703" s="5"/>
      <c r="R703" s="5"/>
      <c r="S703" s="5"/>
      <c r="T703" s="5"/>
      <c r="U703" s="5"/>
      <c r="V703" s="5"/>
      <c r="W703" s="5"/>
      <c r="X703" s="5"/>
      <c r="Y703" s="1"/>
      <c r="Z703" s="1"/>
      <c r="AA703" s="1"/>
      <c r="AB703" s="1"/>
      <c r="AC703" s="1"/>
      <c r="AD703" s="1"/>
      <c r="AE703" s="1"/>
      <c r="AF703" s="1"/>
      <c r="AG703" s="1"/>
      <c r="AH703" s="1"/>
      <c r="AI703" s="1"/>
      <c r="AJ703" s="1"/>
      <c r="AK703" s="1"/>
      <c r="AL703" s="1"/>
      <c r="AM703" s="1"/>
      <c r="AN703" s="1"/>
    </row>
    <row r="704" spans="1:40">
      <c r="A704" s="1"/>
      <c r="B704" s="1"/>
      <c r="C704" s="1"/>
      <c r="D704" s="1"/>
      <c r="E704" s="1"/>
      <c r="F704" s="1"/>
      <c r="G704" s="1"/>
      <c r="H704" s="1"/>
      <c r="I704" s="1"/>
      <c r="J704" s="1"/>
      <c r="K704" s="1"/>
      <c r="L704" s="1"/>
      <c r="M704" s="1"/>
      <c r="N704" s="5"/>
      <c r="O704" s="5"/>
      <c r="P704" s="5"/>
      <c r="Q704" s="5"/>
      <c r="R704" s="5"/>
      <c r="S704" s="5"/>
      <c r="T704" s="5"/>
      <c r="U704" s="5"/>
      <c r="V704" s="5"/>
      <c r="W704" s="5"/>
      <c r="X704" s="5"/>
      <c r="Y704" s="1"/>
      <c r="Z704" s="1"/>
      <c r="AA704" s="1"/>
      <c r="AB704" s="1"/>
      <c r="AC704" s="1"/>
      <c r="AD704" s="1"/>
      <c r="AE704" s="1"/>
      <c r="AF704" s="1"/>
      <c r="AG704" s="1"/>
      <c r="AH704" s="1"/>
      <c r="AI704" s="1"/>
      <c r="AJ704" s="1"/>
      <c r="AK704" s="1"/>
      <c r="AL704" s="1"/>
      <c r="AM704" s="1"/>
      <c r="AN704" s="1"/>
    </row>
    <row r="705" spans="1:40">
      <c r="A705" s="1"/>
      <c r="B705" s="1"/>
      <c r="C705" s="1"/>
      <c r="D705" s="1"/>
      <c r="E705" s="1"/>
      <c r="F705" s="1"/>
      <c r="G705" s="1"/>
      <c r="H705" s="1"/>
      <c r="I705" s="1"/>
      <c r="J705" s="1"/>
      <c r="K705" s="1"/>
      <c r="L705" s="1"/>
      <c r="M705" s="1"/>
      <c r="N705" s="5"/>
      <c r="O705" s="5"/>
      <c r="P705" s="5"/>
      <c r="Q705" s="5"/>
      <c r="R705" s="5"/>
      <c r="S705" s="5"/>
      <c r="T705" s="5"/>
      <c r="U705" s="5"/>
      <c r="V705" s="5"/>
      <c r="W705" s="5"/>
      <c r="X705" s="5"/>
      <c r="Y705" s="1"/>
      <c r="Z705" s="1"/>
      <c r="AA705" s="1"/>
      <c r="AB705" s="1"/>
      <c r="AC705" s="1"/>
      <c r="AD705" s="1"/>
      <c r="AE705" s="1"/>
      <c r="AF705" s="1"/>
      <c r="AG705" s="1"/>
      <c r="AH705" s="1"/>
      <c r="AI705" s="1"/>
      <c r="AJ705" s="1"/>
      <c r="AK705" s="1"/>
      <c r="AL705" s="1"/>
      <c r="AM705" s="1"/>
      <c r="AN705" s="1"/>
    </row>
    <row r="706" spans="1:40">
      <c r="A706" s="1"/>
      <c r="B706" s="1"/>
      <c r="C706" s="1"/>
      <c r="D706" s="1"/>
      <c r="E706" s="1"/>
      <c r="F706" s="1"/>
      <c r="G706" s="1"/>
      <c r="H706" s="1"/>
      <c r="I706" s="1"/>
      <c r="J706" s="1"/>
      <c r="K706" s="1"/>
      <c r="L706" s="1"/>
      <c r="M706" s="1"/>
      <c r="N706" s="5"/>
      <c r="O706" s="5"/>
      <c r="P706" s="5"/>
      <c r="Q706" s="5"/>
      <c r="R706" s="5"/>
      <c r="S706" s="5"/>
      <c r="T706" s="5"/>
      <c r="U706" s="5"/>
      <c r="V706" s="5"/>
      <c r="W706" s="5"/>
      <c r="X706" s="5"/>
      <c r="Y706" s="1"/>
      <c r="Z706" s="1"/>
      <c r="AA706" s="1"/>
      <c r="AB706" s="1"/>
      <c r="AC706" s="1"/>
      <c r="AD706" s="1"/>
      <c r="AE706" s="1"/>
      <c r="AF706" s="1"/>
      <c r="AG706" s="1"/>
      <c r="AH706" s="1"/>
      <c r="AI706" s="1"/>
      <c r="AJ706" s="1"/>
      <c r="AK706" s="1"/>
      <c r="AL706" s="1"/>
      <c r="AM706" s="1"/>
      <c r="AN706" s="1"/>
    </row>
    <row r="707" spans="1:40">
      <c r="A707" s="1"/>
      <c r="B707" s="1"/>
      <c r="C707" s="1"/>
      <c r="D707" s="1"/>
      <c r="E707" s="1"/>
      <c r="F707" s="1"/>
      <c r="G707" s="1"/>
      <c r="H707" s="1"/>
      <c r="I707" s="1"/>
      <c r="J707" s="1"/>
      <c r="K707" s="1"/>
      <c r="L707" s="1"/>
      <c r="M707" s="1"/>
      <c r="N707" s="5"/>
      <c r="O707" s="5"/>
      <c r="P707" s="5"/>
      <c r="Q707" s="5"/>
      <c r="R707" s="5"/>
      <c r="S707" s="5"/>
      <c r="T707" s="5"/>
      <c r="U707" s="5"/>
      <c r="V707" s="5"/>
      <c r="W707" s="5"/>
      <c r="X707" s="5"/>
      <c r="Y707" s="1"/>
      <c r="Z707" s="1"/>
      <c r="AA707" s="1"/>
      <c r="AB707" s="1"/>
      <c r="AC707" s="1"/>
      <c r="AD707" s="1"/>
      <c r="AE707" s="1"/>
      <c r="AF707" s="1"/>
      <c r="AG707" s="1"/>
      <c r="AH707" s="1"/>
      <c r="AI707" s="1"/>
      <c r="AJ707" s="1"/>
      <c r="AK707" s="1"/>
      <c r="AL707" s="1"/>
      <c r="AM707" s="1"/>
      <c r="AN707" s="1"/>
    </row>
    <row r="708" spans="1:40">
      <c r="A708" s="1"/>
      <c r="B708" s="1"/>
      <c r="C708" s="1"/>
      <c r="D708" s="1"/>
      <c r="E708" s="1"/>
      <c r="F708" s="1"/>
      <c r="G708" s="1"/>
      <c r="H708" s="1"/>
      <c r="I708" s="1"/>
      <c r="J708" s="1"/>
      <c r="K708" s="1"/>
      <c r="L708" s="1"/>
      <c r="M708" s="1"/>
      <c r="N708" s="5"/>
      <c r="O708" s="5"/>
      <c r="P708" s="5"/>
      <c r="Q708" s="5"/>
      <c r="R708" s="5"/>
      <c r="S708" s="5"/>
      <c r="T708" s="5"/>
      <c r="U708" s="5"/>
      <c r="V708" s="5"/>
      <c r="W708" s="5"/>
      <c r="X708" s="5"/>
      <c r="Y708" s="1"/>
      <c r="Z708" s="1"/>
      <c r="AA708" s="1"/>
      <c r="AB708" s="1"/>
      <c r="AC708" s="1"/>
      <c r="AD708" s="1"/>
      <c r="AE708" s="1"/>
      <c r="AF708" s="1"/>
      <c r="AG708" s="1"/>
      <c r="AH708" s="1"/>
      <c r="AI708" s="1"/>
      <c r="AJ708" s="1"/>
      <c r="AK708" s="1"/>
      <c r="AL708" s="1"/>
      <c r="AM708" s="1"/>
      <c r="AN708" s="1"/>
    </row>
    <row r="709" spans="1:40">
      <c r="A709" s="1"/>
      <c r="B709" s="1"/>
      <c r="C709" s="1"/>
      <c r="D709" s="1"/>
      <c r="E709" s="1"/>
      <c r="F709" s="1"/>
      <c r="G709" s="1"/>
      <c r="H709" s="1"/>
      <c r="I709" s="1"/>
      <c r="J709" s="1"/>
      <c r="K709" s="1"/>
      <c r="L709" s="1"/>
      <c r="M709" s="1"/>
      <c r="N709" s="5"/>
      <c r="O709" s="5"/>
      <c r="P709" s="5"/>
      <c r="Q709" s="5"/>
      <c r="R709" s="5"/>
      <c r="S709" s="5"/>
      <c r="T709" s="5"/>
      <c r="U709" s="5"/>
      <c r="V709" s="5"/>
      <c r="W709" s="5"/>
      <c r="X709" s="5"/>
      <c r="Y709" s="1"/>
      <c r="Z709" s="1"/>
      <c r="AA709" s="1"/>
      <c r="AB709" s="1"/>
      <c r="AC709" s="1"/>
      <c r="AD709" s="1"/>
      <c r="AE709" s="1"/>
      <c r="AF709" s="1"/>
      <c r="AG709" s="1"/>
      <c r="AH709" s="1"/>
      <c r="AI709" s="1"/>
      <c r="AJ709" s="1"/>
      <c r="AK709" s="1"/>
      <c r="AL709" s="1"/>
      <c r="AM709" s="1"/>
      <c r="AN709" s="1"/>
    </row>
    <row r="710" spans="1:40">
      <c r="A710" s="1"/>
      <c r="B710" s="1"/>
      <c r="C710" s="1"/>
      <c r="D710" s="1"/>
      <c r="E710" s="1"/>
      <c r="F710" s="1"/>
      <c r="G710" s="1"/>
      <c r="H710" s="1"/>
      <c r="I710" s="1"/>
      <c r="J710" s="1"/>
      <c r="K710" s="1"/>
      <c r="L710" s="1"/>
      <c r="M710" s="1"/>
      <c r="N710" s="5"/>
      <c r="O710" s="5"/>
      <c r="P710" s="5"/>
      <c r="Q710" s="5"/>
      <c r="R710" s="5"/>
      <c r="S710" s="5"/>
      <c r="T710" s="5"/>
      <c r="U710" s="5"/>
      <c r="V710" s="5"/>
      <c r="W710" s="5"/>
      <c r="X710" s="5"/>
      <c r="Y710" s="1"/>
      <c r="Z710" s="1"/>
      <c r="AA710" s="1"/>
      <c r="AB710" s="1"/>
      <c r="AC710" s="1"/>
      <c r="AD710" s="1"/>
      <c r="AE710" s="1"/>
      <c r="AF710" s="1"/>
      <c r="AG710" s="1"/>
      <c r="AH710" s="1"/>
      <c r="AI710" s="1"/>
      <c r="AJ710" s="1"/>
      <c r="AK710" s="1"/>
      <c r="AL710" s="1"/>
      <c r="AM710" s="1"/>
      <c r="AN710" s="1"/>
    </row>
    <row r="711" spans="1:40">
      <c r="A711" s="1"/>
      <c r="B711" s="1"/>
      <c r="C711" s="1"/>
      <c r="D711" s="1"/>
      <c r="E711" s="1"/>
      <c r="F711" s="1"/>
      <c r="G711" s="1"/>
      <c r="H711" s="1"/>
      <c r="I711" s="1"/>
      <c r="J711" s="1"/>
      <c r="K711" s="1"/>
      <c r="L711" s="1"/>
      <c r="M711" s="1"/>
      <c r="N711" s="5"/>
      <c r="O711" s="5"/>
      <c r="P711" s="5"/>
      <c r="Q711" s="5"/>
      <c r="R711" s="5"/>
      <c r="S711" s="5"/>
      <c r="T711" s="5"/>
      <c r="U711" s="5"/>
      <c r="V711" s="5"/>
      <c r="W711" s="5"/>
      <c r="X711" s="5"/>
      <c r="Y711" s="1"/>
      <c r="Z711" s="1"/>
      <c r="AA711" s="1"/>
      <c r="AB711" s="1"/>
      <c r="AC711" s="1"/>
      <c r="AD711" s="1"/>
      <c r="AE711" s="1"/>
      <c r="AF711" s="1"/>
      <c r="AG711" s="1"/>
      <c r="AH711" s="1"/>
      <c r="AI711" s="1"/>
      <c r="AJ711" s="1"/>
      <c r="AK711" s="1"/>
      <c r="AL711" s="1"/>
      <c r="AM711" s="1"/>
      <c r="AN711" s="1"/>
    </row>
    <row r="712" spans="1:40">
      <c r="A712" s="1"/>
      <c r="B712" s="1"/>
      <c r="C712" s="1"/>
      <c r="D712" s="1"/>
      <c r="E712" s="1"/>
      <c r="F712" s="1"/>
      <c r="G712" s="1"/>
      <c r="H712" s="1"/>
      <c r="I712" s="1"/>
      <c r="J712" s="1"/>
      <c r="K712" s="1"/>
      <c r="L712" s="1"/>
      <c r="M712" s="1"/>
      <c r="N712" s="5"/>
      <c r="O712" s="5"/>
      <c r="P712" s="5"/>
      <c r="Q712" s="5"/>
      <c r="R712" s="5"/>
      <c r="S712" s="5"/>
      <c r="T712" s="5"/>
      <c r="U712" s="5"/>
      <c r="V712" s="5"/>
      <c r="W712" s="5"/>
      <c r="X712" s="5"/>
      <c r="Y712" s="1"/>
      <c r="Z712" s="1"/>
      <c r="AA712" s="1"/>
      <c r="AB712" s="1"/>
      <c r="AC712" s="1"/>
      <c r="AD712" s="1"/>
      <c r="AE712" s="1"/>
      <c r="AF712" s="1"/>
      <c r="AG712" s="1"/>
      <c r="AH712" s="1"/>
      <c r="AI712" s="1"/>
      <c r="AJ712" s="1"/>
      <c r="AK712" s="1"/>
      <c r="AL712" s="1"/>
      <c r="AM712" s="1"/>
      <c r="AN712" s="1"/>
    </row>
    <row r="713" spans="1:40">
      <c r="A713" s="1"/>
      <c r="B713" s="1"/>
      <c r="C713" s="1"/>
      <c r="D713" s="1"/>
      <c r="E713" s="1"/>
      <c r="F713" s="1"/>
      <c r="G713" s="1"/>
      <c r="H713" s="1"/>
      <c r="I713" s="1"/>
      <c r="J713" s="1"/>
      <c r="K713" s="1"/>
      <c r="L713" s="1"/>
      <c r="M713" s="1"/>
      <c r="N713" s="5"/>
      <c r="O713" s="5"/>
      <c r="P713" s="5"/>
      <c r="Q713" s="5"/>
      <c r="R713" s="5"/>
      <c r="S713" s="5"/>
      <c r="T713" s="5"/>
      <c r="U713" s="5"/>
      <c r="V713" s="5"/>
      <c r="W713" s="5"/>
      <c r="X713" s="5"/>
      <c r="Y713" s="1"/>
      <c r="Z713" s="1"/>
      <c r="AA713" s="1"/>
      <c r="AB713" s="1"/>
      <c r="AC713" s="1"/>
      <c r="AD713" s="1"/>
      <c r="AE713" s="1"/>
      <c r="AF713" s="1"/>
      <c r="AG713" s="1"/>
      <c r="AH713" s="1"/>
      <c r="AI713" s="1"/>
      <c r="AJ713" s="1"/>
      <c r="AK713" s="1"/>
      <c r="AL713" s="1"/>
      <c r="AM713" s="1"/>
      <c r="AN713" s="1"/>
    </row>
    <row r="714" spans="1:40">
      <c r="A714" s="1"/>
      <c r="B714" s="1"/>
      <c r="C714" s="1"/>
      <c r="D714" s="1"/>
      <c r="E714" s="1"/>
      <c r="F714" s="1"/>
      <c r="G714" s="1"/>
      <c r="H714" s="1"/>
      <c r="I714" s="1"/>
      <c r="J714" s="1"/>
      <c r="K714" s="1"/>
      <c r="L714" s="1"/>
      <c r="M714" s="1"/>
      <c r="N714" s="5"/>
      <c r="O714" s="5"/>
      <c r="P714" s="5"/>
      <c r="Q714" s="5"/>
      <c r="R714" s="5"/>
      <c r="S714" s="5"/>
      <c r="T714" s="5"/>
      <c r="U714" s="5"/>
      <c r="V714" s="5"/>
      <c r="W714" s="5"/>
      <c r="X714" s="5"/>
      <c r="Y714" s="1"/>
      <c r="Z714" s="1"/>
      <c r="AA714" s="1"/>
      <c r="AB714" s="1"/>
      <c r="AC714" s="1"/>
      <c r="AD714" s="1"/>
      <c r="AE714" s="1"/>
      <c r="AF714" s="1"/>
      <c r="AG714" s="1"/>
      <c r="AH714" s="1"/>
      <c r="AI714" s="1"/>
      <c r="AJ714" s="1"/>
      <c r="AK714" s="1"/>
      <c r="AL714" s="1"/>
      <c r="AM714" s="1"/>
      <c r="AN714" s="1"/>
    </row>
    <row r="715" spans="1:40">
      <c r="A715" s="1"/>
      <c r="B715" s="1"/>
      <c r="C715" s="1"/>
      <c r="D715" s="1"/>
      <c r="E715" s="1"/>
      <c r="F715" s="1"/>
      <c r="G715" s="1"/>
      <c r="H715" s="1"/>
      <c r="I715" s="1"/>
      <c r="J715" s="1"/>
      <c r="K715" s="1"/>
      <c r="L715" s="1"/>
      <c r="M715" s="1"/>
      <c r="N715" s="5"/>
      <c r="O715" s="5"/>
      <c r="P715" s="5"/>
      <c r="Q715" s="5"/>
      <c r="R715" s="5"/>
      <c r="S715" s="5"/>
      <c r="T715" s="5"/>
      <c r="U715" s="5"/>
      <c r="V715" s="5"/>
      <c r="W715" s="5"/>
      <c r="X715" s="5"/>
      <c r="Y715" s="1"/>
      <c r="Z715" s="1"/>
      <c r="AA715" s="1"/>
      <c r="AB715" s="1"/>
      <c r="AC715" s="1"/>
      <c r="AD715" s="1"/>
      <c r="AE715" s="1"/>
      <c r="AF715" s="1"/>
      <c r="AG715" s="1"/>
      <c r="AH715" s="1"/>
      <c r="AI715" s="1"/>
      <c r="AJ715" s="1"/>
      <c r="AK715" s="1"/>
      <c r="AL715" s="1"/>
      <c r="AM715" s="1"/>
      <c r="AN715" s="1"/>
    </row>
    <row r="716" spans="1:40">
      <c r="A716" s="1"/>
      <c r="B716" s="1"/>
      <c r="C716" s="1"/>
      <c r="D716" s="1"/>
      <c r="E716" s="1"/>
      <c r="F716" s="1"/>
      <c r="G716" s="1"/>
      <c r="H716" s="1"/>
      <c r="I716" s="1"/>
      <c r="J716" s="1"/>
      <c r="K716" s="1"/>
      <c r="L716" s="1"/>
      <c r="M716" s="1"/>
      <c r="N716" s="5"/>
      <c r="O716" s="5"/>
      <c r="P716" s="5"/>
      <c r="Q716" s="5"/>
      <c r="R716" s="5"/>
      <c r="S716" s="5"/>
      <c r="T716" s="5"/>
      <c r="U716" s="5"/>
      <c r="V716" s="5"/>
      <c r="W716" s="5"/>
      <c r="X716" s="5"/>
      <c r="Y716" s="1"/>
      <c r="Z716" s="1"/>
      <c r="AA716" s="1"/>
      <c r="AB716" s="1"/>
      <c r="AC716" s="1"/>
      <c r="AD716" s="1"/>
      <c r="AE716" s="1"/>
      <c r="AF716" s="1"/>
      <c r="AG716" s="1"/>
      <c r="AH716" s="1"/>
      <c r="AI716" s="1"/>
      <c r="AJ716" s="1"/>
      <c r="AK716" s="1"/>
      <c r="AL716" s="1"/>
      <c r="AM716" s="1"/>
      <c r="AN716" s="1"/>
    </row>
    <row r="717" spans="1:40">
      <c r="A717" s="1"/>
      <c r="B717" s="1"/>
      <c r="C717" s="1"/>
      <c r="D717" s="1"/>
      <c r="E717" s="1"/>
      <c r="F717" s="1"/>
      <c r="G717" s="1"/>
      <c r="H717" s="1"/>
      <c r="I717" s="1"/>
      <c r="J717" s="1"/>
      <c r="K717" s="1"/>
      <c r="L717" s="1"/>
      <c r="M717" s="1"/>
      <c r="N717" s="5"/>
      <c r="O717" s="5"/>
      <c r="P717" s="5"/>
      <c r="Q717" s="5"/>
      <c r="R717" s="5"/>
      <c r="S717" s="5"/>
      <c r="T717" s="5"/>
      <c r="U717" s="5"/>
      <c r="V717" s="5"/>
      <c r="W717" s="5"/>
      <c r="X717" s="5"/>
      <c r="Y717" s="1"/>
      <c r="Z717" s="1"/>
      <c r="AA717" s="1"/>
      <c r="AB717" s="1"/>
      <c r="AC717" s="1"/>
      <c r="AD717" s="1"/>
      <c r="AE717" s="1"/>
      <c r="AF717" s="1"/>
      <c r="AG717" s="1"/>
      <c r="AH717" s="1"/>
      <c r="AI717" s="1"/>
      <c r="AJ717" s="1"/>
      <c r="AK717" s="1"/>
      <c r="AL717" s="1"/>
      <c r="AM717" s="1"/>
      <c r="AN717" s="1"/>
    </row>
    <row r="718" spans="1:40">
      <c r="A718" s="1"/>
      <c r="B718" s="1"/>
      <c r="C718" s="1"/>
      <c r="D718" s="1"/>
      <c r="E718" s="1"/>
      <c r="F718" s="1"/>
      <c r="G718" s="1"/>
      <c r="H718" s="1"/>
      <c r="I718" s="1"/>
      <c r="J718" s="1"/>
      <c r="K718" s="1"/>
      <c r="L718" s="1"/>
      <c r="M718" s="1"/>
      <c r="N718" s="5"/>
      <c r="O718" s="5"/>
      <c r="P718" s="5"/>
      <c r="Q718" s="5"/>
      <c r="R718" s="5"/>
      <c r="S718" s="5"/>
      <c r="T718" s="5"/>
      <c r="U718" s="5"/>
      <c r="V718" s="5"/>
      <c r="W718" s="5"/>
      <c r="X718" s="5"/>
      <c r="Y718" s="1"/>
      <c r="Z718" s="1"/>
      <c r="AA718" s="1"/>
      <c r="AB718" s="1"/>
      <c r="AC718" s="1"/>
      <c r="AD718" s="1"/>
      <c r="AE718" s="1"/>
      <c r="AF718" s="1"/>
      <c r="AG718" s="1"/>
      <c r="AH718" s="1"/>
      <c r="AI718" s="1"/>
      <c r="AJ718" s="1"/>
      <c r="AK718" s="1"/>
      <c r="AL718" s="1"/>
      <c r="AM718" s="1"/>
      <c r="AN718" s="1"/>
    </row>
    <row r="719" spans="1:40">
      <c r="A719" s="1"/>
      <c r="B719" s="1"/>
      <c r="C719" s="1"/>
      <c r="D719" s="1"/>
      <c r="E719" s="1"/>
      <c r="F719" s="1"/>
      <c r="G719" s="1"/>
      <c r="H719" s="1"/>
      <c r="I719" s="1"/>
      <c r="J719" s="1"/>
      <c r="K719" s="1"/>
      <c r="L719" s="1"/>
      <c r="M719" s="1"/>
      <c r="N719" s="5"/>
      <c r="O719" s="5"/>
      <c r="P719" s="5"/>
      <c r="Q719" s="5"/>
      <c r="R719" s="5"/>
      <c r="S719" s="5"/>
      <c r="T719" s="5"/>
      <c r="U719" s="5"/>
      <c r="V719" s="5"/>
      <c r="W719" s="5"/>
      <c r="X719" s="5"/>
      <c r="Y719" s="1"/>
      <c r="Z719" s="1"/>
      <c r="AA719" s="1"/>
      <c r="AB719" s="1"/>
      <c r="AC719" s="1"/>
      <c r="AD719" s="1"/>
      <c r="AE719" s="1"/>
      <c r="AF719" s="1"/>
      <c r="AG719" s="1"/>
      <c r="AH719" s="1"/>
      <c r="AI719" s="1"/>
      <c r="AJ719" s="1"/>
      <c r="AK719" s="1"/>
      <c r="AL719" s="1"/>
      <c r="AM719" s="1"/>
      <c r="AN719" s="1"/>
    </row>
    <row r="720" spans="1:40">
      <c r="A720" s="1"/>
      <c r="B720" s="1"/>
      <c r="C720" s="1"/>
      <c r="D720" s="1"/>
      <c r="E720" s="1"/>
      <c r="F720" s="1"/>
      <c r="G720" s="1"/>
      <c r="H720" s="1"/>
      <c r="I720" s="1"/>
      <c r="J720" s="1"/>
      <c r="K720" s="1"/>
      <c r="L720" s="1"/>
      <c r="M720" s="1"/>
      <c r="N720" s="5"/>
      <c r="O720" s="5"/>
      <c r="P720" s="5"/>
      <c r="Q720" s="5"/>
      <c r="R720" s="5"/>
      <c r="S720" s="5"/>
      <c r="T720" s="5"/>
      <c r="U720" s="5"/>
      <c r="V720" s="5"/>
      <c r="W720" s="5"/>
      <c r="X720" s="5"/>
      <c r="Y720" s="1"/>
      <c r="Z720" s="1"/>
      <c r="AA720" s="1"/>
      <c r="AB720" s="1"/>
      <c r="AC720" s="1"/>
      <c r="AD720" s="1"/>
      <c r="AE720" s="1"/>
      <c r="AF720" s="1"/>
      <c r="AG720" s="1"/>
      <c r="AH720" s="1"/>
      <c r="AI720" s="1"/>
      <c r="AJ720" s="1"/>
      <c r="AK720" s="1"/>
      <c r="AL720" s="1"/>
      <c r="AM720" s="1"/>
      <c r="AN720" s="1"/>
    </row>
    <row r="721" spans="1:40">
      <c r="A721" s="1"/>
      <c r="B721" s="1"/>
      <c r="C721" s="1"/>
      <c r="D721" s="1"/>
      <c r="E721" s="1"/>
      <c r="F721" s="1"/>
      <c r="G721" s="1"/>
      <c r="H721" s="1"/>
      <c r="I721" s="1"/>
      <c r="J721" s="1"/>
      <c r="K721" s="1"/>
      <c r="L721" s="1"/>
      <c r="M721" s="1"/>
      <c r="N721" s="5"/>
      <c r="O721" s="5"/>
      <c r="P721" s="5"/>
      <c r="Q721" s="5"/>
      <c r="R721" s="5"/>
      <c r="S721" s="5"/>
      <c r="T721" s="5"/>
      <c r="U721" s="5"/>
      <c r="V721" s="5"/>
      <c r="W721" s="5"/>
      <c r="X721" s="5"/>
      <c r="Y721" s="1"/>
      <c r="Z721" s="1"/>
      <c r="AA721" s="1"/>
      <c r="AB721" s="1"/>
      <c r="AC721" s="1"/>
      <c r="AD721" s="1"/>
      <c r="AE721" s="1"/>
      <c r="AF721" s="1"/>
      <c r="AG721" s="1"/>
      <c r="AH721" s="1"/>
      <c r="AI721" s="1"/>
      <c r="AJ721" s="1"/>
      <c r="AK721" s="1"/>
      <c r="AL721" s="1"/>
      <c r="AM721" s="1"/>
      <c r="AN721" s="1"/>
    </row>
    <row r="722" spans="1:40">
      <c r="A722" s="1"/>
      <c r="B722" s="1"/>
      <c r="C722" s="1"/>
      <c r="D722" s="1"/>
      <c r="E722" s="1"/>
      <c r="F722" s="1"/>
      <c r="G722" s="1"/>
      <c r="H722" s="1"/>
      <c r="I722" s="1"/>
      <c r="J722" s="1"/>
      <c r="K722" s="1"/>
      <c r="L722" s="1"/>
      <c r="M722" s="1"/>
      <c r="N722" s="5"/>
      <c r="O722" s="5"/>
      <c r="P722" s="5"/>
      <c r="Q722" s="5"/>
      <c r="R722" s="5"/>
      <c r="S722" s="5"/>
      <c r="T722" s="5"/>
      <c r="U722" s="5"/>
      <c r="V722" s="5"/>
      <c r="W722" s="5"/>
      <c r="X722" s="5"/>
      <c r="Y722" s="1"/>
      <c r="Z722" s="1"/>
      <c r="AA722" s="1"/>
      <c r="AB722" s="1"/>
      <c r="AC722" s="1"/>
      <c r="AD722" s="1"/>
      <c r="AE722" s="1"/>
      <c r="AF722" s="1"/>
      <c r="AG722" s="1"/>
      <c r="AH722" s="1"/>
      <c r="AI722" s="1"/>
      <c r="AJ722" s="1"/>
      <c r="AK722" s="1"/>
      <c r="AL722" s="1"/>
      <c r="AM722" s="1"/>
      <c r="AN722" s="1"/>
    </row>
    <row r="723" spans="1:40">
      <c r="A723" s="1"/>
      <c r="B723" s="1"/>
      <c r="C723" s="1"/>
      <c r="D723" s="1"/>
      <c r="E723" s="1"/>
      <c r="F723" s="1"/>
      <c r="G723" s="1"/>
      <c r="H723" s="1"/>
      <c r="I723" s="1"/>
      <c r="J723" s="1"/>
      <c r="K723" s="1"/>
      <c r="L723" s="1"/>
      <c r="M723" s="1"/>
      <c r="N723" s="5"/>
      <c r="O723" s="5"/>
      <c r="P723" s="5"/>
      <c r="Q723" s="5"/>
      <c r="R723" s="5"/>
      <c r="S723" s="5"/>
      <c r="T723" s="5"/>
      <c r="U723" s="5"/>
      <c r="V723" s="5"/>
      <c r="W723" s="5"/>
      <c r="X723" s="5"/>
      <c r="Y723" s="1"/>
      <c r="Z723" s="1"/>
      <c r="AA723" s="1"/>
      <c r="AB723" s="1"/>
      <c r="AC723" s="1"/>
      <c r="AD723" s="1"/>
      <c r="AE723" s="1"/>
      <c r="AF723" s="1"/>
      <c r="AG723" s="1"/>
      <c r="AH723" s="1"/>
      <c r="AI723" s="1"/>
      <c r="AJ723" s="1"/>
      <c r="AK723" s="1"/>
      <c r="AL723" s="1"/>
      <c r="AM723" s="1"/>
      <c r="AN723" s="1"/>
    </row>
    <row r="724" spans="1:40">
      <c r="A724" s="1"/>
      <c r="B724" s="1"/>
      <c r="C724" s="1"/>
      <c r="D724" s="1"/>
      <c r="E724" s="1"/>
      <c r="F724" s="1"/>
      <c r="G724" s="1"/>
      <c r="H724" s="1"/>
      <c r="I724" s="1"/>
      <c r="J724" s="1"/>
      <c r="K724" s="1"/>
      <c r="L724" s="1"/>
      <c r="M724" s="1"/>
      <c r="N724" s="5"/>
      <c r="O724" s="5"/>
      <c r="P724" s="5"/>
      <c r="Q724" s="5"/>
      <c r="R724" s="5"/>
      <c r="S724" s="5"/>
      <c r="T724" s="5"/>
      <c r="U724" s="5"/>
      <c r="V724" s="5"/>
      <c r="W724" s="5"/>
      <c r="X724" s="5"/>
      <c r="Y724" s="1"/>
      <c r="Z724" s="1"/>
      <c r="AA724" s="1"/>
      <c r="AB724" s="1"/>
      <c r="AC724" s="1"/>
      <c r="AD724" s="1"/>
      <c r="AE724" s="1"/>
      <c r="AF724" s="1"/>
      <c r="AG724" s="1"/>
      <c r="AH724" s="1"/>
      <c r="AI724" s="1"/>
      <c r="AJ724" s="1"/>
      <c r="AK724" s="1"/>
      <c r="AL724" s="1"/>
      <c r="AM724" s="1"/>
      <c r="AN724" s="1"/>
    </row>
    <row r="725" spans="1:40">
      <c r="A725" s="1"/>
      <c r="B725" s="1"/>
      <c r="C725" s="1"/>
      <c r="D725" s="1"/>
      <c r="E725" s="1"/>
      <c r="F725" s="1"/>
      <c r="G725" s="1"/>
      <c r="H725" s="1"/>
      <c r="I725" s="1"/>
      <c r="J725" s="1"/>
      <c r="K725" s="1"/>
      <c r="L725" s="1"/>
      <c r="M725" s="1"/>
      <c r="N725" s="5"/>
      <c r="O725" s="5"/>
      <c r="P725" s="5"/>
      <c r="Q725" s="5"/>
      <c r="R725" s="5"/>
      <c r="S725" s="5"/>
      <c r="T725" s="5"/>
      <c r="U725" s="5"/>
      <c r="V725" s="5"/>
      <c r="W725" s="5"/>
      <c r="X725" s="5"/>
      <c r="Y725" s="1"/>
      <c r="Z725" s="1"/>
      <c r="AA725" s="1"/>
      <c r="AB725" s="1"/>
      <c r="AC725" s="1"/>
      <c r="AD725" s="1"/>
      <c r="AE725" s="1"/>
      <c r="AF725" s="1"/>
      <c r="AG725" s="1"/>
      <c r="AH725" s="1"/>
      <c r="AI725" s="1"/>
      <c r="AJ725" s="1"/>
      <c r="AK725" s="1"/>
      <c r="AL725" s="1"/>
      <c r="AM725" s="1"/>
      <c r="AN725" s="1"/>
    </row>
    <row r="726" spans="1:40">
      <c r="A726" s="1"/>
      <c r="B726" s="1"/>
      <c r="C726" s="1"/>
      <c r="D726" s="1"/>
      <c r="E726" s="1"/>
      <c r="F726" s="1"/>
      <c r="G726" s="1"/>
      <c r="H726" s="1"/>
      <c r="I726" s="1"/>
      <c r="J726" s="1"/>
      <c r="K726" s="1"/>
      <c r="L726" s="1"/>
      <c r="M726" s="1"/>
      <c r="N726" s="5"/>
      <c r="O726" s="5"/>
      <c r="P726" s="5"/>
      <c r="Q726" s="5"/>
      <c r="R726" s="5"/>
      <c r="S726" s="5"/>
      <c r="T726" s="5"/>
      <c r="U726" s="5"/>
      <c r="V726" s="5"/>
      <c r="W726" s="5"/>
      <c r="X726" s="5"/>
      <c r="Y726" s="1"/>
      <c r="Z726" s="1"/>
      <c r="AA726" s="1"/>
      <c r="AB726" s="1"/>
      <c r="AC726" s="1"/>
      <c r="AD726" s="1"/>
      <c r="AE726" s="1"/>
      <c r="AF726" s="1"/>
      <c r="AG726" s="1"/>
      <c r="AH726" s="1"/>
      <c r="AI726" s="1"/>
      <c r="AJ726" s="1"/>
      <c r="AK726" s="1"/>
      <c r="AL726" s="1"/>
      <c r="AM726" s="1"/>
      <c r="AN726" s="1"/>
    </row>
    <row r="727" spans="1:40">
      <c r="A727" s="1"/>
      <c r="B727" s="1"/>
      <c r="C727" s="1"/>
      <c r="D727" s="1"/>
      <c r="E727" s="1"/>
      <c r="F727" s="1"/>
      <c r="G727" s="1"/>
      <c r="H727" s="1"/>
      <c r="I727" s="1"/>
      <c r="J727" s="1"/>
      <c r="K727" s="1"/>
      <c r="L727" s="1"/>
      <c r="M727" s="1"/>
      <c r="N727" s="5"/>
      <c r="O727" s="5"/>
      <c r="P727" s="5"/>
      <c r="Q727" s="5"/>
      <c r="R727" s="5"/>
      <c r="S727" s="5"/>
      <c r="T727" s="5"/>
      <c r="U727" s="5"/>
      <c r="V727" s="5"/>
      <c r="W727" s="5"/>
      <c r="X727" s="5"/>
      <c r="Y727" s="1"/>
      <c r="Z727" s="1"/>
      <c r="AA727" s="1"/>
      <c r="AB727" s="1"/>
      <c r="AC727" s="1"/>
      <c r="AD727" s="1"/>
      <c r="AE727" s="1"/>
      <c r="AF727" s="1"/>
      <c r="AG727" s="1"/>
      <c r="AH727" s="1"/>
      <c r="AI727" s="1"/>
      <c r="AJ727" s="1"/>
      <c r="AK727" s="1"/>
      <c r="AL727" s="1"/>
      <c r="AM727" s="1"/>
      <c r="AN727" s="1"/>
    </row>
    <row r="728" spans="1:40">
      <c r="A728" s="1"/>
      <c r="B728" s="1"/>
      <c r="C728" s="1"/>
      <c r="D728" s="1"/>
      <c r="E728" s="1"/>
      <c r="F728" s="1"/>
      <c r="G728" s="1"/>
      <c r="H728" s="1"/>
      <c r="I728" s="1"/>
      <c r="J728" s="1"/>
      <c r="K728" s="1"/>
      <c r="L728" s="1"/>
      <c r="M728" s="1"/>
      <c r="N728" s="5"/>
      <c r="O728" s="5"/>
      <c r="P728" s="5"/>
      <c r="Q728" s="5"/>
      <c r="R728" s="5"/>
      <c r="S728" s="5"/>
      <c r="T728" s="5"/>
      <c r="U728" s="5"/>
      <c r="V728" s="5"/>
      <c r="W728" s="5"/>
      <c r="X728" s="5"/>
      <c r="Y728" s="1"/>
      <c r="Z728" s="1"/>
      <c r="AA728" s="1"/>
      <c r="AB728" s="1"/>
      <c r="AC728" s="1"/>
      <c r="AD728" s="1"/>
      <c r="AE728" s="1"/>
      <c r="AF728" s="1"/>
      <c r="AG728" s="1"/>
      <c r="AH728" s="1"/>
      <c r="AI728" s="1"/>
      <c r="AJ728" s="1"/>
      <c r="AK728" s="1"/>
      <c r="AL728" s="1"/>
      <c r="AM728" s="1"/>
      <c r="AN728" s="1"/>
    </row>
    <row r="729" spans="1:40">
      <c r="A729" s="1"/>
      <c r="B729" s="1"/>
      <c r="C729" s="1"/>
      <c r="D729" s="1"/>
      <c r="E729" s="1"/>
      <c r="F729" s="1"/>
      <c r="G729" s="1"/>
      <c r="H729" s="1"/>
      <c r="I729" s="1"/>
      <c r="J729" s="1"/>
      <c r="K729" s="1"/>
      <c r="L729" s="1"/>
      <c r="M729" s="1"/>
      <c r="N729" s="5"/>
      <c r="O729" s="5"/>
      <c r="P729" s="5"/>
      <c r="Q729" s="5"/>
      <c r="R729" s="5"/>
      <c r="S729" s="5"/>
      <c r="T729" s="5"/>
      <c r="U729" s="5"/>
      <c r="V729" s="5"/>
      <c r="W729" s="5"/>
      <c r="X729" s="5"/>
      <c r="Y729" s="1"/>
      <c r="Z729" s="1"/>
      <c r="AA729" s="1"/>
      <c r="AB729" s="1"/>
      <c r="AC729" s="1"/>
      <c r="AD729" s="1"/>
      <c r="AE729" s="1"/>
      <c r="AF729" s="1"/>
      <c r="AG729" s="1"/>
      <c r="AH729" s="1"/>
      <c r="AI729" s="1"/>
      <c r="AJ729" s="1"/>
      <c r="AK729" s="1"/>
      <c r="AL729" s="1"/>
      <c r="AM729" s="1"/>
      <c r="AN729" s="1"/>
    </row>
    <row r="730" spans="1:40">
      <c r="A730" s="1"/>
      <c r="B730" s="1"/>
      <c r="C730" s="1"/>
      <c r="D730" s="1"/>
      <c r="E730" s="1"/>
      <c r="F730" s="1"/>
      <c r="G730" s="1"/>
      <c r="H730" s="1"/>
      <c r="I730" s="1"/>
      <c r="J730" s="1"/>
      <c r="K730" s="1"/>
      <c r="L730" s="1"/>
      <c r="M730" s="1"/>
      <c r="N730" s="5"/>
      <c r="O730" s="5"/>
      <c r="P730" s="5"/>
      <c r="Q730" s="5"/>
      <c r="R730" s="5"/>
      <c r="S730" s="5"/>
      <c r="T730" s="5"/>
      <c r="U730" s="5"/>
      <c r="V730" s="5"/>
      <c r="W730" s="5"/>
      <c r="X730" s="5"/>
      <c r="Y730" s="1"/>
      <c r="Z730" s="1"/>
      <c r="AA730" s="1"/>
      <c r="AB730" s="1"/>
      <c r="AC730" s="1"/>
      <c r="AD730" s="1"/>
      <c r="AE730" s="1"/>
      <c r="AF730" s="1"/>
      <c r="AG730" s="1"/>
      <c r="AH730" s="1"/>
      <c r="AI730" s="1"/>
      <c r="AJ730" s="1"/>
      <c r="AK730" s="1"/>
      <c r="AL730" s="1"/>
      <c r="AM730" s="1"/>
      <c r="AN730" s="1"/>
    </row>
    <row r="731" spans="1:40">
      <c r="A731" s="1"/>
      <c r="B731" s="1"/>
      <c r="C731" s="1"/>
      <c r="D731" s="1"/>
      <c r="E731" s="1"/>
      <c r="F731" s="1"/>
      <c r="G731" s="1"/>
      <c r="H731" s="1"/>
      <c r="I731" s="1"/>
      <c r="J731" s="1"/>
      <c r="K731" s="1"/>
      <c r="L731" s="1"/>
      <c r="M731" s="1"/>
      <c r="N731" s="5"/>
      <c r="O731" s="5"/>
      <c r="P731" s="5"/>
      <c r="Q731" s="5"/>
      <c r="R731" s="5"/>
      <c r="S731" s="5"/>
      <c r="T731" s="5"/>
      <c r="U731" s="5"/>
      <c r="V731" s="5"/>
      <c r="W731" s="5"/>
      <c r="X731" s="5"/>
      <c r="Y731" s="1"/>
      <c r="Z731" s="1"/>
      <c r="AA731" s="1"/>
      <c r="AB731" s="1"/>
      <c r="AC731" s="1"/>
      <c r="AD731" s="1"/>
      <c r="AE731" s="1"/>
      <c r="AF731" s="1"/>
      <c r="AG731" s="1"/>
      <c r="AH731" s="1"/>
      <c r="AI731" s="1"/>
      <c r="AJ731" s="1"/>
      <c r="AK731" s="1"/>
      <c r="AL731" s="1"/>
      <c r="AM731" s="1"/>
      <c r="AN731" s="1"/>
    </row>
    <row r="732" spans="1:40">
      <c r="A732" s="1"/>
      <c r="B732" s="1"/>
      <c r="C732" s="1"/>
      <c r="D732" s="1"/>
      <c r="E732" s="1"/>
      <c r="F732" s="1"/>
      <c r="G732" s="1"/>
      <c r="H732" s="1"/>
      <c r="I732" s="1"/>
      <c r="J732" s="1"/>
      <c r="K732" s="1"/>
      <c r="L732" s="1"/>
      <c r="M732" s="1"/>
      <c r="N732" s="5"/>
      <c r="O732" s="5"/>
      <c r="P732" s="5"/>
      <c r="Q732" s="5"/>
      <c r="R732" s="5"/>
      <c r="S732" s="5"/>
      <c r="T732" s="5"/>
      <c r="U732" s="5"/>
      <c r="V732" s="5"/>
      <c r="W732" s="5"/>
      <c r="X732" s="5"/>
      <c r="Y732" s="1"/>
      <c r="Z732" s="1"/>
      <c r="AA732" s="1"/>
      <c r="AB732" s="1"/>
      <c r="AC732" s="1"/>
      <c r="AD732" s="1"/>
      <c r="AE732" s="1"/>
      <c r="AF732" s="1"/>
      <c r="AG732" s="1"/>
      <c r="AH732" s="1"/>
      <c r="AI732" s="1"/>
      <c r="AJ732" s="1"/>
      <c r="AK732" s="1"/>
      <c r="AL732" s="1"/>
      <c r="AM732" s="1"/>
      <c r="AN732" s="1"/>
    </row>
    <row r="733" spans="1:40">
      <c r="A733" s="1"/>
      <c r="B733" s="1"/>
      <c r="C733" s="1"/>
      <c r="D733" s="1"/>
      <c r="E733" s="1"/>
      <c r="F733" s="1"/>
      <c r="G733" s="1"/>
      <c r="H733" s="1"/>
      <c r="I733" s="1"/>
      <c r="J733" s="1"/>
      <c r="K733" s="1"/>
      <c r="L733" s="1"/>
      <c r="M733" s="1"/>
      <c r="N733" s="5"/>
      <c r="O733" s="5"/>
      <c r="P733" s="5"/>
      <c r="Q733" s="5"/>
      <c r="R733" s="5"/>
      <c r="S733" s="5"/>
      <c r="T733" s="5"/>
      <c r="U733" s="5"/>
      <c r="V733" s="5"/>
      <c r="W733" s="5"/>
      <c r="X733" s="5"/>
      <c r="Y733" s="1"/>
      <c r="Z733" s="1"/>
      <c r="AA733" s="1"/>
      <c r="AB733" s="1"/>
      <c r="AC733" s="1"/>
      <c r="AD733" s="1"/>
      <c r="AE733" s="1"/>
      <c r="AF733" s="1"/>
      <c r="AG733" s="1"/>
      <c r="AH733" s="1"/>
      <c r="AI733" s="1"/>
      <c r="AJ733" s="1"/>
      <c r="AK733" s="1"/>
      <c r="AL733" s="1"/>
      <c r="AM733" s="1"/>
      <c r="AN733" s="1"/>
    </row>
    <row r="734" spans="1:40">
      <c r="A734" s="1"/>
      <c r="B734" s="1"/>
      <c r="C734" s="1"/>
      <c r="D734" s="1"/>
      <c r="E734" s="1"/>
      <c r="F734" s="1"/>
      <c r="G734" s="1"/>
      <c r="H734" s="1"/>
      <c r="I734" s="1"/>
      <c r="J734" s="1"/>
      <c r="K734" s="1"/>
      <c r="L734" s="1"/>
      <c r="M734" s="1"/>
      <c r="N734" s="5"/>
      <c r="O734" s="5"/>
      <c r="P734" s="5"/>
      <c r="Q734" s="5"/>
      <c r="R734" s="5"/>
      <c r="S734" s="5"/>
      <c r="T734" s="5"/>
      <c r="U734" s="5"/>
      <c r="V734" s="5"/>
      <c r="W734" s="5"/>
      <c r="X734" s="5"/>
      <c r="Y734" s="1"/>
      <c r="Z734" s="1"/>
      <c r="AA734" s="1"/>
      <c r="AB734" s="1"/>
      <c r="AC734" s="1"/>
      <c r="AD734" s="1"/>
      <c r="AE734" s="1"/>
      <c r="AF734" s="1"/>
      <c r="AG734" s="1"/>
      <c r="AH734" s="1"/>
      <c r="AI734" s="1"/>
      <c r="AJ734" s="1"/>
      <c r="AK734" s="1"/>
      <c r="AL734" s="1"/>
      <c r="AM734" s="1"/>
      <c r="AN734" s="1"/>
    </row>
    <row r="735" spans="1:40">
      <c r="A735" s="1"/>
      <c r="B735" s="1"/>
      <c r="C735" s="1"/>
      <c r="D735" s="1"/>
      <c r="E735" s="1"/>
      <c r="F735" s="1"/>
      <c r="G735" s="1"/>
      <c r="H735" s="1"/>
      <c r="I735" s="1"/>
      <c r="J735" s="1"/>
      <c r="K735" s="1"/>
      <c r="L735" s="1"/>
      <c r="M735" s="1"/>
      <c r="N735" s="5"/>
      <c r="O735" s="5"/>
      <c r="P735" s="5"/>
      <c r="Q735" s="5"/>
      <c r="R735" s="5"/>
      <c r="S735" s="5"/>
      <c r="T735" s="5"/>
      <c r="U735" s="5"/>
      <c r="V735" s="5"/>
      <c r="W735" s="5"/>
      <c r="X735" s="5"/>
      <c r="Y735" s="1"/>
      <c r="Z735" s="1"/>
      <c r="AA735" s="1"/>
      <c r="AB735" s="1"/>
      <c r="AC735" s="1"/>
      <c r="AD735" s="1"/>
      <c r="AE735" s="1"/>
      <c r="AF735" s="1"/>
      <c r="AG735" s="1"/>
      <c r="AH735" s="1"/>
      <c r="AI735" s="1"/>
      <c r="AJ735" s="1"/>
      <c r="AK735" s="1"/>
      <c r="AL735" s="1"/>
      <c r="AM735" s="1"/>
      <c r="AN735" s="1"/>
    </row>
    <row r="736" spans="1:40">
      <c r="A736" s="1"/>
      <c r="B736" s="1"/>
      <c r="C736" s="1"/>
      <c r="D736" s="1"/>
      <c r="E736" s="1"/>
      <c r="F736" s="1"/>
      <c r="G736" s="1"/>
      <c r="H736" s="1"/>
      <c r="I736" s="1"/>
      <c r="J736" s="1"/>
      <c r="K736" s="1"/>
      <c r="L736" s="1"/>
      <c r="M736" s="1"/>
      <c r="N736" s="5"/>
      <c r="O736" s="5"/>
      <c r="P736" s="5"/>
      <c r="Q736" s="5"/>
      <c r="R736" s="5"/>
      <c r="S736" s="5"/>
      <c r="T736" s="5"/>
      <c r="U736" s="5"/>
      <c r="V736" s="5"/>
      <c r="W736" s="5"/>
      <c r="X736" s="5"/>
      <c r="Y736" s="1"/>
      <c r="Z736" s="1"/>
      <c r="AA736" s="1"/>
      <c r="AB736" s="1"/>
      <c r="AC736" s="1"/>
      <c r="AD736" s="1"/>
      <c r="AE736" s="1"/>
      <c r="AF736" s="1"/>
      <c r="AG736" s="1"/>
      <c r="AH736" s="1"/>
      <c r="AI736" s="1"/>
      <c r="AJ736" s="1"/>
      <c r="AK736" s="1"/>
      <c r="AL736" s="1"/>
      <c r="AM736" s="1"/>
      <c r="AN736" s="1"/>
    </row>
    <row r="737" spans="1:40">
      <c r="A737" s="1"/>
      <c r="B737" s="1"/>
      <c r="C737" s="1"/>
      <c r="D737" s="1"/>
      <c r="E737" s="1"/>
      <c r="F737" s="1"/>
      <c r="G737" s="1"/>
      <c r="H737" s="1"/>
      <c r="I737" s="1"/>
      <c r="J737" s="1"/>
      <c r="K737" s="1"/>
      <c r="L737" s="1"/>
      <c r="M737" s="1"/>
      <c r="N737" s="5"/>
      <c r="O737" s="5"/>
      <c r="P737" s="5"/>
      <c r="Q737" s="5"/>
      <c r="R737" s="5"/>
      <c r="S737" s="5"/>
      <c r="T737" s="5"/>
      <c r="U737" s="5"/>
      <c r="V737" s="5"/>
      <c r="W737" s="5"/>
      <c r="X737" s="5"/>
      <c r="Y737" s="1"/>
      <c r="Z737" s="1"/>
      <c r="AA737" s="1"/>
      <c r="AB737" s="1"/>
      <c r="AC737" s="1"/>
      <c r="AD737" s="1"/>
      <c r="AE737" s="1"/>
      <c r="AF737" s="1"/>
      <c r="AG737" s="1"/>
      <c r="AH737" s="1"/>
      <c r="AI737" s="1"/>
      <c r="AJ737" s="1"/>
      <c r="AK737" s="1"/>
      <c r="AL737" s="1"/>
      <c r="AM737" s="1"/>
      <c r="AN737" s="1"/>
    </row>
    <row r="738" spans="1:40">
      <c r="A738" s="1"/>
      <c r="B738" s="1"/>
      <c r="C738" s="1"/>
      <c r="D738" s="1"/>
      <c r="E738" s="1"/>
      <c r="F738" s="1"/>
      <c r="G738" s="1"/>
      <c r="H738" s="1"/>
      <c r="I738" s="1"/>
      <c r="J738" s="1"/>
      <c r="K738" s="1"/>
      <c r="L738" s="1"/>
      <c r="M738" s="1"/>
      <c r="N738" s="5"/>
      <c r="O738" s="5"/>
      <c r="P738" s="5"/>
      <c r="Q738" s="5"/>
      <c r="R738" s="5"/>
      <c r="S738" s="5"/>
      <c r="T738" s="5"/>
      <c r="U738" s="5"/>
      <c r="V738" s="5"/>
      <c r="W738" s="5"/>
      <c r="X738" s="5"/>
      <c r="Y738" s="1"/>
      <c r="Z738" s="1"/>
      <c r="AA738" s="1"/>
      <c r="AB738" s="1"/>
      <c r="AC738" s="1"/>
      <c r="AD738" s="1"/>
      <c r="AE738" s="1"/>
      <c r="AF738" s="1"/>
      <c r="AG738" s="1"/>
      <c r="AH738" s="1"/>
      <c r="AI738" s="1"/>
      <c r="AJ738" s="1"/>
      <c r="AK738" s="1"/>
      <c r="AL738" s="1"/>
      <c r="AM738" s="1"/>
      <c r="AN738" s="1"/>
    </row>
    <row r="739" spans="1:40">
      <c r="A739" s="1"/>
      <c r="B739" s="1"/>
      <c r="C739" s="1"/>
      <c r="D739" s="1"/>
      <c r="E739" s="1"/>
      <c r="F739" s="1"/>
      <c r="G739" s="1"/>
      <c r="H739" s="1"/>
      <c r="I739" s="1"/>
      <c r="J739" s="1"/>
      <c r="K739" s="1"/>
      <c r="L739" s="1"/>
      <c r="M739" s="1"/>
      <c r="N739" s="5"/>
      <c r="O739" s="5"/>
      <c r="P739" s="5"/>
      <c r="Q739" s="5"/>
      <c r="R739" s="5"/>
      <c r="S739" s="5"/>
      <c r="T739" s="5"/>
      <c r="U739" s="5"/>
      <c r="V739" s="5"/>
      <c r="W739" s="5"/>
      <c r="X739" s="5"/>
      <c r="Y739" s="1"/>
      <c r="Z739" s="1"/>
      <c r="AA739" s="1"/>
      <c r="AB739" s="1"/>
      <c r="AC739" s="1"/>
      <c r="AD739" s="1"/>
      <c r="AE739" s="1"/>
      <c r="AF739" s="1"/>
      <c r="AG739" s="1"/>
      <c r="AH739" s="1"/>
      <c r="AI739" s="1"/>
      <c r="AJ739" s="1"/>
      <c r="AK739" s="1"/>
      <c r="AL739" s="1"/>
      <c r="AM739" s="1"/>
      <c r="AN739" s="1"/>
    </row>
    <row r="740" spans="1:40">
      <c r="A740" s="1"/>
      <c r="B740" s="1"/>
      <c r="C740" s="1"/>
      <c r="D740" s="1"/>
      <c r="E740" s="1"/>
      <c r="F740" s="1"/>
      <c r="G740" s="1"/>
      <c r="H740" s="1"/>
      <c r="I740" s="1"/>
      <c r="J740" s="1"/>
      <c r="K740" s="1"/>
      <c r="L740" s="1"/>
      <c r="M740" s="1"/>
      <c r="N740" s="5"/>
      <c r="O740" s="5"/>
      <c r="P740" s="5"/>
      <c r="Q740" s="5"/>
      <c r="R740" s="5"/>
      <c r="S740" s="5"/>
      <c r="T740" s="5"/>
      <c r="U740" s="5"/>
      <c r="V740" s="5"/>
      <c r="W740" s="5"/>
      <c r="X740" s="5"/>
      <c r="Y740" s="1"/>
      <c r="Z740" s="1"/>
      <c r="AA740" s="1"/>
      <c r="AB740" s="1"/>
      <c r="AC740" s="1"/>
      <c r="AD740" s="1"/>
      <c r="AE740" s="1"/>
      <c r="AF740" s="1"/>
      <c r="AG740" s="1"/>
      <c r="AH740" s="1"/>
      <c r="AI740" s="1"/>
      <c r="AJ740" s="1"/>
      <c r="AK740" s="1"/>
      <c r="AL740" s="1"/>
      <c r="AM740" s="1"/>
      <c r="AN740" s="1"/>
    </row>
    <row r="741" spans="1:40">
      <c r="A741" s="1"/>
      <c r="B741" s="1"/>
      <c r="C741" s="1"/>
      <c r="D741" s="1"/>
      <c r="E741" s="1"/>
      <c r="F741" s="1"/>
      <c r="G741" s="1"/>
      <c r="H741" s="1"/>
      <c r="I741" s="1"/>
      <c r="J741" s="1"/>
      <c r="K741" s="1"/>
      <c r="L741" s="1"/>
      <c r="M741" s="1"/>
      <c r="N741" s="5"/>
      <c r="O741" s="5"/>
      <c r="P741" s="5"/>
      <c r="Q741" s="5"/>
      <c r="R741" s="5"/>
      <c r="S741" s="5"/>
      <c r="T741" s="5"/>
      <c r="U741" s="5"/>
      <c r="V741" s="5"/>
      <c r="W741" s="5"/>
      <c r="X741" s="5"/>
      <c r="Y741" s="1"/>
      <c r="Z741" s="1"/>
      <c r="AA741" s="1"/>
      <c r="AB741" s="1"/>
      <c r="AC741" s="1"/>
      <c r="AD741" s="1"/>
      <c r="AE741" s="1"/>
      <c r="AF741" s="1"/>
      <c r="AG741" s="1"/>
      <c r="AH741" s="1"/>
      <c r="AI741" s="1"/>
      <c r="AJ741" s="1"/>
      <c r="AK741" s="1"/>
      <c r="AL741" s="1"/>
      <c r="AM741" s="1"/>
      <c r="AN741" s="1"/>
    </row>
    <row r="742" spans="1:40">
      <c r="A742" s="1"/>
      <c r="B742" s="1"/>
      <c r="C742" s="1"/>
      <c r="D742" s="1"/>
      <c r="E742" s="1"/>
      <c r="F742" s="1"/>
      <c r="G742" s="1"/>
      <c r="H742" s="1"/>
      <c r="I742" s="1"/>
      <c r="J742" s="1"/>
      <c r="K742" s="1"/>
      <c r="L742" s="1"/>
      <c r="M742" s="1"/>
      <c r="N742" s="5"/>
      <c r="O742" s="5"/>
      <c r="P742" s="5"/>
      <c r="Q742" s="5"/>
      <c r="R742" s="5"/>
      <c r="S742" s="5"/>
      <c r="T742" s="5"/>
      <c r="U742" s="5"/>
      <c r="V742" s="5"/>
      <c r="W742" s="5"/>
      <c r="X742" s="5"/>
      <c r="Y742" s="1"/>
      <c r="Z742" s="1"/>
      <c r="AA742" s="1"/>
      <c r="AB742" s="1"/>
      <c r="AC742" s="1"/>
      <c r="AD742" s="1"/>
      <c r="AE742" s="1"/>
      <c r="AF742" s="1"/>
      <c r="AG742" s="1"/>
      <c r="AH742" s="1"/>
      <c r="AI742" s="1"/>
      <c r="AJ742" s="1"/>
      <c r="AK742" s="1"/>
      <c r="AL742" s="1"/>
      <c r="AM742" s="1"/>
      <c r="AN742" s="1"/>
    </row>
    <row r="743" spans="1:40">
      <c r="A743" s="1"/>
      <c r="B743" s="1"/>
      <c r="C743" s="1"/>
      <c r="D743" s="1"/>
      <c r="E743" s="1"/>
      <c r="F743" s="1"/>
      <c r="G743" s="1"/>
      <c r="H743" s="1"/>
      <c r="I743" s="1"/>
      <c r="J743" s="1"/>
      <c r="K743" s="1"/>
      <c r="L743" s="1"/>
      <c r="M743" s="1"/>
      <c r="N743" s="5"/>
      <c r="O743" s="5"/>
      <c r="P743" s="5"/>
      <c r="Q743" s="5"/>
      <c r="R743" s="5"/>
      <c r="S743" s="5"/>
      <c r="T743" s="5"/>
      <c r="U743" s="5"/>
      <c r="V743" s="5"/>
      <c r="W743" s="5"/>
      <c r="X743" s="5"/>
      <c r="Y743" s="1"/>
      <c r="Z743" s="1"/>
      <c r="AA743" s="1"/>
      <c r="AB743" s="1"/>
      <c r="AC743" s="1"/>
      <c r="AD743" s="1"/>
      <c r="AE743" s="1"/>
      <c r="AF743" s="1"/>
      <c r="AG743" s="1"/>
      <c r="AH743" s="1"/>
      <c r="AI743" s="1"/>
      <c r="AJ743" s="1"/>
      <c r="AK743" s="1"/>
      <c r="AL743" s="1"/>
      <c r="AM743" s="1"/>
      <c r="AN743" s="1"/>
    </row>
    <row r="744" spans="1:40">
      <c r="A744" s="1"/>
      <c r="B744" s="1"/>
      <c r="C744" s="1"/>
      <c r="D744" s="1"/>
      <c r="E744" s="1"/>
      <c r="F744" s="1"/>
      <c r="G744" s="1"/>
      <c r="H744" s="1"/>
      <c r="I744" s="1"/>
      <c r="J744" s="1"/>
      <c r="K744" s="1"/>
      <c r="L744" s="1"/>
      <c r="M744" s="1"/>
      <c r="N744" s="5"/>
      <c r="O744" s="5"/>
      <c r="P744" s="5"/>
      <c r="Q744" s="5"/>
      <c r="R744" s="5"/>
      <c r="S744" s="5"/>
      <c r="T744" s="5"/>
      <c r="U744" s="5"/>
      <c r="V744" s="5"/>
      <c r="W744" s="5"/>
      <c r="X744" s="5"/>
      <c r="Y744" s="1"/>
      <c r="Z744" s="1"/>
      <c r="AA744" s="1"/>
      <c r="AB744" s="1"/>
      <c r="AC744" s="1"/>
      <c r="AD744" s="1"/>
      <c r="AE744" s="1"/>
      <c r="AF744" s="1"/>
      <c r="AG744" s="1"/>
      <c r="AH744" s="1"/>
      <c r="AI744" s="1"/>
      <c r="AJ744" s="1"/>
      <c r="AK744" s="1"/>
      <c r="AL744" s="1"/>
      <c r="AM744" s="1"/>
      <c r="AN744" s="1"/>
    </row>
    <row r="745" spans="1:40">
      <c r="A745" s="1"/>
      <c r="B745" s="1"/>
      <c r="C745" s="1"/>
      <c r="D745" s="1"/>
      <c r="E745" s="1"/>
      <c r="F745" s="1"/>
      <c r="G745" s="1"/>
      <c r="H745" s="1"/>
      <c r="I745" s="1"/>
      <c r="J745" s="1"/>
      <c r="K745" s="1"/>
      <c r="L745" s="1"/>
      <c r="M745" s="1"/>
      <c r="N745" s="5"/>
      <c r="O745" s="5"/>
      <c r="P745" s="5"/>
      <c r="Q745" s="5"/>
      <c r="R745" s="5"/>
      <c r="S745" s="5"/>
      <c r="T745" s="5"/>
      <c r="U745" s="5"/>
      <c r="V745" s="5"/>
      <c r="W745" s="5"/>
      <c r="X745" s="5"/>
      <c r="Y745" s="1"/>
      <c r="Z745" s="1"/>
      <c r="AA745" s="1"/>
      <c r="AB745" s="1"/>
      <c r="AC745" s="1"/>
      <c r="AD745" s="1"/>
      <c r="AE745" s="1"/>
      <c r="AF745" s="1"/>
      <c r="AG745" s="1"/>
      <c r="AH745" s="1"/>
      <c r="AI745" s="1"/>
      <c r="AJ745" s="1"/>
      <c r="AK745" s="1"/>
      <c r="AL745" s="1"/>
      <c r="AM745" s="1"/>
      <c r="AN745" s="1"/>
    </row>
    <row r="746" spans="1:40">
      <c r="A746" s="1"/>
      <c r="B746" s="1"/>
      <c r="C746" s="1"/>
      <c r="D746" s="1"/>
      <c r="E746" s="1"/>
      <c r="F746" s="1"/>
      <c r="G746" s="1"/>
      <c r="H746" s="1"/>
      <c r="I746" s="1"/>
      <c r="J746" s="1"/>
      <c r="K746" s="1"/>
      <c r="L746" s="1"/>
      <c r="M746" s="1"/>
      <c r="N746" s="5"/>
      <c r="O746" s="5"/>
      <c r="P746" s="5"/>
      <c r="Q746" s="5"/>
      <c r="R746" s="5"/>
      <c r="S746" s="5"/>
      <c r="T746" s="5"/>
      <c r="U746" s="5"/>
      <c r="V746" s="5"/>
      <c r="W746" s="5"/>
      <c r="X746" s="5"/>
      <c r="Y746" s="1"/>
      <c r="Z746" s="1"/>
      <c r="AA746" s="1"/>
      <c r="AB746" s="1"/>
      <c r="AC746" s="1"/>
      <c r="AD746" s="1"/>
      <c r="AE746" s="1"/>
      <c r="AF746" s="1"/>
      <c r="AG746" s="1"/>
      <c r="AH746" s="1"/>
      <c r="AI746" s="1"/>
      <c r="AJ746" s="1"/>
      <c r="AK746" s="1"/>
      <c r="AL746" s="1"/>
      <c r="AM746" s="1"/>
      <c r="AN746" s="1"/>
    </row>
    <row r="747" spans="1:40">
      <c r="A747" s="1"/>
      <c r="B747" s="1"/>
      <c r="C747" s="1"/>
      <c r="D747" s="1"/>
      <c r="E747" s="1"/>
      <c r="F747" s="1"/>
      <c r="G747" s="1"/>
      <c r="H747" s="1"/>
      <c r="I747" s="1"/>
      <c r="J747" s="1"/>
      <c r="K747" s="1"/>
      <c r="L747" s="1"/>
      <c r="M747" s="1"/>
      <c r="N747" s="5"/>
      <c r="O747" s="5"/>
      <c r="P747" s="5"/>
      <c r="Q747" s="5"/>
      <c r="R747" s="5"/>
      <c r="S747" s="5"/>
      <c r="T747" s="5"/>
      <c r="U747" s="5"/>
      <c r="V747" s="5"/>
      <c r="W747" s="5"/>
      <c r="X747" s="5"/>
      <c r="Y747" s="1"/>
      <c r="Z747" s="1"/>
      <c r="AA747" s="1"/>
      <c r="AB747" s="1"/>
      <c r="AC747" s="1"/>
      <c r="AD747" s="1"/>
      <c r="AE747" s="1"/>
      <c r="AF747" s="1"/>
      <c r="AG747" s="1"/>
      <c r="AH747" s="1"/>
      <c r="AI747" s="1"/>
      <c r="AJ747" s="1"/>
      <c r="AK747" s="1"/>
      <c r="AL747" s="1"/>
      <c r="AM747" s="1"/>
      <c r="AN747" s="1"/>
    </row>
    <row r="748" spans="1:40">
      <c r="A748" s="1"/>
      <c r="B748" s="1"/>
      <c r="C748" s="1"/>
      <c r="D748" s="1"/>
      <c r="E748" s="1"/>
      <c r="F748" s="1"/>
      <c r="G748" s="1"/>
      <c r="H748" s="1"/>
      <c r="I748" s="1"/>
      <c r="J748" s="1"/>
      <c r="K748" s="1"/>
      <c r="L748" s="1"/>
      <c r="M748" s="1"/>
      <c r="N748" s="5"/>
      <c r="O748" s="5"/>
      <c r="P748" s="5"/>
      <c r="Q748" s="5"/>
      <c r="R748" s="5"/>
      <c r="S748" s="5"/>
      <c r="T748" s="5"/>
      <c r="U748" s="5"/>
      <c r="V748" s="5"/>
      <c r="W748" s="5"/>
      <c r="X748" s="5"/>
      <c r="Y748" s="1"/>
      <c r="Z748" s="1"/>
      <c r="AA748" s="1"/>
      <c r="AB748" s="1"/>
      <c r="AC748" s="1"/>
      <c r="AD748" s="1"/>
      <c r="AE748" s="1"/>
      <c r="AF748" s="1"/>
      <c r="AG748" s="1"/>
      <c r="AH748" s="1"/>
      <c r="AI748" s="1"/>
      <c r="AJ748" s="1"/>
      <c r="AK748" s="1"/>
      <c r="AL748" s="1"/>
      <c r="AM748" s="1"/>
      <c r="AN748" s="1"/>
    </row>
    <row r="749" spans="1:40">
      <c r="A749" s="1"/>
      <c r="B749" s="1"/>
      <c r="C749" s="1"/>
      <c r="D749" s="1"/>
      <c r="E749" s="1"/>
      <c r="F749" s="1"/>
      <c r="G749" s="1"/>
      <c r="H749" s="1"/>
      <c r="I749" s="1"/>
      <c r="J749" s="1"/>
      <c r="K749" s="1"/>
      <c r="L749" s="1"/>
      <c r="M749" s="1"/>
      <c r="N749" s="5"/>
      <c r="O749" s="5"/>
      <c r="P749" s="5"/>
      <c r="Q749" s="5"/>
      <c r="R749" s="5"/>
      <c r="S749" s="5"/>
      <c r="T749" s="5"/>
      <c r="U749" s="5"/>
      <c r="V749" s="5"/>
      <c r="W749" s="5"/>
      <c r="X749" s="5"/>
      <c r="Y749" s="1"/>
      <c r="Z749" s="1"/>
      <c r="AA749" s="1"/>
      <c r="AB749" s="1"/>
      <c r="AC749" s="1"/>
      <c r="AD749" s="1"/>
      <c r="AE749" s="1"/>
      <c r="AF749" s="1"/>
      <c r="AG749" s="1"/>
      <c r="AH749" s="1"/>
      <c r="AI749" s="1"/>
      <c r="AJ749" s="1"/>
      <c r="AK749" s="1"/>
      <c r="AL749" s="1"/>
      <c r="AM749" s="1"/>
      <c r="AN749" s="1"/>
    </row>
    <row r="750" spans="1:40">
      <c r="A750" s="1"/>
      <c r="B750" s="1"/>
      <c r="C750" s="1"/>
      <c r="D750" s="1"/>
      <c r="E750" s="1"/>
      <c r="F750" s="1"/>
      <c r="G750" s="1"/>
      <c r="H750" s="1"/>
      <c r="I750" s="1"/>
      <c r="J750" s="1"/>
      <c r="K750" s="1"/>
      <c r="L750" s="1"/>
      <c r="M750" s="1"/>
      <c r="N750" s="5"/>
      <c r="O750" s="5"/>
      <c r="P750" s="5"/>
      <c r="Q750" s="5"/>
      <c r="R750" s="5"/>
      <c r="S750" s="5"/>
      <c r="T750" s="5"/>
      <c r="U750" s="5"/>
      <c r="V750" s="5"/>
      <c r="W750" s="5"/>
      <c r="X750" s="5"/>
      <c r="Y750" s="1"/>
      <c r="Z750" s="1"/>
      <c r="AA750" s="1"/>
      <c r="AB750" s="1"/>
      <c r="AC750" s="1"/>
      <c r="AD750" s="1"/>
      <c r="AE750" s="1"/>
      <c r="AF750" s="1"/>
      <c r="AG750" s="1"/>
      <c r="AH750" s="1"/>
      <c r="AI750" s="1"/>
      <c r="AJ750" s="1"/>
      <c r="AK750" s="1"/>
      <c r="AL750" s="1"/>
      <c r="AM750" s="1"/>
      <c r="AN750" s="1"/>
    </row>
    <row r="751" spans="1:40">
      <c r="A751" s="1"/>
      <c r="B751" s="1"/>
      <c r="C751" s="1"/>
      <c r="D751" s="1"/>
      <c r="E751" s="1"/>
      <c r="F751" s="1"/>
      <c r="G751" s="1"/>
      <c r="H751" s="1"/>
      <c r="I751" s="1"/>
      <c r="J751" s="1"/>
      <c r="K751" s="1"/>
      <c r="L751" s="1"/>
      <c r="M751" s="1"/>
      <c r="N751" s="5"/>
      <c r="O751" s="5"/>
      <c r="P751" s="5"/>
      <c r="Q751" s="5"/>
      <c r="R751" s="5"/>
      <c r="S751" s="5"/>
      <c r="T751" s="5"/>
      <c r="U751" s="5"/>
      <c r="V751" s="5"/>
      <c r="W751" s="5"/>
      <c r="X751" s="5"/>
      <c r="Y751" s="1"/>
      <c r="Z751" s="1"/>
      <c r="AA751" s="1"/>
      <c r="AB751" s="1"/>
      <c r="AC751" s="1"/>
      <c r="AD751" s="1"/>
      <c r="AE751" s="1"/>
      <c r="AF751" s="1"/>
      <c r="AG751" s="1"/>
      <c r="AH751" s="1"/>
      <c r="AI751" s="1"/>
      <c r="AJ751" s="1"/>
      <c r="AK751" s="1"/>
      <c r="AL751" s="1"/>
      <c r="AM751" s="1"/>
      <c r="AN751" s="1"/>
    </row>
    <row r="752" spans="1:40">
      <c r="A752" s="1"/>
      <c r="B752" s="1"/>
      <c r="C752" s="1"/>
      <c r="D752" s="1"/>
      <c r="E752" s="1"/>
      <c r="F752" s="1"/>
      <c r="G752" s="1"/>
      <c r="H752" s="1"/>
      <c r="I752" s="1"/>
      <c r="J752" s="1"/>
      <c r="K752" s="1"/>
      <c r="L752" s="1"/>
      <c r="M752" s="1"/>
      <c r="N752" s="5"/>
      <c r="O752" s="5"/>
      <c r="P752" s="5"/>
      <c r="Q752" s="5"/>
      <c r="R752" s="5"/>
      <c r="S752" s="5"/>
      <c r="T752" s="5"/>
      <c r="U752" s="5"/>
      <c r="V752" s="5"/>
      <c r="W752" s="5"/>
      <c r="X752" s="5"/>
      <c r="Y752" s="1"/>
      <c r="Z752" s="1"/>
      <c r="AA752" s="1"/>
      <c r="AB752" s="1"/>
      <c r="AC752" s="1"/>
      <c r="AD752" s="1"/>
      <c r="AE752" s="1"/>
      <c r="AF752" s="1"/>
      <c r="AG752" s="1"/>
      <c r="AH752" s="1"/>
      <c r="AI752" s="1"/>
      <c r="AJ752" s="1"/>
      <c r="AK752" s="1"/>
      <c r="AL752" s="1"/>
      <c r="AM752" s="1"/>
      <c r="AN752" s="1"/>
    </row>
    <row r="753" spans="1:40">
      <c r="A753" s="1"/>
      <c r="B753" s="1"/>
      <c r="C753" s="1"/>
      <c r="D753" s="1"/>
      <c r="E753" s="1"/>
      <c r="F753" s="1"/>
      <c r="G753" s="1"/>
      <c r="H753" s="1"/>
      <c r="I753" s="1"/>
      <c r="J753" s="1"/>
      <c r="K753" s="1"/>
      <c r="L753" s="1"/>
      <c r="M753" s="1"/>
      <c r="N753" s="5"/>
      <c r="O753" s="5"/>
      <c r="P753" s="5"/>
      <c r="Q753" s="5"/>
      <c r="R753" s="5"/>
      <c r="S753" s="5"/>
      <c r="T753" s="5"/>
      <c r="U753" s="5"/>
      <c r="V753" s="5"/>
      <c r="W753" s="5"/>
      <c r="X753" s="5"/>
      <c r="Y753" s="1"/>
      <c r="Z753" s="1"/>
      <c r="AA753" s="1"/>
      <c r="AB753" s="1"/>
      <c r="AC753" s="1"/>
      <c r="AD753" s="1"/>
      <c r="AE753" s="1"/>
      <c r="AF753" s="1"/>
      <c r="AG753" s="1"/>
      <c r="AH753" s="1"/>
      <c r="AI753" s="1"/>
      <c r="AJ753" s="1"/>
      <c r="AK753" s="1"/>
      <c r="AL753" s="1"/>
      <c r="AM753" s="1"/>
      <c r="AN753" s="1"/>
    </row>
    <row r="754" spans="1:40">
      <c r="A754" s="1"/>
      <c r="B754" s="1"/>
      <c r="C754" s="1"/>
      <c r="D754" s="1"/>
      <c r="E754" s="1"/>
      <c r="F754" s="1"/>
      <c r="G754" s="1"/>
      <c r="H754" s="1"/>
      <c r="I754" s="1"/>
      <c r="J754" s="1"/>
      <c r="K754" s="1"/>
      <c r="L754" s="1"/>
      <c r="M754" s="1"/>
      <c r="N754" s="5"/>
      <c r="O754" s="5"/>
      <c r="P754" s="5"/>
      <c r="Q754" s="5"/>
      <c r="R754" s="5"/>
      <c r="S754" s="5"/>
      <c r="T754" s="5"/>
      <c r="U754" s="5"/>
      <c r="V754" s="5"/>
      <c r="W754" s="5"/>
      <c r="X754" s="5"/>
      <c r="Y754" s="1"/>
      <c r="Z754" s="1"/>
      <c r="AA754" s="1"/>
      <c r="AB754" s="1"/>
      <c r="AC754" s="1"/>
      <c r="AD754" s="1"/>
      <c r="AE754" s="1"/>
      <c r="AF754" s="1"/>
      <c r="AG754" s="1"/>
      <c r="AH754" s="1"/>
      <c r="AI754" s="1"/>
      <c r="AJ754" s="1"/>
      <c r="AK754" s="1"/>
      <c r="AL754" s="1"/>
      <c r="AM754" s="1"/>
      <c r="AN754" s="1"/>
    </row>
    <row r="755" spans="1:40">
      <c r="A755" s="1"/>
      <c r="B755" s="1"/>
      <c r="C755" s="1"/>
      <c r="D755" s="1"/>
      <c r="E755" s="1"/>
      <c r="F755" s="1"/>
      <c r="G755" s="1"/>
      <c r="H755" s="1"/>
      <c r="I755" s="1"/>
      <c r="J755" s="1"/>
      <c r="K755" s="1"/>
      <c r="L755" s="1"/>
      <c r="M755" s="1"/>
      <c r="N755" s="5"/>
      <c r="O755" s="5"/>
      <c r="P755" s="5"/>
      <c r="Q755" s="5"/>
      <c r="R755" s="5"/>
      <c r="S755" s="5"/>
      <c r="T755" s="5"/>
      <c r="U755" s="5"/>
      <c r="V755" s="5"/>
      <c r="W755" s="5"/>
      <c r="X755" s="5"/>
      <c r="Y755" s="1"/>
      <c r="Z755" s="1"/>
      <c r="AA755" s="1"/>
      <c r="AB755" s="1"/>
      <c r="AC755" s="1"/>
      <c r="AD755" s="1"/>
      <c r="AE755" s="1"/>
      <c r="AF755" s="1"/>
      <c r="AG755" s="1"/>
      <c r="AH755" s="1"/>
      <c r="AI755" s="1"/>
      <c r="AJ755" s="1"/>
      <c r="AK755" s="1"/>
      <c r="AL755" s="1"/>
      <c r="AM755" s="1"/>
      <c r="AN755" s="1"/>
    </row>
    <row r="756" spans="1:40">
      <c r="A756" s="1"/>
      <c r="B756" s="1"/>
      <c r="C756" s="1"/>
      <c r="D756" s="1"/>
      <c r="E756" s="1"/>
      <c r="F756" s="1"/>
      <c r="G756" s="1"/>
      <c r="H756" s="1"/>
      <c r="I756" s="1"/>
      <c r="J756" s="1"/>
      <c r="K756" s="1"/>
      <c r="L756" s="1"/>
      <c r="M756" s="1"/>
      <c r="N756" s="5"/>
      <c r="O756" s="5"/>
      <c r="P756" s="5"/>
      <c r="Q756" s="5"/>
      <c r="R756" s="5"/>
      <c r="S756" s="5"/>
      <c r="T756" s="5"/>
      <c r="U756" s="5"/>
      <c r="V756" s="5"/>
      <c r="W756" s="5"/>
      <c r="X756" s="5"/>
      <c r="Y756" s="1"/>
      <c r="Z756" s="1"/>
      <c r="AA756" s="1"/>
      <c r="AB756" s="1"/>
      <c r="AC756" s="1"/>
      <c r="AD756" s="1"/>
      <c r="AE756" s="1"/>
      <c r="AF756" s="1"/>
      <c r="AG756" s="1"/>
      <c r="AH756" s="1"/>
      <c r="AI756" s="1"/>
      <c r="AJ756" s="1"/>
      <c r="AK756" s="1"/>
      <c r="AL756" s="1"/>
      <c r="AM756" s="1"/>
      <c r="AN756" s="1"/>
    </row>
    <row r="757" spans="1:40">
      <c r="A757" s="1"/>
      <c r="B757" s="1"/>
      <c r="C757" s="1"/>
      <c r="D757" s="1"/>
      <c r="E757" s="1"/>
      <c r="F757" s="1"/>
      <c r="G757" s="1"/>
      <c r="H757" s="1"/>
      <c r="I757" s="1"/>
      <c r="J757" s="1"/>
      <c r="K757" s="1"/>
      <c r="L757" s="1"/>
      <c r="M757" s="1"/>
      <c r="N757" s="5"/>
      <c r="O757" s="5"/>
      <c r="P757" s="5"/>
      <c r="Q757" s="5"/>
      <c r="R757" s="5"/>
      <c r="S757" s="5"/>
      <c r="T757" s="5"/>
      <c r="U757" s="5"/>
      <c r="V757" s="5"/>
      <c r="W757" s="5"/>
      <c r="X757" s="5"/>
      <c r="Y757" s="1"/>
      <c r="Z757" s="1"/>
      <c r="AA757" s="1"/>
      <c r="AB757" s="1"/>
      <c r="AC757" s="1"/>
      <c r="AD757" s="1"/>
      <c r="AE757" s="1"/>
      <c r="AF757" s="1"/>
      <c r="AG757" s="1"/>
      <c r="AH757" s="1"/>
      <c r="AI757" s="1"/>
      <c r="AJ757" s="1"/>
      <c r="AK757" s="1"/>
      <c r="AL757" s="1"/>
      <c r="AM757" s="1"/>
      <c r="AN757" s="1"/>
    </row>
    <row r="758" spans="1:40">
      <c r="A758" s="1"/>
      <c r="B758" s="1"/>
      <c r="C758" s="1"/>
      <c r="D758" s="1"/>
      <c r="E758" s="1"/>
      <c r="F758" s="1"/>
      <c r="G758" s="1"/>
      <c r="H758" s="1"/>
      <c r="I758" s="1"/>
      <c r="J758" s="1"/>
      <c r="K758" s="1"/>
      <c r="L758" s="1"/>
      <c r="M758" s="1"/>
      <c r="N758" s="5"/>
      <c r="O758" s="5"/>
      <c r="P758" s="5"/>
      <c r="Q758" s="5"/>
      <c r="R758" s="5"/>
      <c r="S758" s="5"/>
      <c r="T758" s="5"/>
      <c r="U758" s="5"/>
      <c r="V758" s="5"/>
      <c r="W758" s="5"/>
      <c r="X758" s="5"/>
      <c r="Y758" s="1"/>
      <c r="Z758" s="1"/>
      <c r="AA758" s="1"/>
      <c r="AB758" s="1"/>
      <c r="AC758" s="1"/>
      <c r="AD758" s="1"/>
      <c r="AE758" s="1"/>
      <c r="AF758" s="1"/>
      <c r="AG758" s="1"/>
      <c r="AH758" s="1"/>
      <c r="AI758" s="1"/>
      <c r="AJ758" s="1"/>
      <c r="AK758" s="1"/>
      <c r="AL758" s="1"/>
      <c r="AM758" s="1"/>
      <c r="AN758" s="1"/>
    </row>
    <row r="759" spans="1:40">
      <c r="A759" s="1"/>
      <c r="B759" s="1"/>
      <c r="C759" s="1"/>
      <c r="D759" s="1"/>
      <c r="E759" s="1"/>
      <c r="F759" s="1"/>
      <c r="G759" s="1"/>
      <c r="H759" s="1"/>
      <c r="I759" s="1"/>
      <c r="J759" s="1"/>
      <c r="K759" s="1"/>
      <c r="L759" s="1"/>
      <c r="M759" s="1"/>
      <c r="N759" s="5"/>
      <c r="O759" s="5"/>
      <c r="P759" s="5"/>
      <c r="Q759" s="5"/>
      <c r="R759" s="5"/>
      <c r="S759" s="5"/>
      <c r="T759" s="5"/>
      <c r="U759" s="5"/>
      <c r="V759" s="5"/>
      <c r="W759" s="5"/>
      <c r="X759" s="5"/>
      <c r="Y759" s="1"/>
      <c r="Z759" s="1"/>
      <c r="AA759" s="1"/>
      <c r="AB759" s="1"/>
      <c r="AC759" s="1"/>
      <c r="AD759" s="1"/>
      <c r="AE759" s="1"/>
      <c r="AF759" s="1"/>
      <c r="AG759" s="1"/>
      <c r="AH759" s="1"/>
      <c r="AI759" s="1"/>
      <c r="AJ759" s="1"/>
      <c r="AK759" s="1"/>
      <c r="AL759" s="1"/>
      <c r="AM759" s="1"/>
      <c r="AN759" s="1"/>
    </row>
    <row r="760" spans="1:40">
      <c r="A760" s="1"/>
      <c r="B760" s="1"/>
      <c r="C760" s="1"/>
      <c r="D760" s="1"/>
      <c r="E760" s="1"/>
      <c r="F760" s="1"/>
      <c r="G760" s="1"/>
      <c r="H760" s="1"/>
      <c r="I760" s="1"/>
      <c r="J760" s="1"/>
      <c r="K760" s="1"/>
      <c r="L760" s="1"/>
      <c r="M760" s="1"/>
      <c r="N760" s="5"/>
      <c r="O760" s="5"/>
      <c r="P760" s="5"/>
      <c r="Q760" s="5"/>
      <c r="R760" s="5"/>
      <c r="S760" s="5"/>
      <c r="T760" s="5"/>
      <c r="U760" s="5"/>
      <c r="V760" s="5"/>
      <c r="W760" s="5"/>
      <c r="X760" s="5"/>
      <c r="Y760" s="1"/>
      <c r="Z760" s="1"/>
      <c r="AA760" s="1"/>
      <c r="AB760" s="1"/>
      <c r="AC760" s="1"/>
      <c r="AD760" s="1"/>
      <c r="AE760" s="1"/>
      <c r="AF760" s="1"/>
      <c r="AG760" s="1"/>
      <c r="AH760" s="1"/>
      <c r="AI760" s="1"/>
      <c r="AJ760" s="1"/>
      <c r="AK760" s="1"/>
      <c r="AL760" s="1"/>
      <c r="AM760" s="1"/>
      <c r="AN760" s="1"/>
    </row>
    <row r="761" spans="1:40">
      <c r="A761" s="1"/>
      <c r="B761" s="1"/>
      <c r="C761" s="1"/>
      <c r="D761" s="1"/>
      <c r="E761" s="1"/>
      <c r="F761" s="1"/>
      <c r="G761" s="1"/>
      <c r="H761" s="1"/>
      <c r="I761" s="1"/>
      <c r="J761" s="1"/>
      <c r="K761" s="1"/>
      <c r="L761" s="1"/>
      <c r="M761" s="1"/>
      <c r="N761" s="5"/>
      <c r="O761" s="5"/>
      <c r="P761" s="5"/>
      <c r="Q761" s="5"/>
      <c r="R761" s="5"/>
      <c r="S761" s="5"/>
      <c r="T761" s="5"/>
      <c r="U761" s="5"/>
      <c r="V761" s="5"/>
      <c r="W761" s="5"/>
      <c r="X761" s="5"/>
      <c r="Y761" s="1"/>
      <c r="Z761" s="1"/>
      <c r="AA761" s="1"/>
      <c r="AB761" s="1"/>
      <c r="AC761" s="1"/>
      <c r="AD761" s="1"/>
      <c r="AE761" s="1"/>
      <c r="AF761" s="1"/>
      <c r="AG761" s="1"/>
      <c r="AH761" s="1"/>
      <c r="AI761" s="1"/>
      <c r="AJ761" s="1"/>
      <c r="AK761" s="1"/>
      <c r="AL761" s="1"/>
      <c r="AM761" s="1"/>
      <c r="AN761" s="1"/>
    </row>
    <row r="762" spans="1:40">
      <c r="A762" s="1"/>
      <c r="B762" s="1"/>
      <c r="C762" s="1"/>
      <c r="D762" s="1"/>
      <c r="E762" s="1"/>
      <c r="F762" s="1"/>
      <c r="G762" s="1"/>
      <c r="H762" s="1"/>
      <c r="I762" s="1"/>
      <c r="J762" s="1"/>
      <c r="K762" s="1"/>
      <c r="L762" s="1"/>
      <c r="M762" s="1"/>
      <c r="N762" s="5"/>
      <c r="O762" s="5"/>
      <c r="P762" s="5"/>
      <c r="Q762" s="5"/>
      <c r="R762" s="5"/>
      <c r="S762" s="5"/>
      <c r="T762" s="5"/>
      <c r="U762" s="5"/>
      <c r="V762" s="5"/>
      <c r="W762" s="5"/>
      <c r="X762" s="5"/>
      <c r="Y762" s="1"/>
      <c r="Z762" s="1"/>
      <c r="AA762" s="1"/>
      <c r="AB762" s="1"/>
      <c r="AC762" s="1"/>
      <c r="AD762" s="1"/>
      <c r="AE762" s="1"/>
      <c r="AF762" s="1"/>
      <c r="AG762" s="1"/>
      <c r="AH762" s="1"/>
      <c r="AI762" s="1"/>
      <c r="AJ762" s="1"/>
      <c r="AK762" s="1"/>
      <c r="AL762" s="1"/>
      <c r="AM762" s="1"/>
      <c r="AN762" s="1"/>
    </row>
    <row r="763" spans="1:40">
      <c r="A763" s="1"/>
      <c r="B763" s="1"/>
      <c r="C763" s="1"/>
      <c r="D763" s="1"/>
      <c r="E763" s="1"/>
      <c r="F763" s="1"/>
      <c r="G763" s="1"/>
      <c r="H763" s="1"/>
      <c r="I763" s="1"/>
      <c r="J763" s="1"/>
      <c r="K763" s="1"/>
      <c r="L763" s="1"/>
      <c r="M763" s="1"/>
      <c r="N763" s="5"/>
      <c r="O763" s="5"/>
      <c r="P763" s="5"/>
      <c r="Q763" s="5"/>
      <c r="R763" s="5"/>
      <c r="S763" s="5"/>
      <c r="T763" s="5"/>
      <c r="U763" s="5"/>
      <c r="V763" s="5"/>
      <c r="W763" s="5"/>
      <c r="X763" s="5"/>
      <c r="Y763" s="1"/>
      <c r="Z763" s="1"/>
      <c r="AA763" s="1"/>
      <c r="AB763" s="1"/>
      <c r="AC763" s="1"/>
      <c r="AD763" s="1"/>
      <c r="AE763" s="1"/>
      <c r="AF763" s="1"/>
      <c r="AG763" s="1"/>
      <c r="AH763" s="1"/>
      <c r="AI763" s="1"/>
      <c r="AJ763" s="1"/>
      <c r="AK763" s="1"/>
      <c r="AL763" s="1"/>
      <c r="AM763" s="1"/>
      <c r="AN763" s="1"/>
    </row>
    <row r="764" spans="1:40">
      <c r="A764" s="1"/>
      <c r="B764" s="1"/>
      <c r="C764" s="1"/>
      <c r="D764" s="1"/>
      <c r="E764" s="1"/>
      <c r="F764" s="1"/>
      <c r="G764" s="1"/>
      <c r="H764" s="1"/>
      <c r="I764" s="1"/>
      <c r="J764" s="1"/>
      <c r="K764" s="1"/>
      <c r="L764" s="1"/>
      <c r="M764" s="1"/>
      <c r="N764" s="5"/>
      <c r="O764" s="5"/>
      <c r="P764" s="5"/>
      <c r="Q764" s="5"/>
      <c r="R764" s="5"/>
      <c r="S764" s="5"/>
      <c r="T764" s="5"/>
      <c r="U764" s="5"/>
      <c r="V764" s="5"/>
      <c r="W764" s="5"/>
      <c r="X764" s="5"/>
      <c r="Y764" s="1"/>
      <c r="Z764" s="1"/>
      <c r="AA764" s="1"/>
      <c r="AB764" s="1"/>
      <c r="AC764" s="1"/>
      <c r="AD764" s="1"/>
      <c r="AE764" s="1"/>
      <c r="AF764" s="1"/>
      <c r="AG764" s="1"/>
      <c r="AH764" s="1"/>
      <c r="AI764" s="1"/>
      <c r="AJ764" s="1"/>
      <c r="AK764" s="1"/>
      <c r="AL764" s="1"/>
      <c r="AM764" s="1"/>
      <c r="AN764" s="1"/>
    </row>
    <row r="765" spans="1:40">
      <c r="A765" s="1"/>
      <c r="B765" s="1"/>
      <c r="C765" s="1"/>
      <c r="D765" s="1"/>
      <c r="E765" s="1"/>
      <c r="F765" s="1"/>
      <c r="G765" s="1"/>
      <c r="H765" s="1"/>
      <c r="I765" s="1"/>
      <c r="J765" s="1"/>
      <c r="K765" s="1"/>
      <c r="L765" s="1"/>
      <c r="M765" s="1"/>
      <c r="N765" s="5"/>
      <c r="O765" s="5"/>
      <c r="P765" s="5"/>
      <c r="Q765" s="5"/>
      <c r="R765" s="5"/>
      <c r="S765" s="5"/>
      <c r="T765" s="5"/>
      <c r="U765" s="5"/>
      <c r="V765" s="5"/>
      <c r="W765" s="5"/>
      <c r="X765" s="5"/>
      <c r="Y765" s="1"/>
      <c r="Z765" s="1"/>
      <c r="AA765" s="1"/>
      <c r="AB765" s="1"/>
      <c r="AC765" s="1"/>
      <c r="AD765" s="1"/>
      <c r="AE765" s="1"/>
      <c r="AF765" s="1"/>
      <c r="AG765" s="1"/>
      <c r="AH765" s="1"/>
      <c r="AI765" s="1"/>
      <c r="AJ765" s="1"/>
      <c r="AK765" s="1"/>
      <c r="AL765" s="1"/>
      <c r="AM765" s="1"/>
      <c r="AN765" s="1"/>
    </row>
    <row r="766" spans="1:40">
      <c r="A766" s="1"/>
      <c r="B766" s="1"/>
      <c r="C766" s="1"/>
      <c r="D766" s="1"/>
      <c r="E766" s="1"/>
      <c r="F766" s="1"/>
      <c r="G766" s="1"/>
      <c r="H766" s="1"/>
      <c r="I766" s="1"/>
      <c r="J766" s="1"/>
      <c r="K766" s="1"/>
      <c r="L766" s="1"/>
      <c r="M766" s="1"/>
      <c r="N766" s="5"/>
      <c r="O766" s="5"/>
      <c r="P766" s="5"/>
      <c r="Q766" s="5"/>
      <c r="R766" s="5"/>
      <c r="S766" s="5"/>
      <c r="T766" s="5"/>
      <c r="U766" s="5"/>
      <c r="V766" s="5"/>
      <c r="W766" s="5"/>
      <c r="X766" s="5"/>
      <c r="Y766" s="1"/>
      <c r="Z766" s="1"/>
      <c r="AA766" s="1"/>
      <c r="AB766" s="1"/>
      <c r="AC766" s="1"/>
      <c r="AD766" s="1"/>
      <c r="AE766" s="1"/>
      <c r="AF766" s="1"/>
      <c r="AG766" s="1"/>
      <c r="AH766" s="1"/>
      <c r="AI766" s="1"/>
      <c r="AJ766" s="1"/>
      <c r="AK766" s="1"/>
      <c r="AL766" s="1"/>
      <c r="AM766" s="1"/>
      <c r="AN766" s="1"/>
    </row>
    <row r="767" spans="1:40">
      <c r="A767" s="1"/>
      <c r="B767" s="1"/>
      <c r="C767" s="1"/>
      <c r="D767" s="1"/>
      <c r="E767" s="1"/>
      <c r="F767" s="1"/>
      <c r="G767" s="1"/>
      <c r="H767" s="1"/>
      <c r="I767" s="1"/>
      <c r="J767" s="1"/>
      <c r="K767" s="1"/>
      <c r="L767" s="1"/>
      <c r="M767" s="1"/>
      <c r="N767" s="5"/>
      <c r="O767" s="5"/>
      <c r="P767" s="5"/>
      <c r="Q767" s="5"/>
      <c r="R767" s="5"/>
      <c r="S767" s="5"/>
      <c r="T767" s="5"/>
      <c r="U767" s="5"/>
      <c r="V767" s="5"/>
      <c r="W767" s="5"/>
      <c r="X767" s="5"/>
      <c r="Y767" s="1"/>
      <c r="Z767" s="1"/>
      <c r="AA767" s="1"/>
      <c r="AB767" s="1"/>
      <c r="AC767" s="1"/>
      <c r="AD767" s="1"/>
      <c r="AE767" s="1"/>
      <c r="AF767" s="1"/>
      <c r="AG767" s="1"/>
      <c r="AH767" s="1"/>
      <c r="AI767" s="1"/>
      <c r="AJ767" s="1"/>
      <c r="AK767" s="1"/>
      <c r="AL767" s="1"/>
      <c r="AM767" s="1"/>
      <c r="AN767" s="1"/>
    </row>
    <row r="768" spans="1:40">
      <c r="A768" s="1"/>
      <c r="B768" s="1"/>
      <c r="C768" s="1"/>
      <c r="D768" s="1"/>
      <c r="E768" s="1"/>
      <c r="F768" s="1"/>
      <c r="G768" s="1"/>
      <c r="H768" s="1"/>
      <c r="I768" s="1"/>
      <c r="J768" s="1"/>
      <c r="K768" s="1"/>
      <c r="L768" s="1"/>
      <c r="M768" s="1"/>
      <c r="N768" s="5"/>
      <c r="O768" s="5"/>
      <c r="P768" s="5"/>
      <c r="Q768" s="5"/>
      <c r="R768" s="5"/>
      <c r="S768" s="5"/>
      <c r="T768" s="5"/>
      <c r="U768" s="5"/>
      <c r="V768" s="5"/>
      <c r="W768" s="5"/>
      <c r="X768" s="5"/>
      <c r="Y768" s="1"/>
      <c r="Z768" s="1"/>
      <c r="AA768" s="1"/>
      <c r="AB768" s="1"/>
      <c r="AC768" s="1"/>
      <c r="AD768" s="1"/>
      <c r="AE768" s="1"/>
      <c r="AF768" s="1"/>
      <c r="AG768" s="1"/>
      <c r="AH768" s="1"/>
      <c r="AI768" s="1"/>
      <c r="AJ768" s="1"/>
      <c r="AK768" s="1"/>
      <c r="AL768" s="1"/>
      <c r="AM768" s="1"/>
      <c r="AN768" s="1"/>
    </row>
    <row r="769" spans="1:40">
      <c r="A769" s="1"/>
      <c r="B769" s="1"/>
      <c r="C769" s="1"/>
      <c r="D769" s="1"/>
      <c r="E769" s="1"/>
      <c r="F769" s="1"/>
      <c r="G769" s="1"/>
      <c r="H769" s="1"/>
      <c r="I769" s="1"/>
      <c r="J769" s="1"/>
      <c r="K769" s="1"/>
      <c r="L769" s="1"/>
      <c r="M769" s="1"/>
      <c r="N769" s="5"/>
      <c r="O769" s="5"/>
      <c r="P769" s="5"/>
      <c r="Q769" s="5"/>
      <c r="R769" s="5"/>
      <c r="S769" s="5"/>
      <c r="T769" s="5"/>
      <c r="U769" s="5"/>
      <c r="V769" s="5"/>
      <c r="W769" s="5"/>
      <c r="X769" s="5"/>
      <c r="Y769" s="1"/>
      <c r="Z769" s="1"/>
      <c r="AA769" s="1"/>
      <c r="AB769" s="1"/>
      <c r="AC769" s="1"/>
      <c r="AD769" s="1"/>
      <c r="AE769" s="1"/>
      <c r="AF769" s="1"/>
      <c r="AG769" s="1"/>
      <c r="AH769" s="1"/>
      <c r="AI769" s="1"/>
      <c r="AJ769" s="1"/>
      <c r="AK769" s="1"/>
      <c r="AL769" s="1"/>
      <c r="AM769" s="1"/>
      <c r="AN769" s="1"/>
    </row>
    <row r="770" spans="1:40">
      <c r="A770" s="1"/>
      <c r="B770" s="1"/>
      <c r="C770" s="1"/>
      <c r="D770" s="1"/>
      <c r="E770" s="1"/>
      <c r="F770" s="1"/>
      <c r="G770" s="1"/>
      <c r="H770" s="1"/>
      <c r="I770" s="1"/>
      <c r="J770" s="1"/>
      <c r="K770" s="1"/>
      <c r="L770" s="1"/>
      <c r="M770" s="1"/>
      <c r="N770" s="5"/>
      <c r="O770" s="5"/>
      <c r="P770" s="5"/>
      <c r="Q770" s="5"/>
      <c r="R770" s="5"/>
      <c r="S770" s="5"/>
      <c r="T770" s="5"/>
      <c r="U770" s="5"/>
      <c r="V770" s="5"/>
      <c r="W770" s="5"/>
      <c r="X770" s="5"/>
      <c r="Y770" s="1"/>
      <c r="Z770" s="1"/>
      <c r="AA770" s="1"/>
      <c r="AB770" s="1"/>
      <c r="AC770" s="1"/>
      <c r="AD770" s="1"/>
      <c r="AE770" s="1"/>
      <c r="AF770" s="1"/>
      <c r="AG770" s="1"/>
      <c r="AH770" s="1"/>
      <c r="AI770" s="1"/>
      <c r="AJ770" s="1"/>
      <c r="AK770" s="1"/>
      <c r="AL770" s="1"/>
      <c r="AM770" s="1"/>
      <c r="AN770" s="1"/>
    </row>
    <row r="771" spans="1:40">
      <c r="A771" s="1"/>
      <c r="B771" s="1"/>
      <c r="C771" s="1"/>
      <c r="D771" s="1"/>
      <c r="E771" s="1"/>
      <c r="F771" s="1"/>
      <c r="G771" s="1"/>
      <c r="H771" s="1"/>
      <c r="I771" s="1"/>
      <c r="J771" s="1"/>
      <c r="K771" s="1"/>
      <c r="L771" s="1"/>
      <c r="M771" s="1"/>
      <c r="N771" s="5"/>
      <c r="O771" s="5"/>
      <c r="P771" s="5"/>
      <c r="Q771" s="5"/>
      <c r="R771" s="5"/>
      <c r="S771" s="5"/>
      <c r="T771" s="5"/>
      <c r="U771" s="5"/>
      <c r="V771" s="5"/>
      <c r="W771" s="5"/>
      <c r="X771" s="5"/>
      <c r="Y771" s="1"/>
      <c r="Z771" s="1"/>
      <c r="AA771" s="1"/>
      <c r="AB771" s="1"/>
      <c r="AC771" s="1"/>
      <c r="AD771" s="1"/>
      <c r="AE771" s="1"/>
      <c r="AF771" s="1"/>
      <c r="AG771" s="1"/>
      <c r="AH771" s="1"/>
      <c r="AI771" s="1"/>
      <c r="AJ771" s="1"/>
      <c r="AK771" s="1"/>
      <c r="AL771" s="1"/>
      <c r="AM771" s="1"/>
      <c r="AN771" s="1"/>
    </row>
    <row r="772" spans="1:40">
      <c r="A772" s="1"/>
      <c r="B772" s="1"/>
      <c r="C772" s="1"/>
      <c r="D772" s="1"/>
      <c r="E772" s="1"/>
      <c r="F772" s="1"/>
      <c r="G772" s="1"/>
      <c r="H772" s="1"/>
      <c r="I772" s="1"/>
      <c r="J772" s="1"/>
      <c r="K772" s="1"/>
      <c r="L772" s="1"/>
      <c r="M772" s="1"/>
      <c r="N772" s="5"/>
      <c r="O772" s="5"/>
      <c r="P772" s="5"/>
      <c r="Q772" s="5"/>
      <c r="R772" s="5"/>
      <c r="S772" s="5"/>
      <c r="T772" s="5"/>
      <c r="U772" s="5"/>
      <c r="V772" s="5"/>
      <c r="W772" s="5"/>
      <c r="X772" s="5"/>
      <c r="Y772" s="1"/>
      <c r="Z772" s="1"/>
      <c r="AA772" s="1"/>
      <c r="AB772" s="1"/>
      <c r="AC772" s="1"/>
      <c r="AD772" s="1"/>
      <c r="AE772" s="1"/>
      <c r="AF772" s="1"/>
      <c r="AG772" s="1"/>
      <c r="AH772" s="1"/>
      <c r="AI772" s="1"/>
      <c r="AJ772" s="1"/>
      <c r="AK772" s="1"/>
      <c r="AL772" s="1"/>
      <c r="AM772" s="1"/>
      <c r="AN772" s="1"/>
    </row>
    <row r="773" spans="1:40">
      <c r="A773" s="1"/>
      <c r="B773" s="1"/>
      <c r="C773" s="1"/>
      <c r="D773" s="1"/>
      <c r="E773" s="1"/>
      <c r="F773" s="1"/>
      <c r="G773" s="1"/>
      <c r="H773" s="1"/>
      <c r="I773" s="1"/>
      <c r="J773" s="1"/>
      <c r="K773" s="1"/>
      <c r="L773" s="1"/>
      <c r="M773" s="1"/>
      <c r="N773" s="5"/>
      <c r="O773" s="5"/>
      <c r="P773" s="5"/>
      <c r="Q773" s="5"/>
      <c r="R773" s="5"/>
      <c r="S773" s="5"/>
      <c r="T773" s="5"/>
      <c r="U773" s="5"/>
      <c r="V773" s="5"/>
      <c r="W773" s="5"/>
      <c r="X773" s="5"/>
      <c r="Y773" s="1"/>
      <c r="Z773" s="1"/>
      <c r="AA773" s="1"/>
      <c r="AB773" s="1"/>
      <c r="AC773" s="1"/>
      <c r="AD773" s="1"/>
      <c r="AE773" s="1"/>
      <c r="AF773" s="1"/>
      <c r="AG773" s="1"/>
      <c r="AH773" s="1"/>
      <c r="AI773" s="1"/>
      <c r="AJ773" s="1"/>
      <c r="AK773" s="1"/>
      <c r="AL773" s="1"/>
      <c r="AM773" s="1"/>
      <c r="AN773" s="1"/>
    </row>
    <row r="774" spans="1:40">
      <c r="A774" s="1"/>
      <c r="B774" s="1"/>
      <c r="C774" s="1"/>
      <c r="D774" s="1"/>
      <c r="E774" s="1"/>
      <c r="F774" s="1"/>
      <c r="G774" s="1"/>
      <c r="H774" s="1"/>
      <c r="I774" s="1"/>
      <c r="J774" s="1"/>
      <c r="K774" s="1"/>
      <c r="L774" s="1"/>
      <c r="M774" s="1"/>
      <c r="N774" s="5"/>
      <c r="O774" s="5"/>
      <c r="P774" s="5"/>
      <c r="Q774" s="5"/>
      <c r="R774" s="5"/>
      <c r="S774" s="5"/>
      <c r="T774" s="5"/>
      <c r="U774" s="5"/>
      <c r="V774" s="5"/>
      <c r="W774" s="5"/>
      <c r="X774" s="5"/>
      <c r="Y774" s="1"/>
      <c r="Z774" s="1"/>
      <c r="AA774" s="1"/>
      <c r="AB774" s="1"/>
      <c r="AC774" s="1"/>
      <c r="AD774" s="1"/>
      <c r="AE774" s="1"/>
      <c r="AF774" s="1"/>
      <c r="AG774" s="1"/>
      <c r="AH774" s="1"/>
      <c r="AI774" s="1"/>
      <c r="AJ774" s="1"/>
      <c r="AK774" s="1"/>
      <c r="AL774" s="1"/>
      <c r="AM774" s="1"/>
      <c r="AN774" s="1"/>
    </row>
    <row r="775" spans="1:40">
      <c r="A775" s="1"/>
      <c r="B775" s="1"/>
      <c r="C775" s="1"/>
      <c r="D775" s="1"/>
      <c r="E775" s="1"/>
      <c r="F775" s="1"/>
      <c r="G775" s="1"/>
      <c r="H775" s="1"/>
      <c r="I775" s="1"/>
      <c r="J775" s="1"/>
      <c r="K775" s="1"/>
      <c r="L775" s="1"/>
      <c r="M775" s="1"/>
      <c r="N775" s="5"/>
      <c r="O775" s="5"/>
      <c r="P775" s="5"/>
      <c r="Q775" s="5"/>
      <c r="R775" s="5"/>
      <c r="S775" s="5"/>
      <c r="T775" s="5"/>
      <c r="U775" s="5"/>
      <c r="V775" s="5"/>
      <c r="W775" s="5"/>
      <c r="X775" s="5"/>
      <c r="Y775" s="1"/>
      <c r="Z775" s="1"/>
      <c r="AA775" s="1"/>
      <c r="AB775" s="1"/>
      <c r="AC775" s="1"/>
      <c r="AD775" s="1"/>
      <c r="AE775" s="1"/>
      <c r="AF775" s="1"/>
      <c r="AG775" s="1"/>
      <c r="AH775" s="1"/>
      <c r="AI775" s="1"/>
      <c r="AJ775" s="1"/>
      <c r="AK775" s="1"/>
      <c r="AL775" s="1"/>
      <c r="AM775" s="1"/>
      <c r="AN775" s="1"/>
    </row>
    <row r="776" spans="1:40">
      <c r="A776" s="1"/>
      <c r="B776" s="1"/>
      <c r="C776" s="1"/>
      <c r="D776" s="1"/>
      <c r="E776" s="1"/>
      <c r="F776" s="1"/>
      <c r="G776" s="1"/>
      <c r="H776" s="1"/>
      <c r="I776" s="1"/>
      <c r="J776" s="1"/>
      <c r="K776" s="1"/>
      <c r="L776" s="1"/>
      <c r="M776" s="1"/>
      <c r="N776" s="5"/>
      <c r="O776" s="5"/>
      <c r="P776" s="5"/>
      <c r="Q776" s="5"/>
      <c r="R776" s="5"/>
      <c r="S776" s="5"/>
      <c r="T776" s="5"/>
      <c r="U776" s="5"/>
      <c r="V776" s="5"/>
      <c r="W776" s="5"/>
      <c r="X776" s="5"/>
      <c r="Y776" s="1"/>
      <c r="Z776" s="1"/>
      <c r="AA776" s="1"/>
      <c r="AB776" s="1"/>
      <c r="AC776" s="1"/>
      <c r="AD776" s="1"/>
      <c r="AE776" s="1"/>
      <c r="AF776" s="1"/>
      <c r="AG776" s="1"/>
      <c r="AH776" s="1"/>
      <c r="AI776" s="1"/>
      <c r="AJ776" s="1"/>
      <c r="AK776" s="1"/>
      <c r="AL776" s="1"/>
      <c r="AM776" s="1"/>
      <c r="AN776" s="1"/>
    </row>
    <row r="777" spans="1:40">
      <c r="A777" s="1"/>
      <c r="B777" s="1"/>
      <c r="C777" s="1"/>
      <c r="D777" s="1"/>
      <c r="E777" s="1"/>
      <c r="F777" s="1"/>
      <c r="G777" s="1"/>
      <c r="H777" s="1"/>
      <c r="I777" s="1"/>
      <c r="J777" s="1"/>
      <c r="K777" s="1"/>
      <c r="L777" s="1"/>
      <c r="M777" s="1"/>
      <c r="N777" s="5"/>
      <c r="O777" s="5"/>
      <c r="P777" s="5"/>
      <c r="Q777" s="5"/>
      <c r="R777" s="5"/>
      <c r="S777" s="5"/>
      <c r="T777" s="5"/>
      <c r="U777" s="5"/>
      <c r="V777" s="5"/>
      <c r="W777" s="5"/>
      <c r="X777" s="5"/>
      <c r="Y777" s="1"/>
      <c r="Z777" s="1"/>
      <c r="AA777" s="1"/>
      <c r="AB777" s="1"/>
      <c r="AC777" s="1"/>
      <c r="AD777" s="1"/>
      <c r="AE777" s="1"/>
      <c r="AF777" s="1"/>
      <c r="AG777" s="1"/>
      <c r="AH777" s="1"/>
      <c r="AI777" s="1"/>
      <c r="AJ777" s="1"/>
      <c r="AK777" s="1"/>
      <c r="AL777" s="1"/>
      <c r="AM777" s="1"/>
      <c r="AN777" s="1"/>
    </row>
    <row r="778" spans="1:40">
      <c r="A778" s="1"/>
      <c r="B778" s="1"/>
      <c r="C778" s="1"/>
      <c r="D778" s="1"/>
      <c r="E778" s="1"/>
      <c r="F778" s="1"/>
      <c r="G778" s="1"/>
      <c r="H778" s="1"/>
      <c r="I778" s="1"/>
      <c r="J778" s="1"/>
      <c r="K778" s="1"/>
      <c r="L778" s="1"/>
      <c r="M778" s="1"/>
      <c r="N778" s="5"/>
      <c r="O778" s="5"/>
      <c r="P778" s="5"/>
      <c r="Q778" s="5"/>
      <c r="R778" s="5"/>
      <c r="S778" s="5"/>
      <c r="T778" s="5"/>
      <c r="U778" s="5"/>
      <c r="V778" s="5"/>
      <c r="W778" s="5"/>
      <c r="X778" s="5"/>
      <c r="Y778" s="1"/>
      <c r="Z778" s="1"/>
      <c r="AA778" s="1"/>
      <c r="AB778" s="1"/>
      <c r="AC778" s="1"/>
      <c r="AD778" s="1"/>
      <c r="AE778" s="1"/>
      <c r="AF778" s="1"/>
      <c r="AG778" s="1"/>
      <c r="AH778" s="1"/>
      <c r="AI778" s="1"/>
      <c r="AJ778" s="1"/>
      <c r="AK778" s="1"/>
      <c r="AL778" s="1"/>
      <c r="AM778" s="1"/>
      <c r="AN778" s="1"/>
    </row>
    <row r="779" spans="1:40">
      <c r="A779" s="1"/>
      <c r="B779" s="1"/>
      <c r="C779" s="1"/>
      <c r="D779" s="1"/>
      <c r="E779" s="1"/>
      <c r="F779" s="1"/>
      <c r="G779" s="1"/>
      <c r="H779" s="1"/>
      <c r="I779" s="1"/>
      <c r="J779" s="1"/>
      <c r="K779" s="1"/>
      <c r="L779" s="1"/>
      <c r="M779" s="1"/>
      <c r="N779" s="5"/>
      <c r="O779" s="5"/>
      <c r="P779" s="5"/>
      <c r="Q779" s="5"/>
      <c r="R779" s="5"/>
      <c r="S779" s="5"/>
      <c r="T779" s="5"/>
      <c r="U779" s="5"/>
      <c r="V779" s="5"/>
      <c r="W779" s="5"/>
      <c r="X779" s="5"/>
      <c r="Y779" s="1"/>
      <c r="Z779" s="1"/>
      <c r="AA779" s="1"/>
      <c r="AB779" s="1"/>
      <c r="AC779" s="1"/>
      <c r="AD779" s="1"/>
      <c r="AE779" s="1"/>
      <c r="AF779" s="1"/>
      <c r="AG779" s="1"/>
      <c r="AH779" s="1"/>
      <c r="AI779" s="1"/>
      <c r="AJ779" s="1"/>
      <c r="AK779" s="1"/>
      <c r="AL779" s="1"/>
      <c r="AM779" s="1"/>
      <c r="AN779" s="1"/>
    </row>
    <row r="780" spans="1:40">
      <c r="A780" s="1"/>
      <c r="B780" s="1"/>
      <c r="C780" s="1"/>
      <c r="D780" s="1"/>
      <c r="E780" s="1"/>
      <c r="F780" s="1"/>
      <c r="G780" s="1"/>
      <c r="H780" s="1"/>
      <c r="I780" s="1"/>
      <c r="J780" s="1"/>
      <c r="K780" s="1"/>
      <c r="L780" s="1"/>
      <c r="M780" s="1"/>
      <c r="N780" s="5"/>
      <c r="O780" s="5"/>
      <c r="P780" s="5"/>
      <c r="Q780" s="5"/>
      <c r="R780" s="5"/>
      <c r="S780" s="5"/>
      <c r="T780" s="5"/>
      <c r="U780" s="5"/>
      <c r="V780" s="5"/>
      <c r="W780" s="5"/>
      <c r="X780" s="5"/>
      <c r="Y780" s="1"/>
      <c r="Z780" s="1"/>
      <c r="AA780" s="1"/>
      <c r="AB780" s="1"/>
      <c r="AC780" s="1"/>
      <c r="AD780" s="1"/>
      <c r="AE780" s="1"/>
      <c r="AF780" s="1"/>
      <c r="AG780" s="1"/>
      <c r="AH780" s="1"/>
      <c r="AI780" s="1"/>
      <c r="AJ780" s="1"/>
      <c r="AK780" s="1"/>
      <c r="AL780" s="1"/>
      <c r="AM780" s="1"/>
      <c r="AN780" s="1"/>
    </row>
    <row r="781" spans="1:40">
      <c r="A781" s="1"/>
      <c r="B781" s="1"/>
      <c r="C781" s="1"/>
      <c r="D781" s="1"/>
      <c r="E781" s="1"/>
      <c r="F781" s="1"/>
      <c r="G781" s="1"/>
      <c r="H781" s="1"/>
      <c r="I781" s="1"/>
      <c r="J781" s="1"/>
      <c r="K781" s="1"/>
      <c r="L781" s="1"/>
      <c r="M781" s="1"/>
      <c r="N781" s="5"/>
      <c r="O781" s="5"/>
      <c r="P781" s="5"/>
      <c r="Q781" s="5"/>
      <c r="R781" s="5"/>
      <c r="S781" s="5"/>
      <c r="T781" s="5"/>
      <c r="U781" s="5"/>
      <c r="V781" s="5"/>
      <c r="W781" s="5"/>
      <c r="X781" s="5"/>
      <c r="Y781" s="1"/>
      <c r="Z781" s="1"/>
      <c r="AA781" s="1"/>
      <c r="AB781" s="1"/>
      <c r="AC781" s="1"/>
      <c r="AD781" s="1"/>
      <c r="AE781" s="1"/>
      <c r="AF781" s="1"/>
      <c r="AG781" s="1"/>
      <c r="AH781" s="1"/>
      <c r="AI781" s="1"/>
      <c r="AJ781" s="1"/>
      <c r="AK781" s="1"/>
      <c r="AL781" s="1"/>
      <c r="AM781" s="1"/>
      <c r="AN781" s="1"/>
    </row>
    <row r="782" spans="1:40">
      <c r="A782" s="1"/>
      <c r="B782" s="1"/>
      <c r="C782" s="1"/>
      <c r="D782" s="1"/>
      <c r="E782" s="1"/>
      <c r="F782" s="1"/>
      <c r="G782" s="1"/>
      <c r="H782" s="1"/>
      <c r="I782" s="1"/>
      <c r="J782" s="1"/>
      <c r="K782" s="1"/>
      <c r="L782" s="1"/>
      <c r="M782" s="1"/>
      <c r="N782" s="5"/>
      <c r="O782" s="5"/>
      <c r="P782" s="5"/>
      <c r="Q782" s="5"/>
      <c r="R782" s="5"/>
      <c r="S782" s="5"/>
      <c r="T782" s="5"/>
      <c r="U782" s="5"/>
      <c r="V782" s="5"/>
      <c r="W782" s="5"/>
      <c r="X782" s="5"/>
      <c r="Y782" s="1"/>
      <c r="Z782" s="1"/>
      <c r="AA782" s="1"/>
      <c r="AB782" s="1"/>
      <c r="AC782" s="1"/>
      <c r="AD782" s="1"/>
      <c r="AE782" s="1"/>
      <c r="AF782" s="1"/>
      <c r="AG782" s="1"/>
      <c r="AH782" s="1"/>
      <c r="AI782" s="1"/>
      <c r="AJ782" s="1"/>
      <c r="AK782" s="1"/>
      <c r="AL782" s="1"/>
      <c r="AM782" s="1"/>
      <c r="AN782" s="1"/>
    </row>
    <row r="783" spans="1:40">
      <c r="A783" s="1"/>
      <c r="B783" s="1"/>
      <c r="C783" s="1"/>
      <c r="D783" s="1"/>
      <c r="E783" s="1"/>
      <c r="F783" s="1"/>
      <c r="G783" s="1"/>
      <c r="H783" s="1"/>
      <c r="I783" s="1"/>
      <c r="J783" s="1"/>
      <c r="K783" s="1"/>
      <c r="L783" s="1"/>
      <c r="M783" s="1"/>
      <c r="N783" s="5"/>
      <c r="O783" s="5"/>
      <c r="P783" s="5"/>
      <c r="Q783" s="5"/>
      <c r="R783" s="5"/>
      <c r="S783" s="5"/>
      <c r="T783" s="5"/>
      <c r="U783" s="5"/>
      <c r="V783" s="5"/>
      <c r="W783" s="5"/>
      <c r="X783" s="5"/>
      <c r="Y783" s="1"/>
      <c r="Z783" s="1"/>
      <c r="AA783" s="1"/>
      <c r="AB783" s="1"/>
      <c r="AC783" s="1"/>
      <c r="AD783" s="1"/>
      <c r="AE783" s="1"/>
      <c r="AF783" s="1"/>
      <c r="AG783" s="1"/>
      <c r="AH783" s="1"/>
      <c r="AI783" s="1"/>
      <c r="AJ783" s="1"/>
      <c r="AK783" s="1"/>
      <c r="AL783" s="1"/>
      <c r="AM783" s="1"/>
      <c r="AN783" s="1"/>
    </row>
    <row r="784" spans="1:40">
      <c r="A784" s="1"/>
      <c r="B784" s="1"/>
      <c r="C784" s="1"/>
      <c r="D784" s="1"/>
      <c r="E784" s="1"/>
      <c r="F784" s="1"/>
      <c r="G784" s="1"/>
      <c r="H784" s="1"/>
      <c r="I784" s="1"/>
      <c r="J784" s="1"/>
      <c r="K784" s="1"/>
      <c r="L784" s="1"/>
      <c r="M784" s="1"/>
      <c r="N784" s="5"/>
      <c r="O784" s="5"/>
      <c r="P784" s="5"/>
      <c r="Q784" s="5"/>
      <c r="R784" s="5"/>
      <c r="S784" s="5"/>
      <c r="T784" s="5"/>
      <c r="U784" s="5"/>
      <c r="V784" s="5"/>
      <c r="W784" s="5"/>
      <c r="X784" s="5"/>
      <c r="Y784" s="1"/>
      <c r="Z784" s="1"/>
      <c r="AA784" s="1"/>
      <c r="AB784" s="1"/>
      <c r="AC784" s="1"/>
      <c r="AD784" s="1"/>
      <c r="AE784" s="1"/>
      <c r="AF784" s="1"/>
      <c r="AG784" s="1"/>
      <c r="AH784" s="1"/>
      <c r="AI784" s="1"/>
      <c r="AJ784" s="1"/>
      <c r="AK784" s="1"/>
      <c r="AL784" s="1"/>
      <c r="AM784" s="1"/>
      <c r="AN784" s="1"/>
    </row>
    <row r="785" spans="1:40">
      <c r="A785" s="1"/>
      <c r="B785" s="1"/>
      <c r="C785" s="1"/>
      <c r="D785" s="1"/>
      <c r="E785" s="1"/>
      <c r="F785" s="1"/>
      <c r="G785" s="1"/>
      <c r="H785" s="1"/>
      <c r="I785" s="1"/>
      <c r="J785" s="1"/>
      <c r="K785" s="1"/>
      <c r="L785" s="1"/>
      <c r="M785" s="1"/>
      <c r="N785" s="5"/>
      <c r="O785" s="5"/>
      <c r="P785" s="5"/>
      <c r="Q785" s="5"/>
      <c r="R785" s="5"/>
      <c r="S785" s="5"/>
      <c r="T785" s="5"/>
      <c r="U785" s="5"/>
      <c r="V785" s="5"/>
      <c r="W785" s="5"/>
      <c r="X785" s="5"/>
      <c r="Y785" s="1"/>
      <c r="Z785" s="1"/>
      <c r="AA785" s="1"/>
      <c r="AB785" s="1"/>
      <c r="AC785" s="1"/>
      <c r="AD785" s="1"/>
      <c r="AE785" s="1"/>
      <c r="AF785" s="1"/>
      <c r="AG785" s="1"/>
      <c r="AH785" s="1"/>
      <c r="AI785" s="1"/>
      <c r="AJ785" s="1"/>
      <c r="AK785" s="1"/>
      <c r="AL785" s="1"/>
      <c r="AM785" s="1"/>
      <c r="AN785" s="1"/>
    </row>
    <row r="786" spans="1:40">
      <c r="A786" s="1"/>
      <c r="B786" s="1"/>
      <c r="C786" s="1"/>
      <c r="D786" s="1"/>
      <c r="E786" s="1"/>
      <c r="F786" s="1"/>
      <c r="G786" s="1"/>
      <c r="H786" s="1"/>
      <c r="I786" s="1"/>
      <c r="J786" s="1"/>
      <c r="K786" s="1"/>
      <c r="L786" s="1"/>
      <c r="M786" s="1"/>
      <c r="N786" s="5"/>
      <c r="O786" s="5"/>
      <c r="P786" s="5"/>
      <c r="Q786" s="5"/>
      <c r="R786" s="5"/>
      <c r="S786" s="5"/>
      <c r="T786" s="5"/>
      <c r="U786" s="5"/>
      <c r="V786" s="5"/>
      <c r="W786" s="5"/>
      <c r="X786" s="5"/>
      <c r="Y786" s="1"/>
      <c r="Z786" s="1"/>
      <c r="AA786" s="1"/>
      <c r="AB786" s="1"/>
      <c r="AC786" s="1"/>
      <c r="AD786" s="1"/>
      <c r="AE786" s="1"/>
      <c r="AF786" s="1"/>
      <c r="AG786" s="1"/>
      <c r="AH786" s="1"/>
      <c r="AI786" s="1"/>
      <c r="AJ786" s="1"/>
      <c r="AK786" s="1"/>
      <c r="AL786" s="1"/>
      <c r="AM786" s="1"/>
      <c r="AN786" s="1"/>
    </row>
    <row r="787" spans="1:40">
      <c r="A787" s="1"/>
      <c r="B787" s="1"/>
      <c r="C787" s="1"/>
      <c r="D787" s="1"/>
      <c r="E787" s="1"/>
      <c r="F787" s="1"/>
      <c r="G787" s="1"/>
      <c r="H787" s="1"/>
      <c r="I787" s="1"/>
      <c r="J787" s="1"/>
      <c r="K787" s="1"/>
      <c r="L787" s="1"/>
      <c r="M787" s="1"/>
      <c r="N787" s="5"/>
      <c r="O787" s="5"/>
      <c r="P787" s="5"/>
      <c r="Q787" s="5"/>
      <c r="R787" s="5"/>
      <c r="S787" s="5"/>
      <c r="T787" s="5"/>
      <c r="U787" s="5"/>
      <c r="V787" s="5"/>
      <c r="W787" s="5"/>
      <c r="X787" s="5"/>
      <c r="Y787" s="1"/>
      <c r="Z787" s="1"/>
      <c r="AA787" s="1"/>
      <c r="AB787" s="1"/>
      <c r="AC787" s="1"/>
      <c r="AD787" s="1"/>
      <c r="AE787" s="1"/>
      <c r="AF787" s="1"/>
      <c r="AG787" s="1"/>
      <c r="AH787" s="1"/>
      <c r="AI787" s="1"/>
      <c r="AJ787" s="1"/>
      <c r="AK787" s="1"/>
      <c r="AL787" s="1"/>
      <c r="AM787" s="1"/>
      <c r="AN787" s="1"/>
    </row>
    <row r="788" spans="1:40">
      <c r="A788" s="1"/>
      <c r="B788" s="1"/>
      <c r="C788" s="1"/>
      <c r="D788" s="1"/>
      <c r="E788" s="1"/>
      <c r="F788" s="1"/>
      <c r="G788" s="1"/>
      <c r="H788" s="1"/>
      <c r="I788" s="1"/>
      <c r="J788" s="1"/>
      <c r="K788" s="1"/>
      <c r="L788" s="1"/>
      <c r="M788" s="1"/>
      <c r="N788" s="5"/>
      <c r="O788" s="5"/>
      <c r="P788" s="5"/>
      <c r="Q788" s="5"/>
      <c r="R788" s="5"/>
      <c r="S788" s="5"/>
      <c r="T788" s="5"/>
      <c r="U788" s="5"/>
      <c r="V788" s="5"/>
      <c r="W788" s="5"/>
      <c r="X788" s="5"/>
      <c r="Y788" s="1"/>
      <c r="Z788" s="1"/>
      <c r="AA788" s="1"/>
      <c r="AB788" s="1"/>
      <c r="AC788" s="1"/>
      <c r="AD788" s="1"/>
      <c r="AE788" s="1"/>
      <c r="AF788" s="1"/>
      <c r="AG788" s="1"/>
      <c r="AH788" s="1"/>
      <c r="AI788" s="1"/>
      <c r="AJ788" s="1"/>
      <c r="AK788" s="1"/>
      <c r="AL788" s="1"/>
      <c r="AM788" s="1"/>
      <c r="AN788" s="1"/>
    </row>
    <row r="789" spans="1:40">
      <c r="A789" s="1"/>
      <c r="B789" s="1"/>
      <c r="C789" s="1"/>
      <c r="D789" s="1"/>
      <c r="E789" s="1"/>
      <c r="F789" s="1"/>
      <c r="G789" s="1"/>
      <c r="H789" s="1"/>
      <c r="I789" s="1"/>
      <c r="J789" s="1"/>
      <c r="K789" s="1"/>
      <c r="L789" s="1"/>
      <c r="M789" s="1"/>
      <c r="N789" s="5"/>
      <c r="O789" s="5"/>
      <c r="P789" s="5"/>
      <c r="Q789" s="5"/>
      <c r="R789" s="5"/>
      <c r="S789" s="5"/>
      <c r="T789" s="5"/>
      <c r="U789" s="5"/>
      <c r="V789" s="5"/>
      <c r="W789" s="5"/>
      <c r="X789" s="5"/>
      <c r="Y789" s="1"/>
      <c r="Z789" s="1"/>
      <c r="AA789" s="1"/>
      <c r="AB789" s="1"/>
      <c r="AC789" s="1"/>
      <c r="AD789" s="1"/>
      <c r="AE789" s="1"/>
      <c r="AF789" s="1"/>
      <c r="AG789" s="1"/>
      <c r="AH789" s="1"/>
      <c r="AI789" s="1"/>
      <c r="AJ789" s="1"/>
      <c r="AK789" s="1"/>
      <c r="AL789" s="1"/>
      <c r="AM789" s="1"/>
      <c r="AN789" s="1"/>
    </row>
    <row r="790" spans="1:40">
      <c r="A790" s="1"/>
      <c r="B790" s="1"/>
      <c r="C790" s="1"/>
      <c r="D790" s="1"/>
      <c r="E790" s="1"/>
      <c r="F790" s="1"/>
      <c r="G790" s="1"/>
      <c r="H790" s="1"/>
      <c r="I790" s="1"/>
      <c r="J790" s="1"/>
      <c r="K790" s="1"/>
      <c r="L790" s="1"/>
      <c r="M790" s="1"/>
      <c r="N790" s="5"/>
      <c r="O790" s="5"/>
      <c r="P790" s="5"/>
      <c r="Q790" s="5"/>
      <c r="R790" s="5"/>
      <c r="S790" s="5"/>
      <c r="T790" s="5"/>
      <c r="U790" s="5"/>
      <c r="V790" s="5"/>
      <c r="W790" s="5"/>
      <c r="X790" s="5"/>
      <c r="Y790" s="1"/>
      <c r="Z790" s="1"/>
      <c r="AA790" s="1"/>
      <c r="AB790" s="1"/>
      <c r="AC790" s="1"/>
      <c r="AD790" s="1"/>
      <c r="AE790" s="1"/>
      <c r="AF790" s="1"/>
      <c r="AG790" s="1"/>
      <c r="AH790" s="1"/>
      <c r="AI790" s="1"/>
      <c r="AJ790" s="1"/>
      <c r="AK790" s="1"/>
      <c r="AL790" s="1"/>
      <c r="AM790" s="1"/>
      <c r="AN790" s="1"/>
    </row>
    <row r="791" spans="1:40">
      <c r="A791" s="1"/>
      <c r="B791" s="1"/>
      <c r="C791" s="1"/>
      <c r="D791" s="1"/>
      <c r="E791" s="1"/>
      <c r="F791" s="1"/>
      <c r="G791" s="1"/>
      <c r="H791" s="1"/>
      <c r="I791" s="1"/>
      <c r="J791" s="1"/>
      <c r="K791" s="1"/>
      <c r="L791" s="1"/>
      <c r="M791" s="1"/>
      <c r="N791" s="5"/>
      <c r="O791" s="5"/>
      <c r="P791" s="5"/>
      <c r="Q791" s="5"/>
      <c r="R791" s="5"/>
      <c r="S791" s="5"/>
      <c r="T791" s="5"/>
      <c r="U791" s="5"/>
      <c r="V791" s="5"/>
      <c r="W791" s="5"/>
      <c r="X791" s="5"/>
      <c r="Y791" s="1"/>
      <c r="Z791" s="1"/>
      <c r="AA791" s="1"/>
      <c r="AB791" s="1"/>
      <c r="AC791" s="1"/>
      <c r="AD791" s="1"/>
      <c r="AE791" s="1"/>
      <c r="AF791" s="1"/>
      <c r="AG791" s="1"/>
      <c r="AH791" s="1"/>
      <c r="AI791" s="1"/>
      <c r="AJ791" s="1"/>
      <c r="AK791" s="1"/>
      <c r="AL791" s="1"/>
      <c r="AM791" s="1"/>
      <c r="AN791" s="1"/>
    </row>
    <row r="792" spans="1:40">
      <c r="A792" s="1"/>
      <c r="B792" s="1"/>
      <c r="C792" s="1"/>
      <c r="D792" s="1"/>
      <c r="E792" s="1"/>
      <c r="F792" s="1"/>
      <c r="G792" s="1"/>
      <c r="H792" s="1"/>
      <c r="I792" s="1"/>
      <c r="J792" s="1"/>
      <c r="K792" s="1"/>
      <c r="L792" s="1"/>
      <c r="M792" s="1"/>
      <c r="N792" s="5"/>
      <c r="O792" s="5"/>
      <c r="P792" s="5"/>
      <c r="Q792" s="5"/>
      <c r="R792" s="5"/>
      <c r="S792" s="5"/>
      <c r="T792" s="5"/>
      <c r="U792" s="5"/>
      <c r="V792" s="5"/>
      <c r="W792" s="5"/>
      <c r="X792" s="5"/>
      <c r="Y792" s="1"/>
      <c r="Z792" s="1"/>
      <c r="AA792" s="1"/>
      <c r="AB792" s="1"/>
      <c r="AC792" s="1"/>
      <c r="AD792" s="1"/>
      <c r="AE792" s="1"/>
      <c r="AF792" s="1"/>
      <c r="AG792" s="1"/>
      <c r="AH792" s="1"/>
      <c r="AI792" s="1"/>
      <c r="AJ792" s="1"/>
      <c r="AK792" s="1"/>
      <c r="AL792" s="1"/>
      <c r="AM792" s="1"/>
      <c r="AN792" s="1"/>
    </row>
    <row r="793" spans="1:40">
      <c r="A793" s="1"/>
      <c r="B793" s="1"/>
      <c r="C793" s="1"/>
      <c r="D793" s="1"/>
      <c r="E793" s="1"/>
      <c r="F793" s="1"/>
      <c r="G793" s="1"/>
      <c r="H793" s="1"/>
      <c r="I793" s="1"/>
      <c r="J793" s="1"/>
      <c r="K793" s="1"/>
      <c r="L793" s="1"/>
      <c r="M793" s="1"/>
      <c r="N793" s="5"/>
      <c r="O793" s="5"/>
      <c r="P793" s="5"/>
      <c r="Q793" s="5"/>
      <c r="R793" s="5"/>
      <c r="S793" s="5"/>
      <c r="T793" s="5"/>
      <c r="U793" s="5"/>
      <c r="V793" s="5"/>
      <c r="W793" s="5"/>
      <c r="X793" s="5"/>
      <c r="Y793" s="1"/>
      <c r="Z793" s="1"/>
      <c r="AA793" s="1"/>
      <c r="AB793" s="1"/>
      <c r="AC793" s="1"/>
      <c r="AD793" s="1"/>
      <c r="AE793" s="1"/>
      <c r="AF793" s="1"/>
      <c r="AG793" s="1"/>
      <c r="AH793" s="1"/>
      <c r="AI793" s="1"/>
      <c r="AJ793" s="1"/>
      <c r="AK793" s="1"/>
      <c r="AL793" s="1"/>
      <c r="AM793" s="1"/>
      <c r="AN793" s="1"/>
    </row>
    <row r="794" spans="1:40">
      <c r="A794" s="1"/>
      <c r="B794" s="1"/>
      <c r="C794" s="1"/>
      <c r="D794" s="1"/>
      <c r="E794" s="1"/>
      <c r="F794" s="1"/>
      <c r="G794" s="1"/>
      <c r="H794" s="1"/>
      <c r="I794" s="1"/>
      <c r="J794" s="1"/>
      <c r="K794" s="1"/>
      <c r="L794" s="1"/>
      <c r="M794" s="1"/>
      <c r="N794" s="5"/>
      <c r="O794" s="5"/>
      <c r="P794" s="5"/>
      <c r="Q794" s="5"/>
      <c r="R794" s="5"/>
      <c r="S794" s="5"/>
      <c r="T794" s="5"/>
      <c r="U794" s="5"/>
      <c r="V794" s="5"/>
      <c r="W794" s="5"/>
      <c r="X794" s="5"/>
      <c r="Y794" s="1"/>
      <c r="Z794" s="1"/>
      <c r="AA794" s="1"/>
      <c r="AB794" s="1"/>
      <c r="AC794" s="1"/>
      <c r="AD794" s="1"/>
      <c r="AE794" s="1"/>
      <c r="AF794" s="1"/>
      <c r="AG794" s="1"/>
      <c r="AH794" s="1"/>
      <c r="AI794" s="1"/>
      <c r="AJ794" s="1"/>
      <c r="AK794" s="1"/>
      <c r="AL794" s="1"/>
      <c r="AM794" s="1"/>
      <c r="AN794" s="1"/>
    </row>
    <row r="795" spans="1:40">
      <c r="A795" s="1"/>
      <c r="B795" s="1"/>
      <c r="C795" s="1"/>
      <c r="D795" s="1"/>
      <c r="E795" s="1"/>
      <c r="F795" s="1"/>
      <c r="G795" s="1"/>
      <c r="H795" s="1"/>
      <c r="I795" s="1"/>
      <c r="J795" s="1"/>
      <c r="K795" s="1"/>
      <c r="L795" s="1"/>
      <c r="M795" s="1"/>
      <c r="N795" s="5"/>
      <c r="O795" s="5"/>
      <c r="P795" s="5"/>
      <c r="Q795" s="5"/>
      <c r="R795" s="5"/>
      <c r="S795" s="5"/>
      <c r="T795" s="5"/>
      <c r="U795" s="5"/>
      <c r="V795" s="5"/>
      <c r="W795" s="5"/>
      <c r="X795" s="5"/>
      <c r="Y795" s="1"/>
      <c r="Z795" s="1"/>
      <c r="AA795" s="1"/>
      <c r="AB795" s="1"/>
      <c r="AC795" s="1"/>
      <c r="AD795" s="1"/>
      <c r="AE795" s="1"/>
      <c r="AF795" s="1"/>
      <c r="AG795" s="1"/>
      <c r="AH795" s="1"/>
      <c r="AI795" s="1"/>
      <c r="AJ795" s="1"/>
      <c r="AK795" s="1"/>
      <c r="AL795" s="1"/>
      <c r="AM795" s="1"/>
      <c r="AN795" s="1"/>
    </row>
    <row r="796" spans="1:40">
      <c r="A796" s="1"/>
      <c r="B796" s="1"/>
      <c r="C796" s="1"/>
      <c r="D796" s="1"/>
      <c r="E796" s="1"/>
      <c r="F796" s="1"/>
      <c r="G796" s="1"/>
      <c r="H796" s="1"/>
      <c r="I796" s="1"/>
      <c r="J796" s="1"/>
      <c r="K796" s="1"/>
      <c r="L796" s="1"/>
      <c r="M796" s="1"/>
      <c r="N796" s="5"/>
      <c r="O796" s="5"/>
      <c r="P796" s="5"/>
      <c r="Q796" s="5"/>
      <c r="R796" s="5"/>
      <c r="S796" s="5"/>
      <c r="T796" s="5"/>
      <c r="U796" s="5"/>
      <c r="V796" s="5"/>
      <c r="W796" s="5"/>
      <c r="X796" s="5"/>
      <c r="Y796" s="1"/>
      <c r="Z796" s="1"/>
      <c r="AA796" s="1"/>
      <c r="AB796" s="1"/>
      <c r="AC796" s="1"/>
      <c r="AD796" s="1"/>
      <c r="AE796" s="1"/>
      <c r="AF796" s="1"/>
      <c r="AG796" s="1"/>
      <c r="AH796" s="1"/>
      <c r="AI796" s="1"/>
      <c r="AJ796" s="1"/>
      <c r="AK796" s="1"/>
      <c r="AL796" s="1"/>
      <c r="AM796" s="1"/>
      <c r="AN796" s="1"/>
    </row>
    <row r="797" spans="1:40">
      <c r="A797" s="1"/>
      <c r="B797" s="1"/>
      <c r="C797" s="1"/>
      <c r="D797" s="1"/>
      <c r="E797" s="1"/>
      <c r="F797" s="1"/>
      <c r="G797" s="1"/>
      <c r="H797" s="1"/>
      <c r="I797" s="1"/>
      <c r="J797" s="1"/>
      <c r="K797" s="1"/>
      <c r="L797" s="1"/>
      <c r="M797" s="1"/>
      <c r="N797" s="5"/>
      <c r="O797" s="5"/>
      <c r="P797" s="5"/>
      <c r="Q797" s="5"/>
      <c r="R797" s="5"/>
      <c r="S797" s="5"/>
      <c r="T797" s="5"/>
      <c r="U797" s="5"/>
      <c r="V797" s="5"/>
      <c r="W797" s="5"/>
      <c r="X797" s="5"/>
      <c r="Y797" s="1"/>
      <c r="Z797" s="1"/>
      <c r="AA797" s="1"/>
      <c r="AB797" s="1"/>
      <c r="AC797" s="1"/>
      <c r="AD797" s="1"/>
      <c r="AE797" s="1"/>
      <c r="AF797" s="1"/>
      <c r="AG797" s="1"/>
      <c r="AH797" s="1"/>
      <c r="AI797" s="1"/>
      <c r="AJ797" s="1"/>
      <c r="AK797" s="1"/>
      <c r="AL797" s="1"/>
      <c r="AM797" s="1"/>
      <c r="AN797" s="1"/>
    </row>
    <row r="798" spans="1:40">
      <c r="A798" s="1"/>
      <c r="B798" s="1"/>
      <c r="C798" s="1"/>
      <c r="D798" s="1"/>
      <c r="E798" s="1"/>
      <c r="F798" s="1"/>
      <c r="G798" s="1"/>
      <c r="H798" s="1"/>
      <c r="I798" s="1"/>
      <c r="J798" s="1"/>
      <c r="K798" s="1"/>
      <c r="L798" s="1"/>
      <c r="M798" s="1"/>
      <c r="N798" s="5"/>
      <c r="O798" s="5"/>
      <c r="P798" s="5"/>
      <c r="Q798" s="5"/>
      <c r="R798" s="5"/>
      <c r="S798" s="5"/>
      <c r="T798" s="5"/>
      <c r="U798" s="5"/>
      <c r="V798" s="5"/>
      <c r="W798" s="5"/>
      <c r="X798" s="5"/>
      <c r="Y798" s="1"/>
      <c r="Z798" s="1"/>
      <c r="AA798" s="1"/>
      <c r="AB798" s="1"/>
      <c r="AC798" s="1"/>
      <c r="AD798" s="1"/>
      <c r="AE798" s="1"/>
      <c r="AF798" s="1"/>
      <c r="AG798" s="1"/>
      <c r="AH798" s="1"/>
      <c r="AI798" s="1"/>
      <c r="AJ798" s="1"/>
      <c r="AK798" s="1"/>
      <c r="AL798" s="1"/>
      <c r="AM798" s="1"/>
      <c r="AN798" s="1"/>
    </row>
    <row r="799" spans="1:40">
      <c r="A799" s="1"/>
      <c r="B799" s="1"/>
      <c r="C799" s="1"/>
      <c r="D799" s="1"/>
      <c r="E799" s="1"/>
      <c r="F799" s="1"/>
      <c r="G799" s="1"/>
      <c r="H799" s="1"/>
      <c r="I799" s="1"/>
      <c r="J799" s="1"/>
      <c r="K799" s="1"/>
      <c r="L799" s="1"/>
      <c r="M799" s="1"/>
      <c r="N799" s="5"/>
      <c r="O799" s="5"/>
      <c r="P799" s="5"/>
      <c r="Q799" s="5"/>
      <c r="R799" s="5"/>
      <c r="S799" s="5"/>
      <c r="T799" s="5"/>
      <c r="U799" s="5"/>
      <c r="V799" s="5"/>
      <c r="W799" s="5"/>
      <c r="X799" s="5"/>
      <c r="Y799" s="1"/>
      <c r="Z799" s="1"/>
      <c r="AA799" s="1"/>
      <c r="AB799" s="1"/>
      <c r="AC799" s="1"/>
      <c r="AD799" s="1"/>
      <c r="AE799" s="1"/>
      <c r="AF799" s="1"/>
      <c r="AG799" s="1"/>
      <c r="AH799" s="1"/>
      <c r="AI799" s="1"/>
      <c r="AJ799" s="1"/>
      <c r="AK799" s="1"/>
      <c r="AL799" s="1"/>
      <c r="AM799" s="1"/>
      <c r="AN799" s="1"/>
    </row>
    <row r="800" spans="1:40">
      <c r="A800" s="1"/>
      <c r="B800" s="1"/>
      <c r="C800" s="1"/>
      <c r="D800" s="1"/>
      <c r="E800" s="1"/>
      <c r="F800" s="1"/>
      <c r="G800" s="1"/>
      <c r="H800" s="1"/>
      <c r="I800" s="1"/>
      <c r="J800" s="1"/>
      <c r="K800" s="1"/>
      <c r="L800" s="1"/>
      <c r="M800" s="1"/>
      <c r="N800" s="5"/>
      <c r="O800" s="5"/>
      <c r="P800" s="5"/>
      <c r="Q800" s="5"/>
      <c r="R800" s="5"/>
      <c r="S800" s="5"/>
      <c r="T800" s="5"/>
      <c r="U800" s="5"/>
      <c r="V800" s="5"/>
      <c r="W800" s="5"/>
      <c r="X800" s="5"/>
      <c r="Y800" s="1"/>
      <c r="Z800" s="1"/>
      <c r="AA800" s="1"/>
      <c r="AB800" s="1"/>
      <c r="AC800" s="1"/>
      <c r="AD800" s="1"/>
      <c r="AE800" s="1"/>
      <c r="AF800" s="1"/>
      <c r="AG800" s="1"/>
      <c r="AH800" s="1"/>
      <c r="AI800" s="1"/>
      <c r="AJ800" s="1"/>
      <c r="AK800" s="1"/>
      <c r="AL800" s="1"/>
      <c r="AM800" s="1"/>
      <c r="AN800" s="1"/>
    </row>
    <row r="801" spans="1:40">
      <c r="A801" s="1"/>
      <c r="B801" s="1"/>
      <c r="C801" s="1"/>
      <c r="D801" s="1"/>
      <c r="E801" s="1"/>
      <c r="F801" s="1"/>
      <c r="G801" s="1"/>
      <c r="H801" s="1"/>
      <c r="I801" s="1"/>
      <c r="J801" s="1"/>
      <c r="K801" s="1"/>
      <c r="L801" s="1"/>
      <c r="M801" s="1"/>
      <c r="N801" s="5"/>
      <c r="O801" s="5"/>
      <c r="P801" s="5"/>
      <c r="Q801" s="5"/>
      <c r="R801" s="5"/>
      <c r="S801" s="5"/>
      <c r="T801" s="5"/>
      <c r="U801" s="5"/>
      <c r="V801" s="5"/>
      <c r="W801" s="5"/>
      <c r="X801" s="5"/>
      <c r="Y801" s="1"/>
      <c r="Z801" s="1"/>
      <c r="AA801" s="1"/>
      <c r="AB801" s="1"/>
      <c r="AC801" s="1"/>
      <c r="AD801" s="1"/>
      <c r="AE801" s="1"/>
      <c r="AF801" s="1"/>
      <c r="AG801" s="1"/>
      <c r="AH801" s="1"/>
      <c r="AI801" s="1"/>
      <c r="AJ801" s="1"/>
      <c r="AK801" s="1"/>
      <c r="AL801" s="1"/>
      <c r="AM801" s="1"/>
      <c r="AN801" s="1"/>
    </row>
    <row r="802" spans="1:40">
      <c r="A802" s="1"/>
      <c r="B802" s="1"/>
      <c r="C802" s="1"/>
      <c r="D802" s="1"/>
      <c r="E802" s="1"/>
      <c r="F802" s="1"/>
      <c r="G802" s="1"/>
      <c r="H802" s="1"/>
      <c r="I802" s="1"/>
      <c r="J802" s="1"/>
      <c r="K802" s="1"/>
      <c r="L802" s="1"/>
      <c r="M802" s="1"/>
      <c r="N802" s="5"/>
      <c r="O802" s="5"/>
      <c r="P802" s="5"/>
      <c r="Q802" s="5"/>
      <c r="R802" s="5"/>
      <c r="S802" s="5"/>
      <c r="T802" s="5"/>
      <c r="U802" s="5"/>
      <c r="V802" s="5"/>
      <c r="W802" s="5"/>
      <c r="X802" s="5"/>
      <c r="Y802" s="1"/>
      <c r="Z802" s="1"/>
      <c r="AA802" s="1"/>
      <c r="AB802" s="1"/>
      <c r="AC802" s="1"/>
      <c r="AD802" s="1"/>
      <c r="AE802" s="1"/>
      <c r="AF802" s="1"/>
      <c r="AG802" s="1"/>
      <c r="AH802" s="1"/>
      <c r="AI802" s="1"/>
      <c r="AJ802" s="1"/>
      <c r="AK802" s="1"/>
      <c r="AL802" s="1"/>
      <c r="AM802" s="1"/>
      <c r="AN802" s="1"/>
    </row>
    <row r="803" spans="1:40">
      <c r="A803" s="1"/>
      <c r="B803" s="1"/>
      <c r="C803" s="1"/>
      <c r="D803" s="1"/>
      <c r="E803" s="1"/>
      <c r="F803" s="1"/>
      <c r="G803" s="1"/>
      <c r="H803" s="1"/>
      <c r="I803" s="1"/>
      <c r="J803" s="1"/>
      <c r="K803" s="1"/>
      <c r="L803" s="1"/>
      <c r="M803" s="1"/>
      <c r="N803" s="5"/>
      <c r="O803" s="5"/>
      <c r="P803" s="5"/>
      <c r="Q803" s="5"/>
      <c r="R803" s="5"/>
      <c r="S803" s="5"/>
      <c r="T803" s="5"/>
      <c r="U803" s="5"/>
      <c r="V803" s="5"/>
      <c r="W803" s="5"/>
      <c r="X803" s="5"/>
      <c r="Y803" s="1"/>
      <c r="Z803" s="1"/>
      <c r="AA803" s="1"/>
      <c r="AB803" s="1"/>
      <c r="AC803" s="1"/>
      <c r="AD803" s="1"/>
      <c r="AE803" s="1"/>
      <c r="AF803" s="1"/>
      <c r="AG803" s="1"/>
      <c r="AH803" s="1"/>
      <c r="AI803" s="1"/>
      <c r="AJ803" s="1"/>
      <c r="AK803" s="1"/>
      <c r="AL803" s="1"/>
      <c r="AM803" s="1"/>
      <c r="AN803" s="1"/>
    </row>
    <row r="804" spans="1:40">
      <c r="A804" s="1"/>
      <c r="B804" s="1"/>
      <c r="C804" s="1"/>
      <c r="D804" s="1"/>
      <c r="E804" s="1"/>
      <c r="F804" s="1"/>
      <c r="G804" s="1"/>
      <c r="H804" s="1"/>
      <c r="I804" s="1"/>
      <c r="J804" s="1"/>
      <c r="K804" s="1"/>
      <c r="L804" s="1"/>
      <c r="M804" s="1"/>
      <c r="N804" s="5"/>
      <c r="O804" s="5"/>
      <c r="P804" s="5"/>
      <c r="Q804" s="5"/>
      <c r="R804" s="5"/>
      <c r="S804" s="5"/>
      <c r="T804" s="5"/>
      <c r="U804" s="5"/>
      <c r="V804" s="5"/>
      <c r="W804" s="5"/>
      <c r="X804" s="5"/>
      <c r="Y804" s="1"/>
      <c r="Z804" s="1"/>
      <c r="AA804" s="1"/>
      <c r="AB804" s="1"/>
      <c r="AC804" s="1"/>
      <c r="AD804" s="1"/>
      <c r="AE804" s="1"/>
      <c r="AF804" s="1"/>
      <c r="AG804" s="1"/>
      <c r="AH804" s="1"/>
      <c r="AI804" s="1"/>
      <c r="AJ804" s="1"/>
      <c r="AK804" s="1"/>
      <c r="AL804" s="1"/>
      <c r="AM804" s="1"/>
      <c r="AN804" s="1"/>
    </row>
    <row r="805" spans="1:40">
      <c r="A805" s="1"/>
      <c r="B805" s="1"/>
      <c r="C805" s="1"/>
      <c r="D805" s="1"/>
      <c r="E805" s="1"/>
      <c r="F805" s="1"/>
      <c r="G805" s="1"/>
      <c r="H805" s="1"/>
      <c r="I805" s="1"/>
      <c r="J805" s="1"/>
      <c r="K805" s="1"/>
      <c r="L805" s="1"/>
      <c r="M805" s="1"/>
      <c r="N805" s="5"/>
      <c r="O805" s="5"/>
      <c r="P805" s="5"/>
      <c r="Q805" s="5"/>
      <c r="R805" s="5"/>
      <c r="S805" s="5"/>
      <c r="T805" s="5"/>
      <c r="U805" s="5"/>
      <c r="V805" s="5"/>
      <c r="W805" s="5"/>
      <c r="X805" s="5"/>
      <c r="Y805" s="1"/>
      <c r="Z805" s="1"/>
      <c r="AA805" s="1"/>
      <c r="AB805" s="1"/>
      <c r="AC805" s="1"/>
      <c r="AD805" s="1"/>
      <c r="AE805" s="1"/>
      <c r="AF805" s="1"/>
      <c r="AG805" s="1"/>
      <c r="AH805" s="1"/>
      <c r="AI805" s="1"/>
      <c r="AJ805" s="1"/>
      <c r="AK805" s="1"/>
      <c r="AL805" s="1"/>
      <c r="AM805" s="1"/>
      <c r="AN805" s="1"/>
    </row>
    <row r="806" spans="1:40">
      <c r="A806" s="1"/>
      <c r="B806" s="1"/>
      <c r="C806" s="1"/>
      <c r="D806" s="1"/>
      <c r="E806" s="1"/>
      <c r="F806" s="1"/>
      <c r="G806" s="1"/>
      <c r="H806" s="1"/>
      <c r="I806" s="1"/>
      <c r="J806" s="1"/>
      <c r="K806" s="1"/>
      <c r="L806" s="1"/>
      <c r="M806" s="1"/>
      <c r="N806" s="5"/>
      <c r="O806" s="5"/>
      <c r="P806" s="5"/>
      <c r="Q806" s="5"/>
      <c r="R806" s="5"/>
      <c r="S806" s="5"/>
      <c r="T806" s="5"/>
      <c r="U806" s="5"/>
      <c r="V806" s="5"/>
      <c r="W806" s="5"/>
      <c r="X806" s="5"/>
      <c r="Y806" s="1"/>
      <c r="Z806" s="1"/>
      <c r="AA806" s="1"/>
      <c r="AB806" s="1"/>
      <c r="AC806" s="1"/>
      <c r="AD806" s="1"/>
      <c r="AE806" s="1"/>
      <c r="AF806" s="1"/>
      <c r="AG806" s="1"/>
      <c r="AH806" s="1"/>
      <c r="AI806" s="1"/>
      <c r="AJ806" s="1"/>
      <c r="AK806" s="1"/>
      <c r="AL806" s="1"/>
      <c r="AM806" s="1"/>
      <c r="AN806" s="1"/>
    </row>
    <row r="807" spans="1:40">
      <c r="A807" s="1"/>
      <c r="B807" s="1"/>
      <c r="C807" s="1"/>
      <c r="D807" s="1"/>
      <c r="E807" s="1"/>
      <c r="F807" s="1"/>
      <c r="G807" s="1"/>
      <c r="H807" s="1"/>
      <c r="I807" s="1"/>
      <c r="J807" s="1"/>
      <c r="K807" s="1"/>
      <c r="L807" s="1"/>
      <c r="M807" s="1"/>
      <c r="N807" s="5"/>
      <c r="O807" s="5"/>
      <c r="P807" s="5"/>
      <c r="Q807" s="5"/>
      <c r="R807" s="5"/>
      <c r="S807" s="5"/>
      <c r="T807" s="5"/>
      <c r="U807" s="5"/>
      <c r="V807" s="5"/>
      <c r="W807" s="5"/>
      <c r="X807" s="5"/>
      <c r="Y807" s="1"/>
      <c r="Z807" s="1"/>
      <c r="AA807" s="1"/>
      <c r="AB807" s="1"/>
      <c r="AC807" s="1"/>
      <c r="AD807" s="1"/>
      <c r="AE807" s="1"/>
      <c r="AF807" s="1"/>
      <c r="AG807" s="1"/>
      <c r="AH807" s="1"/>
      <c r="AI807" s="1"/>
      <c r="AJ807" s="1"/>
      <c r="AK807" s="1"/>
      <c r="AL807" s="1"/>
      <c r="AM807" s="1"/>
      <c r="AN807" s="1"/>
    </row>
    <row r="808" spans="1:40">
      <c r="A808" s="1"/>
      <c r="B808" s="1"/>
      <c r="C808" s="1"/>
      <c r="D808" s="1"/>
      <c r="E808" s="1"/>
      <c r="F808" s="1"/>
      <c r="G808" s="1"/>
      <c r="H808" s="1"/>
      <c r="I808" s="1"/>
      <c r="J808" s="1"/>
      <c r="K808" s="1"/>
      <c r="L808" s="1"/>
      <c r="M808" s="1"/>
      <c r="N808" s="5"/>
      <c r="O808" s="5"/>
      <c r="P808" s="5"/>
      <c r="Q808" s="5"/>
      <c r="R808" s="5"/>
      <c r="S808" s="5"/>
      <c r="T808" s="5"/>
      <c r="U808" s="5"/>
      <c r="V808" s="5"/>
      <c r="W808" s="5"/>
      <c r="X808" s="5"/>
      <c r="Y808" s="1"/>
      <c r="Z808" s="1"/>
      <c r="AA808" s="1"/>
      <c r="AB808" s="1"/>
      <c r="AC808" s="1"/>
      <c r="AD808" s="1"/>
      <c r="AE808" s="1"/>
      <c r="AF808" s="1"/>
      <c r="AG808" s="1"/>
      <c r="AH808" s="1"/>
      <c r="AI808" s="1"/>
      <c r="AJ808" s="1"/>
      <c r="AK808" s="1"/>
      <c r="AL808" s="1"/>
      <c r="AM808" s="1"/>
      <c r="AN808" s="1"/>
    </row>
    <row r="809" spans="1:40">
      <c r="A809" s="1"/>
      <c r="B809" s="1"/>
      <c r="C809" s="1"/>
      <c r="D809" s="1"/>
      <c r="E809" s="1"/>
      <c r="F809" s="1"/>
      <c r="G809" s="1"/>
      <c r="H809" s="1"/>
      <c r="I809" s="1"/>
      <c r="J809" s="1"/>
      <c r="K809" s="1"/>
      <c r="L809" s="1"/>
      <c r="M809" s="1"/>
      <c r="N809" s="5"/>
      <c r="O809" s="5"/>
      <c r="P809" s="5"/>
      <c r="Q809" s="5"/>
      <c r="R809" s="5"/>
      <c r="S809" s="5"/>
      <c r="T809" s="5"/>
      <c r="U809" s="5"/>
      <c r="V809" s="5"/>
      <c r="W809" s="5"/>
      <c r="X809" s="5"/>
      <c r="Y809" s="1"/>
      <c r="Z809" s="1"/>
      <c r="AA809" s="1"/>
      <c r="AB809" s="1"/>
      <c r="AC809" s="1"/>
      <c r="AD809" s="1"/>
      <c r="AE809" s="1"/>
      <c r="AF809" s="1"/>
      <c r="AG809" s="1"/>
      <c r="AH809" s="1"/>
      <c r="AI809" s="1"/>
      <c r="AJ809" s="1"/>
      <c r="AK809" s="1"/>
      <c r="AL809" s="1"/>
      <c r="AM809" s="1"/>
      <c r="AN809" s="1"/>
    </row>
    <row r="810" spans="1:40">
      <c r="A810" s="1"/>
      <c r="B810" s="1"/>
      <c r="C810" s="1"/>
      <c r="D810" s="1"/>
      <c r="E810" s="1"/>
      <c r="F810" s="1"/>
      <c r="G810" s="1"/>
      <c r="H810" s="1"/>
      <c r="I810" s="1"/>
      <c r="J810" s="1"/>
      <c r="K810" s="1"/>
      <c r="L810" s="1"/>
      <c r="M810" s="1"/>
      <c r="N810" s="5"/>
      <c r="O810" s="5"/>
      <c r="P810" s="5"/>
      <c r="Q810" s="5"/>
      <c r="R810" s="5"/>
      <c r="S810" s="5"/>
      <c r="T810" s="5"/>
      <c r="U810" s="5"/>
      <c r="V810" s="5"/>
      <c r="W810" s="5"/>
      <c r="X810" s="5"/>
      <c r="Y810" s="1"/>
      <c r="Z810" s="1"/>
      <c r="AA810" s="1"/>
      <c r="AB810" s="1"/>
      <c r="AC810" s="1"/>
      <c r="AD810" s="1"/>
      <c r="AE810" s="1"/>
      <c r="AF810" s="1"/>
      <c r="AG810" s="1"/>
      <c r="AH810" s="1"/>
      <c r="AI810" s="1"/>
      <c r="AJ810" s="1"/>
      <c r="AK810" s="1"/>
      <c r="AL810" s="1"/>
      <c r="AM810" s="1"/>
      <c r="AN810" s="1"/>
    </row>
    <row r="811" spans="1:40">
      <c r="A811" s="1"/>
      <c r="B811" s="1"/>
      <c r="C811" s="1"/>
      <c r="D811" s="1"/>
      <c r="E811" s="1"/>
      <c r="F811" s="1"/>
      <c r="G811" s="1"/>
      <c r="H811" s="1"/>
      <c r="I811" s="1"/>
      <c r="J811" s="1"/>
      <c r="K811" s="1"/>
      <c r="L811" s="1"/>
      <c r="M811" s="1"/>
      <c r="N811" s="5"/>
      <c r="O811" s="5"/>
      <c r="P811" s="5"/>
      <c r="Q811" s="5"/>
      <c r="R811" s="5"/>
      <c r="S811" s="5"/>
      <c r="T811" s="5"/>
      <c r="U811" s="5"/>
      <c r="V811" s="5"/>
      <c r="W811" s="5"/>
      <c r="X811" s="5"/>
      <c r="Y811" s="1"/>
      <c r="Z811" s="1"/>
      <c r="AA811" s="1"/>
      <c r="AB811" s="1"/>
      <c r="AC811" s="1"/>
      <c r="AD811" s="1"/>
      <c r="AE811" s="1"/>
      <c r="AF811" s="1"/>
      <c r="AG811" s="1"/>
      <c r="AH811" s="1"/>
      <c r="AI811" s="1"/>
      <c r="AJ811" s="1"/>
      <c r="AK811" s="1"/>
      <c r="AL811" s="1"/>
      <c r="AM811" s="1"/>
      <c r="AN811" s="1"/>
    </row>
    <row r="812" spans="1:40">
      <c r="A812" s="1"/>
      <c r="B812" s="1"/>
      <c r="C812" s="1"/>
      <c r="D812" s="1"/>
      <c r="E812" s="1"/>
      <c r="F812" s="1"/>
      <c r="G812" s="1"/>
      <c r="H812" s="1"/>
      <c r="I812" s="1"/>
      <c r="J812" s="1"/>
      <c r="K812" s="1"/>
      <c r="L812" s="1"/>
      <c r="M812" s="1"/>
      <c r="N812" s="5"/>
      <c r="O812" s="5"/>
      <c r="P812" s="5"/>
      <c r="Q812" s="5"/>
      <c r="R812" s="5"/>
      <c r="S812" s="5"/>
      <c r="T812" s="5"/>
      <c r="U812" s="5"/>
      <c r="V812" s="5"/>
      <c r="W812" s="5"/>
      <c r="X812" s="5"/>
      <c r="Y812" s="1"/>
      <c r="Z812" s="1"/>
      <c r="AA812" s="1"/>
      <c r="AB812" s="1"/>
      <c r="AC812" s="1"/>
      <c r="AD812" s="1"/>
      <c r="AE812" s="1"/>
      <c r="AF812" s="1"/>
      <c r="AG812" s="1"/>
      <c r="AH812" s="1"/>
      <c r="AI812" s="1"/>
      <c r="AJ812" s="1"/>
      <c r="AK812" s="1"/>
      <c r="AL812" s="1"/>
      <c r="AM812" s="1"/>
      <c r="AN812" s="1"/>
    </row>
    <row r="813" spans="1:40">
      <c r="A813" s="1"/>
      <c r="B813" s="1"/>
      <c r="C813" s="1"/>
      <c r="D813" s="1"/>
      <c r="E813" s="1"/>
      <c r="F813" s="1"/>
      <c r="G813" s="1"/>
      <c r="H813" s="1"/>
      <c r="I813" s="1"/>
      <c r="J813" s="1"/>
      <c r="K813" s="1"/>
      <c r="L813" s="1"/>
      <c r="M813" s="1"/>
      <c r="N813" s="5"/>
      <c r="O813" s="5"/>
      <c r="P813" s="5"/>
      <c r="Q813" s="5"/>
      <c r="R813" s="5"/>
      <c r="S813" s="5"/>
      <c r="T813" s="5"/>
      <c r="U813" s="5"/>
      <c r="V813" s="5"/>
      <c r="W813" s="5"/>
      <c r="X813" s="5"/>
      <c r="Y813" s="1"/>
      <c r="Z813" s="1"/>
      <c r="AA813" s="1"/>
      <c r="AB813" s="1"/>
      <c r="AC813" s="1"/>
      <c r="AD813" s="1"/>
      <c r="AE813" s="1"/>
      <c r="AF813" s="1"/>
      <c r="AG813" s="1"/>
      <c r="AH813" s="1"/>
      <c r="AI813" s="1"/>
      <c r="AJ813" s="1"/>
      <c r="AK813" s="1"/>
      <c r="AL813" s="1"/>
      <c r="AM813" s="1"/>
      <c r="AN813" s="1"/>
    </row>
    <row r="814" spans="1:40">
      <c r="A814" s="1"/>
      <c r="B814" s="1"/>
      <c r="C814" s="1"/>
      <c r="D814" s="1"/>
      <c r="E814" s="1"/>
      <c r="F814" s="1"/>
      <c r="G814" s="1"/>
      <c r="H814" s="1"/>
      <c r="I814" s="1"/>
      <c r="J814" s="1"/>
      <c r="K814" s="1"/>
      <c r="L814" s="1"/>
      <c r="M814" s="1"/>
      <c r="N814" s="5"/>
      <c r="O814" s="5"/>
      <c r="P814" s="5"/>
      <c r="Q814" s="5"/>
      <c r="R814" s="5"/>
      <c r="S814" s="5"/>
      <c r="T814" s="5"/>
      <c r="U814" s="5"/>
      <c r="V814" s="5"/>
      <c r="W814" s="5"/>
      <c r="X814" s="5"/>
      <c r="Y814" s="1"/>
      <c r="Z814" s="1"/>
      <c r="AA814" s="1"/>
      <c r="AB814" s="1"/>
      <c r="AC814" s="1"/>
      <c r="AD814" s="1"/>
      <c r="AE814" s="1"/>
      <c r="AF814" s="1"/>
      <c r="AG814" s="1"/>
      <c r="AH814" s="1"/>
      <c r="AI814" s="1"/>
      <c r="AJ814" s="1"/>
      <c r="AK814" s="1"/>
      <c r="AL814" s="1"/>
      <c r="AM814" s="1"/>
      <c r="AN814" s="1"/>
    </row>
    <row r="815" spans="1:40">
      <c r="A815" s="1"/>
      <c r="B815" s="1"/>
      <c r="C815" s="1"/>
      <c r="D815" s="1"/>
      <c r="E815" s="1"/>
      <c r="F815" s="1"/>
      <c r="G815" s="1"/>
      <c r="H815" s="1"/>
      <c r="I815" s="1"/>
      <c r="J815" s="1"/>
      <c r="K815" s="1"/>
      <c r="L815" s="1"/>
      <c r="M815" s="1"/>
      <c r="N815" s="5"/>
      <c r="O815" s="5"/>
      <c r="P815" s="5"/>
      <c r="Q815" s="5"/>
      <c r="R815" s="5"/>
      <c r="S815" s="5"/>
      <c r="T815" s="5"/>
      <c r="U815" s="5"/>
      <c r="V815" s="5"/>
      <c r="W815" s="5"/>
      <c r="X815" s="5"/>
      <c r="Y815" s="1"/>
      <c r="Z815" s="1"/>
      <c r="AA815" s="1"/>
      <c r="AB815" s="1"/>
      <c r="AC815" s="1"/>
      <c r="AD815" s="1"/>
      <c r="AE815" s="1"/>
      <c r="AF815" s="1"/>
      <c r="AG815" s="1"/>
      <c r="AH815" s="1"/>
      <c r="AI815" s="1"/>
      <c r="AJ815" s="1"/>
      <c r="AK815" s="1"/>
      <c r="AL815" s="1"/>
      <c r="AM815" s="1"/>
      <c r="AN815" s="1"/>
    </row>
    <row r="816" spans="1:40">
      <c r="A816" s="1"/>
      <c r="B816" s="1"/>
      <c r="C816" s="1"/>
      <c r="D816" s="1"/>
      <c r="E816" s="1"/>
      <c r="F816" s="1"/>
      <c r="G816" s="1"/>
      <c r="H816" s="1"/>
      <c r="I816" s="1"/>
      <c r="J816" s="1"/>
      <c r="K816" s="1"/>
      <c r="L816" s="1"/>
      <c r="M816" s="1"/>
      <c r="N816" s="5"/>
      <c r="O816" s="5"/>
      <c r="P816" s="5"/>
      <c r="Q816" s="5"/>
      <c r="R816" s="5"/>
      <c r="S816" s="5"/>
      <c r="T816" s="5"/>
      <c r="U816" s="5"/>
      <c r="V816" s="5"/>
      <c r="W816" s="5"/>
      <c r="X816" s="5"/>
      <c r="Y816" s="1"/>
      <c r="Z816" s="1"/>
      <c r="AA816" s="1"/>
      <c r="AB816" s="1"/>
      <c r="AC816" s="1"/>
      <c r="AD816" s="1"/>
      <c r="AE816" s="1"/>
      <c r="AF816" s="1"/>
      <c r="AG816" s="1"/>
      <c r="AH816" s="1"/>
      <c r="AI816" s="1"/>
      <c r="AJ816" s="1"/>
      <c r="AK816" s="1"/>
      <c r="AL816" s="1"/>
      <c r="AM816" s="1"/>
      <c r="AN816" s="1"/>
    </row>
    <row r="817" spans="1:40">
      <c r="A817" s="1"/>
      <c r="B817" s="1"/>
      <c r="C817" s="1"/>
      <c r="D817" s="1"/>
      <c r="E817" s="1"/>
      <c r="F817" s="1"/>
      <c r="G817" s="1"/>
      <c r="H817" s="1"/>
      <c r="I817" s="1"/>
      <c r="J817" s="1"/>
      <c r="K817" s="1"/>
      <c r="L817" s="1"/>
      <c r="M817" s="1"/>
      <c r="N817" s="5"/>
      <c r="O817" s="5"/>
      <c r="P817" s="5"/>
      <c r="Q817" s="5"/>
      <c r="R817" s="5"/>
      <c r="S817" s="5"/>
      <c r="T817" s="5"/>
      <c r="U817" s="5"/>
      <c r="V817" s="5"/>
      <c r="W817" s="5"/>
      <c r="X817" s="5"/>
      <c r="Y817" s="1"/>
      <c r="Z817" s="1"/>
      <c r="AA817" s="1"/>
      <c r="AB817" s="1"/>
      <c r="AC817" s="1"/>
      <c r="AD817" s="1"/>
      <c r="AE817" s="1"/>
      <c r="AF817" s="1"/>
      <c r="AG817" s="1"/>
      <c r="AH817" s="1"/>
      <c r="AI817" s="1"/>
      <c r="AJ817" s="1"/>
      <c r="AK817" s="1"/>
      <c r="AL817" s="1"/>
      <c r="AM817" s="1"/>
      <c r="AN817" s="1"/>
    </row>
    <row r="818" spans="1:40">
      <c r="A818" s="1"/>
      <c r="B818" s="1"/>
      <c r="C818" s="1"/>
      <c r="D818" s="1"/>
      <c r="E818" s="1"/>
      <c r="F818" s="1"/>
      <c r="G818" s="1"/>
      <c r="H818" s="1"/>
      <c r="I818" s="1"/>
      <c r="J818" s="1"/>
      <c r="K818" s="1"/>
      <c r="L818" s="1"/>
      <c r="M818" s="1"/>
      <c r="N818" s="5"/>
      <c r="O818" s="5"/>
      <c r="P818" s="5"/>
      <c r="Q818" s="5"/>
      <c r="R818" s="5"/>
      <c r="S818" s="5"/>
      <c r="T818" s="5"/>
      <c r="U818" s="5"/>
      <c r="V818" s="5"/>
      <c r="W818" s="5"/>
      <c r="X818" s="5"/>
      <c r="Y818" s="1"/>
      <c r="Z818" s="1"/>
      <c r="AA818" s="1"/>
      <c r="AB818" s="1"/>
      <c r="AC818" s="1"/>
      <c r="AD818" s="1"/>
      <c r="AE818" s="1"/>
      <c r="AF818" s="1"/>
      <c r="AG818" s="1"/>
      <c r="AH818" s="1"/>
      <c r="AI818" s="1"/>
      <c r="AJ818" s="1"/>
      <c r="AK818" s="1"/>
      <c r="AL818" s="1"/>
      <c r="AM818" s="1"/>
      <c r="AN818" s="1"/>
    </row>
    <row r="819" spans="1:40">
      <c r="A819" s="1"/>
      <c r="B819" s="1"/>
      <c r="C819" s="1"/>
      <c r="D819" s="1"/>
      <c r="E819" s="1"/>
      <c r="F819" s="1"/>
      <c r="G819" s="1"/>
      <c r="H819" s="1"/>
      <c r="I819" s="1"/>
      <c r="J819" s="1"/>
      <c r="K819" s="1"/>
      <c r="L819" s="1"/>
      <c r="M819" s="1"/>
      <c r="N819" s="5"/>
      <c r="O819" s="5"/>
      <c r="P819" s="5"/>
      <c r="Q819" s="5"/>
      <c r="R819" s="5"/>
      <c r="S819" s="5"/>
      <c r="T819" s="5"/>
      <c r="U819" s="5"/>
      <c r="V819" s="5"/>
      <c r="W819" s="5"/>
      <c r="X819" s="5"/>
      <c r="Y819" s="1"/>
      <c r="Z819" s="1"/>
      <c r="AA819" s="1"/>
      <c r="AB819" s="1"/>
      <c r="AC819" s="1"/>
      <c r="AD819" s="1"/>
      <c r="AE819" s="1"/>
      <c r="AF819" s="1"/>
      <c r="AG819" s="1"/>
      <c r="AH819" s="1"/>
      <c r="AI819" s="1"/>
      <c r="AJ819" s="1"/>
      <c r="AK819" s="1"/>
      <c r="AL819" s="1"/>
      <c r="AM819" s="1"/>
      <c r="AN819" s="1"/>
    </row>
    <row r="820" spans="1:40">
      <c r="A820" s="1"/>
      <c r="B820" s="1"/>
      <c r="C820" s="1"/>
      <c r="D820" s="1"/>
      <c r="E820" s="1"/>
      <c r="F820" s="1"/>
      <c r="G820" s="1"/>
      <c r="H820" s="1"/>
      <c r="I820" s="1"/>
      <c r="J820" s="1"/>
      <c r="K820" s="1"/>
      <c r="L820" s="1"/>
      <c r="M820" s="1"/>
      <c r="N820" s="5"/>
      <c r="O820" s="5"/>
      <c r="P820" s="5"/>
      <c r="Q820" s="5"/>
      <c r="R820" s="5"/>
      <c r="S820" s="5"/>
      <c r="T820" s="5"/>
      <c r="U820" s="5"/>
      <c r="V820" s="5"/>
      <c r="W820" s="5"/>
      <c r="X820" s="5"/>
      <c r="Y820" s="1"/>
      <c r="Z820" s="1"/>
      <c r="AA820" s="1"/>
      <c r="AB820" s="1"/>
      <c r="AC820" s="1"/>
      <c r="AD820" s="1"/>
      <c r="AE820" s="1"/>
      <c r="AF820" s="1"/>
      <c r="AG820" s="1"/>
      <c r="AH820" s="1"/>
      <c r="AI820" s="1"/>
      <c r="AJ820" s="1"/>
      <c r="AK820" s="1"/>
      <c r="AL820" s="1"/>
      <c r="AM820" s="1"/>
      <c r="AN820" s="1"/>
    </row>
    <row r="821" spans="1:40">
      <c r="A821" s="1"/>
      <c r="B821" s="1"/>
      <c r="C821" s="1"/>
      <c r="D821" s="1"/>
      <c r="E821" s="1"/>
      <c r="F821" s="1"/>
      <c r="G821" s="1"/>
      <c r="H821" s="1"/>
      <c r="I821" s="1"/>
      <c r="J821" s="1"/>
      <c r="K821" s="1"/>
      <c r="L821" s="1"/>
      <c r="M821" s="1"/>
      <c r="N821" s="5"/>
      <c r="O821" s="5"/>
      <c r="P821" s="5"/>
      <c r="Q821" s="5"/>
      <c r="R821" s="5"/>
      <c r="S821" s="5"/>
      <c r="T821" s="5"/>
      <c r="U821" s="5"/>
      <c r="V821" s="5"/>
      <c r="W821" s="5"/>
      <c r="X821" s="5"/>
      <c r="Y821" s="1"/>
      <c r="Z821" s="1"/>
      <c r="AA821" s="1"/>
      <c r="AB821" s="1"/>
      <c r="AC821" s="1"/>
      <c r="AD821" s="1"/>
      <c r="AE821" s="1"/>
      <c r="AF821" s="1"/>
      <c r="AG821" s="1"/>
      <c r="AH821" s="1"/>
      <c r="AI821" s="1"/>
      <c r="AJ821" s="1"/>
      <c r="AK821" s="1"/>
      <c r="AL821" s="1"/>
      <c r="AM821" s="1"/>
      <c r="AN821" s="1"/>
    </row>
    <row r="822" spans="1:40">
      <c r="A822" s="1"/>
      <c r="B822" s="1"/>
      <c r="C822" s="1"/>
      <c r="D822" s="1"/>
      <c r="E822" s="1"/>
      <c r="F822" s="1"/>
      <c r="G822" s="1"/>
      <c r="H822" s="1"/>
      <c r="I822" s="1"/>
      <c r="J822" s="1"/>
      <c r="K822" s="1"/>
      <c r="L822" s="1"/>
      <c r="M822" s="1"/>
      <c r="N822" s="5"/>
      <c r="O822" s="5"/>
      <c r="P822" s="5"/>
      <c r="Q822" s="5"/>
      <c r="R822" s="5"/>
      <c r="S822" s="5"/>
      <c r="T822" s="5"/>
      <c r="U822" s="5"/>
      <c r="V822" s="5"/>
      <c r="W822" s="5"/>
      <c r="X822" s="5"/>
      <c r="Y822" s="1"/>
      <c r="Z822" s="1"/>
      <c r="AA822" s="1"/>
      <c r="AB822" s="1"/>
      <c r="AC822" s="1"/>
      <c r="AD822" s="1"/>
      <c r="AE822" s="1"/>
      <c r="AF822" s="1"/>
      <c r="AG822" s="1"/>
      <c r="AH822" s="1"/>
      <c r="AI822" s="1"/>
      <c r="AJ822" s="1"/>
      <c r="AK822" s="1"/>
      <c r="AL822" s="1"/>
      <c r="AM822" s="1"/>
      <c r="AN822" s="1"/>
    </row>
    <row r="823" spans="1:40">
      <c r="A823" s="1"/>
      <c r="B823" s="1"/>
      <c r="C823" s="1"/>
      <c r="D823" s="1"/>
      <c r="E823" s="1"/>
      <c r="F823" s="1"/>
      <c r="G823" s="1"/>
      <c r="H823" s="1"/>
      <c r="I823" s="1"/>
      <c r="J823" s="1"/>
      <c r="K823" s="1"/>
      <c r="L823" s="1"/>
      <c r="M823" s="1"/>
      <c r="N823" s="5"/>
      <c r="O823" s="5"/>
      <c r="P823" s="5"/>
      <c r="Q823" s="5"/>
      <c r="R823" s="5"/>
      <c r="S823" s="5"/>
      <c r="T823" s="5"/>
      <c r="U823" s="5"/>
      <c r="V823" s="5"/>
      <c r="W823" s="5"/>
      <c r="X823" s="5"/>
      <c r="Y823" s="1"/>
      <c r="Z823" s="1"/>
      <c r="AA823" s="1"/>
      <c r="AB823" s="1"/>
      <c r="AC823" s="1"/>
      <c r="AD823" s="1"/>
      <c r="AE823" s="1"/>
      <c r="AF823" s="1"/>
      <c r="AG823" s="1"/>
      <c r="AH823" s="1"/>
      <c r="AI823" s="1"/>
      <c r="AJ823" s="1"/>
      <c r="AK823" s="1"/>
      <c r="AL823" s="1"/>
      <c r="AM823" s="1"/>
      <c r="AN823" s="1"/>
    </row>
    <row r="824" spans="1:40">
      <c r="A824" s="1"/>
      <c r="B824" s="1"/>
      <c r="C824" s="1"/>
      <c r="D824" s="1"/>
      <c r="E824" s="1"/>
      <c r="F824" s="1"/>
      <c r="G824" s="1"/>
      <c r="H824" s="1"/>
      <c r="I824" s="1"/>
      <c r="J824" s="1"/>
      <c r="K824" s="1"/>
      <c r="L824" s="1"/>
      <c r="M824" s="1"/>
      <c r="N824" s="5"/>
      <c r="O824" s="5"/>
      <c r="P824" s="5"/>
      <c r="Q824" s="5"/>
      <c r="R824" s="5"/>
      <c r="S824" s="5"/>
      <c r="T824" s="5"/>
      <c r="U824" s="5"/>
      <c r="V824" s="5"/>
      <c r="W824" s="5"/>
      <c r="X824" s="5"/>
      <c r="Y824" s="1"/>
      <c r="Z824" s="1"/>
      <c r="AA824" s="1"/>
      <c r="AB824" s="1"/>
      <c r="AC824" s="1"/>
      <c r="AD824" s="1"/>
      <c r="AE824" s="1"/>
      <c r="AF824" s="1"/>
      <c r="AG824" s="1"/>
      <c r="AH824" s="1"/>
      <c r="AI824" s="1"/>
      <c r="AJ824" s="1"/>
      <c r="AK824" s="1"/>
      <c r="AL824" s="1"/>
      <c r="AM824" s="1"/>
      <c r="AN824" s="1"/>
    </row>
    <row r="825" spans="1:40">
      <c r="A825" s="1"/>
      <c r="B825" s="1"/>
      <c r="C825" s="1"/>
      <c r="D825" s="1"/>
      <c r="E825" s="1"/>
      <c r="F825" s="1"/>
      <c r="G825" s="1"/>
      <c r="H825" s="1"/>
      <c r="I825" s="1"/>
      <c r="J825" s="1"/>
      <c r="K825" s="1"/>
      <c r="L825" s="1"/>
      <c r="M825" s="1"/>
      <c r="N825" s="5"/>
      <c r="O825" s="5"/>
      <c r="P825" s="5"/>
      <c r="Q825" s="5"/>
      <c r="R825" s="5"/>
      <c r="S825" s="5"/>
      <c r="T825" s="5"/>
      <c r="U825" s="5"/>
      <c r="V825" s="5"/>
      <c r="W825" s="5"/>
      <c r="X825" s="5"/>
      <c r="Y825" s="1"/>
      <c r="Z825" s="1"/>
      <c r="AA825" s="1"/>
      <c r="AB825" s="1"/>
      <c r="AC825" s="1"/>
      <c r="AD825" s="1"/>
      <c r="AE825" s="1"/>
      <c r="AF825" s="1"/>
      <c r="AG825" s="1"/>
      <c r="AH825" s="1"/>
      <c r="AI825" s="1"/>
      <c r="AJ825" s="1"/>
      <c r="AK825" s="1"/>
      <c r="AL825" s="1"/>
      <c r="AM825" s="1"/>
      <c r="AN825" s="1"/>
    </row>
    <row r="826" spans="1:40">
      <c r="A826" s="1"/>
      <c r="B826" s="1"/>
      <c r="C826" s="1"/>
      <c r="D826" s="1"/>
      <c r="E826" s="1"/>
      <c r="F826" s="1"/>
      <c r="G826" s="1"/>
      <c r="H826" s="1"/>
      <c r="I826" s="1"/>
      <c r="J826" s="1"/>
      <c r="K826" s="1"/>
      <c r="L826" s="1"/>
      <c r="M826" s="1"/>
      <c r="N826" s="5"/>
      <c r="O826" s="5"/>
      <c r="P826" s="5"/>
      <c r="Q826" s="5"/>
      <c r="R826" s="5"/>
      <c r="S826" s="5"/>
      <c r="T826" s="5"/>
      <c r="U826" s="5"/>
      <c r="V826" s="5"/>
      <c r="W826" s="5"/>
      <c r="X826" s="5"/>
      <c r="Y826" s="1"/>
      <c r="Z826" s="1"/>
      <c r="AA826" s="1"/>
      <c r="AB826" s="1"/>
      <c r="AC826" s="1"/>
      <c r="AD826" s="1"/>
      <c r="AE826" s="1"/>
      <c r="AF826" s="1"/>
      <c r="AG826" s="1"/>
      <c r="AH826" s="1"/>
      <c r="AI826" s="1"/>
      <c r="AJ826" s="1"/>
      <c r="AK826" s="1"/>
      <c r="AL826" s="1"/>
      <c r="AM826" s="1"/>
      <c r="AN826" s="1"/>
    </row>
    <row r="827" spans="1:40">
      <c r="A827" s="1"/>
      <c r="B827" s="1"/>
      <c r="C827" s="1"/>
      <c r="D827" s="1"/>
      <c r="E827" s="1"/>
      <c r="F827" s="1"/>
      <c r="G827" s="1"/>
      <c r="H827" s="1"/>
      <c r="I827" s="1"/>
      <c r="J827" s="1"/>
      <c r="K827" s="1"/>
      <c r="L827" s="1"/>
      <c r="M827" s="1"/>
      <c r="N827" s="5"/>
      <c r="O827" s="5"/>
      <c r="P827" s="5"/>
      <c r="Q827" s="5"/>
      <c r="R827" s="5"/>
      <c r="S827" s="5"/>
      <c r="T827" s="5"/>
      <c r="U827" s="5"/>
      <c r="V827" s="5"/>
      <c r="W827" s="5"/>
      <c r="X827" s="5"/>
      <c r="Y827" s="1"/>
      <c r="Z827" s="1"/>
      <c r="AA827" s="1"/>
      <c r="AB827" s="1"/>
      <c r="AC827" s="1"/>
      <c r="AD827" s="1"/>
      <c r="AE827" s="1"/>
      <c r="AF827" s="1"/>
      <c r="AG827" s="1"/>
      <c r="AH827" s="1"/>
      <c r="AI827" s="1"/>
      <c r="AJ827" s="1"/>
      <c r="AK827" s="1"/>
      <c r="AL827" s="1"/>
      <c r="AM827" s="1"/>
      <c r="AN827" s="1"/>
    </row>
    <row r="828" spans="1:40">
      <c r="A828" s="1"/>
      <c r="B828" s="1"/>
      <c r="C828" s="1"/>
      <c r="D828" s="1"/>
      <c r="E828" s="1"/>
      <c r="F828" s="1"/>
      <c r="G828" s="1"/>
      <c r="H828" s="1"/>
      <c r="I828" s="1"/>
      <c r="J828" s="1"/>
      <c r="K828" s="1"/>
      <c r="L828" s="1"/>
      <c r="M828" s="1"/>
      <c r="N828" s="5"/>
      <c r="O828" s="5"/>
      <c r="P828" s="5"/>
      <c r="Q828" s="5"/>
      <c r="R828" s="5"/>
      <c r="S828" s="5"/>
      <c r="T828" s="5"/>
      <c r="U828" s="5"/>
      <c r="V828" s="5"/>
      <c r="W828" s="5"/>
      <c r="X828" s="5"/>
      <c r="Y828" s="1"/>
      <c r="Z828" s="1"/>
      <c r="AA828" s="1"/>
      <c r="AB828" s="1"/>
      <c r="AC828" s="1"/>
      <c r="AD828" s="1"/>
      <c r="AE828" s="1"/>
      <c r="AF828" s="1"/>
      <c r="AG828" s="1"/>
      <c r="AH828" s="1"/>
      <c r="AI828" s="1"/>
      <c r="AJ828" s="1"/>
      <c r="AK828" s="1"/>
      <c r="AL828" s="1"/>
      <c r="AM828" s="1"/>
      <c r="AN828" s="1"/>
    </row>
    <row r="829" spans="1:40">
      <c r="A829" s="1"/>
      <c r="B829" s="1"/>
      <c r="C829" s="1"/>
      <c r="D829" s="1"/>
      <c r="E829" s="1"/>
      <c r="F829" s="1"/>
      <c r="G829" s="1"/>
      <c r="H829" s="1"/>
      <c r="I829" s="1"/>
      <c r="J829" s="1"/>
      <c r="K829" s="1"/>
      <c r="L829" s="1"/>
      <c r="M829" s="1"/>
      <c r="N829" s="5"/>
      <c r="O829" s="5"/>
      <c r="P829" s="5"/>
      <c r="Q829" s="5"/>
      <c r="R829" s="5"/>
      <c r="S829" s="5"/>
      <c r="T829" s="5"/>
      <c r="U829" s="5"/>
      <c r="V829" s="5"/>
      <c r="W829" s="5"/>
      <c r="X829" s="5"/>
      <c r="Y829" s="1"/>
      <c r="Z829" s="1"/>
      <c r="AA829" s="1"/>
      <c r="AB829" s="1"/>
      <c r="AC829" s="1"/>
      <c r="AD829" s="1"/>
      <c r="AE829" s="1"/>
      <c r="AF829" s="1"/>
      <c r="AG829" s="1"/>
      <c r="AH829" s="1"/>
      <c r="AI829" s="1"/>
      <c r="AJ829" s="1"/>
      <c r="AK829" s="1"/>
      <c r="AL829" s="1"/>
      <c r="AM829" s="1"/>
      <c r="AN829" s="1"/>
    </row>
    <row r="830" spans="1:40">
      <c r="A830" s="1"/>
      <c r="B830" s="1"/>
      <c r="C830" s="1"/>
      <c r="D830" s="1"/>
      <c r="E830" s="1"/>
      <c r="F830" s="1"/>
      <c r="G830" s="1"/>
      <c r="H830" s="1"/>
      <c r="I830" s="1"/>
      <c r="J830" s="1"/>
      <c r="K830" s="1"/>
      <c r="L830" s="1"/>
      <c r="M830" s="1"/>
      <c r="N830" s="5"/>
      <c r="O830" s="5"/>
      <c r="P830" s="5"/>
      <c r="Q830" s="5"/>
      <c r="R830" s="5"/>
      <c r="S830" s="5"/>
      <c r="T830" s="5"/>
      <c r="U830" s="5"/>
      <c r="V830" s="5"/>
      <c r="W830" s="5"/>
      <c r="X830" s="5"/>
      <c r="Y830" s="1"/>
      <c r="Z830" s="1"/>
      <c r="AA830" s="1"/>
      <c r="AB830" s="1"/>
      <c r="AC830" s="1"/>
      <c r="AD830" s="1"/>
      <c r="AE830" s="1"/>
      <c r="AF830" s="1"/>
      <c r="AG830" s="1"/>
      <c r="AH830" s="1"/>
      <c r="AI830" s="1"/>
      <c r="AJ830" s="1"/>
      <c r="AK830" s="1"/>
      <c r="AL830" s="1"/>
      <c r="AM830" s="1"/>
      <c r="AN830" s="1"/>
    </row>
    <row r="831" spans="1:40">
      <c r="A831" s="1"/>
      <c r="B831" s="1"/>
      <c r="C831" s="1"/>
      <c r="D831" s="1"/>
      <c r="E831" s="1"/>
      <c r="F831" s="1"/>
      <c r="G831" s="1"/>
      <c r="H831" s="1"/>
      <c r="I831" s="1"/>
      <c r="J831" s="1"/>
      <c r="K831" s="1"/>
      <c r="L831" s="1"/>
      <c r="M831" s="1"/>
      <c r="N831" s="5"/>
      <c r="O831" s="5"/>
      <c r="P831" s="5"/>
      <c r="Q831" s="5"/>
      <c r="R831" s="5"/>
      <c r="S831" s="5"/>
      <c r="T831" s="5"/>
      <c r="U831" s="5"/>
      <c r="V831" s="5"/>
      <c r="W831" s="5"/>
      <c r="X831" s="5"/>
      <c r="Y831" s="1"/>
      <c r="Z831" s="1"/>
      <c r="AA831" s="1"/>
      <c r="AB831" s="1"/>
      <c r="AC831" s="1"/>
      <c r="AD831" s="1"/>
      <c r="AE831" s="1"/>
      <c r="AF831" s="1"/>
      <c r="AG831" s="1"/>
      <c r="AH831" s="1"/>
      <c r="AI831" s="1"/>
      <c r="AJ831" s="1"/>
      <c r="AK831" s="1"/>
      <c r="AL831" s="1"/>
      <c r="AM831" s="1"/>
      <c r="AN831" s="1"/>
    </row>
    <row r="832" spans="1:40">
      <c r="A832" s="1"/>
      <c r="B832" s="1"/>
      <c r="C832" s="1"/>
      <c r="D832" s="1"/>
      <c r="E832" s="1"/>
      <c r="F832" s="1"/>
      <c r="G832" s="1"/>
      <c r="H832" s="1"/>
      <c r="I832" s="1"/>
      <c r="J832" s="1"/>
      <c r="K832" s="1"/>
      <c r="L832" s="1"/>
      <c r="M832" s="1"/>
      <c r="N832" s="5"/>
      <c r="O832" s="5"/>
      <c r="P832" s="5"/>
      <c r="Q832" s="5"/>
      <c r="R832" s="5"/>
      <c r="S832" s="5"/>
      <c r="T832" s="5"/>
      <c r="U832" s="5"/>
      <c r="V832" s="5"/>
      <c r="W832" s="5"/>
      <c r="X832" s="5"/>
      <c r="Y832" s="1"/>
      <c r="Z832" s="1"/>
      <c r="AA832" s="1"/>
      <c r="AB832" s="1"/>
      <c r="AC832" s="1"/>
      <c r="AD832" s="1"/>
      <c r="AE832" s="1"/>
      <c r="AF832" s="1"/>
      <c r="AG832" s="1"/>
      <c r="AH832" s="1"/>
      <c r="AI832" s="1"/>
      <c r="AJ832" s="1"/>
      <c r="AK832" s="1"/>
      <c r="AL832" s="1"/>
      <c r="AM832" s="1"/>
      <c r="AN832" s="1"/>
    </row>
    <row r="833" spans="1:40">
      <c r="A833" s="1"/>
      <c r="B833" s="1"/>
      <c r="C833" s="1"/>
      <c r="D833" s="1"/>
      <c r="E833" s="1"/>
      <c r="F833" s="1"/>
      <c r="G833" s="1"/>
      <c r="H833" s="1"/>
      <c r="I833" s="1"/>
      <c r="J833" s="1"/>
      <c r="K833" s="1"/>
      <c r="L833" s="1"/>
      <c r="M833" s="1"/>
      <c r="N833" s="5"/>
      <c r="O833" s="5"/>
      <c r="P833" s="5"/>
      <c r="Q833" s="5"/>
      <c r="R833" s="5"/>
      <c r="S833" s="5"/>
      <c r="T833" s="5"/>
      <c r="U833" s="5"/>
      <c r="V833" s="5"/>
      <c r="W833" s="5"/>
      <c r="X833" s="5"/>
      <c r="Y833" s="1"/>
      <c r="Z833" s="1"/>
      <c r="AA833" s="1"/>
      <c r="AB833" s="1"/>
      <c r="AC833" s="1"/>
      <c r="AD833" s="1"/>
      <c r="AE833" s="1"/>
      <c r="AF833" s="1"/>
      <c r="AG833" s="1"/>
      <c r="AH833" s="1"/>
      <c r="AI833" s="1"/>
      <c r="AJ833" s="1"/>
      <c r="AK833" s="1"/>
      <c r="AL833" s="1"/>
      <c r="AM833" s="1"/>
      <c r="AN833" s="1"/>
    </row>
    <row r="834" spans="1:40">
      <c r="A834" s="1"/>
      <c r="B834" s="1"/>
      <c r="C834" s="1"/>
      <c r="D834" s="1"/>
      <c r="E834" s="1"/>
      <c r="F834" s="1"/>
      <c r="G834" s="1"/>
      <c r="H834" s="1"/>
      <c r="I834" s="1"/>
      <c r="J834" s="1"/>
      <c r="K834" s="1"/>
      <c r="L834" s="1"/>
      <c r="M834" s="1"/>
      <c r="N834" s="5"/>
      <c r="O834" s="5"/>
      <c r="P834" s="5"/>
      <c r="Q834" s="5"/>
      <c r="R834" s="5"/>
      <c r="S834" s="5"/>
      <c r="T834" s="5"/>
      <c r="U834" s="5"/>
      <c r="V834" s="5"/>
      <c r="W834" s="5"/>
      <c r="X834" s="5"/>
      <c r="Y834" s="1"/>
      <c r="Z834" s="1"/>
      <c r="AA834" s="1"/>
      <c r="AB834" s="1"/>
      <c r="AC834" s="1"/>
      <c r="AD834" s="1"/>
      <c r="AE834" s="1"/>
      <c r="AF834" s="1"/>
      <c r="AG834" s="1"/>
      <c r="AH834" s="1"/>
      <c r="AI834" s="1"/>
      <c r="AJ834" s="1"/>
      <c r="AK834" s="1"/>
      <c r="AL834" s="1"/>
      <c r="AM834" s="1"/>
      <c r="AN834" s="1"/>
    </row>
    <row r="835" spans="1:40">
      <c r="A835" s="1"/>
      <c r="B835" s="1"/>
      <c r="C835" s="1"/>
      <c r="D835" s="1"/>
      <c r="E835" s="1"/>
      <c r="F835" s="1"/>
      <c r="G835" s="1"/>
      <c r="H835" s="1"/>
      <c r="I835" s="1"/>
      <c r="J835" s="1"/>
      <c r="K835" s="1"/>
      <c r="L835" s="1"/>
      <c r="M835" s="1"/>
      <c r="N835" s="5"/>
      <c r="O835" s="5"/>
      <c r="P835" s="5"/>
      <c r="Q835" s="5"/>
      <c r="R835" s="5"/>
      <c r="S835" s="5"/>
      <c r="T835" s="5"/>
      <c r="U835" s="5"/>
      <c r="V835" s="5"/>
      <c r="W835" s="5"/>
      <c r="X835" s="5"/>
      <c r="Y835" s="1"/>
      <c r="Z835" s="1"/>
      <c r="AA835" s="1"/>
      <c r="AB835" s="1"/>
      <c r="AC835" s="1"/>
      <c r="AD835" s="1"/>
      <c r="AE835" s="1"/>
      <c r="AF835" s="1"/>
      <c r="AG835" s="1"/>
      <c r="AH835" s="1"/>
      <c r="AI835" s="1"/>
      <c r="AJ835" s="1"/>
      <c r="AK835" s="1"/>
      <c r="AL835" s="1"/>
      <c r="AM835" s="1"/>
      <c r="AN835" s="1"/>
    </row>
    <row r="836" spans="1:40">
      <c r="A836" s="1"/>
      <c r="B836" s="1"/>
      <c r="C836" s="1"/>
      <c r="D836" s="1"/>
      <c r="E836" s="1"/>
      <c r="F836" s="1"/>
      <c r="G836" s="1"/>
      <c r="H836" s="1"/>
      <c r="I836" s="1"/>
      <c r="J836" s="1"/>
      <c r="K836" s="1"/>
      <c r="L836" s="1"/>
      <c r="M836" s="1"/>
      <c r="N836" s="5"/>
      <c r="O836" s="5"/>
      <c r="P836" s="5"/>
      <c r="Q836" s="5"/>
      <c r="R836" s="5"/>
      <c r="S836" s="5"/>
      <c r="T836" s="5"/>
      <c r="U836" s="5"/>
      <c r="V836" s="5"/>
      <c r="W836" s="5"/>
      <c r="X836" s="5"/>
      <c r="Y836" s="1"/>
      <c r="Z836" s="1"/>
      <c r="AA836" s="1"/>
      <c r="AB836" s="1"/>
      <c r="AC836" s="1"/>
      <c r="AD836" s="1"/>
      <c r="AE836" s="1"/>
      <c r="AF836" s="1"/>
      <c r="AG836" s="1"/>
      <c r="AH836" s="1"/>
      <c r="AI836" s="1"/>
      <c r="AJ836" s="1"/>
      <c r="AK836" s="1"/>
      <c r="AL836" s="1"/>
      <c r="AM836" s="1"/>
      <c r="AN836" s="1"/>
    </row>
    <row r="837" spans="1:40">
      <c r="A837" s="1"/>
      <c r="B837" s="1"/>
      <c r="C837" s="1"/>
      <c r="D837" s="1"/>
      <c r="E837" s="1"/>
      <c r="F837" s="1"/>
      <c r="G837" s="1"/>
      <c r="H837" s="1"/>
      <c r="I837" s="1"/>
      <c r="J837" s="1"/>
      <c r="K837" s="1"/>
      <c r="L837" s="1"/>
      <c r="M837" s="1"/>
      <c r="N837" s="5"/>
      <c r="O837" s="5"/>
      <c r="P837" s="5"/>
      <c r="Q837" s="5"/>
      <c r="R837" s="5"/>
      <c r="S837" s="5"/>
      <c r="T837" s="5"/>
      <c r="U837" s="5"/>
      <c r="V837" s="5"/>
      <c r="W837" s="5"/>
      <c r="X837" s="5"/>
      <c r="Y837" s="1"/>
      <c r="Z837" s="1"/>
      <c r="AA837" s="1"/>
      <c r="AB837" s="1"/>
      <c r="AC837" s="1"/>
      <c r="AD837" s="1"/>
      <c r="AE837" s="1"/>
      <c r="AF837" s="1"/>
      <c r="AG837" s="1"/>
      <c r="AH837" s="1"/>
      <c r="AI837" s="1"/>
      <c r="AJ837" s="1"/>
      <c r="AK837" s="1"/>
      <c r="AL837" s="1"/>
      <c r="AM837" s="1"/>
      <c r="AN837" s="1"/>
    </row>
    <row r="838" spans="1:40">
      <c r="A838" s="1"/>
      <c r="B838" s="1"/>
      <c r="C838" s="1"/>
      <c r="D838" s="1"/>
      <c r="E838" s="1"/>
      <c r="F838" s="1"/>
      <c r="G838" s="1"/>
      <c r="H838" s="1"/>
      <c r="I838" s="1"/>
      <c r="J838" s="1"/>
      <c r="K838" s="1"/>
      <c r="L838" s="1"/>
      <c r="M838" s="1"/>
      <c r="N838" s="5"/>
      <c r="O838" s="5"/>
      <c r="P838" s="5"/>
      <c r="Q838" s="5"/>
      <c r="R838" s="5"/>
      <c r="S838" s="5"/>
      <c r="T838" s="5"/>
      <c r="U838" s="5"/>
      <c r="V838" s="5"/>
      <c r="W838" s="5"/>
      <c r="X838" s="5"/>
      <c r="Y838" s="1"/>
      <c r="Z838" s="1"/>
      <c r="AA838" s="1"/>
      <c r="AB838" s="1"/>
      <c r="AC838" s="1"/>
      <c r="AD838" s="1"/>
      <c r="AE838" s="1"/>
      <c r="AF838" s="1"/>
      <c r="AG838" s="1"/>
      <c r="AH838" s="1"/>
      <c r="AI838" s="1"/>
      <c r="AJ838" s="1"/>
      <c r="AK838" s="1"/>
      <c r="AL838" s="1"/>
      <c r="AM838" s="1"/>
      <c r="AN838" s="1"/>
    </row>
    <row r="839" spans="1:40">
      <c r="A839" s="1"/>
      <c r="B839" s="1"/>
      <c r="C839" s="1"/>
      <c r="D839" s="1"/>
      <c r="E839" s="1"/>
      <c r="F839" s="1"/>
      <c r="G839" s="1"/>
      <c r="H839" s="1"/>
      <c r="I839" s="1"/>
      <c r="J839" s="1"/>
      <c r="K839" s="1"/>
      <c r="L839" s="1"/>
      <c r="M839" s="1"/>
      <c r="N839" s="5"/>
      <c r="O839" s="5"/>
      <c r="P839" s="5"/>
      <c r="Q839" s="5"/>
      <c r="R839" s="5"/>
      <c r="S839" s="5"/>
      <c r="T839" s="5"/>
      <c r="U839" s="5"/>
      <c r="V839" s="5"/>
      <c r="W839" s="5"/>
      <c r="X839" s="5"/>
      <c r="Y839" s="1"/>
      <c r="Z839" s="1"/>
      <c r="AA839" s="1"/>
      <c r="AB839" s="1"/>
      <c r="AC839" s="1"/>
      <c r="AD839" s="1"/>
      <c r="AE839" s="1"/>
      <c r="AF839" s="1"/>
      <c r="AG839" s="1"/>
      <c r="AH839" s="1"/>
      <c r="AI839" s="1"/>
      <c r="AJ839" s="1"/>
      <c r="AK839" s="1"/>
      <c r="AL839" s="1"/>
      <c r="AM839" s="1"/>
      <c r="AN839" s="1"/>
    </row>
    <row r="840" spans="1:40">
      <c r="A840" s="1"/>
      <c r="B840" s="1"/>
      <c r="C840" s="1"/>
      <c r="D840" s="1"/>
      <c r="E840" s="1"/>
      <c r="F840" s="1"/>
      <c r="G840" s="1"/>
      <c r="H840" s="1"/>
      <c r="I840" s="1"/>
      <c r="J840" s="1"/>
      <c r="K840" s="1"/>
      <c r="L840" s="1"/>
      <c r="M840" s="1"/>
      <c r="N840" s="5"/>
      <c r="O840" s="5"/>
      <c r="P840" s="5"/>
      <c r="Q840" s="5"/>
      <c r="R840" s="5"/>
      <c r="S840" s="5"/>
      <c r="T840" s="5"/>
      <c r="U840" s="5"/>
      <c r="V840" s="5"/>
      <c r="W840" s="5"/>
      <c r="X840" s="5"/>
      <c r="Y840" s="1"/>
      <c r="Z840" s="1"/>
      <c r="AA840" s="1"/>
      <c r="AB840" s="1"/>
      <c r="AC840" s="1"/>
      <c r="AD840" s="1"/>
      <c r="AE840" s="1"/>
      <c r="AF840" s="1"/>
      <c r="AG840" s="1"/>
      <c r="AH840" s="1"/>
      <c r="AI840" s="1"/>
      <c r="AJ840" s="1"/>
      <c r="AK840" s="1"/>
      <c r="AL840" s="1"/>
      <c r="AM840" s="1"/>
      <c r="AN840" s="1"/>
    </row>
    <row r="841" spans="1:40">
      <c r="A841" s="1"/>
      <c r="B841" s="1"/>
      <c r="C841" s="1"/>
      <c r="D841" s="1"/>
      <c r="E841" s="1"/>
      <c r="F841" s="1"/>
      <c r="G841" s="1"/>
      <c r="H841" s="1"/>
      <c r="I841" s="1"/>
      <c r="J841" s="1"/>
      <c r="K841" s="1"/>
      <c r="L841" s="1"/>
      <c r="M841" s="1"/>
      <c r="N841" s="5"/>
      <c r="O841" s="5"/>
      <c r="P841" s="5"/>
      <c r="Q841" s="5"/>
      <c r="R841" s="5"/>
      <c r="S841" s="5"/>
      <c r="T841" s="5"/>
      <c r="U841" s="5"/>
      <c r="V841" s="5"/>
      <c r="W841" s="5"/>
      <c r="X841" s="5"/>
      <c r="Y841" s="1"/>
      <c r="Z841" s="1"/>
      <c r="AA841" s="1"/>
      <c r="AB841" s="1"/>
      <c r="AC841" s="1"/>
      <c r="AD841" s="1"/>
      <c r="AE841" s="1"/>
      <c r="AF841" s="1"/>
      <c r="AG841" s="1"/>
      <c r="AH841" s="1"/>
      <c r="AI841" s="1"/>
      <c r="AJ841" s="1"/>
      <c r="AK841" s="1"/>
      <c r="AL841" s="1"/>
      <c r="AM841" s="1"/>
      <c r="AN841" s="1"/>
    </row>
    <row r="842" spans="1:40">
      <c r="A842" s="1"/>
      <c r="B842" s="1"/>
      <c r="C842" s="1"/>
      <c r="D842" s="1"/>
      <c r="E842" s="1"/>
      <c r="F842" s="1"/>
      <c r="G842" s="1"/>
      <c r="H842" s="1"/>
      <c r="I842" s="1"/>
      <c r="J842" s="1"/>
      <c r="K842" s="1"/>
      <c r="L842" s="1"/>
      <c r="M842" s="1"/>
      <c r="N842" s="5"/>
      <c r="O842" s="5"/>
      <c r="P842" s="5"/>
      <c r="Q842" s="5"/>
      <c r="R842" s="5"/>
      <c r="S842" s="5"/>
      <c r="T842" s="5"/>
      <c r="U842" s="5"/>
      <c r="V842" s="5"/>
      <c r="W842" s="5"/>
      <c r="X842" s="5"/>
      <c r="Y842" s="1"/>
      <c r="Z842" s="1"/>
      <c r="AA842" s="1"/>
      <c r="AB842" s="1"/>
      <c r="AC842" s="1"/>
      <c r="AD842" s="1"/>
      <c r="AE842" s="1"/>
      <c r="AF842" s="1"/>
      <c r="AG842" s="1"/>
      <c r="AH842" s="1"/>
      <c r="AI842" s="1"/>
      <c r="AJ842" s="1"/>
      <c r="AK842" s="1"/>
      <c r="AL842" s="1"/>
      <c r="AM842" s="1"/>
      <c r="AN842" s="1"/>
    </row>
    <row r="843" spans="1:40">
      <c r="A843" s="1"/>
      <c r="B843" s="1"/>
      <c r="C843" s="1"/>
      <c r="D843" s="1"/>
      <c r="E843" s="1"/>
      <c r="F843" s="1"/>
      <c r="G843" s="1"/>
      <c r="H843" s="1"/>
      <c r="I843" s="1"/>
      <c r="J843" s="1"/>
      <c r="K843" s="1"/>
      <c r="L843" s="1"/>
      <c r="M843" s="1"/>
      <c r="N843" s="5"/>
      <c r="O843" s="5"/>
      <c r="P843" s="5"/>
      <c r="Q843" s="5"/>
      <c r="R843" s="5"/>
      <c r="S843" s="5"/>
      <c r="T843" s="5"/>
      <c r="U843" s="5"/>
      <c r="V843" s="5"/>
      <c r="W843" s="5"/>
      <c r="X843" s="5"/>
      <c r="Y843" s="1"/>
      <c r="Z843" s="1"/>
      <c r="AA843" s="1"/>
      <c r="AB843" s="1"/>
      <c r="AC843" s="1"/>
      <c r="AD843" s="1"/>
      <c r="AE843" s="1"/>
      <c r="AF843" s="1"/>
      <c r="AG843" s="1"/>
      <c r="AH843" s="1"/>
      <c r="AI843" s="1"/>
      <c r="AJ843" s="1"/>
      <c r="AK843" s="1"/>
      <c r="AL843" s="1"/>
      <c r="AM843" s="1"/>
      <c r="AN843" s="1"/>
    </row>
    <row r="844" spans="1:40">
      <c r="A844" s="1"/>
      <c r="B844" s="1"/>
      <c r="C844" s="1"/>
      <c r="D844" s="1"/>
      <c r="E844" s="1"/>
      <c r="F844" s="1"/>
      <c r="G844" s="1"/>
      <c r="H844" s="1"/>
      <c r="I844" s="1"/>
      <c r="J844" s="1"/>
      <c r="K844" s="1"/>
      <c r="L844" s="1"/>
      <c r="M844" s="1"/>
      <c r="N844" s="5"/>
      <c r="O844" s="5"/>
      <c r="P844" s="5"/>
      <c r="Q844" s="5"/>
      <c r="R844" s="5"/>
      <c r="S844" s="5"/>
      <c r="T844" s="5"/>
      <c r="U844" s="5"/>
      <c r="V844" s="5"/>
      <c r="W844" s="5"/>
      <c r="X844" s="5"/>
      <c r="Y844" s="1"/>
      <c r="Z844" s="1"/>
      <c r="AA844" s="1"/>
      <c r="AB844" s="1"/>
      <c r="AC844" s="1"/>
      <c r="AD844" s="1"/>
      <c r="AE844" s="1"/>
      <c r="AF844" s="1"/>
      <c r="AG844" s="1"/>
      <c r="AH844" s="1"/>
      <c r="AI844" s="1"/>
      <c r="AJ844" s="1"/>
      <c r="AK844" s="1"/>
      <c r="AL844" s="1"/>
      <c r="AM844" s="1"/>
      <c r="AN844" s="1"/>
    </row>
    <row r="845" spans="1:40">
      <c r="A845" s="1"/>
      <c r="B845" s="1"/>
      <c r="C845" s="1"/>
      <c r="D845" s="1"/>
      <c r="E845" s="1"/>
      <c r="F845" s="1"/>
      <c r="G845" s="1"/>
      <c r="H845" s="1"/>
      <c r="I845" s="1"/>
      <c r="J845" s="1"/>
      <c r="K845" s="1"/>
      <c r="L845" s="1"/>
      <c r="M845" s="1"/>
      <c r="N845" s="5"/>
      <c r="O845" s="5"/>
      <c r="P845" s="5"/>
      <c r="Q845" s="5"/>
      <c r="R845" s="5"/>
      <c r="S845" s="5"/>
      <c r="T845" s="5"/>
      <c r="U845" s="5"/>
      <c r="V845" s="5"/>
      <c r="W845" s="5"/>
      <c r="X845" s="5"/>
      <c r="Y845" s="1"/>
      <c r="Z845" s="1"/>
      <c r="AA845" s="1"/>
      <c r="AB845" s="1"/>
      <c r="AC845" s="1"/>
      <c r="AD845" s="1"/>
      <c r="AE845" s="1"/>
      <c r="AF845" s="1"/>
      <c r="AG845" s="1"/>
      <c r="AH845" s="1"/>
      <c r="AI845" s="1"/>
      <c r="AJ845" s="1"/>
      <c r="AK845" s="1"/>
      <c r="AL845" s="1"/>
      <c r="AM845" s="1"/>
      <c r="AN845" s="1"/>
    </row>
    <row r="846" spans="1:40">
      <c r="A846" s="1"/>
      <c r="B846" s="1"/>
      <c r="C846" s="1"/>
      <c r="D846" s="1"/>
      <c r="E846" s="1"/>
      <c r="F846" s="1"/>
      <c r="G846" s="1"/>
      <c r="H846" s="1"/>
      <c r="I846" s="1"/>
      <c r="J846" s="1"/>
      <c r="K846" s="1"/>
      <c r="L846" s="1"/>
      <c r="M846" s="1"/>
      <c r="N846" s="5"/>
      <c r="O846" s="5"/>
      <c r="P846" s="5"/>
      <c r="Q846" s="5"/>
      <c r="R846" s="5"/>
      <c r="S846" s="5"/>
      <c r="T846" s="5"/>
      <c r="U846" s="5"/>
      <c r="V846" s="5"/>
      <c r="W846" s="5"/>
      <c r="X846" s="5"/>
      <c r="Y846" s="1"/>
      <c r="Z846" s="1"/>
      <c r="AA846" s="1"/>
      <c r="AB846" s="1"/>
      <c r="AC846" s="1"/>
      <c r="AD846" s="1"/>
      <c r="AE846" s="1"/>
      <c r="AF846" s="1"/>
      <c r="AG846" s="1"/>
      <c r="AH846" s="1"/>
      <c r="AI846" s="1"/>
      <c r="AJ846" s="1"/>
      <c r="AK846" s="1"/>
      <c r="AL846" s="1"/>
      <c r="AM846" s="1"/>
      <c r="AN846" s="1"/>
    </row>
    <row r="847" spans="1:40">
      <c r="A847" s="1"/>
      <c r="B847" s="1"/>
      <c r="C847" s="1"/>
      <c r="D847" s="1"/>
      <c r="E847" s="1"/>
      <c r="F847" s="1"/>
      <c r="G847" s="1"/>
      <c r="H847" s="1"/>
      <c r="I847" s="1"/>
      <c r="J847" s="1"/>
      <c r="K847" s="1"/>
      <c r="L847" s="1"/>
      <c r="M847" s="1"/>
      <c r="N847" s="5"/>
      <c r="O847" s="5"/>
      <c r="P847" s="5"/>
      <c r="Q847" s="5"/>
      <c r="R847" s="5"/>
      <c r="S847" s="5"/>
      <c r="T847" s="5"/>
      <c r="U847" s="5"/>
      <c r="V847" s="5"/>
      <c r="W847" s="5"/>
      <c r="X847" s="5"/>
      <c r="Y847" s="1"/>
      <c r="Z847" s="1"/>
      <c r="AA847" s="1"/>
      <c r="AB847" s="1"/>
      <c r="AC847" s="1"/>
      <c r="AD847" s="1"/>
      <c r="AE847" s="1"/>
      <c r="AF847" s="1"/>
      <c r="AG847" s="1"/>
      <c r="AH847" s="1"/>
      <c r="AI847" s="1"/>
      <c r="AJ847" s="1"/>
      <c r="AK847" s="1"/>
      <c r="AL847" s="1"/>
      <c r="AM847" s="1"/>
      <c r="AN847" s="1"/>
    </row>
    <row r="848" spans="1:40">
      <c r="A848" s="1"/>
      <c r="B848" s="1"/>
      <c r="C848" s="1"/>
      <c r="D848" s="1"/>
      <c r="E848" s="1"/>
      <c r="F848" s="1"/>
      <c r="G848" s="1"/>
      <c r="H848" s="1"/>
      <c r="I848" s="1"/>
      <c r="J848" s="1"/>
      <c r="K848" s="1"/>
      <c r="L848" s="1"/>
      <c r="M848" s="1"/>
      <c r="N848" s="5"/>
      <c r="O848" s="5"/>
      <c r="P848" s="5"/>
      <c r="Q848" s="5"/>
      <c r="R848" s="5"/>
      <c r="S848" s="5"/>
      <c r="T848" s="5"/>
      <c r="U848" s="5"/>
      <c r="V848" s="5"/>
      <c r="W848" s="5"/>
      <c r="X848" s="5"/>
      <c r="Y848" s="1"/>
      <c r="Z848" s="1"/>
      <c r="AA848" s="1"/>
      <c r="AB848" s="1"/>
      <c r="AC848" s="1"/>
      <c r="AD848" s="1"/>
      <c r="AE848" s="1"/>
      <c r="AF848" s="1"/>
      <c r="AG848" s="1"/>
      <c r="AH848" s="1"/>
      <c r="AI848" s="1"/>
      <c r="AJ848" s="1"/>
      <c r="AK848" s="1"/>
      <c r="AL848" s="1"/>
      <c r="AM848" s="1"/>
      <c r="AN848" s="1"/>
    </row>
    <row r="849" spans="1:40">
      <c r="A849" s="1"/>
      <c r="B849" s="1"/>
      <c r="C849" s="1"/>
      <c r="D849" s="1"/>
      <c r="E849" s="1"/>
      <c r="F849" s="1"/>
      <c r="G849" s="1"/>
      <c r="H849" s="1"/>
      <c r="I849" s="1"/>
      <c r="J849" s="1"/>
      <c r="K849" s="1"/>
      <c r="L849" s="1"/>
      <c r="M849" s="1"/>
      <c r="N849" s="5"/>
      <c r="O849" s="5"/>
      <c r="P849" s="5"/>
      <c r="Q849" s="5"/>
      <c r="R849" s="5"/>
      <c r="S849" s="5"/>
      <c r="T849" s="5"/>
      <c r="U849" s="5"/>
      <c r="V849" s="5"/>
      <c r="W849" s="5"/>
      <c r="X849" s="5"/>
      <c r="Y849" s="1"/>
      <c r="Z849" s="1"/>
      <c r="AA849" s="1"/>
      <c r="AB849" s="1"/>
      <c r="AC849" s="1"/>
      <c r="AD849" s="1"/>
      <c r="AE849" s="1"/>
      <c r="AF849" s="1"/>
      <c r="AG849" s="1"/>
      <c r="AH849" s="1"/>
      <c r="AI849" s="1"/>
      <c r="AJ849" s="1"/>
      <c r="AK849" s="1"/>
      <c r="AL849" s="1"/>
      <c r="AM849" s="1"/>
      <c r="AN849" s="1"/>
    </row>
    <row r="850" spans="1:40">
      <c r="A850" s="1"/>
      <c r="B850" s="1"/>
      <c r="C850" s="1"/>
      <c r="D850" s="1"/>
      <c r="E850" s="1"/>
      <c r="F850" s="1"/>
      <c r="G850" s="1"/>
      <c r="H850" s="1"/>
      <c r="I850" s="1"/>
      <c r="J850" s="1"/>
      <c r="K850" s="1"/>
      <c r="L850" s="1"/>
      <c r="M850" s="1"/>
      <c r="N850" s="5"/>
      <c r="O850" s="5"/>
      <c r="P850" s="5"/>
      <c r="Q850" s="5"/>
      <c r="R850" s="5"/>
      <c r="S850" s="5"/>
      <c r="T850" s="5"/>
      <c r="U850" s="5"/>
      <c r="V850" s="5"/>
      <c r="W850" s="5"/>
      <c r="X850" s="5"/>
      <c r="Y850" s="1"/>
      <c r="Z850" s="1"/>
      <c r="AA850" s="1"/>
      <c r="AB850" s="1"/>
      <c r="AC850" s="1"/>
      <c r="AD850" s="1"/>
      <c r="AE850" s="1"/>
      <c r="AF850" s="1"/>
      <c r="AG850" s="1"/>
      <c r="AH850" s="1"/>
      <c r="AI850" s="1"/>
      <c r="AJ850" s="1"/>
      <c r="AK850" s="1"/>
      <c r="AL850" s="1"/>
      <c r="AM850" s="1"/>
      <c r="AN850" s="1"/>
    </row>
    <row r="851" spans="1:40">
      <c r="A851" s="1"/>
      <c r="B851" s="1"/>
      <c r="C851" s="1"/>
      <c r="D851" s="1"/>
      <c r="E851" s="1"/>
      <c r="F851" s="1"/>
      <c r="G851" s="1"/>
      <c r="H851" s="1"/>
      <c r="I851" s="1"/>
      <c r="J851" s="1"/>
      <c r="K851" s="1"/>
      <c r="L851" s="1"/>
      <c r="M851" s="1"/>
      <c r="N851" s="5"/>
      <c r="O851" s="5"/>
      <c r="P851" s="5"/>
      <c r="Q851" s="5"/>
      <c r="R851" s="5"/>
      <c r="S851" s="5"/>
      <c r="T851" s="5"/>
      <c r="U851" s="5"/>
      <c r="V851" s="5"/>
      <c r="W851" s="5"/>
      <c r="X851" s="5"/>
      <c r="Y851" s="1"/>
      <c r="Z851" s="1"/>
      <c r="AA851" s="1"/>
      <c r="AB851" s="1"/>
      <c r="AC851" s="1"/>
      <c r="AD851" s="1"/>
      <c r="AE851" s="1"/>
      <c r="AF851" s="1"/>
      <c r="AG851" s="1"/>
      <c r="AH851" s="1"/>
      <c r="AI851" s="1"/>
      <c r="AJ851" s="1"/>
      <c r="AK851" s="1"/>
      <c r="AL851" s="1"/>
      <c r="AM851" s="1"/>
      <c r="AN851" s="1"/>
    </row>
    <row r="852" spans="1:40">
      <c r="A852" s="1"/>
      <c r="B852" s="1"/>
      <c r="C852" s="1"/>
      <c r="D852" s="1"/>
      <c r="E852" s="1"/>
      <c r="F852" s="1"/>
      <c r="G852" s="1"/>
      <c r="H852" s="1"/>
      <c r="I852" s="1"/>
      <c r="J852" s="1"/>
      <c r="K852" s="1"/>
      <c r="L852" s="1"/>
      <c r="M852" s="1"/>
      <c r="N852" s="5"/>
      <c r="O852" s="5"/>
      <c r="P852" s="5"/>
      <c r="Q852" s="5"/>
      <c r="R852" s="5"/>
      <c r="S852" s="5"/>
      <c r="T852" s="5"/>
      <c r="U852" s="5"/>
      <c r="V852" s="5"/>
      <c r="W852" s="5"/>
      <c r="X852" s="5"/>
      <c r="Y852" s="1"/>
      <c r="Z852" s="1"/>
      <c r="AA852" s="1"/>
      <c r="AB852" s="1"/>
      <c r="AC852" s="1"/>
      <c r="AD852" s="1"/>
      <c r="AE852" s="1"/>
      <c r="AF852" s="1"/>
      <c r="AG852" s="1"/>
      <c r="AH852" s="1"/>
      <c r="AI852" s="1"/>
      <c r="AJ852" s="1"/>
      <c r="AK852" s="1"/>
      <c r="AL852" s="1"/>
      <c r="AM852" s="1"/>
      <c r="AN852" s="1"/>
    </row>
    <row r="853" spans="1:40">
      <c r="A853" s="1"/>
      <c r="B853" s="1"/>
      <c r="C853" s="1"/>
      <c r="D853" s="1"/>
      <c r="E853" s="1"/>
      <c r="F853" s="1"/>
      <c r="G853" s="1"/>
      <c r="H853" s="1"/>
      <c r="I853" s="1"/>
      <c r="J853" s="1"/>
      <c r="K853" s="1"/>
      <c r="L853" s="1"/>
      <c r="M853" s="1"/>
      <c r="N853" s="5"/>
      <c r="O853" s="5"/>
      <c r="P853" s="5"/>
      <c r="Q853" s="5"/>
      <c r="R853" s="5"/>
      <c r="S853" s="5"/>
      <c r="T853" s="5"/>
      <c r="U853" s="5"/>
      <c r="V853" s="5"/>
      <c r="W853" s="5"/>
      <c r="X853" s="5"/>
      <c r="Y853" s="1"/>
      <c r="Z853" s="1"/>
      <c r="AA853" s="1"/>
      <c r="AB853" s="1"/>
      <c r="AC853" s="1"/>
      <c r="AD853" s="1"/>
      <c r="AE853" s="1"/>
      <c r="AF853" s="1"/>
      <c r="AG853" s="1"/>
      <c r="AH853" s="1"/>
      <c r="AI853" s="1"/>
      <c r="AJ853" s="1"/>
      <c r="AK853" s="1"/>
      <c r="AL853" s="1"/>
      <c r="AM853" s="1"/>
      <c r="AN853" s="1"/>
    </row>
    <row r="854" spans="1:40">
      <c r="A854" s="1"/>
      <c r="B854" s="1"/>
      <c r="C854" s="1"/>
      <c r="D854" s="1"/>
      <c r="E854" s="1"/>
      <c r="F854" s="1"/>
      <c r="G854" s="1"/>
      <c r="H854" s="1"/>
      <c r="I854" s="1"/>
      <c r="J854" s="1"/>
      <c r="K854" s="1"/>
      <c r="L854" s="1"/>
      <c r="M854" s="1"/>
      <c r="N854" s="5"/>
      <c r="O854" s="5"/>
      <c r="P854" s="5"/>
      <c r="Q854" s="5"/>
      <c r="R854" s="5"/>
      <c r="S854" s="5"/>
      <c r="T854" s="5"/>
      <c r="U854" s="5"/>
      <c r="V854" s="5"/>
      <c r="W854" s="5"/>
      <c r="X854" s="5"/>
      <c r="Y854" s="1"/>
      <c r="Z854" s="1"/>
      <c r="AA854" s="1"/>
      <c r="AB854" s="1"/>
      <c r="AC854" s="1"/>
      <c r="AD854" s="1"/>
      <c r="AE854" s="1"/>
      <c r="AF854" s="1"/>
      <c r="AG854" s="1"/>
      <c r="AH854" s="1"/>
      <c r="AI854" s="1"/>
      <c r="AJ854" s="1"/>
      <c r="AK854" s="1"/>
      <c r="AL854" s="1"/>
      <c r="AM854" s="1"/>
      <c r="AN854" s="1"/>
    </row>
    <row r="855" spans="1:40">
      <c r="A855" s="1"/>
      <c r="B855" s="1"/>
      <c r="C855" s="1"/>
      <c r="D855" s="1"/>
      <c r="E855" s="1"/>
      <c r="F855" s="1"/>
      <c r="G855" s="1"/>
      <c r="H855" s="1"/>
      <c r="I855" s="1"/>
      <c r="J855" s="1"/>
      <c r="K855" s="1"/>
      <c r="L855" s="1"/>
      <c r="M855" s="1"/>
      <c r="N855" s="5"/>
      <c r="O855" s="5"/>
      <c r="P855" s="5"/>
      <c r="Q855" s="5"/>
      <c r="R855" s="5"/>
      <c r="S855" s="5"/>
      <c r="T855" s="5"/>
      <c r="U855" s="5"/>
      <c r="V855" s="5"/>
      <c r="W855" s="5"/>
      <c r="X855" s="5"/>
      <c r="Y855" s="1"/>
      <c r="Z855" s="1"/>
      <c r="AA855" s="1"/>
      <c r="AB855" s="1"/>
      <c r="AC855" s="1"/>
      <c r="AD855" s="1"/>
      <c r="AE855" s="1"/>
      <c r="AF855" s="1"/>
      <c r="AG855" s="1"/>
      <c r="AH855" s="1"/>
      <c r="AI855" s="1"/>
      <c r="AJ855" s="1"/>
      <c r="AK855" s="1"/>
      <c r="AL855" s="1"/>
      <c r="AM855" s="1"/>
      <c r="AN855" s="1"/>
    </row>
    <row r="856" spans="1:40">
      <c r="A856" s="1"/>
      <c r="B856" s="1"/>
      <c r="C856" s="1"/>
      <c r="D856" s="1"/>
      <c r="E856" s="1"/>
      <c r="F856" s="1"/>
      <c r="G856" s="1"/>
      <c r="H856" s="1"/>
      <c r="I856" s="1"/>
      <c r="J856" s="1"/>
      <c r="K856" s="1"/>
      <c r="L856" s="1"/>
      <c r="M856" s="1"/>
      <c r="N856" s="5"/>
      <c r="O856" s="5"/>
      <c r="P856" s="5"/>
      <c r="Q856" s="5"/>
      <c r="R856" s="5"/>
      <c r="S856" s="5"/>
      <c r="T856" s="5"/>
      <c r="U856" s="5"/>
      <c r="V856" s="5"/>
      <c r="W856" s="5"/>
      <c r="X856" s="5"/>
      <c r="Y856" s="1"/>
      <c r="Z856" s="1"/>
      <c r="AA856" s="1"/>
      <c r="AB856" s="1"/>
      <c r="AC856" s="1"/>
      <c r="AD856" s="1"/>
      <c r="AE856" s="1"/>
      <c r="AF856" s="1"/>
      <c r="AG856" s="1"/>
      <c r="AH856" s="1"/>
      <c r="AI856" s="1"/>
      <c r="AJ856" s="1"/>
      <c r="AK856" s="1"/>
      <c r="AL856" s="1"/>
      <c r="AM856" s="1"/>
      <c r="AN856" s="1"/>
    </row>
    <row r="857" spans="1:40">
      <c r="A857" s="1"/>
      <c r="B857" s="1"/>
      <c r="C857" s="1"/>
      <c r="D857" s="1"/>
      <c r="E857" s="1"/>
      <c r="F857" s="1"/>
      <c r="G857" s="1"/>
      <c r="H857" s="1"/>
      <c r="I857" s="1"/>
      <c r="J857" s="1"/>
      <c r="K857" s="1"/>
      <c r="L857" s="1"/>
      <c r="M857" s="1"/>
      <c r="N857" s="5"/>
      <c r="O857" s="5"/>
      <c r="P857" s="5"/>
      <c r="Q857" s="5"/>
      <c r="R857" s="5"/>
      <c r="S857" s="5"/>
      <c r="T857" s="5"/>
      <c r="U857" s="5"/>
      <c r="V857" s="5"/>
      <c r="W857" s="5"/>
      <c r="X857" s="5"/>
      <c r="Y857" s="1"/>
      <c r="Z857" s="1"/>
      <c r="AA857" s="1"/>
      <c r="AB857" s="1"/>
      <c r="AC857" s="1"/>
      <c r="AD857" s="1"/>
      <c r="AE857" s="1"/>
      <c r="AF857" s="1"/>
      <c r="AG857" s="1"/>
      <c r="AH857" s="1"/>
      <c r="AI857" s="1"/>
      <c r="AJ857" s="1"/>
      <c r="AK857" s="1"/>
      <c r="AL857" s="1"/>
      <c r="AM857" s="1"/>
      <c r="AN857" s="1"/>
    </row>
    <row r="858" spans="1:40">
      <c r="A858" s="1"/>
      <c r="B858" s="1"/>
      <c r="C858" s="1"/>
      <c r="D858" s="1"/>
      <c r="E858" s="1"/>
      <c r="F858" s="1"/>
      <c r="G858" s="1"/>
      <c r="H858" s="1"/>
      <c r="I858" s="1"/>
      <c r="J858" s="1"/>
      <c r="K858" s="1"/>
      <c r="L858" s="1"/>
      <c r="M858" s="1"/>
      <c r="N858" s="5"/>
      <c r="O858" s="5"/>
      <c r="P858" s="5"/>
      <c r="Q858" s="5"/>
      <c r="R858" s="5"/>
      <c r="S858" s="5"/>
      <c r="T858" s="5"/>
      <c r="U858" s="5"/>
      <c r="V858" s="5"/>
      <c r="W858" s="5"/>
      <c r="X858" s="5"/>
      <c r="Y858" s="1"/>
      <c r="Z858" s="1"/>
      <c r="AA858" s="1"/>
      <c r="AB858" s="1"/>
      <c r="AC858" s="1"/>
      <c r="AD858" s="1"/>
      <c r="AE858" s="1"/>
      <c r="AF858" s="1"/>
      <c r="AG858" s="1"/>
      <c r="AH858" s="1"/>
      <c r="AI858" s="1"/>
      <c r="AJ858" s="1"/>
      <c r="AK858" s="1"/>
      <c r="AL858" s="1"/>
      <c r="AM858" s="1"/>
      <c r="AN858" s="1"/>
    </row>
    <row r="859" spans="1:40">
      <c r="A859" s="1"/>
      <c r="B859" s="1"/>
      <c r="C859" s="1"/>
      <c r="D859" s="1"/>
      <c r="E859" s="1"/>
      <c r="F859" s="1"/>
      <c r="G859" s="1"/>
      <c r="H859" s="1"/>
      <c r="I859" s="1"/>
      <c r="J859" s="1"/>
      <c r="K859" s="1"/>
      <c r="L859" s="1"/>
      <c r="M859" s="1"/>
      <c r="N859" s="5"/>
      <c r="O859" s="5"/>
      <c r="P859" s="5"/>
      <c r="Q859" s="5"/>
      <c r="R859" s="5"/>
      <c r="S859" s="5"/>
      <c r="T859" s="5"/>
      <c r="U859" s="5"/>
      <c r="V859" s="5"/>
      <c r="W859" s="5"/>
      <c r="X859" s="5"/>
      <c r="Y859" s="1"/>
      <c r="Z859" s="1"/>
      <c r="AA859" s="1"/>
      <c r="AB859" s="1"/>
      <c r="AC859" s="1"/>
      <c r="AD859" s="1"/>
      <c r="AE859" s="1"/>
      <c r="AF859" s="1"/>
      <c r="AG859" s="1"/>
      <c r="AH859" s="1"/>
      <c r="AI859" s="1"/>
      <c r="AJ859" s="1"/>
      <c r="AK859" s="1"/>
      <c r="AL859" s="1"/>
      <c r="AM859" s="1"/>
      <c r="AN859" s="1"/>
    </row>
    <row r="860" spans="1:40">
      <c r="A860" s="1"/>
      <c r="B860" s="1"/>
      <c r="C860" s="1"/>
      <c r="D860" s="1"/>
      <c r="E860" s="1"/>
      <c r="F860" s="1"/>
      <c r="G860" s="1"/>
      <c r="H860" s="1"/>
      <c r="I860" s="1"/>
      <c r="J860" s="1"/>
      <c r="K860" s="1"/>
      <c r="L860" s="1"/>
      <c r="M860" s="1"/>
      <c r="N860" s="5"/>
      <c r="O860" s="5"/>
      <c r="P860" s="5"/>
      <c r="Q860" s="5"/>
      <c r="R860" s="5"/>
      <c r="S860" s="5"/>
      <c r="T860" s="5"/>
      <c r="U860" s="5"/>
      <c r="V860" s="5"/>
      <c r="W860" s="5"/>
      <c r="X860" s="5"/>
      <c r="Y860" s="1"/>
      <c r="Z860" s="1"/>
      <c r="AA860" s="1"/>
      <c r="AB860" s="1"/>
      <c r="AC860" s="1"/>
      <c r="AD860" s="1"/>
      <c r="AE860" s="1"/>
      <c r="AF860" s="1"/>
      <c r="AG860" s="1"/>
      <c r="AH860" s="1"/>
      <c r="AI860" s="1"/>
      <c r="AJ860" s="1"/>
      <c r="AK860" s="1"/>
      <c r="AL860" s="1"/>
      <c r="AM860" s="1"/>
      <c r="AN860" s="1"/>
    </row>
    <row r="861" spans="1:40">
      <c r="A861" s="1"/>
      <c r="B861" s="1"/>
      <c r="C861" s="1"/>
      <c r="D861" s="1"/>
      <c r="E861" s="1"/>
      <c r="F861" s="1"/>
      <c r="G861" s="1"/>
      <c r="H861" s="1"/>
      <c r="I861" s="1"/>
      <c r="J861" s="1"/>
      <c r="K861" s="1"/>
      <c r="L861" s="1"/>
      <c r="M861" s="1"/>
      <c r="N861" s="5"/>
      <c r="O861" s="5"/>
      <c r="P861" s="5"/>
      <c r="Q861" s="5"/>
      <c r="R861" s="5"/>
      <c r="S861" s="5"/>
      <c r="T861" s="5"/>
      <c r="U861" s="5"/>
      <c r="V861" s="5"/>
      <c r="W861" s="5"/>
      <c r="X861" s="5"/>
      <c r="Y861" s="1"/>
      <c r="Z861" s="1"/>
      <c r="AA861" s="1"/>
      <c r="AB861" s="1"/>
      <c r="AC861" s="1"/>
      <c r="AD861" s="1"/>
      <c r="AE861" s="1"/>
      <c r="AF861" s="1"/>
      <c r="AG861" s="1"/>
      <c r="AH861" s="1"/>
      <c r="AI861" s="1"/>
      <c r="AJ861" s="1"/>
      <c r="AK861" s="1"/>
      <c r="AL861" s="1"/>
      <c r="AM861" s="1"/>
      <c r="AN861" s="1"/>
    </row>
    <row r="862" spans="1:40">
      <c r="A862" s="1"/>
      <c r="B862" s="1"/>
      <c r="C862" s="1"/>
      <c r="D862" s="1"/>
      <c r="E862" s="1"/>
      <c r="F862" s="1"/>
      <c r="G862" s="1"/>
      <c r="H862" s="1"/>
      <c r="I862" s="1"/>
      <c r="J862" s="1"/>
      <c r="K862" s="1"/>
      <c r="L862" s="1"/>
      <c r="M862" s="1"/>
      <c r="N862" s="5"/>
      <c r="O862" s="5"/>
      <c r="P862" s="5"/>
      <c r="Q862" s="5"/>
      <c r="R862" s="5"/>
      <c r="S862" s="5"/>
      <c r="T862" s="5"/>
      <c r="U862" s="5"/>
      <c r="V862" s="5"/>
      <c r="W862" s="5"/>
      <c r="X862" s="5"/>
      <c r="Y862" s="1"/>
      <c r="Z862" s="1"/>
      <c r="AA862" s="1"/>
      <c r="AB862" s="1"/>
      <c r="AC862" s="1"/>
      <c r="AD862" s="1"/>
      <c r="AE862" s="1"/>
      <c r="AF862" s="1"/>
      <c r="AG862" s="1"/>
      <c r="AH862" s="1"/>
      <c r="AI862" s="1"/>
      <c r="AJ862" s="1"/>
      <c r="AK862" s="1"/>
      <c r="AL862" s="1"/>
      <c r="AM862" s="1"/>
      <c r="AN862" s="1"/>
    </row>
    <row r="863" spans="1:40">
      <c r="A863" s="1"/>
      <c r="B863" s="1"/>
      <c r="C863" s="1"/>
      <c r="D863" s="1"/>
      <c r="E863" s="1"/>
      <c r="F863" s="1"/>
      <c r="G863" s="1"/>
      <c r="H863" s="1"/>
      <c r="I863" s="1"/>
      <c r="J863" s="1"/>
      <c r="K863" s="1"/>
      <c r="L863" s="1"/>
      <c r="M863" s="1"/>
      <c r="N863" s="5"/>
      <c r="O863" s="5"/>
      <c r="P863" s="5"/>
      <c r="Q863" s="5"/>
      <c r="R863" s="5"/>
      <c r="S863" s="5"/>
      <c r="T863" s="5"/>
      <c r="U863" s="5"/>
      <c r="V863" s="5"/>
      <c r="W863" s="5"/>
      <c r="X863" s="5"/>
      <c r="Y863" s="1"/>
      <c r="Z863" s="1"/>
      <c r="AA863" s="1"/>
      <c r="AB863" s="1"/>
      <c r="AC863" s="1"/>
      <c r="AD863" s="1"/>
      <c r="AE863" s="1"/>
      <c r="AF863" s="1"/>
      <c r="AG863" s="1"/>
      <c r="AH863" s="1"/>
      <c r="AI863" s="1"/>
      <c r="AJ863" s="1"/>
      <c r="AK863" s="1"/>
      <c r="AL863" s="1"/>
      <c r="AM863" s="1"/>
      <c r="AN863" s="1"/>
    </row>
    <row r="864" spans="1:40">
      <c r="A864" s="1"/>
      <c r="B864" s="1"/>
      <c r="C864" s="1"/>
      <c r="D864" s="1"/>
      <c r="E864" s="1"/>
      <c r="F864" s="1"/>
      <c r="G864" s="1"/>
      <c r="H864" s="1"/>
      <c r="I864" s="1"/>
      <c r="J864" s="1"/>
      <c r="K864" s="1"/>
      <c r="L864" s="1"/>
      <c r="M864" s="1"/>
      <c r="N864" s="5"/>
      <c r="O864" s="5"/>
      <c r="P864" s="5"/>
      <c r="Q864" s="5"/>
      <c r="R864" s="5"/>
      <c r="S864" s="5"/>
      <c r="T864" s="5"/>
      <c r="U864" s="5"/>
      <c r="V864" s="5"/>
      <c r="W864" s="5"/>
      <c r="X864" s="5"/>
      <c r="Y864" s="1"/>
      <c r="Z864" s="1"/>
      <c r="AA864" s="1"/>
      <c r="AB864" s="1"/>
      <c r="AC864" s="1"/>
      <c r="AD864" s="1"/>
      <c r="AE864" s="1"/>
      <c r="AF864" s="1"/>
      <c r="AG864" s="1"/>
      <c r="AH864" s="1"/>
      <c r="AI864" s="1"/>
      <c r="AJ864" s="1"/>
      <c r="AK864" s="1"/>
      <c r="AL864" s="1"/>
      <c r="AM864" s="1"/>
      <c r="AN864" s="1"/>
    </row>
    <row r="865" spans="1:40">
      <c r="A865" s="1"/>
      <c r="B865" s="1"/>
      <c r="C865" s="1"/>
      <c r="D865" s="1"/>
      <c r="E865" s="1"/>
      <c r="F865" s="1"/>
      <c r="G865" s="1"/>
      <c r="H865" s="1"/>
      <c r="I865" s="1"/>
      <c r="J865" s="1"/>
      <c r="K865" s="1"/>
      <c r="L865" s="1"/>
      <c r="M865" s="1"/>
      <c r="N865" s="5"/>
      <c r="O865" s="5"/>
      <c r="P865" s="5"/>
      <c r="Q865" s="5"/>
      <c r="R865" s="5"/>
      <c r="S865" s="5"/>
      <c r="T865" s="5"/>
      <c r="U865" s="5"/>
      <c r="V865" s="5"/>
      <c r="W865" s="5"/>
      <c r="X865" s="5"/>
      <c r="Y865" s="1"/>
      <c r="Z865" s="1"/>
      <c r="AA865" s="1"/>
      <c r="AB865" s="1"/>
      <c r="AC865" s="1"/>
      <c r="AD865" s="1"/>
      <c r="AE865" s="1"/>
      <c r="AF865" s="1"/>
      <c r="AG865" s="1"/>
      <c r="AH865" s="1"/>
      <c r="AI865" s="1"/>
      <c r="AJ865" s="1"/>
      <c r="AK865" s="1"/>
      <c r="AL865" s="1"/>
      <c r="AM865" s="1"/>
      <c r="AN865" s="1"/>
    </row>
    <row r="866" spans="1:40">
      <c r="A866" s="1"/>
      <c r="B866" s="1"/>
      <c r="C866" s="1"/>
      <c r="D866" s="1"/>
      <c r="E866" s="1"/>
      <c r="F866" s="1"/>
      <c r="G866" s="1"/>
      <c r="H866" s="1"/>
      <c r="I866" s="1"/>
      <c r="J866" s="1"/>
      <c r="K866" s="1"/>
      <c r="L866" s="1"/>
      <c r="M866" s="1"/>
      <c r="N866" s="5"/>
      <c r="O866" s="5"/>
      <c r="P866" s="5"/>
      <c r="Q866" s="5"/>
      <c r="R866" s="5"/>
      <c r="S866" s="5"/>
      <c r="T866" s="5"/>
      <c r="U866" s="5"/>
      <c r="V866" s="5"/>
      <c r="W866" s="5"/>
      <c r="X866" s="5"/>
      <c r="Y866" s="1"/>
      <c r="Z866" s="1"/>
      <c r="AA866" s="1"/>
      <c r="AB866" s="1"/>
      <c r="AC866" s="1"/>
      <c r="AD866" s="1"/>
      <c r="AE866" s="1"/>
      <c r="AF866" s="1"/>
      <c r="AG866" s="1"/>
      <c r="AH866" s="1"/>
      <c r="AI866" s="1"/>
      <c r="AJ866" s="1"/>
      <c r="AK866" s="1"/>
      <c r="AL866" s="1"/>
      <c r="AM866" s="1"/>
      <c r="AN866" s="1"/>
    </row>
    <row r="867" spans="1:40">
      <c r="A867" s="1"/>
      <c r="B867" s="1"/>
      <c r="C867" s="1"/>
      <c r="D867" s="1"/>
      <c r="E867" s="1"/>
      <c r="F867" s="1"/>
      <c r="G867" s="1"/>
      <c r="H867" s="1"/>
      <c r="I867" s="1"/>
      <c r="J867" s="1"/>
      <c r="K867" s="1"/>
      <c r="L867" s="1"/>
      <c r="M867" s="1"/>
      <c r="N867" s="5"/>
      <c r="O867" s="5"/>
      <c r="P867" s="5"/>
      <c r="Q867" s="5"/>
      <c r="R867" s="5"/>
      <c r="S867" s="5"/>
      <c r="T867" s="5"/>
      <c r="U867" s="5"/>
      <c r="V867" s="5"/>
      <c r="W867" s="5"/>
      <c r="X867" s="5"/>
      <c r="Y867" s="1"/>
      <c r="Z867" s="1"/>
      <c r="AA867" s="1"/>
      <c r="AB867" s="1"/>
      <c r="AC867" s="1"/>
      <c r="AD867" s="1"/>
      <c r="AE867" s="1"/>
      <c r="AF867" s="1"/>
      <c r="AG867" s="1"/>
      <c r="AH867" s="1"/>
      <c r="AI867" s="1"/>
      <c r="AJ867" s="1"/>
      <c r="AK867" s="1"/>
      <c r="AL867" s="1"/>
      <c r="AM867" s="1"/>
      <c r="AN867" s="1"/>
    </row>
    <row r="868" spans="1:40">
      <c r="A868" s="1"/>
      <c r="B868" s="1"/>
      <c r="C868" s="1"/>
      <c r="D868" s="1"/>
      <c r="E868" s="1"/>
      <c r="F868" s="1"/>
      <c r="G868" s="1"/>
      <c r="H868" s="1"/>
      <c r="I868" s="1"/>
      <c r="J868" s="1"/>
      <c r="K868" s="1"/>
      <c r="L868" s="1"/>
      <c r="M868" s="1"/>
      <c r="N868" s="5"/>
      <c r="O868" s="5"/>
      <c r="P868" s="5"/>
      <c r="Q868" s="5"/>
      <c r="R868" s="5"/>
      <c r="S868" s="5"/>
      <c r="T868" s="5"/>
      <c r="U868" s="5"/>
      <c r="V868" s="5"/>
      <c r="W868" s="5"/>
      <c r="X868" s="5"/>
      <c r="Y868" s="1"/>
      <c r="Z868" s="1"/>
      <c r="AA868" s="1"/>
      <c r="AB868" s="1"/>
      <c r="AC868" s="1"/>
      <c r="AD868" s="1"/>
      <c r="AE868" s="1"/>
      <c r="AF868" s="1"/>
      <c r="AG868" s="1"/>
      <c r="AH868" s="1"/>
      <c r="AI868" s="1"/>
      <c r="AJ868" s="1"/>
      <c r="AK868" s="1"/>
      <c r="AL868" s="1"/>
      <c r="AM868" s="1"/>
      <c r="AN868" s="1"/>
    </row>
    <row r="869" spans="1:40">
      <c r="A869" s="1"/>
      <c r="B869" s="1"/>
      <c r="C869" s="1"/>
      <c r="D869" s="1"/>
      <c r="E869" s="1"/>
      <c r="F869" s="1"/>
      <c r="G869" s="1"/>
      <c r="H869" s="1"/>
      <c r="I869" s="1"/>
      <c r="J869" s="1"/>
      <c r="K869" s="1"/>
      <c r="L869" s="1"/>
      <c r="M869" s="1"/>
      <c r="N869" s="5"/>
      <c r="O869" s="5"/>
      <c r="P869" s="5"/>
      <c r="Q869" s="5"/>
      <c r="R869" s="5"/>
      <c r="S869" s="5"/>
      <c r="T869" s="5"/>
      <c r="U869" s="5"/>
      <c r="V869" s="5"/>
      <c r="W869" s="5"/>
      <c r="X869" s="5"/>
      <c r="Y869" s="1"/>
      <c r="Z869" s="1"/>
      <c r="AA869" s="1"/>
      <c r="AB869" s="1"/>
      <c r="AC869" s="1"/>
      <c r="AD869" s="1"/>
      <c r="AE869" s="1"/>
      <c r="AF869" s="1"/>
      <c r="AG869" s="1"/>
      <c r="AH869" s="1"/>
      <c r="AI869" s="1"/>
      <c r="AJ869" s="1"/>
      <c r="AK869" s="1"/>
      <c r="AL869" s="1"/>
      <c r="AM869" s="1"/>
      <c r="AN869" s="1"/>
    </row>
    <row r="870" spans="1:40">
      <c r="A870" s="1"/>
      <c r="B870" s="1"/>
      <c r="C870" s="1"/>
      <c r="D870" s="1"/>
      <c r="E870" s="1"/>
      <c r="F870" s="1"/>
      <c r="G870" s="1"/>
      <c r="H870" s="1"/>
      <c r="I870" s="1"/>
      <c r="J870" s="1"/>
      <c r="K870" s="1"/>
      <c r="L870" s="1"/>
      <c r="M870" s="1"/>
      <c r="N870" s="5"/>
      <c r="O870" s="5"/>
      <c r="P870" s="5"/>
      <c r="Q870" s="5"/>
      <c r="R870" s="5"/>
      <c r="S870" s="5"/>
      <c r="T870" s="5"/>
      <c r="U870" s="5"/>
      <c r="V870" s="5"/>
      <c r="W870" s="5"/>
      <c r="X870" s="5"/>
      <c r="Y870" s="1"/>
      <c r="Z870" s="1"/>
      <c r="AA870" s="1"/>
      <c r="AB870" s="1"/>
      <c r="AC870" s="1"/>
      <c r="AD870" s="1"/>
      <c r="AE870" s="1"/>
      <c r="AF870" s="1"/>
      <c r="AG870" s="1"/>
      <c r="AH870" s="1"/>
      <c r="AI870" s="1"/>
      <c r="AJ870" s="1"/>
      <c r="AK870" s="1"/>
      <c r="AL870" s="1"/>
      <c r="AM870" s="1"/>
      <c r="AN870" s="1"/>
    </row>
    <row r="871" spans="1:40">
      <c r="A871" s="1"/>
      <c r="B871" s="1"/>
      <c r="C871" s="1"/>
      <c r="D871" s="1"/>
      <c r="E871" s="1"/>
      <c r="F871" s="1"/>
      <c r="G871" s="1"/>
      <c r="H871" s="1"/>
      <c r="I871" s="1"/>
      <c r="J871" s="1"/>
      <c r="K871" s="1"/>
      <c r="L871" s="1"/>
      <c r="M871" s="1"/>
      <c r="N871" s="5"/>
      <c r="O871" s="5"/>
      <c r="P871" s="5"/>
      <c r="Q871" s="5"/>
      <c r="R871" s="5"/>
      <c r="S871" s="5"/>
      <c r="T871" s="5"/>
      <c r="U871" s="5"/>
      <c r="V871" s="5"/>
      <c r="W871" s="5"/>
      <c r="X871" s="5"/>
      <c r="Y871" s="1"/>
      <c r="Z871" s="1"/>
      <c r="AA871" s="1"/>
      <c r="AB871" s="1"/>
      <c r="AC871" s="1"/>
      <c r="AD871" s="1"/>
      <c r="AE871" s="1"/>
      <c r="AF871" s="1"/>
      <c r="AG871" s="1"/>
      <c r="AH871" s="1"/>
      <c r="AI871" s="1"/>
      <c r="AJ871" s="1"/>
      <c r="AK871" s="1"/>
      <c r="AL871" s="1"/>
      <c r="AM871" s="1"/>
      <c r="AN871" s="1"/>
    </row>
    <row r="872" spans="1:40">
      <c r="A872" s="1"/>
      <c r="B872" s="1"/>
      <c r="C872" s="1"/>
      <c r="D872" s="1"/>
      <c r="E872" s="1"/>
      <c r="F872" s="1"/>
      <c r="G872" s="1"/>
      <c r="H872" s="1"/>
      <c r="I872" s="1"/>
      <c r="J872" s="1"/>
      <c r="K872" s="1"/>
      <c r="L872" s="1"/>
      <c r="M872" s="1"/>
      <c r="N872" s="5"/>
      <c r="O872" s="5"/>
      <c r="P872" s="5"/>
      <c r="Q872" s="5"/>
      <c r="R872" s="5"/>
      <c r="S872" s="5"/>
      <c r="T872" s="5"/>
      <c r="U872" s="5"/>
      <c r="V872" s="5"/>
      <c r="W872" s="5"/>
      <c r="X872" s="5"/>
      <c r="Y872" s="1"/>
      <c r="Z872" s="1"/>
      <c r="AA872" s="1"/>
      <c r="AB872" s="1"/>
      <c r="AC872" s="1"/>
      <c r="AD872" s="1"/>
      <c r="AE872" s="1"/>
      <c r="AF872" s="1"/>
      <c r="AG872" s="1"/>
      <c r="AH872" s="1"/>
      <c r="AI872" s="1"/>
      <c r="AJ872" s="1"/>
      <c r="AK872" s="1"/>
      <c r="AL872" s="1"/>
      <c r="AM872" s="1"/>
      <c r="AN872" s="1"/>
    </row>
    <row r="873" spans="1:40">
      <c r="A873" s="1"/>
      <c r="B873" s="1"/>
      <c r="C873" s="1"/>
      <c r="D873" s="1"/>
      <c r="E873" s="1"/>
      <c r="F873" s="1"/>
      <c r="G873" s="1"/>
      <c r="H873" s="1"/>
      <c r="I873" s="1"/>
      <c r="J873" s="1"/>
      <c r="K873" s="1"/>
      <c r="L873" s="1"/>
      <c r="M873" s="1"/>
      <c r="N873" s="5"/>
      <c r="O873" s="5"/>
      <c r="P873" s="5"/>
      <c r="Q873" s="5"/>
      <c r="R873" s="5"/>
      <c r="S873" s="5"/>
      <c r="T873" s="5"/>
      <c r="U873" s="5"/>
      <c r="V873" s="5"/>
      <c r="W873" s="5"/>
      <c r="X873" s="5"/>
      <c r="Y873" s="1"/>
      <c r="Z873" s="1"/>
      <c r="AA873" s="1"/>
      <c r="AB873" s="1"/>
      <c r="AC873" s="1"/>
      <c r="AD873" s="1"/>
      <c r="AE873" s="1"/>
      <c r="AF873" s="1"/>
      <c r="AG873" s="1"/>
      <c r="AH873" s="1"/>
      <c r="AI873" s="1"/>
      <c r="AJ873" s="1"/>
      <c r="AK873" s="1"/>
      <c r="AL873" s="1"/>
      <c r="AM873" s="1"/>
      <c r="AN873" s="1"/>
    </row>
    <row r="874" spans="1:40">
      <c r="A874" s="1"/>
      <c r="B874" s="1"/>
      <c r="C874" s="1"/>
      <c r="D874" s="1"/>
      <c r="E874" s="1"/>
      <c r="F874" s="1"/>
      <c r="G874" s="1"/>
      <c r="H874" s="1"/>
      <c r="I874" s="1"/>
      <c r="J874" s="1"/>
      <c r="K874" s="1"/>
      <c r="L874" s="1"/>
      <c r="M874" s="1"/>
      <c r="N874" s="5"/>
      <c r="O874" s="5"/>
      <c r="P874" s="5"/>
      <c r="Q874" s="5"/>
      <c r="R874" s="5"/>
      <c r="S874" s="5"/>
      <c r="T874" s="5"/>
      <c r="U874" s="5"/>
      <c r="V874" s="5"/>
      <c r="W874" s="5"/>
      <c r="X874" s="5"/>
      <c r="Y874" s="1"/>
      <c r="Z874" s="1"/>
      <c r="AA874" s="1"/>
      <c r="AB874" s="1"/>
      <c r="AC874" s="1"/>
      <c r="AD874" s="1"/>
      <c r="AE874" s="1"/>
      <c r="AF874" s="1"/>
      <c r="AG874" s="1"/>
      <c r="AH874" s="1"/>
      <c r="AI874" s="1"/>
      <c r="AJ874" s="1"/>
      <c r="AK874" s="1"/>
      <c r="AL874" s="1"/>
      <c r="AM874" s="1"/>
      <c r="AN874" s="1"/>
    </row>
    <row r="875" spans="1:40">
      <c r="A875" s="1"/>
      <c r="B875" s="1"/>
      <c r="C875" s="1"/>
      <c r="D875" s="1"/>
      <c r="E875" s="1"/>
      <c r="F875" s="1"/>
      <c r="G875" s="1"/>
      <c r="H875" s="1"/>
      <c r="I875" s="1"/>
      <c r="J875" s="1"/>
      <c r="K875" s="1"/>
      <c r="L875" s="1"/>
      <c r="M875" s="1"/>
      <c r="N875" s="5"/>
      <c r="O875" s="5"/>
      <c r="P875" s="5"/>
      <c r="Q875" s="5"/>
      <c r="R875" s="5"/>
      <c r="S875" s="5"/>
      <c r="T875" s="5"/>
      <c r="U875" s="5"/>
      <c r="V875" s="5"/>
      <c r="W875" s="5"/>
      <c r="X875" s="5"/>
      <c r="Y875" s="1"/>
      <c r="Z875" s="1"/>
      <c r="AA875" s="1"/>
      <c r="AB875" s="1"/>
      <c r="AC875" s="1"/>
      <c r="AD875" s="1"/>
      <c r="AE875" s="1"/>
      <c r="AF875" s="1"/>
      <c r="AG875" s="1"/>
      <c r="AH875" s="1"/>
      <c r="AI875" s="1"/>
      <c r="AJ875" s="1"/>
      <c r="AK875" s="1"/>
      <c r="AL875" s="1"/>
      <c r="AM875" s="1"/>
      <c r="AN875" s="1"/>
    </row>
    <row r="876" spans="1:40">
      <c r="A876" s="1"/>
      <c r="B876" s="1"/>
      <c r="C876" s="1"/>
      <c r="D876" s="1"/>
      <c r="E876" s="1"/>
      <c r="F876" s="1"/>
      <c r="G876" s="1"/>
      <c r="H876" s="1"/>
      <c r="I876" s="1"/>
      <c r="J876" s="1"/>
      <c r="K876" s="1"/>
      <c r="L876" s="1"/>
      <c r="M876" s="1"/>
      <c r="N876" s="5"/>
      <c r="O876" s="5"/>
      <c r="P876" s="5"/>
      <c r="Q876" s="5"/>
      <c r="R876" s="5"/>
      <c r="S876" s="5"/>
      <c r="T876" s="5"/>
      <c r="U876" s="5"/>
      <c r="V876" s="5"/>
      <c r="W876" s="5"/>
      <c r="X876" s="5"/>
      <c r="Y876" s="1"/>
      <c r="Z876" s="1"/>
      <c r="AA876" s="1"/>
      <c r="AB876" s="1"/>
      <c r="AC876" s="1"/>
      <c r="AD876" s="1"/>
      <c r="AE876" s="1"/>
      <c r="AF876" s="1"/>
      <c r="AG876" s="1"/>
      <c r="AH876" s="1"/>
      <c r="AI876" s="1"/>
      <c r="AJ876" s="1"/>
      <c r="AK876" s="1"/>
      <c r="AL876" s="1"/>
      <c r="AM876" s="1"/>
      <c r="AN876" s="1"/>
    </row>
    <row r="877" spans="1:40">
      <c r="A877" s="1"/>
      <c r="B877" s="1"/>
      <c r="C877" s="1"/>
      <c r="D877" s="1"/>
      <c r="E877" s="1"/>
      <c r="F877" s="1"/>
      <c r="G877" s="1"/>
      <c r="H877" s="1"/>
      <c r="I877" s="1"/>
      <c r="J877" s="1"/>
      <c r="K877" s="1"/>
      <c r="L877" s="1"/>
      <c r="M877" s="1"/>
      <c r="N877" s="5"/>
      <c r="O877" s="5"/>
      <c r="P877" s="5"/>
      <c r="Q877" s="5"/>
      <c r="R877" s="5"/>
      <c r="S877" s="5"/>
      <c r="T877" s="5"/>
      <c r="U877" s="5"/>
      <c r="V877" s="5"/>
      <c r="W877" s="5"/>
      <c r="X877" s="5"/>
      <c r="Y877" s="1"/>
      <c r="Z877" s="1"/>
      <c r="AA877" s="1"/>
      <c r="AB877" s="1"/>
      <c r="AC877" s="1"/>
      <c r="AD877" s="1"/>
      <c r="AE877" s="1"/>
      <c r="AF877" s="1"/>
      <c r="AG877" s="1"/>
      <c r="AH877" s="1"/>
      <c r="AI877" s="1"/>
      <c r="AJ877" s="1"/>
      <c r="AK877" s="1"/>
      <c r="AL877" s="1"/>
      <c r="AM877" s="1"/>
      <c r="AN877" s="1"/>
    </row>
    <row r="878" spans="1:40">
      <c r="A878" s="1"/>
      <c r="B878" s="1"/>
      <c r="C878" s="1"/>
      <c r="D878" s="1"/>
      <c r="E878" s="1"/>
      <c r="F878" s="1"/>
      <c r="G878" s="1"/>
      <c r="H878" s="1"/>
      <c r="I878" s="1"/>
      <c r="J878" s="1"/>
      <c r="K878" s="1"/>
      <c r="L878" s="1"/>
      <c r="M878" s="1"/>
      <c r="N878" s="5"/>
      <c r="O878" s="5"/>
      <c r="P878" s="5"/>
      <c r="Q878" s="5"/>
      <c r="R878" s="5"/>
      <c r="S878" s="5"/>
      <c r="T878" s="5"/>
      <c r="U878" s="5"/>
      <c r="V878" s="5"/>
      <c r="W878" s="5"/>
      <c r="X878" s="5"/>
      <c r="Y878" s="1"/>
      <c r="Z878" s="1"/>
      <c r="AA878" s="1"/>
      <c r="AB878" s="1"/>
      <c r="AC878" s="1"/>
      <c r="AD878" s="1"/>
      <c r="AE878" s="1"/>
      <c r="AF878" s="1"/>
      <c r="AG878" s="1"/>
      <c r="AH878" s="1"/>
      <c r="AI878" s="1"/>
      <c r="AJ878" s="1"/>
      <c r="AK878" s="1"/>
      <c r="AL878" s="1"/>
      <c r="AM878" s="1"/>
      <c r="AN878" s="1"/>
    </row>
    <row r="879" spans="1:40">
      <c r="A879" s="1"/>
      <c r="B879" s="1"/>
      <c r="C879" s="1"/>
      <c r="D879" s="1"/>
      <c r="E879" s="1"/>
      <c r="F879" s="1"/>
      <c r="G879" s="1"/>
      <c r="H879" s="1"/>
      <c r="I879" s="1"/>
      <c r="J879" s="1"/>
      <c r="K879" s="1"/>
      <c r="L879" s="1"/>
      <c r="M879" s="1"/>
      <c r="N879" s="5"/>
      <c r="O879" s="5"/>
      <c r="P879" s="5"/>
      <c r="Q879" s="5"/>
      <c r="R879" s="5"/>
      <c r="S879" s="5"/>
      <c r="T879" s="5"/>
      <c r="U879" s="5"/>
      <c r="V879" s="5"/>
      <c r="W879" s="5"/>
      <c r="X879" s="5"/>
      <c r="Y879" s="1"/>
      <c r="Z879" s="1"/>
      <c r="AA879" s="1"/>
      <c r="AB879" s="1"/>
      <c r="AC879" s="1"/>
      <c r="AD879" s="1"/>
      <c r="AE879" s="1"/>
      <c r="AF879" s="1"/>
      <c r="AG879" s="1"/>
      <c r="AH879" s="1"/>
      <c r="AI879" s="1"/>
      <c r="AJ879" s="1"/>
      <c r="AK879" s="1"/>
      <c r="AL879" s="1"/>
      <c r="AM879" s="1"/>
      <c r="AN879" s="1"/>
    </row>
    <row r="880" spans="1:40">
      <c r="A880" s="1"/>
      <c r="B880" s="1"/>
      <c r="C880" s="1"/>
      <c r="D880" s="1"/>
      <c r="E880" s="1"/>
      <c r="F880" s="1"/>
      <c r="G880" s="1"/>
      <c r="H880" s="1"/>
      <c r="I880" s="1"/>
      <c r="J880" s="1"/>
      <c r="K880" s="1"/>
      <c r="L880" s="1"/>
      <c r="M880" s="1"/>
      <c r="N880" s="5"/>
      <c r="O880" s="5"/>
      <c r="P880" s="5"/>
      <c r="Q880" s="5"/>
      <c r="R880" s="5"/>
      <c r="S880" s="5"/>
      <c r="T880" s="5"/>
      <c r="U880" s="5"/>
      <c r="V880" s="5"/>
      <c r="W880" s="5"/>
      <c r="X880" s="5"/>
      <c r="Y880" s="1"/>
      <c r="Z880" s="1"/>
      <c r="AA880" s="1"/>
      <c r="AB880" s="1"/>
      <c r="AC880" s="1"/>
      <c r="AD880" s="1"/>
      <c r="AE880" s="1"/>
      <c r="AF880" s="1"/>
      <c r="AG880" s="1"/>
      <c r="AH880" s="1"/>
      <c r="AI880" s="1"/>
      <c r="AJ880" s="1"/>
      <c r="AK880" s="1"/>
      <c r="AL880" s="1"/>
      <c r="AM880" s="1"/>
      <c r="AN880" s="1"/>
    </row>
    <row r="881" spans="1:40">
      <c r="A881" s="1"/>
      <c r="B881" s="1"/>
      <c r="C881" s="1"/>
      <c r="D881" s="1"/>
      <c r="E881" s="1"/>
      <c r="F881" s="1"/>
      <c r="G881" s="1"/>
      <c r="H881" s="1"/>
      <c r="I881" s="1"/>
      <c r="J881" s="1"/>
      <c r="K881" s="1"/>
      <c r="L881" s="1"/>
      <c r="M881" s="1"/>
      <c r="N881" s="5"/>
      <c r="O881" s="5"/>
      <c r="P881" s="5"/>
      <c r="Q881" s="5"/>
      <c r="R881" s="5"/>
      <c r="S881" s="5"/>
      <c r="T881" s="5"/>
      <c r="U881" s="5"/>
      <c r="V881" s="5"/>
      <c r="W881" s="5"/>
      <c r="X881" s="5"/>
      <c r="Y881" s="1"/>
      <c r="Z881" s="1"/>
      <c r="AA881" s="1"/>
      <c r="AB881" s="1"/>
      <c r="AC881" s="1"/>
      <c r="AD881" s="1"/>
      <c r="AE881" s="1"/>
      <c r="AF881" s="1"/>
      <c r="AG881" s="1"/>
      <c r="AH881" s="1"/>
      <c r="AI881" s="1"/>
      <c r="AJ881" s="1"/>
      <c r="AK881" s="1"/>
      <c r="AL881" s="1"/>
      <c r="AM881" s="1"/>
      <c r="AN881" s="1"/>
    </row>
    <row r="882" spans="1:40">
      <c r="A882" s="1"/>
      <c r="B882" s="1"/>
      <c r="C882" s="1"/>
      <c r="D882" s="1"/>
      <c r="E882" s="1"/>
      <c r="F882" s="1"/>
      <c r="G882" s="1"/>
      <c r="H882" s="1"/>
      <c r="I882" s="1"/>
      <c r="J882" s="1"/>
      <c r="K882" s="1"/>
      <c r="L882" s="1"/>
      <c r="M882" s="1"/>
      <c r="N882" s="5"/>
      <c r="O882" s="5"/>
      <c r="P882" s="5"/>
      <c r="Q882" s="5"/>
      <c r="R882" s="5"/>
      <c r="S882" s="5"/>
      <c r="T882" s="5"/>
      <c r="U882" s="5"/>
      <c r="V882" s="5"/>
      <c r="W882" s="5"/>
      <c r="X882" s="5"/>
      <c r="Y882" s="1"/>
      <c r="Z882" s="1"/>
      <c r="AA882" s="1"/>
      <c r="AB882" s="1"/>
      <c r="AC882" s="1"/>
      <c r="AD882" s="1"/>
      <c r="AE882" s="1"/>
      <c r="AF882" s="1"/>
      <c r="AG882" s="1"/>
      <c r="AH882" s="1"/>
      <c r="AI882" s="1"/>
      <c r="AJ882" s="1"/>
      <c r="AK882" s="1"/>
      <c r="AL882" s="1"/>
      <c r="AM882" s="1"/>
      <c r="AN882" s="1"/>
    </row>
    <row r="883" spans="1:40">
      <c r="A883" s="1"/>
      <c r="B883" s="1"/>
      <c r="C883" s="1"/>
      <c r="D883" s="1"/>
      <c r="E883" s="1"/>
      <c r="F883" s="1"/>
      <c r="G883" s="1"/>
      <c r="H883" s="1"/>
      <c r="I883" s="1"/>
      <c r="J883" s="1"/>
      <c r="K883" s="1"/>
      <c r="L883" s="1"/>
      <c r="M883" s="1"/>
      <c r="N883" s="5"/>
      <c r="O883" s="5"/>
      <c r="P883" s="5"/>
      <c r="Q883" s="5"/>
      <c r="R883" s="5"/>
      <c r="S883" s="5"/>
      <c r="T883" s="5"/>
      <c r="U883" s="5"/>
      <c r="V883" s="5"/>
      <c r="W883" s="5"/>
      <c r="X883" s="5"/>
      <c r="Y883" s="1"/>
      <c r="Z883" s="1"/>
      <c r="AA883" s="1"/>
      <c r="AB883" s="1"/>
      <c r="AC883" s="1"/>
      <c r="AD883" s="1"/>
      <c r="AE883" s="1"/>
      <c r="AF883" s="1"/>
      <c r="AG883" s="1"/>
      <c r="AH883" s="1"/>
      <c r="AI883" s="1"/>
      <c r="AJ883" s="1"/>
      <c r="AK883" s="1"/>
      <c r="AL883" s="1"/>
      <c r="AM883" s="1"/>
      <c r="AN883" s="1"/>
    </row>
    <row r="884" spans="1:40">
      <c r="A884" s="1"/>
      <c r="B884" s="1"/>
      <c r="C884" s="1"/>
      <c r="D884" s="1"/>
      <c r="E884" s="1"/>
      <c r="F884" s="1"/>
      <c r="G884" s="1"/>
      <c r="H884" s="1"/>
      <c r="I884" s="1"/>
      <c r="J884" s="1"/>
      <c r="K884" s="1"/>
      <c r="L884" s="1"/>
      <c r="M884" s="1"/>
      <c r="N884" s="5"/>
      <c r="O884" s="5"/>
      <c r="P884" s="5"/>
      <c r="Q884" s="5"/>
      <c r="R884" s="5"/>
      <c r="S884" s="5"/>
      <c r="T884" s="5"/>
      <c r="U884" s="5"/>
      <c r="V884" s="5"/>
      <c r="W884" s="5"/>
      <c r="X884" s="5"/>
      <c r="Y884" s="1"/>
      <c r="Z884" s="1"/>
      <c r="AA884" s="1"/>
      <c r="AB884" s="1"/>
      <c r="AC884" s="1"/>
      <c r="AD884" s="1"/>
      <c r="AE884" s="1"/>
      <c r="AF884" s="1"/>
      <c r="AG884" s="1"/>
      <c r="AH884" s="1"/>
      <c r="AI884" s="1"/>
      <c r="AJ884" s="1"/>
      <c r="AK884" s="1"/>
      <c r="AL884" s="1"/>
      <c r="AM884" s="1"/>
      <c r="AN884" s="1"/>
    </row>
    <row r="885" spans="1:40">
      <c r="A885" s="1"/>
      <c r="B885" s="1"/>
      <c r="C885" s="1"/>
      <c r="D885" s="1"/>
      <c r="E885" s="1"/>
      <c r="F885" s="1"/>
      <c r="G885" s="1"/>
      <c r="H885" s="1"/>
      <c r="I885" s="1"/>
      <c r="J885" s="1"/>
      <c r="K885" s="1"/>
      <c r="L885" s="1"/>
      <c r="M885" s="1"/>
      <c r="N885" s="5"/>
      <c r="O885" s="5"/>
      <c r="P885" s="5"/>
      <c r="Q885" s="5"/>
      <c r="R885" s="5"/>
      <c r="S885" s="5"/>
      <c r="T885" s="5"/>
      <c r="U885" s="5"/>
      <c r="V885" s="5"/>
      <c r="W885" s="5"/>
      <c r="X885" s="5"/>
      <c r="Y885" s="1"/>
      <c r="Z885" s="1"/>
      <c r="AA885" s="1"/>
      <c r="AB885" s="1"/>
      <c r="AC885" s="1"/>
      <c r="AD885" s="1"/>
      <c r="AE885" s="1"/>
      <c r="AF885" s="1"/>
      <c r="AG885" s="1"/>
      <c r="AH885" s="1"/>
      <c r="AI885" s="1"/>
      <c r="AJ885" s="1"/>
      <c r="AK885" s="1"/>
      <c r="AL885" s="1"/>
      <c r="AM885" s="1"/>
      <c r="AN885" s="1"/>
    </row>
    <row r="886" spans="1:40">
      <c r="A886" s="1"/>
      <c r="B886" s="1"/>
      <c r="C886" s="1"/>
      <c r="D886" s="1"/>
      <c r="E886" s="1"/>
      <c r="F886" s="1"/>
      <c r="G886" s="1"/>
      <c r="H886" s="1"/>
      <c r="I886" s="1"/>
      <c r="J886" s="1"/>
      <c r="K886" s="1"/>
      <c r="L886" s="1"/>
      <c r="M886" s="1"/>
      <c r="N886" s="5"/>
      <c r="O886" s="5"/>
      <c r="P886" s="5"/>
      <c r="Q886" s="5"/>
      <c r="R886" s="5"/>
      <c r="S886" s="5"/>
      <c r="T886" s="5"/>
      <c r="U886" s="5"/>
      <c r="V886" s="5"/>
      <c r="W886" s="5"/>
      <c r="X886" s="5"/>
      <c r="Y886" s="1"/>
      <c r="Z886" s="1"/>
      <c r="AA886" s="1"/>
      <c r="AB886" s="1"/>
      <c r="AC886" s="1"/>
      <c r="AD886" s="1"/>
      <c r="AE886" s="1"/>
      <c r="AF886" s="1"/>
      <c r="AG886" s="1"/>
      <c r="AH886" s="1"/>
      <c r="AI886" s="1"/>
      <c r="AJ886" s="1"/>
      <c r="AK886" s="1"/>
      <c r="AL886" s="1"/>
      <c r="AM886" s="1"/>
      <c r="AN886" s="1"/>
    </row>
    <row r="887" spans="1:40">
      <c r="A887" s="1"/>
      <c r="B887" s="1"/>
      <c r="C887" s="1"/>
      <c r="D887" s="1"/>
      <c r="E887" s="1"/>
      <c r="F887" s="1"/>
      <c r="G887" s="1"/>
      <c r="H887" s="1"/>
      <c r="I887" s="1"/>
      <c r="J887" s="1"/>
      <c r="K887" s="1"/>
      <c r="L887" s="1"/>
      <c r="M887" s="1"/>
      <c r="N887" s="5"/>
      <c r="O887" s="5"/>
      <c r="P887" s="5"/>
      <c r="Q887" s="5"/>
      <c r="R887" s="5"/>
      <c r="S887" s="5"/>
      <c r="T887" s="5"/>
      <c r="U887" s="5"/>
      <c r="V887" s="5"/>
      <c r="W887" s="5"/>
      <c r="X887" s="5"/>
      <c r="Y887" s="1"/>
      <c r="Z887" s="1"/>
      <c r="AA887" s="1"/>
      <c r="AB887" s="1"/>
      <c r="AC887" s="1"/>
      <c r="AD887" s="1"/>
      <c r="AE887" s="1"/>
      <c r="AF887" s="1"/>
      <c r="AG887" s="1"/>
      <c r="AH887" s="1"/>
      <c r="AI887" s="1"/>
      <c r="AJ887" s="1"/>
      <c r="AK887" s="1"/>
      <c r="AL887" s="1"/>
      <c r="AM887" s="1"/>
      <c r="AN887" s="1"/>
    </row>
    <row r="888" spans="1:40">
      <c r="A888" s="1"/>
      <c r="B888" s="1"/>
      <c r="C888" s="1"/>
      <c r="D888" s="1"/>
      <c r="E888" s="1"/>
      <c r="F888" s="1"/>
      <c r="G888" s="1"/>
      <c r="H888" s="1"/>
      <c r="I888" s="1"/>
      <c r="J888" s="1"/>
      <c r="K888" s="1"/>
      <c r="L888" s="1"/>
      <c r="M888" s="1"/>
      <c r="N888" s="5"/>
      <c r="O888" s="5"/>
      <c r="P888" s="5"/>
      <c r="Q888" s="5"/>
      <c r="R888" s="5"/>
      <c r="S888" s="5"/>
      <c r="T888" s="5"/>
      <c r="U888" s="5"/>
      <c r="V888" s="5"/>
      <c r="W888" s="5"/>
      <c r="X888" s="5"/>
      <c r="Y888" s="1"/>
      <c r="Z888" s="1"/>
      <c r="AA888" s="1"/>
      <c r="AB888" s="1"/>
      <c r="AC888" s="1"/>
      <c r="AD888" s="1"/>
      <c r="AE888" s="1"/>
      <c r="AF888" s="1"/>
      <c r="AG888" s="1"/>
      <c r="AH888" s="1"/>
      <c r="AI888" s="1"/>
      <c r="AJ888" s="1"/>
      <c r="AK888" s="1"/>
      <c r="AL888" s="1"/>
      <c r="AM888" s="1"/>
      <c r="AN888" s="1"/>
    </row>
    <row r="889" spans="1:40">
      <c r="A889" s="1"/>
      <c r="B889" s="1"/>
      <c r="C889" s="1"/>
      <c r="D889" s="1"/>
      <c r="E889" s="1"/>
      <c r="F889" s="1"/>
      <c r="G889" s="1"/>
      <c r="H889" s="1"/>
      <c r="I889" s="1"/>
      <c r="J889" s="1"/>
      <c r="K889" s="1"/>
      <c r="L889" s="1"/>
      <c r="M889" s="1"/>
      <c r="N889" s="5"/>
      <c r="O889" s="5"/>
      <c r="P889" s="5"/>
      <c r="Q889" s="5"/>
      <c r="R889" s="5"/>
      <c r="S889" s="5"/>
      <c r="T889" s="5"/>
      <c r="U889" s="5"/>
      <c r="V889" s="5"/>
      <c r="W889" s="5"/>
      <c r="X889" s="5"/>
      <c r="Y889" s="1"/>
      <c r="Z889" s="1"/>
      <c r="AA889" s="1"/>
      <c r="AB889" s="1"/>
      <c r="AC889" s="1"/>
      <c r="AD889" s="1"/>
      <c r="AE889" s="1"/>
      <c r="AF889" s="1"/>
      <c r="AG889" s="1"/>
      <c r="AH889" s="1"/>
      <c r="AI889" s="1"/>
      <c r="AJ889" s="1"/>
      <c r="AK889" s="1"/>
      <c r="AL889" s="1"/>
      <c r="AM889" s="1"/>
      <c r="AN889" s="1"/>
    </row>
    <row r="890" spans="1:40">
      <c r="A890" s="1"/>
      <c r="B890" s="1"/>
      <c r="C890" s="1"/>
      <c r="D890" s="1"/>
      <c r="E890" s="1"/>
      <c r="F890" s="1"/>
      <c r="G890" s="1"/>
      <c r="H890" s="1"/>
      <c r="I890" s="1"/>
      <c r="J890" s="1"/>
      <c r="K890" s="1"/>
      <c r="L890" s="1"/>
      <c r="M890" s="1"/>
      <c r="N890" s="5"/>
      <c r="O890" s="5"/>
      <c r="P890" s="5"/>
      <c r="Q890" s="5"/>
      <c r="R890" s="5"/>
      <c r="S890" s="5"/>
      <c r="T890" s="5"/>
      <c r="U890" s="5"/>
      <c r="V890" s="5"/>
      <c r="W890" s="5"/>
      <c r="X890" s="5"/>
      <c r="Y890" s="1"/>
      <c r="Z890" s="1"/>
      <c r="AA890" s="1"/>
      <c r="AB890" s="1"/>
      <c r="AC890" s="1"/>
      <c r="AD890" s="1"/>
      <c r="AE890" s="1"/>
      <c r="AF890" s="1"/>
      <c r="AG890" s="1"/>
      <c r="AH890" s="1"/>
      <c r="AI890" s="1"/>
      <c r="AJ890" s="1"/>
      <c r="AK890" s="1"/>
      <c r="AL890" s="1"/>
      <c r="AM890" s="1"/>
      <c r="AN890" s="1"/>
    </row>
    <row r="891" spans="1:40">
      <c r="A891" s="1"/>
      <c r="B891" s="1"/>
      <c r="C891" s="1"/>
      <c r="D891" s="1"/>
      <c r="E891" s="1"/>
      <c r="F891" s="1"/>
      <c r="G891" s="1"/>
      <c r="H891" s="1"/>
      <c r="I891" s="1"/>
      <c r="J891" s="1"/>
      <c r="K891" s="1"/>
      <c r="L891" s="1"/>
      <c r="M891" s="1"/>
      <c r="N891" s="5"/>
      <c r="O891" s="5"/>
      <c r="P891" s="5"/>
      <c r="Q891" s="5"/>
      <c r="R891" s="5"/>
      <c r="S891" s="5"/>
      <c r="T891" s="5"/>
      <c r="U891" s="5"/>
      <c r="V891" s="5"/>
      <c r="W891" s="5"/>
      <c r="X891" s="5"/>
      <c r="Y891" s="1"/>
      <c r="Z891" s="1"/>
      <c r="AA891" s="1"/>
      <c r="AB891" s="1"/>
      <c r="AC891" s="1"/>
      <c r="AD891" s="1"/>
      <c r="AE891" s="1"/>
      <c r="AF891" s="1"/>
      <c r="AG891" s="1"/>
      <c r="AH891" s="1"/>
      <c r="AI891" s="1"/>
      <c r="AJ891" s="1"/>
      <c r="AK891" s="1"/>
      <c r="AL891" s="1"/>
      <c r="AM891" s="1"/>
      <c r="AN891" s="1"/>
    </row>
    <row r="892" spans="1:40">
      <c r="A892" s="1"/>
      <c r="B892" s="1"/>
      <c r="C892" s="1"/>
      <c r="D892" s="1"/>
      <c r="E892" s="1"/>
      <c r="F892" s="1"/>
      <c r="G892" s="1"/>
      <c r="H892" s="1"/>
      <c r="I892" s="1"/>
      <c r="J892" s="1"/>
      <c r="K892" s="1"/>
      <c r="L892" s="1"/>
      <c r="M892" s="1"/>
      <c r="N892" s="5"/>
      <c r="O892" s="5"/>
      <c r="P892" s="5"/>
      <c r="Q892" s="5"/>
      <c r="R892" s="5"/>
      <c r="S892" s="5"/>
      <c r="T892" s="5"/>
      <c r="U892" s="5"/>
      <c r="V892" s="5"/>
      <c r="W892" s="5"/>
      <c r="X892" s="5"/>
      <c r="Y892" s="1"/>
      <c r="Z892" s="1"/>
      <c r="AA892" s="1"/>
      <c r="AB892" s="1"/>
      <c r="AC892" s="1"/>
      <c r="AD892" s="1"/>
      <c r="AE892" s="1"/>
      <c r="AF892" s="1"/>
      <c r="AG892" s="1"/>
      <c r="AH892" s="1"/>
      <c r="AI892" s="1"/>
      <c r="AJ892" s="1"/>
      <c r="AK892" s="1"/>
      <c r="AL892" s="1"/>
      <c r="AM892" s="1"/>
      <c r="AN892" s="1"/>
    </row>
    <row r="893" spans="1:40">
      <c r="A893" s="1"/>
      <c r="B893" s="1"/>
      <c r="C893" s="1"/>
      <c r="D893" s="1"/>
      <c r="E893" s="1"/>
      <c r="F893" s="1"/>
      <c r="G893" s="1"/>
      <c r="H893" s="1"/>
      <c r="I893" s="1"/>
      <c r="J893" s="1"/>
      <c r="K893" s="1"/>
      <c r="L893" s="1"/>
      <c r="M893" s="1"/>
      <c r="N893" s="5"/>
      <c r="O893" s="5"/>
      <c r="P893" s="5"/>
      <c r="Q893" s="5"/>
      <c r="R893" s="5"/>
      <c r="S893" s="5"/>
      <c r="T893" s="5"/>
      <c r="U893" s="5"/>
      <c r="V893" s="5"/>
      <c r="W893" s="5"/>
      <c r="X893" s="5"/>
      <c r="Y893" s="1"/>
      <c r="Z893" s="1"/>
      <c r="AA893" s="1"/>
      <c r="AB893" s="1"/>
      <c r="AC893" s="1"/>
      <c r="AD893" s="1"/>
      <c r="AE893" s="1"/>
      <c r="AF893" s="1"/>
      <c r="AG893" s="1"/>
      <c r="AH893" s="1"/>
      <c r="AI893" s="1"/>
      <c r="AJ893" s="1"/>
      <c r="AK893" s="1"/>
      <c r="AL893" s="1"/>
      <c r="AM893" s="1"/>
      <c r="AN893" s="1"/>
    </row>
    <row r="894" spans="1:40">
      <c r="A894" s="1"/>
      <c r="B894" s="1"/>
      <c r="C894" s="1"/>
      <c r="D894" s="1"/>
      <c r="E894" s="1"/>
      <c r="F894" s="1"/>
      <c r="G894" s="1"/>
      <c r="H894" s="1"/>
      <c r="I894" s="1"/>
      <c r="J894" s="1"/>
      <c r="K894" s="1"/>
      <c r="L894" s="1"/>
      <c r="M894" s="1"/>
      <c r="N894" s="5"/>
      <c r="O894" s="5"/>
      <c r="P894" s="5"/>
      <c r="Q894" s="5"/>
      <c r="R894" s="5"/>
      <c r="S894" s="5"/>
      <c r="T894" s="5"/>
      <c r="U894" s="5"/>
      <c r="V894" s="5"/>
      <c r="W894" s="5"/>
      <c r="X894" s="5"/>
      <c r="Y894" s="1"/>
      <c r="Z894" s="1"/>
      <c r="AA894" s="1"/>
      <c r="AB894" s="1"/>
      <c r="AC894" s="1"/>
      <c r="AD894" s="1"/>
      <c r="AE894" s="1"/>
      <c r="AF894" s="1"/>
      <c r="AG894" s="1"/>
      <c r="AH894" s="1"/>
      <c r="AI894" s="1"/>
      <c r="AJ894" s="1"/>
      <c r="AK894" s="1"/>
      <c r="AL894" s="1"/>
      <c r="AM894" s="1"/>
      <c r="AN894" s="1"/>
    </row>
    <row r="895" spans="1:40">
      <c r="A895" s="1"/>
      <c r="B895" s="1"/>
      <c r="C895" s="1"/>
      <c r="D895" s="1"/>
      <c r="E895" s="1"/>
      <c r="F895" s="1"/>
      <c r="G895" s="1"/>
      <c r="H895" s="1"/>
      <c r="I895" s="1"/>
      <c r="J895" s="1"/>
      <c r="K895" s="1"/>
      <c r="L895" s="1"/>
      <c r="M895" s="1"/>
      <c r="N895" s="5"/>
      <c r="O895" s="5"/>
      <c r="P895" s="5"/>
      <c r="Q895" s="5"/>
      <c r="R895" s="5"/>
      <c r="S895" s="5"/>
      <c r="T895" s="5"/>
      <c r="U895" s="5"/>
      <c r="V895" s="5"/>
      <c r="W895" s="5"/>
      <c r="X895" s="5"/>
      <c r="Y895" s="1"/>
      <c r="Z895" s="1"/>
      <c r="AA895" s="1"/>
      <c r="AB895" s="1"/>
      <c r="AC895" s="1"/>
      <c r="AD895" s="1"/>
      <c r="AE895" s="1"/>
      <c r="AF895" s="1"/>
      <c r="AG895" s="1"/>
      <c r="AH895" s="1"/>
      <c r="AI895" s="1"/>
      <c r="AJ895" s="1"/>
      <c r="AK895" s="1"/>
      <c r="AL895" s="1"/>
      <c r="AM895" s="1"/>
      <c r="AN895" s="1"/>
    </row>
    <row r="896" spans="1:40">
      <c r="A896" s="1"/>
      <c r="B896" s="1"/>
      <c r="C896" s="1"/>
      <c r="D896" s="1"/>
      <c r="E896" s="1"/>
      <c r="F896" s="1"/>
      <c r="G896" s="1"/>
      <c r="H896" s="1"/>
      <c r="I896" s="1"/>
      <c r="J896" s="1"/>
      <c r="K896" s="1"/>
      <c r="L896" s="1"/>
      <c r="M896" s="1"/>
      <c r="N896" s="5"/>
      <c r="O896" s="5"/>
      <c r="P896" s="5"/>
      <c r="Q896" s="5"/>
      <c r="R896" s="5"/>
      <c r="S896" s="5"/>
      <c r="T896" s="5"/>
      <c r="U896" s="5"/>
      <c r="V896" s="5"/>
      <c r="W896" s="5"/>
      <c r="X896" s="5"/>
      <c r="Y896" s="1"/>
      <c r="Z896" s="1"/>
      <c r="AA896" s="1"/>
      <c r="AB896" s="1"/>
      <c r="AC896" s="1"/>
      <c r="AD896" s="1"/>
      <c r="AE896" s="1"/>
      <c r="AF896" s="1"/>
      <c r="AG896" s="1"/>
      <c r="AH896" s="1"/>
      <c r="AI896" s="1"/>
      <c r="AJ896" s="1"/>
      <c r="AK896" s="1"/>
      <c r="AL896" s="1"/>
      <c r="AM896" s="1"/>
      <c r="AN896" s="1"/>
    </row>
    <row r="897" spans="1:40">
      <c r="A897" s="1"/>
      <c r="B897" s="1"/>
      <c r="C897" s="1"/>
      <c r="D897" s="1"/>
      <c r="E897" s="1"/>
      <c r="F897" s="1"/>
      <c r="G897" s="1"/>
      <c r="H897" s="1"/>
      <c r="I897" s="1"/>
      <c r="J897" s="1"/>
      <c r="K897" s="1"/>
      <c r="L897" s="1"/>
      <c r="M897" s="1"/>
      <c r="N897" s="5"/>
      <c r="O897" s="5"/>
      <c r="P897" s="5"/>
      <c r="Q897" s="5"/>
      <c r="R897" s="5"/>
      <c r="S897" s="5"/>
      <c r="T897" s="5"/>
      <c r="U897" s="5"/>
      <c r="V897" s="5"/>
      <c r="W897" s="5"/>
      <c r="X897" s="5"/>
      <c r="Y897" s="1"/>
      <c r="Z897" s="1"/>
      <c r="AA897" s="1"/>
      <c r="AB897" s="1"/>
      <c r="AC897" s="1"/>
      <c r="AD897" s="1"/>
      <c r="AE897" s="1"/>
      <c r="AF897" s="1"/>
      <c r="AG897" s="1"/>
      <c r="AH897" s="1"/>
      <c r="AI897" s="1"/>
      <c r="AJ897" s="1"/>
      <c r="AK897" s="1"/>
      <c r="AL897" s="1"/>
      <c r="AM897" s="1"/>
      <c r="AN897" s="1"/>
    </row>
    <row r="898" spans="1:40">
      <c r="A898" s="1"/>
      <c r="B898" s="1"/>
      <c r="C898" s="1"/>
      <c r="D898" s="1"/>
      <c r="E898" s="1"/>
      <c r="F898" s="1"/>
      <c r="G898" s="1"/>
      <c r="H898" s="1"/>
      <c r="I898" s="1"/>
      <c r="J898" s="1"/>
      <c r="K898" s="1"/>
      <c r="L898" s="1"/>
      <c r="M898" s="1"/>
      <c r="N898" s="5"/>
      <c r="O898" s="5"/>
      <c r="P898" s="5"/>
      <c r="Q898" s="5"/>
      <c r="R898" s="5"/>
      <c r="S898" s="5"/>
      <c r="T898" s="5"/>
      <c r="U898" s="5"/>
      <c r="V898" s="5"/>
      <c r="W898" s="5"/>
      <c r="X898" s="5"/>
      <c r="Y898" s="1"/>
      <c r="Z898" s="1"/>
      <c r="AA898" s="1"/>
      <c r="AB898" s="1"/>
      <c r="AC898" s="1"/>
      <c r="AD898" s="1"/>
      <c r="AE898" s="1"/>
      <c r="AF898" s="1"/>
      <c r="AG898" s="1"/>
      <c r="AH898" s="1"/>
      <c r="AI898" s="1"/>
      <c r="AJ898" s="1"/>
      <c r="AK898" s="1"/>
      <c r="AL898" s="1"/>
      <c r="AM898" s="1"/>
      <c r="AN898" s="1"/>
    </row>
    <row r="899" spans="1:40">
      <c r="A899" s="1"/>
      <c r="B899" s="1"/>
      <c r="C899" s="1"/>
      <c r="D899" s="1"/>
      <c r="E899" s="1"/>
      <c r="F899" s="1"/>
      <c r="G899" s="1"/>
      <c r="H899" s="1"/>
      <c r="I899" s="1"/>
      <c r="J899" s="1"/>
      <c r="K899" s="1"/>
      <c r="L899" s="1"/>
      <c r="M899" s="1"/>
      <c r="N899" s="5"/>
      <c r="O899" s="5"/>
      <c r="P899" s="5"/>
      <c r="Q899" s="5"/>
      <c r="R899" s="5"/>
      <c r="S899" s="5"/>
      <c r="T899" s="5"/>
      <c r="U899" s="5"/>
      <c r="V899" s="5"/>
      <c r="W899" s="5"/>
      <c r="X899" s="5"/>
      <c r="Y899" s="1"/>
      <c r="Z899" s="1"/>
      <c r="AA899" s="1"/>
      <c r="AB899" s="1"/>
      <c r="AC899" s="1"/>
      <c r="AD899" s="1"/>
      <c r="AE899" s="1"/>
      <c r="AF899" s="1"/>
      <c r="AG899" s="1"/>
      <c r="AH899" s="1"/>
      <c r="AI899" s="1"/>
      <c r="AJ899" s="1"/>
      <c r="AK899" s="1"/>
      <c r="AL899" s="1"/>
      <c r="AM899" s="1"/>
      <c r="AN899" s="1"/>
    </row>
    <row r="900" spans="1:40">
      <c r="A900" s="1"/>
      <c r="B900" s="1"/>
      <c r="C900" s="1"/>
      <c r="D900" s="1"/>
      <c r="E900" s="1"/>
      <c r="F900" s="1"/>
      <c r="G900" s="1"/>
      <c r="H900" s="1"/>
      <c r="I900" s="1"/>
      <c r="J900" s="1"/>
      <c r="K900" s="1"/>
      <c r="L900" s="1"/>
      <c r="M900" s="1"/>
      <c r="N900" s="5"/>
      <c r="O900" s="5"/>
      <c r="P900" s="5"/>
      <c r="Q900" s="5"/>
      <c r="R900" s="5"/>
      <c r="S900" s="5"/>
      <c r="T900" s="5"/>
      <c r="U900" s="5"/>
      <c r="V900" s="5"/>
      <c r="W900" s="5"/>
      <c r="X900" s="5"/>
      <c r="Y900" s="1"/>
      <c r="Z900" s="1"/>
      <c r="AA900" s="1"/>
      <c r="AB900" s="1"/>
      <c r="AC900" s="1"/>
      <c r="AD900" s="1"/>
      <c r="AE900" s="1"/>
      <c r="AF900" s="1"/>
      <c r="AG900" s="1"/>
      <c r="AH900" s="1"/>
      <c r="AI900" s="1"/>
      <c r="AJ900" s="1"/>
      <c r="AK900" s="1"/>
      <c r="AL900" s="1"/>
      <c r="AM900" s="1"/>
      <c r="AN900" s="1"/>
    </row>
    <row r="901" spans="1:40">
      <c r="A901" s="1"/>
      <c r="B901" s="1"/>
      <c r="C901" s="1"/>
      <c r="D901" s="1"/>
      <c r="E901" s="1"/>
      <c r="F901" s="1"/>
      <c r="G901" s="1"/>
      <c r="H901" s="1"/>
      <c r="I901" s="1"/>
      <c r="J901" s="1"/>
      <c r="K901" s="1"/>
      <c r="L901" s="1"/>
      <c r="M901" s="1"/>
      <c r="N901" s="5"/>
      <c r="O901" s="5"/>
      <c r="P901" s="5"/>
      <c r="Q901" s="5"/>
      <c r="R901" s="5"/>
      <c r="S901" s="5"/>
      <c r="T901" s="5"/>
      <c r="U901" s="5"/>
      <c r="V901" s="5"/>
      <c r="W901" s="5"/>
      <c r="X901" s="5"/>
      <c r="Y901" s="1"/>
      <c r="Z901" s="1"/>
      <c r="AA901" s="1"/>
      <c r="AB901" s="1"/>
      <c r="AC901" s="1"/>
      <c r="AD901" s="1"/>
      <c r="AE901" s="1"/>
      <c r="AF901" s="1"/>
      <c r="AG901" s="1"/>
      <c r="AH901" s="1"/>
      <c r="AI901" s="1"/>
      <c r="AJ901" s="1"/>
      <c r="AK901" s="1"/>
      <c r="AL901" s="1"/>
      <c r="AM901" s="1"/>
      <c r="AN901" s="1"/>
    </row>
    <row r="902" spans="1:40">
      <c r="A902" s="1"/>
      <c r="B902" s="1"/>
      <c r="C902" s="1"/>
      <c r="D902" s="1"/>
      <c r="E902" s="1"/>
      <c r="F902" s="1"/>
      <c r="G902" s="1"/>
      <c r="H902" s="1"/>
      <c r="I902" s="1"/>
      <c r="J902" s="1"/>
      <c r="K902" s="1"/>
      <c r="L902" s="1"/>
      <c r="M902" s="1"/>
      <c r="N902" s="5"/>
      <c r="O902" s="5"/>
      <c r="P902" s="5"/>
      <c r="Q902" s="5"/>
      <c r="R902" s="5"/>
      <c r="S902" s="5"/>
      <c r="T902" s="5"/>
      <c r="U902" s="5"/>
      <c r="V902" s="5"/>
      <c r="W902" s="5"/>
      <c r="X902" s="5"/>
      <c r="Y902" s="1"/>
      <c r="Z902" s="1"/>
      <c r="AA902" s="1"/>
      <c r="AB902" s="1"/>
      <c r="AC902" s="1"/>
      <c r="AD902" s="1"/>
      <c r="AE902" s="1"/>
      <c r="AF902" s="1"/>
      <c r="AG902" s="1"/>
      <c r="AH902" s="1"/>
      <c r="AI902" s="1"/>
      <c r="AJ902" s="1"/>
      <c r="AK902" s="1"/>
      <c r="AL902" s="1"/>
      <c r="AM902" s="1"/>
      <c r="AN902" s="1"/>
    </row>
    <row r="903" spans="1:40">
      <c r="A903" s="1"/>
      <c r="B903" s="1"/>
      <c r="C903" s="1"/>
      <c r="D903" s="1"/>
      <c r="E903" s="1"/>
      <c r="F903" s="1"/>
      <c r="G903" s="1"/>
      <c r="H903" s="1"/>
      <c r="I903" s="1"/>
      <c r="J903" s="1"/>
      <c r="K903" s="1"/>
      <c r="L903" s="1"/>
      <c r="M903" s="1"/>
      <c r="N903" s="5"/>
      <c r="O903" s="5"/>
      <c r="P903" s="5"/>
      <c r="Q903" s="5"/>
      <c r="R903" s="5"/>
      <c r="S903" s="5"/>
      <c r="T903" s="5"/>
      <c r="U903" s="5"/>
      <c r="V903" s="5"/>
      <c r="W903" s="5"/>
      <c r="X903" s="5"/>
      <c r="Y903" s="1"/>
      <c r="Z903" s="1"/>
      <c r="AA903" s="1"/>
      <c r="AB903" s="1"/>
      <c r="AC903" s="1"/>
      <c r="AD903" s="1"/>
      <c r="AE903" s="1"/>
      <c r="AF903" s="1"/>
      <c r="AG903" s="1"/>
      <c r="AH903" s="1"/>
      <c r="AI903" s="1"/>
      <c r="AJ903" s="1"/>
      <c r="AK903" s="1"/>
      <c r="AL903" s="1"/>
      <c r="AM903" s="1"/>
      <c r="AN903" s="1"/>
    </row>
    <row r="904" spans="1:40">
      <c r="A904" s="1"/>
      <c r="B904" s="1"/>
      <c r="C904" s="1"/>
      <c r="D904" s="1"/>
      <c r="E904" s="1"/>
      <c r="F904" s="1"/>
      <c r="G904" s="1"/>
      <c r="H904" s="1"/>
      <c r="I904" s="1"/>
      <c r="J904" s="1"/>
      <c r="K904" s="1"/>
      <c r="L904" s="1"/>
      <c r="M904" s="1"/>
      <c r="N904" s="5"/>
      <c r="O904" s="5"/>
      <c r="P904" s="5"/>
      <c r="Q904" s="5"/>
      <c r="R904" s="5"/>
      <c r="S904" s="5"/>
      <c r="T904" s="5"/>
      <c r="U904" s="5"/>
      <c r="V904" s="5"/>
      <c r="W904" s="5"/>
      <c r="X904" s="5"/>
      <c r="Y904" s="1"/>
      <c r="Z904" s="1"/>
      <c r="AA904" s="1"/>
      <c r="AB904" s="1"/>
      <c r="AC904" s="1"/>
      <c r="AD904" s="1"/>
      <c r="AE904" s="1"/>
      <c r="AF904" s="1"/>
      <c r="AG904" s="1"/>
      <c r="AH904" s="1"/>
      <c r="AI904" s="1"/>
      <c r="AJ904" s="1"/>
      <c r="AK904" s="1"/>
      <c r="AL904" s="1"/>
      <c r="AM904" s="1"/>
      <c r="AN904" s="1"/>
    </row>
    <row r="905" spans="1:40">
      <c r="A905" s="1"/>
      <c r="B905" s="1"/>
      <c r="C905" s="1"/>
      <c r="D905" s="1"/>
      <c r="E905" s="1"/>
      <c r="F905" s="1"/>
      <c r="G905" s="1"/>
      <c r="H905" s="1"/>
      <c r="I905" s="1"/>
      <c r="J905" s="1"/>
      <c r="K905" s="1"/>
      <c r="L905" s="1"/>
      <c r="M905" s="1"/>
      <c r="N905" s="5"/>
      <c r="O905" s="5"/>
      <c r="P905" s="5"/>
      <c r="Q905" s="5"/>
      <c r="R905" s="5"/>
      <c r="S905" s="5"/>
      <c r="T905" s="5"/>
      <c r="U905" s="5"/>
      <c r="V905" s="5"/>
      <c r="W905" s="5"/>
      <c r="X905" s="5"/>
      <c r="Y905" s="1"/>
      <c r="Z905" s="1"/>
      <c r="AA905" s="1"/>
      <c r="AB905" s="1"/>
      <c r="AC905" s="1"/>
      <c r="AD905" s="1"/>
      <c r="AE905" s="1"/>
      <c r="AF905" s="1"/>
      <c r="AG905" s="1"/>
      <c r="AH905" s="1"/>
      <c r="AI905" s="1"/>
      <c r="AJ905" s="1"/>
      <c r="AK905" s="1"/>
      <c r="AL905" s="1"/>
      <c r="AM905" s="1"/>
      <c r="AN905" s="1"/>
    </row>
    <row r="906" spans="1:40">
      <c r="A906" s="1"/>
      <c r="B906" s="1"/>
      <c r="C906" s="1"/>
      <c r="D906" s="1"/>
      <c r="E906" s="1"/>
      <c r="F906" s="1"/>
      <c r="G906" s="1"/>
      <c r="H906" s="1"/>
      <c r="I906" s="1"/>
      <c r="J906" s="1"/>
      <c r="K906" s="1"/>
      <c r="L906" s="1"/>
      <c r="M906" s="1"/>
      <c r="N906" s="5"/>
      <c r="O906" s="5"/>
      <c r="P906" s="5"/>
      <c r="Q906" s="5"/>
      <c r="R906" s="5"/>
      <c r="S906" s="5"/>
      <c r="T906" s="5"/>
      <c r="U906" s="5"/>
      <c r="V906" s="5"/>
      <c r="W906" s="5"/>
      <c r="X906" s="5"/>
      <c r="Y906" s="1"/>
      <c r="Z906" s="1"/>
      <c r="AA906" s="1"/>
      <c r="AB906" s="1"/>
      <c r="AC906" s="1"/>
      <c r="AD906" s="1"/>
      <c r="AE906" s="1"/>
      <c r="AF906" s="1"/>
      <c r="AG906" s="1"/>
      <c r="AH906" s="1"/>
      <c r="AI906" s="1"/>
      <c r="AJ906" s="1"/>
      <c r="AK906" s="1"/>
      <c r="AL906" s="1"/>
      <c r="AM906" s="1"/>
      <c r="AN906" s="1"/>
    </row>
    <row r="907" spans="1:40">
      <c r="A907" s="1"/>
      <c r="B907" s="1"/>
      <c r="C907" s="1"/>
      <c r="D907" s="1"/>
      <c r="E907" s="1"/>
      <c r="F907" s="1"/>
      <c r="G907" s="1"/>
      <c r="H907" s="1"/>
      <c r="I907" s="1"/>
      <c r="J907" s="1"/>
      <c r="K907" s="1"/>
      <c r="L907" s="1"/>
      <c r="M907" s="1"/>
      <c r="N907" s="5"/>
      <c r="O907" s="5"/>
      <c r="P907" s="5"/>
      <c r="Q907" s="5"/>
      <c r="R907" s="5"/>
      <c r="S907" s="5"/>
      <c r="T907" s="5"/>
      <c r="U907" s="5"/>
      <c r="V907" s="5"/>
      <c r="W907" s="5"/>
      <c r="X907" s="5"/>
      <c r="Y907" s="1"/>
      <c r="Z907" s="1"/>
      <c r="AA907" s="1"/>
      <c r="AB907" s="1"/>
      <c r="AC907" s="1"/>
      <c r="AD907" s="1"/>
      <c r="AE907" s="1"/>
      <c r="AF907" s="1"/>
      <c r="AG907" s="1"/>
      <c r="AH907" s="1"/>
      <c r="AI907" s="1"/>
      <c r="AJ907" s="1"/>
      <c r="AK907" s="1"/>
      <c r="AL907" s="1"/>
      <c r="AM907" s="1"/>
      <c r="AN907" s="1"/>
    </row>
    <row r="908" spans="1:40">
      <c r="A908" s="1"/>
      <c r="B908" s="1"/>
      <c r="C908" s="1"/>
      <c r="D908" s="1"/>
      <c r="E908" s="1"/>
      <c r="F908" s="1"/>
      <c r="G908" s="1"/>
      <c r="H908" s="1"/>
      <c r="I908" s="1"/>
      <c r="J908" s="1"/>
      <c r="K908" s="1"/>
      <c r="L908" s="1"/>
      <c r="M908" s="1"/>
      <c r="N908" s="5"/>
      <c r="O908" s="5"/>
      <c r="P908" s="5"/>
      <c r="Q908" s="5"/>
      <c r="R908" s="5"/>
      <c r="S908" s="5"/>
      <c r="T908" s="5"/>
      <c r="U908" s="5"/>
      <c r="V908" s="5"/>
      <c r="W908" s="5"/>
      <c r="X908" s="5"/>
      <c r="Y908" s="1"/>
      <c r="Z908" s="1"/>
      <c r="AA908" s="1"/>
      <c r="AB908" s="1"/>
      <c r="AC908" s="1"/>
      <c r="AD908" s="1"/>
      <c r="AE908" s="1"/>
      <c r="AF908" s="1"/>
      <c r="AG908" s="1"/>
      <c r="AH908" s="1"/>
      <c r="AI908" s="1"/>
      <c r="AJ908" s="1"/>
      <c r="AK908" s="1"/>
      <c r="AL908" s="1"/>
      <c r="AM908" s="1"/>
      <c r="AN908" s="1"/>
    </row>
    <row r="909" spans="1:40">
      <c r="A909" s="1"/>
      <c r="B909" s="1"/>
      <c r="C909" s="1"/>
      <c r="D909" s="1"/>
      <c r="E909" s="1"/>
      <c r="F909" s="1"/>
      <c r="G909" s="1"/>
      <c r="H909" s="1"/>
      <c r="I909" s="1"/>
      <c r="J909" s="1"/>
      <c r="K909" s="1"/>
      <c r="L909" s="1"/>
      <c r="M909" s="1"/>
      <c r="N909" s="5"/>
      <c r="O909" s="5"/>
      <c r="P909" s="5"/>
      <c r="Q909" s="5"/>
      <c r="R909" s="5"/>
      <c r="S909" s="5"/>
      <c r="T909" s="5"/>
      <c r="U909" s="5"/>
      <c r="V909" s="5"/>
      <c r="W909" s="5"/>
      <c r="X909" s="5"/>
      <c r="Y909" s="1"/>
      <c r="Z909" s="1"/>
      <c r="AA909" s="1"/>
      <c r="AB909" s="1"/>
      <c r="AC909" s="1"/>
      <c r="AD909" s="1"/>
      <c r="AE909" s="1"/>
      <c r="AF909" s="1"/>
      <c r="AG909" s="1"/>
      <c r="AH909" s="1"/>
      <c r="AI909" s="1"/>
      <c r="AJ909" s="1"/>
      <c r="AK909" s="1"/>
      <c r="AL909" s="1"/>
      <c r="AM909" s="1"/>
      <c r="AN909" s="1"/>
    </row>
    <row r="910" spans="1:40">
      <c r="A910" s="1"/>
      <c r="B910" s="1"/>
      <c r="C910" s="1"/>
      <c r="D910" s="1"/>
      <c r="E910" s="1"/>
      <c r="F910" s="1"/>
      <c r="G910" s="1"/>
      <c r="H910" s="1"/>
      <c r="I910" s="1"/>
      <c r="J910" s="1"/>
      <c r="K910" s="1"/>
      <c r="L910" s="1"/>
      <c r="M910" s="1"/>
      <c r="N910" s="5"/>
      <c r="O910" s="5"/>
      <c r="P910" s="5"/>
      <c r="Q910" s="5"/>
      <c r="R910" s="5"/>
      <c r="S910" s="5"/>
      <c r="T910" s="5"/>
      <c r="U910" s="5"/>
      <c r="V910" s="5"/>
      <c r="W910" s="5"/>
      <c r="X910" s="5"/>
      <c r="Y910" s="1"/>
      <c r="Z910" s="1"/>
      <c r="AA910" s="1"/>
      <c r="AB910" s="1"/>
      <c r="AC910" s="1"/>
      <c r="AD910" s="1"/>
      <c r="AE910" s="1"/>
      <c r="AF910" s="1"/>
      <c r="AG910" s="1"/>
      <c r="AH910" s="1"/>
      <c r="AI910" s="1"/>
      <c r="AJ910" s="1"/>
      <c r="AK910" s="1"/>
      <c r="AL910" s="1"/>
      <c r="AM910" s="1"/>
      <c r="AN910" s="1"/>
    </row>
    <row r="911" spans="1:40">
      <c r="A911" s="1"/>
      <c r="B911" s="1"/>
      <c r="C911" s="1"/>
      <c r="D911" s="1"/>
      <c r="E911" s="1"/>
      <c r="F911" s="1"/>
      <c r="G911" s="1"/>
      <c r="H911" s="1"/>
      <c r="I911" s="1"/>
      <c r="J911" s="1"/>
      <c r="K911" s="1"/>
      <c r="L911" s="1"/>
      <c r="M911" s="1"/>
      <c r="N911" s="5"/>
      <c r="O911" s="5"/>
      <c r="P911" s="5"/>
      <c r="Q911" s="5"/>
      <c r="R911" s="5"/>
      <c r="S911" s="5"/>
      <c r="T911" s="5"/>
      <c r="U911" s="5"/>
      <c r="V911" s="5"/>
      <c r="W911" s="5"/>
      <c r="X911" s="5"/>
      <c r="Y911" s="1"/>
      <c r="Z911" s="1"/>
      <c r="AA911" s="1"/>
      <c r="AB911" s="1"/>
      <c r="AC911" s="1"/>
      <c r="AD911" s="1"/>
      <c r="AE911" s="1"/>
      <c r="AF911" s="1"/>
      <c r="AG911" s="1"/>
      <c r="AH911" s="1"/>
      <c r="AI911" s="1"/>
      <c r="AJ911" s="1"/>
      <c r="AK911" s="1"/>
      <c r="AL911" s="1"/>
      <c r="AM911" s="1"/>
      <c r="AN911" s="1"/>
    </row>
    <row r="912" spans="1:40">
      <c r="A912" s="1"/>
      <c r="B912" s="1"/>
      <c r="C912" s="1"/>
      <c r="D912" s="1"/>
      <c r="E912" s="1"/>
      <c r="F912" s="1"/>
      <c r="G912" s="1"/>
      <c r="H912" s="1"/>
      <c r="I912" s="1"/>
      <c r="J912" s="1"/>
      <c r="K912" s="1"/>
      <c r="L912" s="1"/>
      <c r="M912" s="1"/>
      <c r="N912" s="5"/>
      <c r="O912" s="5"/>
      <c r="P912" s="5"/>
      <c r="Q912" s="5"/>
      <c r="R912" s="5"/>
      <c r="S912" s="5"/>
      <c r="T912" s="5"/>
      <c r="U912" s="5"/>
      <c r="V912" s="5"/>
      <c r="W912" s="5"/>
      <c r="X912" s="5"/>
      <c r="Y912" s="1"/>
      <c r="Z912" s="1"/>
      <c r="AA912" s="1"/>
      <c r="AB912" s="1"/>
      <c r="AC912" s="1"/>
      <c r="AD912" s="1"/>
      <c r="AE912" s="1"/>
      <c r="AF912" s="1"/>
      <c r="AG912" s="1"/>
      <c r="AH912" s="1"/>
      <c r="AI912" s="1"/>
      <c r="AJ912" s="1"/>
      <c r="AK912" s="1"/>
      <c r="AL912" s="1"/>
      <c r="AM912" s="1"/>
      <c r="AN912" s="1"/>
    </row>
    <row r="913" spans="1:40">
      <c r="A913" s="1"/>
      <c r="B913" s="1"/>
      <c r="C913" s="1"/>
      <c r="D913" s="1"/>
      <c r="E913" s="1"/>
      <c r="F913" s="1"/>
      <c r="G913" s="1"/>
      <c r="H913" s="1"/>
      <c r="I913" s="1"/>
      <c r="J913" s="1"/>
      <c r="K913" s="1"/>
      <c r="L913" s="1"/>
      <c r="M913" s="1"/>
      <c r="N913" s="5"/>
      <c r="O913" s="5"/>
      <c r="P913" s="5"/>
      <c r="Q913" s="5"/>
      <c r="R913" s="5"/>
      <c r="S913" s="5"/>
      <c r="T913" s="5"/>
      <c r="U913" s="5"/>
      <c r="V913" s="5"/>
      <c r="W913" s="5"/>
      <c r="X913" s="5"/>
      <c r="Y913" s="1"/>
      <c r="Z913" s="1"/>
      <c r="AA913" s="1"/>
      <c r="AB913" s="1"/>
      <c r="AC913" s="1"/>
      <c r="AD913" s="1"/>
      <c r="AE913" s="1"/>
      <c r="AF913" s="1"/>
      <c r="AG913" s="1"/>
      <c r="AH913" s="1"/>
      <c r="AI913" s="1"/>
      <c r="AJ913" s="1"/>
      <c r="AK913" s="1"/>
      <c r="AL913" s="1"/>
      <c r="AM913" s="1"/>
      <c r="AN913" s="1"/>
    </row>
    <row r="914" spans="1:40">
      <c r="A914" s="1"/>
      <c r="B914" s="1"/>
      <c r="C914" s="1"/>
      <c r="D914" s="1"/>
      <c r="E914" s="1"/>
      <c r="F914" s="1"/>
      <c r="G914" s="1"/>
      <c r="H914" s="1"/>
      <c r="I914" s="1"/>
      <c r="J914" s="1"/>
      <c r="K914" s="1"/>
      <c r="L914" s="1"/>
      <c r="M914" s="1"/>
      <c r="N914" s="5"/>
      <c r="O914" s="5"/>
      <c r="P914" s="5"/>
      <c r="Q914" s="5"/>
      <c r="R914" s="5"/>
      <c r="S914" s="5"/>
      <c r="T914" s="5"/>
      <c r="U914" s="5"/>
      <c r="V914" s="5"/>
      <c r="W914" s="5"/>
      <c r="X914" s="5"/>
      <c r="Y914" s="1"/>
      <c r="Z914" s="1"/>
      <c r="AA914" s="1"/>
      <c r="AB914" s="1"/>
      <c r="AC914" s="1"/>
      <c r="AD914" s="1"/>
      <c r="AE914" s="1"/>
      <c r="AF914" s="1"/>
      <c r="AG914" s="1"/>
      <c r="AH914" s="1"/>
      <c r="AI914" s="1"/>
      <c r="AJ914" s="1"/>
      <c r="AK914" s="1"/>
      <c r="AL914" s="1"/>
      <c r="AM914" s="1"/>
      <c r="AN914" s="1"/>
    </row>
    <row r="915" spans="1:40">
      <c r="A915" s="1"/>
      <c r="B915" s="1"/>
      <c r="C915" s="1"/>
      <c r="D915" s="1"/>
      <c r="E915" s="1"/>
      <c r="F915" s="1"/>
      <c r="G915" s="1"/>
      <c r="H915" s="1"/>
      <c r="I915" s="1"/>
      <c r="J915" s="1"/>
      <c r="K915" s="1"/>
      <c r="L915" s="1"/>
      <c r="M915" s="1"/>
      <c r="N915" s="5"/>
      <c r="O915" s="5"/>
      <c r="P915" s="5"/>
      <c r="Q915" s="5"/>
      <c r="R915" s="5"/>
      <c r="S915" s="5"/>
      <c r="T915" s="5"/>
      <c r="U915" s="5"/>
      <c r="V915" s="5"/>
      <c r="W915" s="5"/>
      <c r="X915" s="5"/>
      <c r="Y915" s="1"/>
      <c r="Z915" s="1"/>
      <c r="AA915" s="1"/>
      <c r="AB915" s="1"/>
      <c r="AC915" s="1"/>
      <c r="AD915" s="1"/>
      <c r="AE915" s="1"/>
      <c r="AF915" s="1"/>
      <c r="AG915" s="1"/>
      <c r="AH915" s="1"/>
      <c r="AI915" s="1"/>
      <c r="AJ915" s="1"/>
      <c r="AK915" s="1"/>
      <c r="AL915" s="1"/>
      <c r="AM915" s="1"/>
      <c r="AN915" s="1"/>
    </row>
    <row r="916" spans="1:40">
      <c r="A916" s="1"/>
      <c r="B916" s="1"/>
      <c r="C916" s="1"/>
      <c r="D916" s="1"/>
      <c r="E916" s="1"/>
      <c r="F916" s="1"/>
      <c r="G916" s="1"/>
      <c r="H916" s="1"/>
      <c r="I916" s="1"/>
      <c r="J916" s="1"/>
      <c r="K916" s="1"/>
      <c r="L916" s="1"/>
      <c r="M916" s="1"/>
      <c r="N916" s="5"/>
      <c r="O916" s="5"/>
      <c r="P916" s="5"/>
      <c r="Q916" s="5"/>
      <c r="R916" s="5"/>
      <c r="S916" s="5"/>
      <c r="T916" s="5"/>
      <c r="U916" s="5"/>
      <c r="V916" s="5"/>
      <c r="W916" s="5"/>
      <c r="X916" s="5"/>
      <c r="Y916" s="1"/>
      <c r="Z916" s="1"/>
      <c r="AA916" s="1"/>
      <c r="AB916" s="1"/>
      <c r="AC916" s="1"/>
      <c r="AD916" s="1"/>
      <c r="AE916" s="1"/>
      <c r="AF916" s="1"/>
      <c r="AG916" s="1"/>
      <c r="AH916" s="1"/>
      <c r="AI916" s="1"/>
      <c r="AJ916" s="1"/>
      <c r="AK916" s="1"/>
      <c r="AL916" s="1"/>
      <c r="AM916" s="1"/>
      <c r="AN916" s="1"/>
    </row>
    <row r="917" spans="1:40">
      <c r="A917" s="1"/>
      <c r="B917" s="1"/>
      <c r="C917" s="1"/>
      <c r="D917" s="1"/>
      <c r="E917" s="1"/>
      <c r="F917" s="1"/>
      <c r="G917" s="1"/>
      <c r="H917" s="1"/>
      <c r="I917" s="1"/>
      <c r="J917" s="1"/>
      <c r="K917" s="1"/>
      <c r="L917" s="1"/>
      <c r="M917" s="1"/>
      <c r="N917" s="5"/>
      <c r="O917" s="5"/>
      <c r="P917" s="5"/>
      <c r="Q917" s="5"/>
      <c r="R917" s="5"/>
      <c r="S917" s="5"/>
      <c r="T917" s="5"/>
      <c r="U917" s="5"/>
      <c r="V917" s="5"/>
      <c r="W917" s="5"/>
      <c r="X917" s="5"/>
      <c r="Y917" s="1"/>
      <c r="Z917" s="1"/>
      <c r="AA917" s="1"/>
      <c r="AB917" s="1"/>
      <c r="AC917" s="1"/>
      <c r="AD917" s="1"/>
      <c r="AE917" s="1"/>
      <c r="AF917" s="1"/>
      <c r="AG917" s="1"/>
      <c r="AH917" s="1"/>
      <c r="AI917" s="1"/>
      <c r="AJ917" s="1"/>
      <c r="AK917" s="1"/>
      <c r="AL917" s="1"/>
      <c r="AM917" s="1"/>
      <c r="AN917" s="1"/>
    </row>
    <row r="918" spans="1:40">
      <c r="A918" s="1"/>
      <c r="B918" s="1"/>
      <c r="C918" s="1"/>
      <c r="D918" s="1"/>
      <c r="E918" s="1"/>
      <c r="F918" s="1"/>
      <c r="G918" s="1"/>
      <c r="H918" s="1"/>
      <c r="I918" s="1"/>
      <c r="J918" s="1"/>
      <c r="K918" s="1"/>
      <c r="L918" s="1"/>
      <c r="M918" s="1"/>
      <c r="N918" s="5"/>
      <c r="O918" s="5"/>
      <c r="P918" s="5"/>
      <c r="Q918" s="5"/>
      <c r="R918" s="5"/>
      <c r="S918" s="5"/>
      <c r="T918" s="5"/>
      <c r="U918" s="5"/>
      <c r="V918" s="5"/>
      <c r="W918" s="5"/>
      <c r="X918" s="5"/>
      <c r="Y918" s="1"/>
      <c r="Z918" s="1"/>
      <c r="AA918" s="1"/>
      <c r="AB918" s="1"/>
      <c r="AC918" s="1"/>
      <c r="AD918" s="1"/>
      <c r="AE918" s="1"/>
      <c r="AF918" s="1"/>
      <c r="AG918" s="1"/>
      <c r="AH918" s="1"/>
      <c r="AI918" s="1"/>
      <c r="AJ918" s="1"/>
      <c r="AK918" s="1"/>
      <c r="AL918" s="1"/>
      <c r="AM918" s="1"/>
      <c r="AN918" s="1"/>
    </row>
    <row r="919" spans="1:40">
      <c r="A919" s="1"/>
      <c r="B919" s="1"/>
      <c r="C919" s="1"/>
      <c r="D919" s="1"/>
      <c r="E919" s="1"/>
      <c r="F919" s="1"/>
      <c r="G919" s="1"/>
      <c r="H919" s="1"/>
      <c r="I919" s="1"/>
      <c r="J919" s="1"/>
      <c r="K919" s="1"/>
      <c r="L919" s="1"/>
      <c r="M919" s="1"/>
      <c r="N919" s="5"/>
      <c r="O919" s="5"/>
      <c r="P919" s="5"/>
      <c r="Q919" s="5"/>
      <c r="R919" s="5"/>
      <c r="S919" s="5"/>
      <c r="T919" s="5"/>
      <c r="U919" s="5"/>
      <c r="V919" s="5"/>
      <c r="W919" s="5"/>
      <c r="X919" s="5"/>
      <c r="Y919" s="1"/>
      <c r="Z919" s="1"/>
      <c r="AA919" s="1"/>
      <c r="AB919" s="1"/>
      <c r="AC919" s="1"/>
      <c r="AD919" s="1"/>
      <c r="AE919" s="1"/>
      <c r="AF919" s="1"/>
      <c r="AG919" s="1"/>
      <c r="AH919" s="1"/>
      <c r="AI919" s="1"/>
      <c r="AJ919" s="1"/>
      <c r="AK919" s="1"/>
      <c r="AL919" s="1"/>
      <c r="AM919" s="1"/>
      <c r="AN919" s="1"/>
    </row>
    <row r="920" spans="1:40">
      <c r="A920" s="1"/>
      <c r="B920" s="1"/>
      <c r="C920" s="1"/>
      <c r="D920" s="1"/>
      <c r="E920" s="1"/>
      <c r="F920" s="1"/>
      <c r="G920" s="1"/>
      <c r="H920" s="1"/>
      <c r="I920" s="1"/>
      <c r="J920" s="1"/>
      <c r="K920" s="1"/>
      <c r="L920" s="1"/>
      <c r="M920" s="1"/>
      <c r="N920" s="5"/>
      <c r="O920" s="5"/>
      <c r="P920" s="5"/>
      <c r="Q920" s="5"/>
      <c r="R920" s="5"/>
      <c r="S920" s="5"/>
      <c r="T920" s="5"/>
      <c r="U920" s="5"/>
      <c r="V920" s="5"/>
      <c r="W920" s="5"/>
      <c r="X920" s="5"/>
      <c r="Y920" s="1"/>
      <c r="Z920" s="1"/>
      <c r="AA920" s="1"/>
      <c r="AB920" s="1"/>
      <c r="AC920" s="1"/>
      <c r="AD920" s="1"/>
      <c r="AE920" s="1"/>
      <c r="AF920" s="1"/>
      <c r="AG920" s="1"/>
      <c r="AH920" s="1"/>
      <c r="AI920" s="1"/>
      <c r="AJ920" s="1"/>
      <c r="AK920" s="1"/>
      <c r="AL920" s="1"/>
      <c r="AM920" s="1"/>
      <c r="AN920" s="1"/>
    </row>
    <row r="921" spans="1:40">
      <c r="A921" s="1"/>
      <c r="B921" s="1"/>
      <c r="C921" s="1"/>
      <c r="D921" s="1"/>
      <c r="E921" s="1"/>
      <c r="F921" s="1"/>
      <c r="G921" s="1"/>
      <c r="H921" s="1"/>
      <c r="I921" s="1"/>
      <c r="J921" s="1"/>
      <c r="K921" s="1"/>
      <c r="L921" s="1"/>
      <c r="M921" s="1"/>
      <c r="N921" s="5"/>
      <c r="O921" s="5"/>
      <c r="P921" s="5"/>
      <c r="Q921" s="5"/>
      <c r="R921" s="5"/>
      <c r="S921" s="5"/>
      <c r="T921" s="5"/>
      <c r="U921" s="5"/>
      <c r="V921" s="5"/>
      <c r="W921" s="5"/>
      <c r="X921" s="5"/>
      <c r="Y921" s="1"/>
      <c r="Z921" s="1"/>
      <c r="AA921" s="1"/>
      <c r="AB921" s="1"/>
      <c r="AC921" s="1"/>
      <c r="AD921" s="1"/>
      <c r="AE921" s="1"/>
      <c r="AF921" s="1"/>
      <c r="AG921" s="1"/>
      <c r="AH921" s="1"/>
      <c r="AI921" s="1"/>
      <c r="AJ921" s="1"/>
      <c r="AK921" s="1"/>
      <c r="AL921" s="1"/>
      <c r="AM921" s="1"/>
      <c r="AN921" s="1"/>
    </row>
    <row r="922" spans="1:40">
      <c r="A922" s="1"/>
      <c r="B922" s="1"/>
      <c r="C922" s="1"/>
      <c r="D922" s="1"/>
      <c r="E922" s="1"/>
      <c r="F922" s="1"/>
      <c r="G922" s="1"/>
      <c r="H922" s="1"/>
      <c r="I922" s="1"/>
      <c r="J922" s="1"/>
      <c r="K922" s="1"/>
      <c r="L922" s="1"/>
      <c r="M922" s="1"/>
      <c r="N922" s="5"/>
      <c r="O922" s="5"/>
      <c r="P922" s="5"/>
      <c r="Q922" s="5"/>
      <c r="R922" s="5"/>
      <c r="S922" s="5"/>
      <c r="T922" s="5"/>
      <c r="U922" s="5"/>
      <c r="V922" s="5"/>
      <c r="W922" s="5"/>
      <c r="X922" s="5"/>
      <c r="Y922" s="1"/>
      <c r="Z922" s="1"/>
      <c r="AA922" s="1"/>
      <c r="AB922" s="1"/>
      <c r="AC922" s="1"/>
      <c r="AD922" s="1"/>
      <c r="AE922" s="1"/>
      <c r="AF922" s="1"/>
      <c r="AG922" s="1"/>
      <c r="AH922" s="1"/>
      <c r="AI922" s="1"/>
      <c r="AJ922" s="1"/>
      <c r="AK922" s="1"/>
      <c r="AL922" s="1"/>
      <c r="AM922" s="1"/>
      <c r="AN922" s="1"/>
    </row>
    <row r="923" spans="1:40">
      <c r="A923" s="1"/>
      <c r="B923" s="1"/>
      <c r="C923" s="1"/>
      <c r="D923" s="1"/>
      <c r="E923" s="1"/>
      <c r="F923" s="1"/>
      <c r="G923" s="1"/>
      <c r="H923" s="1"/>
      <c r="I923" s="1"/>
      <c r="J923" s="1"/>
      <c r="K923" s="1"/>
      <c r="L923" s="1"/>
      <c r="M923" s="1"/>
      <c r="N923" s="5"/>
      <c r="O923" s="5"/>
      <c r="P923" s="5"/>
      <c r="Q923" s="5"/>
      <c r="R923" s="5"/>
      <c r="S923" s="5"/>
      <c r="T923" s="5"/>
      <c r="U923" s="5"/>
      <c r="V923" s="5"/>
      <c r="W923" s="5"/>
      <c r="X923" s="5"/>
      <c r="Y923" s="1"/>
      <c r="Z923" s="1"/>
      <c r="AA923" s="1"/>
      <c r="AB923" s="1"/>
      <c r="AC923" s="1"/>
      <c r="AD923" s="1"/>
      <c r="AE923" s="1"/>
      <c r="AF923" s="1"/>
      <c r="AG923" s="1"/>
      <c r="AH923" s="1"/>
      <c r="AI923" s="1"/>
      <c r="AJ923" s="1"/>
      <c r="AK923" s="1"/>
      <c r="AL923" s="1"/>
      <c r="AM923" s="1"/>
      <c r="AN923" s="1"/>
    </row>
    <row r="924" spans="1:40">
      <c r="A924" s="1"/>
      <c r="B924" s="1"/>
      <c r="C924" s="1"/>
      <c r="D924" s="1"/>
      <c r="E924" s="1"/>
      <c r="F924" s="1"/>
      <c r="G924" s="1"/>
      <c r="H924" s="1"/>
      <c r="I924" s="1"/>
      <c r="J924" s="1"/>
      <c r="K924" s="1"/>
      <c r="L924" s="1"/>
      <c r="M924" s="1"/>
      <c r="N924" s="5"/>
      <c r="O924" s="5"/>
      <c r="P924" s="5"/>
      <c r="Q924" s="5"/>
      <c r="R924" s="5"/>
      <c r="S924" s="5"/>
      <c r="T924" s="5"/>
      <c r="U924" s="5"/>
      <c r="V924" s="5"/>
      <c r="W924" s="5"/>
      <c r="X924" s="5"/>
      <c r="Y924" s="1"/>
      <c r="Z924" s="1"/>
      <c r="AA924" s="1"/>
      <c r="AB924" s="1"/>
      <c r="AC924" s="1"/>
      <c r="AD924" s="1"/>
      <c r="AE924" s="1"/>
      <c r="AF924" s="1"/>
      <c r="AG924" s="1"/>
      <c r="AH924" s="1"/>
      <c r="AI924" s="1"/>
      <c r="AJ924" s="1"/>
      <c r="AK924" s="1"/>
      <c r="AL924" s="1"/>
      <c r="AM924" s="1"/>
      <c r="AN924" s="1"/>
    </row>
    <row r="925" spans="1:40">
      <c r="A925" s="1"/>
      <c r="B925" s="1"/>
      <c r="C925" s="1"/>
      <c r="D925" s="1"/>
      <c r="E925" s="1"/>
      <c r="F925" s="1"/>
      <c r="G925" s="1"/>
      <c r="H925" s="1"/>
      <c r="I925" s="1"/>
      <c r="J925" s="1"/>
      <c r="K925" s="1"/>
      <c r="L925" s="1"/>
      <c r="M925" s="1"/>
      <c r="N925" s="5"/>
      <c r="O925" s="5"/>
      <c r="P925" s="5"/>
      <c r="Q925" s="5"/>
      <c r="R925" s="5"/>
      <c r="S925" s="5"/>
      <c r="T925" s="5"/>
      <c r="U925" s="5"/>
      <c r="V925" s="5"/>
      <c r="W925" s="5"/>
      <c r="X925" s="5"/>
      <c r="Y925" s="1"/>
      <c r="Z925" s="1"/>
      <c r="AA925" s="1"/>
      <c r="AB925" s="1"/>
      <c r="AC925" s="1"/>
      <c r="AD925" s="1"/>
      <c r="AE925" s="1"/>
      <c r="AF925" s="1"/>
      <c r="AG925" s="1"/>
      <c r="AH925" s="1"/>
      <c r="AI925" s="1"/>
      <c r="AJ925" s="1"/>
      <c r="AK925" s="1"/>
      <c r="AL925" s="1"/>
      <c r="AM925" s="1"/>
      <c r="AN925" s="1"/>
    </row>
    <row r="926" spans="1:40">
      <c r="A926" s="1"/>
      <c r="B926" s="1"/>
      <c r="C926" s="1"/>
      <c r="D926" s="1"/>
      <c r="E926" s="1"/>
      <c r="F926" s="1"/>
      <c r="G926" s="1"/>
      <c r="H926" s="1"/>
      <c r="I926" s="1"/>
      <c r="J926" s="1"/>
      <c r="K926" s="1"/>
      <c r="L926" s="1"/>
      <c r="M926" s="1"/>
      <c r="N926" s="5"/>
      <c r="O926" s="5"/>
      <c r="P926" s="5"/>
      <c r="Q926" s="5"/>
      <c r="R926" s="5"/>
      <c r="S926" s="5"/>
      <c r="T926" s="5"/>
      <c r="U926" s="5"/>
      <c r="V926" s="5"/>
      <c r="W926" s="5"/>
      <c r="X926" s="5"/>
      <c r="Y926" s="1"/>
      <c r="Z926" s="1"/>
      <c r="AA926" s="1"/>
      <c r="AB926" s="1"/>
      <c r="AC926" s="1"/>
      <c r="AD926" s="1"/>
      <c r="AE926" s="1"/>
      <c r="AF926" s="1"/>
      <c r="AG926" s="1"/>
      <c r="AH926" s="1"/>
      <c r="AI926" s="1"/>
      <c r="AJ926" s="1"/>
      <c r="AK926" s="1"/>
      <c r="AL926" s="1"/>
      <c r="AM926" s="1"/>
      <c r="AN926" s="1"/>
    </row>
    <row r="927" spans="1:40">
      <c r="A927" s="1"/>
      <c r="B927" s="1"/>
      <c r="C927" s="1"/>
      <c r="D927" s="1"/>
      <c r="E927" s="1"/>
      <c r="F927" s="1"/>
      <c r="G927" s="1"/>
      <c r="H927" s="1"/>
      <c r="I927" s="1"/>
      <c r="J927" s="1"/>
      <c r="K927" s="1"/>
      <c r="L927" s="1"/>
      <c r="M927" s="1"/>
      <c r="N927" s="5"/>
      <c r="O927" s="5"/>
      <c r="P927" s="5"/>
      <c r="Q927" s="5"/>
      <c r="R927" s="5"/>
      <c r="S927" s="5"/>
      <c r="T927" s="5"/>
      <c r="U927" s="5"/>
      <c r="V927" s="5"/>
      <c r="W927" s="5"/>
      <c r="X927" s="5"/>
      <c r="Y927" s="1"/>
      <c r="Z927" s="1"/>
      <c r="AA927" s="1"/>
      <c r="AB927" s="1"/>
      <c r="AC927" s="1"/>
      <c r="AD927" s="1"/>
      <c r="AE927" s="1"/>
      <c r="AF927" s="1"/>
      <c r="AG927" s="1"/>
      <c r="AH927" s="1"/>
      <c r="AI927" s="1"/>
      <c r="AJ927" s="1"/>
      <c r="AK927" s="1"/>
      <c r="AL927" s="1"/>
      <c r="AM927" s="1"/>
      <c r="AN927" s="1"/>
    </row>
    <row r="928" spans="1:40">
      <c r="A928" s="1"/>
      <c r="B928" s="1"/>
      <c r="C928" s="1"/>
      <c r="D928" s="1"/>
      <c r="E928" s="1"/>
      <c r="F928" s="1"/>
      <c r="G928" s="1"/>
      <c r="H928" s="1"/>
      <c r="I928" s="1"/>
      <c r="J928" s="1"/>
      <c r="K928" s="1"/>
      <c r="L928" s="1"/>
      <c r="M928" s="1"/>
      <c r="N928" s="5"/>
      <c r="O928" s="5"/>
      <c r="P928" s="5"/>
      <c r="Q928" s="5"/>
      <c r="R928" s="5"/>
      <c r="S928" s="5"/>
      <c r="T928" s="5"/>
      <c r="U928" s="5"/>
      <c r="V928" s="5"/>
      <c r="W928" s="5"/>
      <c r="X928" s="5"/>
      <c r="Y928" s="1"/>
      <c r="Z928" s="1"/>
      <c r="AA928" s="1"/>
      <c r="AB928" s="1"/>
      <c r="AC928" s="1"/>
      <c r="AD928" s="1"/>
      <c r="AE928" s="1"/>
      <c r="AF928" s="1"/>
      <c r="AG928" s="1"/>
      <c r="AH928" s="1"/>
      <c r="AI928" s="1"/>
      <c r="AJ928" s="1"/>
      <c r="AK928" s="1"/>
      <c r="AL928" s="1"/>
      <c r="AM928" s="1"/>
      <c r="AN928" s="1"/>
    </row>
    <row r="929" spans="1:40">
      <c r="A929" s="1"/>
      <c r="B929" s="1"/>
      <c r="C929" s="1"/>
      <c r="D929" s="1"/>
      <c r="E929" s="1"/>
      <c r="F929" s="1"/>
      <c r="G929" s="1"/>
      <c r="H929" s="1"/>
      <c r="I929" s="1"/>
      <c r="J929" s="1"/>
      <c r="K929" s="1"/>
      <c r="L929" s="1"/>
      <c r="M929" s="1"/>
      <c r="N929" s="5"/>
      <c r="O929" s="5"/>
      <c r="P929" s="5"/>
      <c r="Q929" s="5"/>
      <c r="R929" s="5"/>
      <c r="S929" s="5"/>
      <c r="T929" s="5"/>
      <c r="U929" s="5"/>
      <c r="V929" s="5"/>
      <c r="W929" s="5"/>
      <c r="X929" s="5"/>
      <c r="Y929" s="1"/>
      <c r="Z929" s="1"/>
      <c r="AA929" s="1"/>
      <c r="AB929" s="1"/>
      <c r="AC929" s="1"/>
      <c r="AD929" s="1"/>
      <c r="AE929" s="1"/>
      <c r="AF929" s="1"/>
      <c r="AG929" s="1"/>
      <c r="AH929" s="1"/>
      <c r="AI929" s="1"/>
      <c r="AJ929" s="1"/>
      <c r="AK929" s="1"/>
      <c r="AL929" s="1"/>
      <c r="AM929" s="1"/>
      <c r="AN929" s="1"/>
    </row>
    <row r="930" spans="1:40">
      <c r="A930" s="1"/>
      <c r="B930" s="1"/>
      <c r="C930" s="1"/>
      <c r="D930" s="1"/>
      <c r="E930" s="1"/>
      <c r="F930" s="1"/>
      <c r="G930" s="1"/>
      <c r="H930" s="1"/>
      <c r="I930" s="1"/>
      <c r="J930" s="1"/>
      <c r="K930" s="1"/>
      <c r="L930" s="1"/>
      <c r="M930" s="1"/>
      <c r="N930" s="5"/>
      <c r="O930" s="5"/>
      <c r="P930" s="5"/>
      <c r="Q930" s="5"/>
      <c r="R930" s="5"/>
      <c r="S930" s="5"/>
      <c r="T930" s="5"/>
      <c r="U930" s="5"/>
      <c r="V930" s="5"/>
      <c r="W930" s="5"/>
      <c r="X930" s="5"/>
      <c r="Y930" s="1"/>
      <c r="Z930" s="1"/>
      <c r="AA930" s="1"/>
      <c r="AB930" s="1"/>
      <c r="AC930" s="1"/>
      <c r="AD930" s="1"/>
      <c r="AE930" s="1"/>
      <c r="AF930" s="1"/>
      <c r="AG930" s="1"/>
      <c r="AH930" s="1"/>
      <c r="AI930" s="1"/>
      <c r="AJ930" s="1"/>
      <c r="AK930" s="1"/>
      <c r="AL930" s="1"/>
      <c r="AM930" s="1"/>
      <c r="AN930" s="1"/>
    </row>
    <row r="931" spans="1:40">
      <c r="A931" s="1"/>
      <c r="B931" s="1"/>
      <c r="C931" s="1"/>
      <c r="D931" s="1"/>
      <c r="E931" s="1"/>
      <c r="F931" s="1"/>
      <c r="G931" s="1"/>
      <c r="H931" s="1"/>
      <c r="I931" s="1"/>
      <c r="J931" s="1"/>
      <c r="K931" s="1"/>
      <c r="L931" s="1"/>
      <c r="M931" s="1"/>
      <c r="N931" s="5"/>
      <c r="O931" s="5"/>
      <c r="P931" s="5"/>
      <c r="Q931" s="5"/>
      <c r="R931" s="5"/>
      <c r="S931" s="5"/>
      <c r="T931" s="5"/>
      <c r="U931" s="5"/>
      <c r="V931" s="5"/>
      <c r="W931" s="5"/>
      <c r="X931" s="5"/>
      <c r="Y931" s="1"/>
      <c r="Z931" s="1"/>
      <c r="AA931" s="1"/>
      <c r="AB931" s="1"/>
      <c r="AC931" s="1"/>
      <c r="AD931" s="1"/>
      <c r="AE931" s="1"/>
      <c r="AF931" s="1"/>
      <c r="AG931" s="1"/>
      <c r="AH931" s="1"/>
      <c r="AI931" s="1"/>
      <c r="AJ931" s="1"/>
      <c r="AK931" s="1"/>
      <c r="AL931" s="1"/>
      <c r="AM931" s="1"/>
      <c r="AN931" s="1"/>
    </row>
    <row r="932" spans="1:40">
      <c r="A932" s="1"/>
      <c r="B932" s="1"/>
      <c r="C932" s="1"/>
      <c r="D932" s="1"/>
      <c r="E932" s="1"/>
      <c r="F932" s="1"/>
      <c r="G932" s="1"/>
      <c r="H932" s="1"/>
      <c r="I932" s="1"/>
      <c r="J932" s="1"/>
      <c r="K932" s="1"/>
      <c r="L932" s="1"/>
      <c r="M932" s="1"/>
      <c r="N932" s="5"/>
      <c r="O932" s="5"/>
      <c r="P932" s="5"/>
      <c r="Q932" s="5"/>
      <c r="R932" s="5"/>
      <c r="S932" s="5"/>
      <c r="T932" s="5"/>
      <c r="U932" s="5"/>
      <c r="V932" s="5"/>
      <c r="W932" s="5"/>
      <c r="X932" s="5"/>
      <c r="Y932" s="1"/>
      <c r="Z932" s="1"/>
      <c r="AA932" s="1"/>
      <c r="AB932" s="1"/>
      <c r="AC932" s="1"/>
      <c r="AD932" s="1"/>
      <c r="AE932" s="1"/>
      <c r="AF932" s="1"/>
      <c r="AG932" s="1"/>
      <c r="AH932" s="1"/>
      <c r="AI932" s="1"/>
      <c r="AJ932" s="1"/>
      <c r="AK932" s="1"/>
      <c r="AL932" s="1"/>
      <c r="AM932" s="1"/>
      <c r="AN932" s="1"/>
    </row>
    <row r="933" spans="1:40">
      <c r="A933" s="1"/>
      <c r="B933" s="1"/>
      <c r="C933" s="1"/>
      <c r="D933" s="1"/>
      <c r="E933" s="1"/>
      <c r="F933" s="1"/>
      <c r="G933" s="1"/>
      <c r="H933" s="1"/>
      <c r="I933" s="1"/>
      <c r="J933" s="1"/>
      <c r="K933" s="1"/>
      <c r="L933" s="1"/>
      <c r="M933" s="1"/>
      <c r="N933" s="5"/>
      <c r="O933" s="5"/>
      <c r="P933" s="5"/>
      <c r="Q933" s="5"/>
      <c r="R933" s="5"/>
      <c r="S933" s="5"/>
      <c r="T933" s="5"/>
      <c r="U933" s="5"/>
      <c r="V933" s="5"/>
      <c r="W933" s="5"/>
      <c r="X933" s="5"/>
      <c r="Y933" s="1"/>
      <c r="Z933" s="1"/>
      <c r="AA933" s="1"/>
      <c r="AB933" s="1"/>
      <c r="AC933" s="1"/>
      <c r="AD933" s="1"/>
      <c r="AE933" s="1"/>
      <c r="AF933" s="1"/>
      <c r="AG933" s="1"/>
      <c r="AH933" s="1"/>
      <c r="AI933" s="1"/>
      <c r="AJ933" s="1"/>
      <c r="AK933" s="1"/>
      <c r="AL933" s="1"/>
      <c r="AM933" s="1"/>
      <c r="AN933" s="1"/>
    </row>
    <row r="934" spans="1:40">
      <c r="A934" s="1"/>
      <c r="B934" s="1"/>
      <c r="C934" s="1"/>
      <c r="D934" s="1"/>
      <c r="E934" s="1"/>
      <c r="F934" s="1"/>
      <c r="G934" s="1"/>
      <c r="H934" s="1"/>
      <c r="I934" s="1"/>
      <c r="J934" s="1"/>
      <c r="K934" s="1"/>
      <c r="L934" s="1"/>
      <c r="M934" s="1"/>
      <c r="N934" s="5"/>
      <c r="O934" s="5"/>
      <c r="P934" s="5"/>
      <c r="Q934" s="5"/>
      <c r="R934" s="5"/>
      <c r="S934" s="5"/>
      <c r="T934" s="5"/>
      <c r="U934" s="5"/>
      <c r="V934" s="5"/>
      <c r="W934" s="5"/>
      <c r="X934" s="5"/>
      <c r="Y934" s="1"/>
      <c r="Z934" s="1"/>
      <c r="AA934" s="1"/>
      <c r="AB934" s="1"/>
      <c r="AC934" s="1"/>
      <c r="AD934" s="1"/>
      <c r="AE934" s="1"/>
      <c r="AF934" s="1"/>
      <c r="AG934" s="1"/>
      <c r="AH934" s="1"/>
      <c r="AI934" s="1"/>
      <c r="AJ934" s="1"/>
      <c r="AK934" s="1"/>
      <c r="AL934" s="1"/>
      <c r="AM934" s="1"/>
      <c r="AN934" s="1"/>
    </row>
    <row r="935" spans="1:40">
      <c r="A935" s="1"/>
      <c r="B935" s="1"/>
      <c r="C935" s="1"/>
      <c r="D935" s="1"/>
      <c r="E935" s="1"/>
      <c r="F935" s="1"/>
      <c r="G935" s="1"/>
      <c r="H935" s="1"/>
      <c r="I935" s="1"/>
      <c r="J935" s="1"/>
      <c r="K935" s="1"/>
      <c r="L935" s="1"/>
      <c r="M935" s="1"/>
      <c r="N935" s="5"/>
      <c r="O935" s="5"/>
      <c r="P935" s="5"/>
      <c r="Q935" s="5"/>
      <c r="R935" s="5"/>
      <c r="S935" s="5"/>
      <c r="T935" s="5"/>
      <c r="U935" s="5"/>
      <c r="V935" s="5"/>
      <c r="W935" s="5"/>
      <c r="X935" s="5"/>
      <c r="Y935" s="1"/>
      <c r="Z935" s="1"/>
      <c r="AA935" s="1"/>
      <c r="AB935" s="1"/>
      <c r="AC935" s="1"/>
      <c r="AD935" s="1"/>
      <c r="AE935" s="1"/>
      <c r="AF935" s="1"/>
      <c r="AG935" s="1"/>
      <c r="AH935" s="1"/>
      <c r="AI935" s="1"/>
      <c r="AJ935" s="1"/>
      <c r="AK935" s="1"/>
      <c r="AL935" s="1"/>
      <c r="AM935" s="1"/>
      <c r="AN935" s="1"/>
    </row>
    <row r="936" spans="1:40">
      <c r="A936" s="1"/>
      <c r="B936" s="1"/>
      <c r="C936" s="1"/>
      <c r="D936" s="1"/>
      <c r="E936" s="1"/>
      <c r="F936" s="1"/>
      <c r="G936" s="1"/>
      <c r="H936" s="1"/>
      <c r="I936" s="1"/>
      <c r="J936" s="1"/>
      <c r="K936" s="1"/>
      <c r="L936" s="1"/>
      <c r="M936" s="1"/>
      <c r="N936" s="5"/>
      <c r="O936" s="5"/>
      <c r="P936" s="5"/>
      <c r="Q936" s="5"/>
      <c r="R936" s="5"/>
      <c r="S936" s="5"/>
      <c r="T936" s="5"/>
      <c r="U936" s="5"/>
      <c r="V936" s="5"/>
      <c r="W936" s="5"/>
      <c r="X936" s="5"/>
      <c r="Y936" s="1"/>
      <c r="Z936" s="1"/>
      <c r="AA936" s="1"/>
      <c r="AB936" s="1"/>
      <c r="AC936" s="1"/>
      <c r="AD936" s="1"/>
      <c r="AE936" s="1"/>
      <c r="AF936" s="1"/>
      <c r="AG936" s="1"/>
      <c r="AH936" s="1"/>
      <c r="AI936" s="1"/>
      <c r="AJ936" s="1"/>
      <c r="AK936" s="1"/>
      <c r="AL936" s="1"/>
      <c r="AM936" s="1"/>
      <c r="AN936" s="1"/>
    </row>
    <row r="937" spans="1:40">
      <c r="A937" s="1"/>
      <c r="B937" s="1"/>
      <c r="C937" s="1"/>
      <c r="D937" s="1"/>
      <c r="E937" s="1"/>
      <c r="F937" s="1"/>
      <c r="G937" s="1"/>
      <c r="H937" s="1"/>
      <c r="I937" s="1"/>
      <c r="J937" s="1"/>
      <c r="K937" s="1"/>
      <c r="L937" s="1"/>
      <c r="M937" s="1"/>
      <c r="N937" s="5"/>
      <c r="O937" s="5"/>
      <c r="P937" s="5"/>
      <c r="Q937" s="5"/>
      <c r="R937" s="5"/>
      <c r="S937" s="5"/>
      <c r="T937" s="5"/>
      <c r="U937" s="5"/>
      <c r="V937" s="5"/>
      <c r="W937" s="5"/>
      <c r="X937" s="5"/>
      <c r="Y937" s="1"/>
      <c r="Z937" s="1"/>
      <c r="AA937" s="1"/>
      <c r="AB937" s="1"/>
      <c r="AC937" s="1"/>
      <c r="AD937" s="1"/>
      <c r="AE937" s="1"/>
      <c r="AF937" s="1"/>
      <c r="AG937" s="1"/>
      <c r="AH937" s="1"/>
      <c r="AI937" s="1"/>
      <c r="AJ937" s="1"/>
      <c r="AK937" s="1"/>
      <c r="AL937" s="1"/>
      <c r="AM937" s="1"/>
      <c r="AN937" s="1"/>
    </row>
    <row r="938" spans="1:40">
      <c r="A938" s="1"/>
      <c r="B938" s="1"/>
      <c r="C938" s="1"/>
      <c r="D938" s="1"/>
      <c r="E938" s="1"/>
      <c r="F938" s="1"/>
      <c r="G938" s="1"/>
      <c r="H938" s="1"/>
      <c r="I938" s="1"/>
      <c r="J938" s="1"/>
      <c r="K938" s="1"/>
      <c r="L938" s="1"/>
      <c r="M938" s="1"/>
      <c r="N938" s="5"/>
      <c r="O938" s="5"/>
      <c r="P938" s="5"/>
      <c r="Q938" s="5"/>
      <c r="R938" s="5"/>
      <c r="S938" s="5"/>
      <c r="T938" s="5"/>
      <c r="U938" s="5"/>
      <c r="V938" s="5"/>
      <c r="W938" s="5"/>
      <c r="X938" s="5"/>
      <c r="Y938" s="1"/>
      <c r="Z938" s="1"/>
      <c r="AA938" s="1"/>
      <c r="AB938" s="1"/>
      <c r="AC938" s="1"/>
      <c r="AD938" s="1"/>
      <c r="AE938" s="1"/>
      <c r="AF938" s="1"/>
      <c r="AG938" s="1"/>
      <c r="AH938" s="1"/>
      <c r="AI938" s="1"/>
      <c r="AJ938" s="1"/>
      <c r="AK938" s="1"/>
      <c r="AL938" s="1"/>
      <c r="AM938" s="1"/>
      <c r="AN938" s="1"/>
    </row>
    <row r="939" spans="1:40">
      <c r="A939" s="1"/>
      <c r="B939" s="1"/>
      <c r="C939" s="1"/>
      <c r="D939" s="1"/>
      <c r="E939" s="1"/>
      <c r="F939" s="1"/>
      <c r="G939" s="1"/>
      <c r="H939" s="1"/>
      <c r="I939" s="1"/>
      <c r="J939" s="1"/>
      <c r="K939" s="1"/>
      <c r="L939" s="1"/>
      <c r="M939" s="1"/>
      <c r="N939" s="5"/>
      <c r="O939" s="5"/>
      <c r="P939" s="5"/>
      <c r="Q939" s="5"/>
      <c r="R939" s="5"/>
      <c r="S939" s="5"/>
      <c r="T939" s="5"/>
      <c r="U939" s="5"/>
      <c r="V939" s="5"/>
      <c r="W939" s="5"/>
      <c r="X939" s="5"/>
      <c r="Y939" s="1"/>
      <c r="Z939" s="1"/>
      <c r="AA939" s="1"/>
      <c r="AB939" s="1"/>
      <c r="AC939" s="1"/>
      <c r="AD939" s="1"/>
      <c r="AE939" s="1"/>
      <c r="AF939" s="1"/>
      <c r="AG939" s="1"/>
      <c r="AH939" s="1"/>
      <c r="AI939" s="1"/>
      <c r="AJ939" s="1"/>
      <c r="AK939" s="1"/>
      <c r="AL939" s="1"/>
      <c r="AM939" s="1"/>
      <c r="AN939" s="1"/>
    </row>
    <row r="940" spans="1:40">
      <c r="A940" s="1"/>
      <c r="B940" s="1"/>
      <c r="C940" s="1"/>
      <c r="D940" s="1"/>
      <c r="E940" s="1"/>
      <c r="F940" s="1"/>
      <c r="G940" s="1"/>
      <c r="H940" s="1"/>
      <c r="I940" s="1"/>
      <c r="J940" s="1"/>
      <c r="K940" s="1"/>
      <c r="L940" s="1"/>
      <c r="M940" s="1"/>
      <c r="N940" s="5"/>
      <c r="O940" s="5"/>
      <c r="P940" s="5"/>
      <c r="Q940" s="5"/>
      <c r="R940" s="5"/>
      <c r="S940" s="5"/>
      <c r="T940" s="5"/>
      <c r="U940" s="5"/>
      <c r="V940" s="5"/>
      <c r="W940" s="5"/>
      <c r="X940" s="5"/>
      <c r="Y940" s="1"/>
      <c r="Z940" s="1"/>
      <c r="AA940" s="1"/>
      <c r="AB940" s="1"/>
      <c r="AC940" s="1"/>
      <c r="AD940" s="1"/>
      <c r="AE940" s="1"/>
      <c r="AF940" s="1"/>
      <c r="AG940" s="1"/>
      <c r="AH940" s="1"/>
      <c r="AI940" s="1"/>
      <c r="AJ940" s="1"/>
      <c r="AK940" s="1"/>
      <c r="AL940" s="1"/>
      <c r="AM940" s="1"/>
      <c r="AN940" s="1"/>
    </row>
    <row r="941" spans="1:40">
      <c r="A941" s="1"/>
      <c r="B941" s="1"/>
      <c r="C941" s="1"/>
      <c r="D941" s="1"/>
      <c r="E941" s="1"/>
      <c r="F941" s="1"/>
      <c r="G941" s="1"/>
      <c r="H941" s="1"/>
      <c r="I941" s="1"/>
      <c r="J941" s="1"/>
      <c r="K941" s="1"/>
      <c r="L941" s="1"/>
      <c r="M941" s="1"/>
      <c r="N941" s="5"/>
      <c r="O941" s="5"/>
      <c r="P941" s="5"/>
      <c r="Q941" s="5"/>
      <c r="R941" s="5"/>
      <c r="S941" s="5"/>
      <c r="T941" s="5"/>
      <c r="U941" s="5"/>
      <c r="V941" s="5"/>
      <c r="W941" s="5"/>
      <c r="X941" s="5"/>
      <c r="Y941" s="1"/>
      <c r="Z941" s="1"/>
      <c r="AA941" s="1"/>
      <c r="AB941" s="1"/>
      <c r="AC941" s="1"/>
      <c r="AD941" s="1"/>
      <c r="AE941" s="1"/>
      <c r="AF941" s="1"/>
      <c r="AG941" s="1"/>
      <c r="AH941" s="1"/>
      <c r="AI941" s="1"/>
      <c r="AJ941" s="1"/>
      <c r="AK941" s="1"/>
      <c r="AL941" s="1"/>
      <c r="AM941" s="1"/>
      <c r="AN941" s="1"/>
    </row>
    <row r="942" spans="1:40">
      <c r="A942" s="1"/>
      <c r="B942" s="1"/>
      <c r="C942" s="1"/>
      <c r="D942" s="1"/>
      <c r="E942" s="1"/>
      <c r="F942" s="1"/>
      <c r="G942" s="1"/>
      <c r="H942" s="1"/>
      <c r="I942" s="1"/>
      <c r="J942" s="1"/>
      <c r="K942" s="1"/>
      <c r="L942" s="1"/>
      <c r="M942" s="1"/>
      <c r="N942" s="5"/>
      <c r="O942" s="5"/>
      <c r="P942" s="5"/>
      <c r="Q942" s="5"/>
      <c r="R942" s="5"/>
      <c r="S942" s="5"/>
      <c r="T942" s="5"/>
      <c r="U942" s="5"/>
      <c r="V942" s="5"/>
      <c r="W942" s="5"/>
      <c r="X942" s="5"/>
      <c r="Y942" s="1"/>
      <c r="Z942" s="1"/>
      <c r="AA942" s="1"/>
      <c r="AB942" s="1"/>
      <c r="AC942" s="1"/>
      <c r="AD942" s="1"/>
      <c r="AE942" s="1"/>
      <c r="AF942" s="1"/>
      <c r="AG942" s="1"/>
      <c r="AH942" s="1"/>
      <c r="AI942" s="1"/>
      <c r="AJ942" s="1"/>
      <c r="AK942" s="1"/>
      <c r="AL942" s="1"/>
      <c r="AM942" s="1"/>
      <c r="AN942" s="1"/>
    </row>
    <row r="943" spans="1:40">
      <c r="A943" s="1"/>
      <c r="B943" s="1"/>
      <c r="C943" s="1"/>
      <c r="D943" s="1"/>
      <c r="E943" s="1"/>
      <c r="F943" s="1"/>
      <c r="G943" s="1"/>
      <c r="H943" s="1"/>
      <c r="I943" s="1"/>
      <c r="J943" s="1"/>
      <c r="K943" s="1"/>
      <c r="L943" s="1"/>
      <c r="M943" s="1"/>
      <c r="N943" s="5"/>
      <c r="O943" s="5"/>
      <c r="P943" s="5"/>
      <c r="Q943" s="5"/>
      <c r="R943" s="5"/>
      <c r="S943" s="5"/>
      <c r="T943" s="5"/>
      <c r="U943" s="5"/>
      <c r="V943" s="5"/>
      <c r="W943" s="5"/>
      <c r="X943" s="5"/>
      <c r="Y943" s="1"/>
      <c r="Z943" s="1"/>
      <c r="AA943" s="1"/>
      <c r="AB943" s="1"/>
      <c r="AC943" s="1"/>
      <c r="AD943" s="1"/>
      <c r="AE943" s="1"/>
      <c r="AF943" s="1"/>
      <c r="AG943" s="1"/>
      <c r="AH943" s="1"/>
      <c r="AI943" s="1"/>
      <c r="AJ943" s="1"/>
      <c r="AK943" s="1"/>
      <c r="AL943" s="1"/>
      <c r="AM943" s="1"/>
      <c r="AN943" s="1"/>
    </row>
    <row r="944" spans="1:40">
      <c r="A944" s="1"/>
      <c r="B944" s="1"/>
      <c r="C944" s="1"/>
      <c r="D944" s="1"/>
      <c r="E944" s="1"/>
      <c r="F944" s="1"/>
      <c r="G944" s="1"/>
      <c r="H944" s="1"/>
      <c r="I944" s="1"/>
      <c r="J944" s="1"/>
      <c r="K944" s="1"/>
      <c r="L944" s="1"/>
      <c r="M944" s="1"/>
      <c r="N944" s="5"/>
      <c r="O944" s="5"/>
      <c r="P944" s="5"/>
      <c r="Q944" s="5"/>
      <c r="R944" s="5"/>
      <c r="S944" s="5"/>
      <c r="T944" s="5"/>
      <c r="U944" s="5"/>
      <c r="V944" s="5"/>
      <c r="W944" s="5"/>
      <c r="X944" s="5"/>
      <c r="Y944" s="1"/>
      <c r="Z944" s="1"/>
      <c r="AA944" s="1"/>
      <c r="AB944" s="1"/>
      <c r="AC944" s="1"/>
      <c r="AD944" s="1"/>
      <c r="AE944" s="1"/>
      <c r="AF944" s="1"/>
      <c r="AG944" s="1"/>
      <c r="AH944" s="1"/>
      <c r="AI944" s="1"/>
      <c r="AJ944" s="1"/>
      <c r="AK944" s="1"/>
      <c r="AL944" s="1"/>
      <c r="AM944" s="1"/>
      <c r="AN944" s="1"/>
    </row>
    <row r="945" spans="1:40">
      <c r="A945" s="1"/>
      <c r="B945" s="1"/>
      <c r="C945" s="1"/>
      <c r="D945" s="1"/>
      <c r="E945" s="1"/>
      <c r="F945" s="1"/>
      <c r="G945" s="1"/>
      <c r="H945" s="1"/>
      <c r="I945" s="1"/>
      <c r="J945" s="1"/>
      <c r="K945" s="1"/>
      <c r="L945" s="1"/>
      <c r="M945" s="1"/>
      <c r="N945" s="5"/>
      <c r="O945" s="5"/>
      <c r="P945" s="5"/>
      <c r="Q945" s="5"/>
      <c r="R945" s="5"/>
      <c r="S945" s="5"/>
      <c r="T945" s="5"/>
      <c r="U945" s="5"/>
      <c r="V945" s="5"/>
      <c r="W945" s="5"/>
      <c r="X945" s="5"/>
      <c r="Y945" s="1"/>
      <c r="Z945" s="1"/>
      <c r="AA945" s="1"/>
      <c r="AB945" s="1"/>
      <c r="AC945" s="1"/>
      <c r="AD945" s="1"/>
      <c r="AE945" s="1"/>
      <c r="AF945" s="1"/>
      <c r="AG945" s="1"/>
      <c r="AH945" s="1"/>
      <c r="AI945" s="1"/>
      <c r="AJ945" s="1"/>
      <c r="AK945" s="1"/>
      <c r="AL945" s="1"/>
      <c r="AM945" s="1"/>
      <c r="AN945" s="1"/>
    </row>
    <row r="946" spans="1:40">
      <c r="A946" s="1"/>
      <c r="B946" s="1"/>
      <c r="C946" s="1"/>
      <c r="D946" s="1"/>
      <c r="E946" s="1"/>
      <c r="F946" s="1"/>
      <c r="G946" s="1"/>
      <c r="H946" s="1"/>
      <c r="I946" s="1"/>
      <c r="J946" s="1"/>
      <c r="K946" s="1"/>
      <c r="L946" s="1"/>
      <c r="M946" s="1"/>
      <c r="N946" s="5"/>
      <c r="O946" s="5"/>
      <c r="P946" s="5"/>
      <c r="Q946" s="5"/>
      <c r="R946" s="5"/>
      <c r="S946" s="5"/>
      <c r="T946" s="5"/>
      <c r="U946" s="5"/>
      <c r="V946" s="5"/>
      <c r="W946" s="5"/>
      <c r="X946" s="5"/>
      <c r="Y946" s="1"/>
      <c r="Z946" s="1"/>
      <c r="AA946" s="1"/>
      <c r="AB946" s="1"/>
      <c r="AC946" s="1"/>
      <c r="AD946" s="1"/>
      <c r="AE946" s="1"/>
      <c r="AF946" s="1"/>
      <c r="AG946" s="1"/>
      <c r="AH946" s="1"/>
      <c r="AI946" s="1"/>
      <c r="AJ946" s="1"/>
      <c r="AK946" s="1"/>
      <c r="AL946" s="1"/>
      <c r="AM946" s="1"/>
      <c r="AN946" s="1"/>
    </row>
    <row r="947" spans="1:40">
      <c r="A947" s="1"/>
      <c r="B947" s="1"/>
      <c r="C947" s="1"/>
      <c r="D947" s="1"/>
      <c r="E947" s="1"/>
      <c r="F947" s="1"/>
      <c r="G947" s="1"/>
      <c r="H947" s="1"/>
      <c r="I947" s="1"/>
      <c r="J947" s="1"/>
      <c r="K947" s="1"/>
      <c r="L947" s="1"/>
      <c r="M947" s="1"/>
      <c r="N947" s="5"/>
      <c r="O947" s="5"/>
      <c r="P947" s="5"/>
      <c r="Q947" s="5"/>
      <c r="R947" s="5"/>
      <c r="S947" s="5"/>
      <c r="T947" s="5"/>
      <c r="U947" s="5"/>
      <c r="V947" s="5"/>
      <c r="W947" s="5"/>
      <c r="X947" s="5"/>
      <c r="Y947" s="1"/>
      <c r="Z947" s="1"/>
      <c r="AA947" s="1"/>
      <c r="AB947" s="1"/>
      <c r="AC947" s="1"/>
      <c r="AD947" s="1"/>
      <c r="AE947" s="1"/>
      <c r="AF947" s="1"/>
      <c r="AG947" s="1"/>
      <c r="AH947" s="1"/>
      <c r="AI947" s="1"/>
      <c r="AJ947" s="1"/>
      <c r="AK947" s="1"/>
      <c r="AL947" s="1"/>
      <c r="AM947" s="1"/>
      <c r="AN947" s="1"/>
    </row>
    <row r="948" spans="1:40">
      <c r="A948" s="1"/>
      <c r="B948" s="1"/>
      <c r="C948" s="1"/>
      <c r="D948" s="1"/>
      <c r="E948" s="1"/>
      <c r="F948" s="1"/>
      <c r="G948" s="1"/>
      <c r="H948" s="1"/>
      <c r="I948" s="1"/>
      <c r="J948" s="1"/>
      <c r="K948" s="1"/>
      <c r="L948" s="1"/>
      <c r="M948" s="1"/>
      <c r="N948" s="5"/>
      <c r="O948" s="5"/>
      <c r="P948" s="5"/>
      <c r="Q948" s="5"/>
      <c r="R948" s="5"/>
      <c r="S948" s="5"/>
      <c r="T948" s="5"/>
      <c r="U948" s="5"/>
      <c r="V948" s="5"/>
      <c r="W948" s="5"/>
      <c r="X948" s="5"/>
      <c r="Y948" s="1"/>
      <c r="Z948" s="1"/>
      <c r="AA948" s="1"/>
      <c r="AB948" s="1"/>
      <c r="AC948" s="1"/>
      <c r="AD948" s="1"/>
      <c r="AE948" s="1"/>
      <c r="AF948" s="1"/>
      <c r="AG948" s="1"/>
      <c r="AH948" s="1"/>
      <c r="AI948" s="1"/>
      <c r="AJ948" s="1"/>
      <c r="AK948" s="1"/>
      <c r="AL948" s="1"/>
      <c r="AM948" s="1"/>
      <c r="AN948" s="1"/>
    </row>
    <row r="949" spans="1:40">
      <c r="A949" s="1"/>
      <c r="B949" s="1"/>
      <c r="C949" s="1"/>
      <c r="D949" s="1"/>
      <c r="E949" s="1"/>
      <c r="F949" s="1"/>
      <c r="G949" s="1"/>
      <c r="H949" s="1"/>
      <c r="I949" s="1"/>
      <c r="J949" s="1"/>
      <c r="K949" s="1"/>
      <c r="L949" s="1"/>
      <c r="M949" s="1"/>
      <c r="N949" s="5"/>
      <c r="O949" s="5"/>
      <c r="P949" s="5"/>
      <c r="Q949" s="5"/>
      <c r="R949" s="5"/>
      <c r="S949" s="5"/>
      <c r="T949" s="5"/>
      <c r="U949" s="5"/>
      <c r="V949" s="5"/>
      <c r="W949" s="5"/>
      <c r="X949" s="5"/>
      <c r="Y949" s="1"/>
      <c r="Z949" s="1"/>
      <c r="AA949" s="1"/>
      <c r="AB949" s="1"/>
      <c r="AC949" s="1"/>
      <c r="AD949" s="1"/>
      <c r="AE949" s="1"/>
      <c r="AF949" s="1"/>
      <c r="AG949" s="1"/>
      <c r="AH949" s="1"/>
      <c r="AI949" s="1"/>
      <c r="AJ949" s="1"/>
      <c r="AK949" s="1"/>
      <c r="AL949" s="1"/>
      <c r="AM949" s="1"/>
      <c r="AN949" s="1"/>
    </row>
    <row r="950" spans="1:40">
      <c r="A950" s="1"/>
      <c r="B950" s="1"/>
      <c r="C950" s="1"/>
      <c r="D950" s="1"/>
      <c r="E950" s="1"/>
      <c r="F950" s="1"/>
      <c r="G950" s="1"/>
      <c r="H950" s="1"/>
      <c r="I950" s="1"/>
      <c r="J950" s="1"/>
      <c r="K950" s="1"/>
      <c r="L950" s="1"/>
      <c r="M950" s="1"/>
      <c r="N950" s="5"/>
      <c r="O950" s="5"/>
      <c r="P950" s="5"/>
      <c r="Q950" s="5"/>
      <c r="R950" s="5"/>
      <c r="S950" s="5"/>
      <c r="T950" s="5"/>
      <c r="U950" s="5"/>
      <c r="V950" s="5"/>
      <c r="W950" s="5"/>
      <c r="X950" s="5"/>
      <c r="Y950" s="1"/>
      <c r="Z950" s="1"/>
      <c r="AA950" s="1"/>
      <c r="AB950" s="1"/>
      <c r="AC950" s="1"/>
      <c r="AD950" s="1"/>
      <c r="AE950" s="1"/>
      <c r="AF950" s="1"/>
      <c r="AG950" s="1"/>
      <c r="AH950" s="1"/>
      <c r="AI950" s="1"/>
      <c r="AJ950" s="1"/>
      <c r="AK950" s="1"/>
      <c r="AL950" s="1"/>
      <c r="AM950" s="1"/>
      <c r="AN950" s="1"/>
    </row>
    <row r="951" spans="1:40">
      <c r="A951" s="1"/>
      <c r="B951" s="1"/>
      <c r="C951" s="1"/>
      <c r="D951" s="1"/>
      <c r="E951" s="1"/>
      <c r="F951" s="1"/>
      <c r="G951" s="1"/>
      <c r="H951" s="1"/>
      <c r="I951" s="1"/>
      <c r="J951" s="1"/>
      <c r="K951" s="1"/>
      <c r="L951" s="1"/>
      <c r="M951" s="1"/>
      <c r="N951" s="5"/>
      <c r="O951" s="5"/>
      <c r="P951" s="5"/>
      <c r="Q951" s="5"/>
      <c r="R951" s="5"/>
      <c r="S951" s="5"/>
      <c r="T951" s="5"/>
      <c r="U951" s="5"/>
      <c r="V951" s="5"/>
      <c r="W951" s="5"/>
      <c r="X951" s="5"/>
      <c r="Y951" s="1"/>
      <c r="Z951" s="1"/>
      <c r="AA951" s="1"/>
      <c r="AB951" s="1"/>
      <c r="AC951" s="1"/>
      <c r="AD951" s="1"/>
      <c r="AE951" s="1"/>
      <c r="AF951" s="1"/>
      <c r="AG951" s="1"/>
      <c r="AH951" s="1"/>
      <c r="AI951" s="1"/>
      <c r="AJ951" s="1"/>
      <c r="AK951" s="1"/>
      <c r="AL951" s="1"/>
      <c r="AM951" s="1"/>
      <c r="AN951" s="1"/>
    </row>
    <row r="952" spans="1:40">
      <c r="A952" s="1"/>
      <c r="B952" s="1"/>
      <c r="C952" s="1"/>
      <c r="D952" s="1"/>
      <c r="E952" s="1"/>
      <c r="F952" s="1"/>
      <c r="G952" s="1"/>
      <c r="H952" s="1"/>
      <c r="I952" s="1"/>
      <c r="J952" s="1"/>
      <c r="K952" s="1"/>
      <c r="L952" s="1"/>
      <c r="M952" s="1"/>
      <c r="N952" s="5"/>
      <c r="O952" s="5"/>
      <c r="P952" s="5"/>
      <c r="Q952" s="5"/>
      <c r="R952" s="5"/>
      <c r="S952" s="5"/>
      <c r="T952" s="5"/>
      <c r="U952" s="5"/>
      <c r="V952" s="5"/>
      <c r="W952" s="5"/>
      <c r="X952" s="5"/>
      <c r="Y952" s="1"/>
      <c r="Z952" s="1"/>
      <c r="AA952" s="1"/>
      <c r="AB952" s="1"/>
      <c r="AC952" s="1"/>
      <c r="AD952" s="1"/>
      <c r="AE952" s="1"/>
      <c r="AF952" s="1"/>
      <c r="AG952" s="1"/>
      <c r="AH952" s="1"/>
      <c r="AI952" s="1"/>
      <c r="AJ952" s="1"/>
      <c r="AK952" s="1"/>
      <c r="AL952" s="1"/>
      <c r="AM952" s="1"/>
      <c r="AN952" s="1"/>
    </row>
    <row r="953" spans="1:40">
      <c r="A953" s="1"/>
      <c r="B953" s="1"/>
      <c r="C953" s="1"/>
      <c r="D953" s="1"/>
      <c r="E953" s="1"/>
      <c r="F953" s="1"/>
      <c r="G953" s="1"/>
      <c r="H953" s="1"/>
      <c r="I953" s="1"/>
      <c r="J953" s="1"/>
      <c r="K953" s="1"/>
      <c r="L953" s="1"/>
      <c r="M953" s="1"/>
      <c r="N953" s="5"/>
      <c r="O953" s="5"/>
      <c r="P953" s="5"/>
      <c r="Q953" s="5"/>
      <c r="R953" s="5"/>
      <c r="S953" s="5"/>
      <c r="T953" s="5"/>
      <c r="U953" s="5"/>
      <c r="V953" s="5"/>
      <c r="W953" s="5"/>
      <c r="X953" s="5"/>
      <c r="Y953" s="1"/>
      <c r="Z953" s="1"/>
      <c r="AA953" s="1"/>
      <c r="AB953" s="1"/>
      <c r="AC953" s="1"/>
      <c r="AD953" s="1"/>
      <c r="AE953" s="1"/>
      <c r="AF953" s="1"/>
      <c r="AG953" s="1"/>
      <c r="AH953" s="1"/>
      <c r="AI953" s="1"/>
      <c r="AJ953" s="1"/>
      <c r="AK953" s="1"/>
      <c r="AL953" s="1"/>
      <c r="AM953" s="1"/>
      <c r="AN953" s="1"/>
    </row>
    <row r="954" spans="1:40">
      <c r="A954" s="1"/>
      <c r="B954" s="1"/>
      <c r="C954" s="1"/>
      <c r="D954" s="1"/>
      <c r="E954" s="1"/>
      <c r="F954" s="1"/>
      <c r="G954" s="1"/>
      <c r="H954" s="1"/>
      <c r="I954" s="1"/>
      <c r="J954" s="1"/>
      <c r="K954" s="1"/>
      <c r="L954" s="1"/>
      <c r="M954" s="1"/>
      <c r="N954" s="5"/>
      <c r="O954" s="5"/>
      <c r="P954" s="5"/>
      <c r="Q954" s="5"/>
      <c r="R954" s="5"/>
      <c r="S954" s="5"/>
      <c r="T954" s="5"/>
      <c r="U954" s="5"/>
      <c r="V954" s="5"/>
      <c r="W954" s="5"/>
      <c r="X954" s="5"/>
      <c r="Y954" s="1"/>
      <c r="Z954" s="1"/>
      <c r="AA954" s="1"/>
      <c r="AB954" s="1"/>
      <c r="AC954" s="1"/>
      <c r="AD954" s="1"/>
      <c r="AE954" s="1"/>
      <c r="AF954" s="1"/>
      <c r="AG954" s="1"/>
      <c r="AH954" s="1"/>
      <c r="AI954" s="1"/>
      <c r="AJ954" s="1"/>
      <c r="AK954" s="1"/>
      <c r="AL954" s="1"/>
      <c r="AM954" s="1"/>
      <c r="AN954" s="1"/>
    </row>
    <row r="955" spans="1:40">
      <c r="A955" s="1"/>
      <c r="B955" s="1"/>
      <c r="C955" s="1"/>
      <c r="D955" s="1"/>
      <c r="E955" s="1"/>
      <c r="F955" s="1"/>
      <c r="G955" s="1"/>
      <c r="H955" s="1"/>
      <c r="I955" s="1"/>
      <c r="J955" s="1"/>
      <c r="K955" s="1"/>
      <c r="L955" s="1"/>
      <c r="M955" s="1"/>
      <c r="N955" s="5"/>
      <c r="O955" s="5"/>
      <c r="P955" s="5"/>
      <c r="Q955" s="5"/>
      <c r="R955" s="5"/>
      <c r="S955" s="5"/>
      <c r="T955" s="5"/>
      <c r="U955" s="5"/>
      <c r="V955" s="5"/>
      <c r="W955" s="5"/>
      <c r="X955" s="5"/>
      <c r="Y955" s="1"/>
      <c r="Z955" s="1"/>
      <c r="AA955" s="1"/>
      <c r="AB955" s="1"/>
      <c r="AC955" s="1"/>
      <c r="AD955" s="1"/>
      <c r="AE955" s="1"/>
      <c r="AF955" s="1"/>
      <c r="AG955" s="1"/>
      <c r="AH955" s="1"/>
      <c r="AI955" s="1"/>
      <c r="AJ955" s="1"/>
      <c r="AK955" s="1"/>
      <c r="AL955" s="1"/>
      <c r="AM955" s="1"/>
      <c r="AN955" s="1"/>
    </row>
    <row r="956" spans="1:40">
      <c r="A956" s="1"/>
      <c r="B956" s="1"/>
      <c r="C956" s="1"/>
      <c r="D956" s="1"/>
      <c r="E956" s="1"/>
      <c r="F956" s="1"/>
      <c r="G956" s="1"/>
      <c r="H956" s="1"/>
      <c r="I956" s="1"/>
      <c r="J956" s="1"/>
      <c r="K956" s="1"/>
      <c r="L956" s="1"/>
      <c r="M956" s="1"/>
      <c r="N956" s="5"/>
      <c r="O956" s="5"/>
      <c r="P956" s="5"/>
      <c r="Q956" s="5"/>
      <c r="R956" s="5"/>
      <c r="S956" s="5"/>
      <c r="T956" s="5"/>
      <c r="U956" s="5"/>
      <c r="V956" s="5"/>
      <c r="W956" s="5"/>
      <c r="X956" s="5"/>
      <c r="Y956" s="1"/>
      <c r="Z956" s="1"/>
      <c r="AA956" s="1"/>
      <c r="AB956" s="1"/>
      <c r="AC956" s="1"/>
      <c r="AD956" s="1"/>
      <c r="AE956" s="1"/>
      <c r="AF956" s="1"/>
      <c r="AG956" s="1"/>
      <c r="AH956" s="1"/>
      <c r="AI956" s="1"/>
      <c r="AJ956" s="1"/>
      <c r="AK956" s="1"/>
      <c r="AL956" s="1"/>
      <c r="AM956" s="1"/>
      <c r="AN956" s="1"/>
    </row>
    <row r="957" spans="1:40">
      <c r="A957" s="1"/>
      <c r="B957" s="1"/>
      <c r="C957" s="1"/>
      <c r="D957" s="1"/>
      <c r="E957" s="1"/>
      <c r="F957" s="1"/>
      <c r="G957" s="1"/>
      <c r="H957" s="1"/>
      <c r="I957" s="1"/>
      <c r="J957" s="1"/>
      <c r="K957" s="1"/>
      <c r="L957" s="1"/>
      <c r="M957" s="1"/>
      <c r="N957" s="5"/>
      <c r="O957" s="5"/>
      <c r="P957" s="5"/>
      <c r="Q957" s="5"/>
      <c r="R957" s="5"/>
      <c r="S957" s="5"/>
      <c r="T957" s="5"/>
      <c r="U957" s="5"/>
      <c r="V957" s="5"/>
      <c r="W957" s="5"/>
      <c r="X957" s="5"/>
      <c r="Y957" s="1"/>
      <c r="Z957" s="1"/>
      <c r="AA957" s="1"/>
      <c r="AB957" s="1"/>
      <c r="AC957" s="1"/>
      <c r="AD957" s="1"/>
      <c r="AE957" s="1"/>
      <c r="AF957" s="1"/>
      <c r="AG957" s="1"/>
      <c r="AH957" s="1"/>
      <c r="AI957" s="1"/>
      <c r="AJ957" s="1"/>
      <c r="AK957" s="1"/>
      <c r="AL957" s="1"/>
      <c r="AM957" s="1"/>
      <c r="AN957" s="1"/>
    </row>
    <row r="958" spans="1:40">
      <c r="A958" s="1"/>
      <c r="B958" s="1"/>
      <c r="C958" s="1"/>
      <c r="D958" s="1"/>
      <c r="E958" s="1"/>
      <c r="F958" s="1"/>
      <c r="G958" s="1"/>
      <c r="H958" s="1"/>
      <c r="I958" s="1"/>
      <c r="J958" s="1"/>
      <c r="K958" s="1"/>
      <c r="L958" s="1"/>
      <c r="M958" s="1"/>
      <c r="N958" s="5"/>
      <c r="O958" s="5"/>
      <c r="P958" s="5"/>
      <c r="Q958" s="5"/>
      <c r="R958" s="5"/>
      <c r="S958" s="5"/>
      <c r="T958" s="5"/>
      <c r="U958" s="5"/>
      <c r="V958" s="5"/>
      <c r="W958" s="5"/>
      <c r="X958" s="5"/>
      <c r="Y958" s="1"/>
      <c r="Z958" s="1"/>
      <c r="AA958" s="1"/>
      <c r="AB958" s="1"/>
      <c r="AC958" s="1"/>
      <c r="AD958" s="1"/>
      <c r="AE958" s="1"/>
      <c r="AF958" s="1"/>
      <c r="AG958" s="1"/>
      <c r="AH958" s="1"/>
      <c r="AI958" s="1"/>
      <c r="AJ958" s="1"/>
      <c r="AK958" s="1"/>
      <c r="AL958" s="1"/>
      <c r="AM958" s="1"/>
      <c r="AN958" s="1"/>
    </row>
    <row r="959" spans="1:40">
      <c r="A959" s="1"/>
      <c r="B959" s="1"/>
      <c r="C959" s="1"/>
      <c r="D959" s="1"/>
      <c r="E959" s="1"/>
      <c r="F959" s="1"/>
      <c r="G959" s="1"/>
      <c r="H959" s="1"/>
      <c r="I959" s="1"/>
      <c r="J959" s="1"/>
      <c r="K959" s="1"/>
      <c r="L959" s="1"/>
      <c r="M959" s="1"/>
      <c r="N959" s="5"/>
      <c r="O959" s="5"/>
      <c r="P959" s="5"/>
      <c r="Q959" s="5"/>
      <c r="R959" s="5"/>
      <c r="S959" s="5"/>
      <c r="T959" s="5"/>
      <c r="U959" s="5"/>
      <c r="V959" s="5"/>
      <c r="W959" s="5"/>
      <c r="X959" s="5"/>
      <c r="Y959" s="1"/>
      <c r="Z959" s="1"/>
      <c r="AA959" s="1"/>
      <c r="AB959" s="1"/>
      <c r="AC959" s="1"/>
      <c r="AD959" s="1"/>
      <c r="AE959" s="1"/>
      <c r="AF959" s="1"/>
      <c r="AG959" s="1"/>
      <c r="AH959" s="1"/>
      <c r="AI959" s="1"/>
      <c r="AJ959" s="1"/>
      <c r="AK959" s="1"/>
      <c r="AL959" s="1"/>
      <c r="AM959" s="1"/>
      <c r="AN959" s="1"/>
    </row>
    <row r="960" spans="1:40">
      <c r="A960" s="1"/>
      <c r="B960" s="1"/>
      <c r="C960" s="1"/>
      <c r="D960" s="1"/>
      <c r="E960" s="1"/>
      <c r="F960" s="1"/>
      <c r="G960" s="1"/>
      <c r="H960" s="1"/>
      <c r="I960" s="1"/>
      <c r="J960" s="1"/>
      <c r="K960" s="1"/>
      <c r="L960" s="1"/>
      <c r="M960" s="1"/>
      <c r="N960" s="5"/>
      <c r="O960" s="5"/>
      <c r="P960" s="5"/>
      <c r="Q960" s="5"/>
      <c r="R960" s="5"/>
      <c r="S960" s="5"/>
      <c r="T960" s="5"/>
      <c r="U960" s="5"/>
      <c r="V960" s="5"/>
      <c r="W960" s="5"/>
      <c r="X960" s="5"/>
      <c r="Y960" s="1"/>
      <c r="Z960" s="1"/>
      <c r="AA960" s="1"/>
      <c r="AB960" s="1"/>
      <c r="AC960" s="1"/>
      <c r="AD960" s="1"/>
      <c r="AE960" s="1"/>
      <c r="AF960" s="1"/>
      <c r="AG960" s="1"/>
      <c r="AH960" s="1"/>
      <c r="AI960" s="1"/>
      <c r="AJ960" s="1"/>
      <c r="AK960" s="1"/>
      <c r="AL960" s="1"/>
      <c r="AM960" s="1"/>
      <c r="AN960" s="1"/>
    </row>
    <row r="961" spans="1:40">
      <c r="A961" s="1"/>
      <c r="B961" s="1"/>
      <c r="C961" s="1"/>
      <c r="D961" s="1"/>
      <c r="E961" s="1"/>
      <c r="F961" s="1"/>
      <c r="G961" s="1"/>
      <c r="H961" s="1"/>
      <c r="I961" s="1"/>
      <c r="J961" s="1"/>
      <c r="K961" s="1"/>
      <c r="L961" s="1"/>
      <c r="M961" s="1"/>
      <c r="N961" s="5"/>
      <c r="O961" s="5"/>
      <c r="P961" s="5"/>
      <c r="Q961" s="5"/>
      <c r="R961" s="5"/>
      <c r="S961" s="5"/>
      <c r="T961" s="5"/>
      <c r="U961" s="5"/>
      <c r="V961" s="5"/>
      <c r="W961" s="5"/>
      <c r="X961" s="5"/>
      <c r="Y961" s="1"/>
      <c r="Z961" s="1"/>
      <c r="AA961" s="1"/>
      <c r="AB961" s="1"/>
      <c r="AC961" s="1"/>
      <c r="AD961" s="1"/>
      <c r="AE961" s="1"/>
      <c r="AF961" s="1"/>
      <c r="AG961" s="1"/>
      <c r="AH961" s="1"/>
      <c r="AI961" s="1"/>
      <c r="AJ961" s="1"/>
      <c r="AK961" s="1"/>
      <c r="AL961" s="1"/>
      <c r="AM961" s="1"/>
      <c r="AN961" s="1"/>
    </row>
    <row r="962" spans="1:40">
      <c r="A962" s="1"/>
      <c r="B962" s="1"/>
      <c r="C962" s="1"/>
      <c r="D962" s="1"/>
      <c r="E962" s="1"/>
      <c r="F962" s="1"/>
      <c r="G962" s="1"/>
      <c r="H962" s="1"/>
      <c r="I962" s="1"/>
      <c r="J962" s="1"/>
      <c r="K962" s="1"/>
      <c r="L962" s="1"/>
      <c r="M962" s="1"/>
      <c r="N962" s="5"/>
      <c r="O962" s="5"/>
      <c r="P962" s="5"/>
      <c r="Q962" s="5"/>
      <c r="R962" s="5"/>
      <c r="S962" s="5"/>
      <c r="T962" s="5"/>
      <c r="U962" s="5"/>
      <c r="V962" s="5"/>
      <c r="W962" s="5"/>
      <c r="X962" s="5"/>
      <c r="Y962" s="1"/>
      <c r="Z962" s="1"/>
      <c r="AA962" s="1"/>
      <c r="AB962" s="1"/>
      <c r="AC962" s="1"/>
      <c r="AD962" s="1"/>
      <c r="AE962" s="1"/>
      <c r="AF962" s="1"/>
      <c r="AG962" s="1"/>
      <c r="AH962" s="1"/>
      <c r="AI962" s="1"/>
      <c r="AJ962" s="1"/>
      <c r="AK962" s="1"/>
      <c r="AL962" s="1"/>
      <c r="AM962" s="1"/>
      <c r="AN962" s="1"/>
    </row>
    <row r="963" spans="1:40">
      <c r="A963" s="1"/>
      <c r="B963" s="1"/>
      <c r="C963" s="1"/>
      <c r="D963" s="1"/>
      <c r="E963" s="1"/>
      <c r="F963" s="1"/>
      <c r="G963" s="1"/>
      <c r="H963" s="1"/>
      <c r="I963" s="1"/>
      <c r="J963" s="1"/>
      <c r="K963" s="1"/>
      <c r="L963" s="1"/>
      <c r="M963" s="1"/>
      <c r="N963" s="5"/>
      <c r="O963" s="5"/>
      <c r="P963" s="5"/>
      <c r="Q963" s="5"/>
      <c r="R963" s="5"/>
      <c r="S963" s="5"/>
      <c r="T963" s="5"/>
      <c r="U963" s="5"/>
      <c r="V963" s="5"/>
      <c r="W963" s="5"/>
      <c r="X963" s="5"/>
      <c r="Y963" s="1"/>
      <c r="Z963" s="1"/>
      <c r="AA963" s="1"/>
      <c r="AB963" s="1"/>
      <c r="AC963" s="1"/>
      <c r="AD963" s="1"/>
      <c r="AE963" s="1"/>
      <c r="AF963" s="1"/>
      <c r="AG963" s="1"/>
      <c r="AH963" s="1"/>
      <c r="AI963" s="1"/>
      <c r="AJ963" s="1"/>
      <c r="AK963" s="1"/>
      <c r="AL963" s="1"/>
      <c r="AM963" s="1"/>
      <c r="AN963" s="1"/>
    </row>
    <row r="964" spans="1:40">
      <c r="A964" s="1"/>
      <c r="B964" s="1"/>
      <c r="C964" s="1"/>
      <c r="D964" s="1"/>
      <c r="E964" s="1"/>
      <c r="F964" s="1"/>
      <c r="G964" s="1"/>
      <c r="H964" s="1"/>
      <c r="I964" s="1"/>
      <c r="J964" s="1"/>
      <c r="K964" s="1"/>
      <c r="L964" s="1"/>
      <c r="M964" s="1"/>
      <c r="N964" s="5"/>
      <c r="O964" s="5"/>
      <c r="P964" s="5"/>
      <c r="Q964" s="5"/>
      <c r="R964" s="5"/>
      <c r="S964" s="5"/>
      <c r="T964" s="5"/>
      <c r="U964" s="5"/>
      <c r="V964" s="5"/>
      <c r="W964" s="5"/>
      <c r="X964" s="5"/>
      <c r="Y964" s="1"/>
      <c r="Z964" s="1"/>
      <c r="AA964" s="1"/>
      <c r="AB964" s="1"/>
      <c r="AC964" s="1"/>
      <c r="AD964" s="1"/>
      <c r="AE964" s="1"/>
      <c r="AF964" s="1"/>
      <c r="AG964" s="1"/>
      <c r="AH964" s="1"/>
      <c r="AI964" s="1"/>
      <c r="AJ964" s="1"/>
      <c r="AK964" s="1"/>
      <c r="AL964" s="1"/>
      <c r="AM964" s="1"/>
      <c r="AN964" s="1"/>
    </row>
    <row r="965" spans="1:40">
      <c r="A965" s="1"/>
      <c r="B965" s="1"/>
      <c r="C965" s="1"/>
      <c r="D965" s="1"/>
      <c r="E965" s="1"/>
      <c r="F965" s="1"/>
      <c r="G965" s="1"/>
      <c r="H965" s="1"/>
      <c r="I965" s="1"/>
      <c r="J965" s="1"/>
      <c r="K965" s="1"/>
      <c r="L965" s="1"/>
      <c r="M965" s="1"/>
      <c r="N965" s="5"/>
      <c r="O965" s="5"/>
      <c r="P965" s="5"/>
      <c r="Q965" s="5"/>
      <c r="R965" s="5"/>
      <c r="S965" s="5"/>
      <c r="T965" s="5"/>
      <c r="U965" s="5"/>
      <c r="V965" s="5"/>
      <c r="W965" s="5"/>
      <c r="X965" s="5"/>
      <c r="Y965" s="1"/>
      <c r="Z965" s="1"/>
      <c r="AA965" s="1"/>
      <c r="AB965" s="1"/>
      <c r="AC965" s="1"/>
      <c r="AD965" s="1"/>
      <c r="AE965" s="1"/>
      <c r="AF965" s="1"/>
      <c r="AG965" s="1"/>
      <c r="AH965" s="1"/>
      <c r="AI965" s="1"/>
      <c r="AJ965" s="1"/>
      <c r="AK965" s="1"/>
      <c r="AL965" s="1"/>
      <c r="AM965" s="1"/>
      <c r="AN965" s="1"/>
    </row>
    <row r="966" spans="1:40">
      <c r="A966" s="1"/>
      <c r="B966" s="1"/>
      <c r="C966" s="1"/>
      <c r="D966" s="1"/>
      <c r="E966" s="1"/>
      <c r="F966" s="1"/>
      <c r="G966" s="1"/>
      <c r="H966" s="1"/>
      <c r="I966" s="1"/>
      <c r="J966" s="1"/>
      <c r="K966" s="1"/>
      <c r="L966" s="1"/>
      <c r="M966" s="1"/>
      <c r="N966" s="5"/>
      <c r="O966" s="5"/>
      <c r="P966" s="5"/>
      <c r="Q966" s="5"/>
      <c r="R966" s="5"/>
      <c r="S966" s="5"/>
      <c r="T966" s="5"/>
      <c r="U966" s="5"/>
      <c r="V966" s="5"/>
      <c r="W966" s="5"/>
      <c r="X966" s="5"/>
      <c r="Y966" s="1"/>
      <c r="Z966" s="1"/>
      <c r="AA966" s="1"/>
      <c r="AB966" s="1"/>
      <c r="AC966" s="1"/>
      <c r="AD966" s="1"/>
      <c r="AE966" s="1"/>
      <c r="AF966" s="1"/>
      <c r="AG966" s="1"/>
      <c r="AH966" s="1"/>
      <c r="AI966" s="1"/>
      <c r="AJ966" s="1"/>
      <c r="AK966" s="1"/>
      <c r="AL966" s="1"/>
      <c r="AM966" s="1"/>
      <c r="AN966" s="1"/>
    </row>
    <row r="967" spans="1:40">
      <c r="A967" s="1"/>
      <c r="B967" s="1"/>
      <c r="C967" s="1"/>
      <c r="D967" s="1"/>
      <c r="E967" s="1"/>
      <c r="F967" s="1"/>
      <c r="G967" s="1"/>
      <c r="H967" s="1"/>
      <c r="I967" s="1"/>
      <c r="J967" s="1"/>
      <c r="K967" s="1"/>
      <c r="L967" s="1"/>
      <c r="M967" s="1"/>
      <c r="N967" s="5"/>
      <c r="O967" s="5"/>
      <c r="P967" s="5"/>
      <c r="Q967" s="5"/>
      <c r="R967" s="5"/>
      <c r="S967" s="5"/>
      <c r="T967" s="5"/>
      <c r="U967" s="5"/>
      <c r="V967" s="5"/>
      <c r="W967" s="5"/>
      <c r="X967" s="5"/>
      <c r="Y967" s="1"/>
      <c r="Z967" s="1"/>
      <c r="AA967" s="1"/>
      <c r="AB967" s="1"/>
      <c r="AC967" s="1"/>
      <c r="AD967" s="1"/>
      <c r="AE967" s="1"/>
      <c r="AF967" s="1"/>
      <c r="AG967" s="1"/>
      <c r="AH967" s="1"/>
      <c r="AI967" s="1"/>
      <c r="AJ967" s="1"/>
      <c r="AK967" s="1"/>
      <c r="AL967" s="1"/>
      <c r="AM967" s="1"/>
      <c r="AN967" s="1"/>
    </row>
    <row r="968" spans="1:40">
      <c r="A968" s="1"/>
      <c r="B968" s="1"/>
      <c r="C968" s="1"/>
      <c r="D968" s="1"/>
      <c r="E968" s="1"/>
      <c r="F968" s="1"/>
      <c r="G968" s="1"/>
      <c r="H968" s="1"/>
      <c r="I968" s="1"/>
      <c r="J968" s="1"/>
      <c r="K968" s="1"/>
      <c r="L968" s="1"/>
      <c r="M968" s="1"/>
      <c r="N968" s="5"/>
      <c r="O968" s="5"/>
      <c r="P968" s="5"/>
      <c r="Q968" s="5"/>
      <c r="R968" s="5"/>
      <c r="S968" s="5"/>
      <c r="T968" s="5"/>
      <c r="U968" s="5"/>
      <c r="V968" s="5"/>
      <c r="W968" s="5"/>
      <c r="X968" s="5"/>
      <c r="Y968" s="1"/>
      <c r="Z968" s="1"/>
      <c r="AA968" s="1"/>
      <c r="AB968" s="1"/>
      <c r="AC968" s="1"/>
      <c r="AD968" s="1"/>
      <c r="AE968" s="1"/>
      <c r="AF968" s="1"/>
      <c r="AG968" s="1"/>
      <c r="AH968" s="1"/>
      <c r="AI968" s="1"/>
      <c r="AJ968" s="1"/>
      <c r="AK968" s="1"/>
      <c r="AL968" s="1"/>
      <c r="AM968" s="1"/>
      <c r="AN968" s="1"/>
    </row>
    <row r="969" spans="1:40">
      <c r="A969" s="1"/>
      <c r="B969" s="1"/>
      <c r="C969" s="1"/>
      <c r="D969" s="1"/>
      <c r="E969" s="1"/>
      <c r="F969" s="1"/>
      <c r="G969" s="1"/>
      <c r="H969" s="1"/>
      <c r="I969" s="1"/>
      <c r="J969" s="1"/>
      <c r="K969" s="1"/>
      <c r="L969" s="1"/>
      <c r="M969" s="1"/>
      <c r="N969" s="5"/>
      <c r="O969" s="5"/>
      <c r="P969" s="5"/>
      <c r="Q969" s="5"/>
      <c r="R969" s="5"/>
      <c r="S969" s="5"/>
      <c r="T969" s="5"/>
      <c r="U969" s="5"/>
      <c r="V969" s="5"/>
      <c r="W969" s="5"/>
      <c r="X969" s="5"/>
      <c r="Y969" s="1"/>
      <c r="Z969" s="1"/>
      <c r="AA969" s="1"/>
      <c r="AB969" s="1"/>
      <c r="AC969" s="1"/>
      <c r="AD969" s="1"/>
      <c r="AE969" s="1"/>
      <c r="AF969" s="1"/>
      <c r="AG969" s="1"/>
      <c r="AH969" s="1"/>
      <c r="AI969" s="1"/>
      <c r="AJ969" s="1"/>
      <c r="AK969" s="1"/>
      <c r="AL969" s="1"/>
      <c r="AM969" s="1"/>
      <c r="AN969" s="1"/>
    </row>
    <row r="970" spans="1:40">
      <c r="A970" s="1"/>
      <c r="B970" s="1"/>
      <c r="C970" s="1"/>
      <c r="D970" s="1"/>
      <c r="E970" s="1"/>
      <c r="F970" s="1"/>
      <c r="G970" s="1"/>
      <c r="H970" s="1"/>
      <c r="I970" s="1"/>
      <c r="J970" s="1"/>
      <c r="K970" s="1"/>
      <c r="L970" s="1"/>
      <c r="M970" s="1"/>
      <c r="N970" s="5"/>
      <c r="O970" s="5"/>
      <c r="P970" s="5"/>
      <c r="Q970" s="5"/>
      <c r="R970" s="5"/>
      <c r="S970" s="5"/>
      <c r="T970" s="5"/>
      <c r="U970" s="5"/>
      <c r="V970" s="5"/>
      <c r="W970" s="5"/>
      <c r="X970" s="5"/>
      <c r="Y970" s="1"/>
      <c r="Z970" s="1"/>
      <c r="AA970" s="1"/>
      <c r="AB970" s="1"/>
      <c r="AC970" s="1"/>
      <c r="AD970" s="1"/>
      <c r="AE970" s="1"/>
      <c r="AF970" s="1"/>
      <c r="AG970" s="1"/>
      <c r="AH970" s="1"/>
      <c r="AI970" s="1"/>
      <c r="AJ970" s="1"/>
      <c r="AK970" s="1"/>
      <c r="AL970" s="1"/>
      <c r="AM970" s="1"/>
      <c r="AN970" s="1"/>
    </row>
    <row r="971" spans="1:40">
      <c r="A971" s="1"/>
      <c r="B971" s="1"/>
      <c r="C971" s="1"/>
      <c r="D971" s="1"/>
      <c r="E971" s="1"/>
      <c r="F971" s="1"/>
      <c r="G971" s="1"/>
      <c r="H971" s="1"/>
      <c r="I971" s="1"/>
      <c r="J971" s="1"/>
      <c r="K971" s="1"/>
      <c r="L971" s="1"/>
      <c r="M971" s="1"/>
      <c r="N971" s="5"/>
      <c r="O971" s="5"/>
      <c r="P971" s="5"/>
      <c r="Q971" s="5"/>
      <c r="R971" s="5"/>
      <c r="S971" s="5"/>
      <c r="T971" s="5"/>
      <c r="U971" s="5"/>
      <c r="V971" s="5"/>
      <c r="W971" s="5"/>
      <c r="X971" s="5"/>
      <c r="Y971" s="1"/>
      <c r="Z971" s="1"/>
      <c r="AA971" s="1"/>
      <c r="AB971" s="1"/>
      <c r="AC971" s="1"/>
      <c r="AD971" s="1"/>
      <c r="AE971" s="1"/>
      <c r="AF971" s="1"/>
      <c r="AG971" s="1"/>
      <c r="AH971" s="1"/>
      <c r="AI971" s="1"/>
      <c r="AJ971" s="1"/>
      <c r="AK971" s="1"/>
      <c r="AL971" s="1"/>
      <c r="AM971" s="1"/>
      <c r="AN971" s="1"/>
    </row>
    <row r="972" spans="1:40">
      <c r="A972" s="1"/>
      <c r="B972" s="1"/>
      <c r="C972" s="1"/>
      <c r="D972" s="1"/>
      <c r="E972" s="1"/>
      <c r="F972" s="1"/>
      <c r="G972" s="1"/>
      <c r="H972" s="1"/>
      <c r="I972" s="1"/>
      <c r="J972" s="1"/>
      <c r="K972" s="1"/>
      <c r="L972" s="1"/>
      <c r="M972" s="1"/>
      <c r="N972" s="5"/>
      <c r="O972" s="5"/>
      <c r="P972" s="5"/>
      <c r="Q972" s="5"/>
      <c r="R972" s="5"/>
      <c r="S972" s="5"/>
      <c r="T972" s="5"/>
      <c r="U972" s="5"/>
      <c r="V972" s="5"/>
      <c r="W972" s="5"/>
      <c r="X972" s="5"/>
      <c r="Y972" s="1"/>
      <c r="Z972" s="1"/>
      <c r="AA972" s="1"/>
      <c r="AB972" s="1"/>
      <c r="AC972" s="1"/>
      <c r="AD972" s="1"/>
      <c r="AE972" s="1"/>
      <c r="AF972" s="1"/>
      <c r="AG972" s="1"/>
      <c r="AH972" s="1"/>
      <c r="AI972" s="1"/>
      <c r="AJ972" s="1"/>
      <c r="AK972" s="1"/>
      <c r="AL972" s="1"/>
      <c r="AM972" s="1"/>
      <c r="AN972" s="1"/>
    </row>
    <row r="973" spans="1:40">
      <c r="A973" s="1"/>
      <c r="B973" s="1"/>
      <c r="C973" s="1"/>
      <c r="D973" s="1"/>
      <c r="E973" s="1"/>
      <c r="F973" s="1"/>
      <c r="G973" s="1"/>
      <c r="H973" s="1"/>
      <c r="I973" s="1"/>
      <c r="J973" s="1"/>
      <c r="K973" s="1"/>
      <c r="L973" s="1"/>
      <c r="M973" s="1"/>
      <c r="N973" s="5"/>
      <c r="O973" s="5"/>
      <c r="P973" s="5"/>
      <c r="Q973" s="5"/>
      <c r="R973" s="5"/>
      <c r="S973" s="5"/>
      <c r="T973" s="5"/>
      <c r="U973" s="5"/>
      <c r="V973" s="5"/>
      <c r="W973" s="5"/>
      <c r="X973" s="5"/>
      <c r="Y973" s="1"/>
      <c r="Z973" s="1"/>
      <c r="AA973" s="1"/>
      <c r="AB973" s="1"/>
      <c r="AC973" s="1"/>
      <c r="AD973" s="1"/>
      <c r="AE973" s="1"/>
      <c r="AF973" s="1"/>
      <c r="AG973" s="1"/>
      <c r="AH973" s="1"/>
      <c r="AI973" s="1"/>
      <c r="AJ973" s="1"/>
      <c r="AK973" s="1"/>
      <c r="AL973" s="1"/>
      <c r="AM973" s="1"/>
      <c r="AN973" s="1"/>
    </row>
    <row r="974" spans="1:40">
      <c r="A974" s="1"/>
      <c r="B974" s="1"/>
      <c r="C974" s="1"/>
      <c r="D974" s="1"/>
      <c r="E974" s="1"/>
      <c r="F974" s="1"/>
      <c r="G974" s="1"/>
      <c r="H974" s="1"/>
      <c r="I974" s="1"/>
      <c r="J974" s="1"/>
      <c r="K974" s="1"/>
      <c r="L974" s="1"/>
      <c r="M974" s="1"/>
      <c r="N974" s="5"/>
      <c r="O974" s="5"/>
      <c r="P974" s="5"/>
      <c r="Q974" s="5"/>
      <c r="R974" s="5"/>
      <c r="S974" s="5"/>
      <c r="T974" s="5"/>
      <c r="U974" s="5"/>
      <c r="V974" s="5"/>
      <c r="W974" s="5"/>
      <c r="X974" s="5"/>
      <c r="Y974" s="1"/>
      <c r="Z974" s="1"/>
      <c r="AA974" s="1"/>
      <c r="AB974" s="1"/>
      <c r="AC974" s="1"/>
      <c r="AD974" s="1"/>
      <c r="AE974" s="1"/>
      <c r="AF974" s="1"/>
      <c r="AG974" s="1"/>
      <c r="AH974" s="1"/>
      <c r="AI974" s="1"/>
      <c r="AJ974" s="1"/>
      <c r="AK974" s="1"/>
      <c r="AL974" s="1"/>
      <c r="AM974" s="1"/>
      <c r="AN974" s="1"/>
    </row>
    <row r="975" spans="1:40">
      <c r="A975" s="1"/>
      <c r="B975" s="1"/>
      <c r="C975" s="1"/>
      <c r="D975" s="1"/>
      <c r="E975" s="1"/>
      <c r="F975" s="1"/>
      <c r="G975" s="1"/>
      <c r="H975" s="1"/>
      <c r="I975" s="1"/>
      <c r="J975" s="1"/>
      <c r="K975" s="1"/>
      <c r="L975" s="1"/>
      <c r="M975" s="1"/>
      <c r="N975" s="5"/>
      <c r="O975" s="5"/>
      <c r="P975" s="5"/>
      <c r="Q975" s="5"/>
      <c r="R975" s="5"/>
      <c r="S975" s="5"/>
      <c r="T975" s="5"/>
      <c r="U975" s="5"/>
      <c r="V975" s="5"/>
      <c r="W975" s="5"/>
      <c r="X975" s="5"/>
      <c r="Y975" s="1"/>
      <c r="Z975" s="1"/>
      <c r="AA975" s="1"/>
      <c r="AB975" s="1"/>
      <c r="AC975" s="1"/>
      <c r="AD975" s="1"/>
      <c r="AE975" s="1"/>
      <c r="AF975" s="1"/>
      <c r="AG975" s="1"/>
      <c r="AH975" s="1"/>
      <c r="AI975" s="1"/>
      <c r="AJ975" s="1"/>
      <c r="AK975" s="1"/>
      <c r="AL975" s="1"/>
      <c r="AM975" s="1"/>
      <c r="AN975" s="1"/>
    </row>
    <row r="976" spans="1:40">
      <c r="A976" s="1"/>
      <c r="B976" s="1"/>
      <c r="C976" s="1"/>
      <c r="D976" s="1"/>
      <c r="E976" s="1"/>
      <c r="F976" s="1"/>
      <c r="G976" s="1"/>
      <c r="H976" s="1"/>
      <c r="I976" s="1"/>
      <c r="J976" s="1"/>
      <c r="K976" s="1"/>
      <c r="L976" s="1"/>
      <c r="M976" s="1"/>
      <c r="N976" s="5"/>
      <c r="O976" s="5"/>
      <c r="P976" s="5"/>
      <c r="Q976" s="5"/>
      <c r="R976" s="5"/>
      <c r="S976" s="5"/>
      <c r="T976" s="5"/>
      <c r="U976" s="5"/>
      <c r="V976" s="5"/>
      <c r="W976" s="5"/>
      <c r="X976" s="5"/>
      <c r="Y976" s="1"/>
      <c r="Z976" s="1"/>
      <c r="AA976" s="1"/>
      <c r="AB976" s="1"/>
      <c r="AC976" s="1"/>
      <c r="AD976" s="1"/>
      <c r="AE976" s="1"/>
      <c r="AF976" s="1"/>
      <c r="AG976" s="1"/>
      <c r="AH976" s="1"/>
      <c r="AI976" s="1"/>
      <c r="AJ976" s="1"/>
      <c r="AK976" s="1"/>
      <c r="AL976" s="1"/>
      <c r="AM976" s="1"/>
      <c r="AN976" s="1"/>
    </row>
    <row r="977" spans="1:40">
      <c r="A977" s="1"/>
      <c r="B977" s="1"/>
      <c r="C977" s="1"/>
      <c r="D977" s="1"/>
      <c r="E977" s="1"/>
      <c r="F977" s="1"/>
      <c r="G977" s="1"/>
      <c r="H977" s="1"/>
      <c r="I977" s="1"/>
      <c r="J977" s="1"/>
      <c r="K977" s="1"/>
      <c r="L977" s="1"/>
      <c r="M977" s="1"/>
      <c r="N977" s="5"/>
      <c r="O977" s="5"/>
      <c r="P977" s="5"/>
      <c r="Q977" s="5"/>
      <c r="R977" s="5"/>
      <c r="S977" s="5"/>
      <c r="T977" s="5"/>
      <c r="U977" s="5"/>
      <c r="V977" s="5"/>
      <c r="W977" s="5"/>
      <c r="X977" s="5"/>
      <c r="Y977" s="1"/>
      <c r="Z977" s="1"/>
      <c r="AA977" s="1"/>
      <c r="AB977" s="1"/>
      <c r="AC977" s="1"/>
      <c r="AD977" s="1"/>
      <c r="AE977" s="1"/>
      <c r="AF977" s="1"/>
      <c r="AG977" s="1"/>
      <c r="AH977" s="1"/>
      <c r="AI977" s="1"/>
      <c r="AJ977" s="1"/>
      <c r="AK977" s="1"/>
      <c r="AL977" s="1"/>
      <c r="AM977" s="1"/>
      <c r="AN977" s="1"/>
    </row>
    <row r="978" spans="1:40">
      <c r="A978" s="1"/>
      <c r="B978" s="1"/>
      <c r="C978" s="1"/>
      <c r="D978" s="1"/>
      <c r="E978" s="1"/>
      <c r="F978" s="1"/>
      <c r="G978" s="1"/>
      <c r="H978" s="1"/>
      <c r="I978" s="1"/>
      <c r="J978" s="1"/>
      <c r="K978" s="1"/>
      <c r="L978" s="1"/>
      <c r="M978" s="1"/>
      <c r="N978" s="5"/>
      <c r="O978" s="5"/>
      <c r="P978" s="5"/>
      <c r="Q978" s="5"/>
      <c r="R978" s="5"/>
      <c r="S978" s="5"/>
      <c r="T978" s="5"/>
      <c r="U978" s="5"/>
      <c r="V978" s="5"/>
      <c r="W978" s="5"/>
      <c r="X978" s="5"/>
      <c r="Y978" s="1"/>
      <c r="Z978" s="1"/>
      <c r="AA978" s="1"/>
      <c r="AB978" s="1"/>
      <c r="AC978" s="1"/>
      <c r="AD978" s="1"/>
      <c r="AE978" s="1"/>
      <c r="AF978" s="1"/>
      <c r="AG978" s="1"/>
      <c r="AH978" s="1"/>
      <c r="AI978" s="1"/>
      <c r="AJ978" s="1"/>
      <c r="AK978" s="1"/>
      <c r="AL978" s="1"/>
      <c r="AM978" s="1"/>
      <c r="AN978" s="1"/>
    </row>
    <row r="979" spans="1:40">
      <c r="A979" s="1"/>
      <c r="B979" s="1"/>
      <c r="C979" s="1"/>
      <c r="D979" s="1"/>
      <c r="E979" s="1"/>
      <c r="F979" s="1"/>
      <c r="G979" s="1"/>
      <c r="H979" s="1"/>
      <c r="I979" s="1"/>
      <c r="J979" s="1"/>
      <c r="K979" s="1"/>
      <c r="L979" s="1"/>
      <c r="M979" s="1"/>
      <c r="N979" s="5"/>
      <c r="O979" s="5"/>
      <c r="P979" s="5"/>
      <c r="Q979" s="5"/>
      <c r="R979" s="5"/>
      <c r="S979" s="5"/>
      <c r="T979" s="5"/>
      <c r="U979" s="5"/>
      <c r="V979" s="5"/>
      <c r="W979" s="5"/>
      <c r="X979" s="5"/>
      <c r="Y979" s="1"/>
      <c r="Z979" s="1"/>
      <c r="AA979" s="1"/>
      <c r="AB979" s="1"/>
      <c r="AC979" s="1"/>
      <c r="AD979" s="1"/>
      <c r="AE979" s="1"/>
      <c r="AF979" s="1"/>
      <c r="AG979" s="1"/>
      <c r="AH979" s="1"/>
      <c r="AI979" s="1"/>
      <c r="AJ979" s="1"/>
      <c r="AK979" s="1"/>
      <c r="AL979" s="1"/>
      <c r="AM979" s="1"/>
      <c r="AN979" s="1"/>
    </row>
    <row r="980" spans="1:40">
      <c r="A980" s="1"/>
      <c r="B980" s="1"/>
      <c r="C980" s="1"/>
      <c r="D980" s="1"/>
      <c r="E980" s="1"/>
      <c r="F980" s="1"/>
      <c r="G980" s="1"/>
      <c r="H980" s="1"/>
      <c r="I980" s="1"/>
      <c r="J980" s="1"/>
      <c r="K980" s="1"/>
      <c r="L980" s="1"/>
      <c r="M980" s="1"/>
      <c r="N980" s="5"/>
      <c r="O980" s="5"/>
      <c r="P980" s="5"/>
      <c r="Q980" s="5"/>
      <c r="R980" s="5"/>
      <c r="S980" s="5"/>
      <c r="T980" s="5"/>
      <c r="U980" s="5"/>
      <c r="V980" s="5"/>
      <c r="W980" s="5"/>
      <c r="X980" s="5"/>
      <c r="Y980" s="1"/>
      <c r="Z980" s="1"/>
      <c r="AA980" s="1"/>
      <c r="AB980" s="1"/>
      <c r="AC980" s="1"/>
      <c r="AD980" s="1"/>
      <c r="AE980" s="1"/>
      <c r="AF980" s="1"/>
      <c r="AG980" s="1"/>
      <c r="AH980" s="1"/>
      <c r="AI980" s="1"/>
      <c r="AJ980" s="1"/>
      <c r="AK980" s="1"/>
      <c r="AL980" s="1"/>
      <c r="AM980" s="1"/>
      <c r="AN980" s="1"/>
    </row>
    <row r="981" spans="1:40">
      <c r="A981" s="1"/>
      <c r="B981" s="1"/>
      <c r="C981" s="1"/>
      <c r="D981" s="1"/>
      <c r="E981" s="1"/>
      <c r="F981" s="1"/>
      <c r="G981" s="1"/>
      <c r="H981" s="1"/>
      <c r="I981" s="1"/>
      <c r="J981" s="1"/>
      <c r="K981" s="1"/>
      <c r="L981" s="1"/>
      <c r="M981" s="1"/>
      <c r="N981" s="5"/>
      <c r="O981" s="5"/>
      <c r="P981" s="5"/>
      <c r="Q981" s="5"/>
      <c r="R981" s="5"/>
      <c r="S981" s="5"/>
      <c r="T981" s="5"/>
      <c r="U981" s="5"/>
      <c r="V981" s="5"/>
      <c r="W981" s="5"/>
      <c r="X981" s="5"/>
      <c r="Y981" s="1"/>
      <c r="Z981" s="1"/>
      <c r="AA981" s="1"/>
      <c r="AB981" s="1"/>
      <c r="AC981" s="1"/>
      <c r="AD981" s="1"/>
      <c r="AE981" s="1"/>
      <c r="AF981" s="1"/>
      <c r="AG981" s="1"/>
      <c r="AH981" s="1"/>
      <c r="AI981" s="1"/>
      <c r="AJ981" s="1"/>
      <c r="AK981" s="1"/>
      <c r="AL981" s="1"/>
      <c r="AM981" s="1"/>
      <c r="AN981" s="1"/>
    </row>
    <row r="982" spans="1:40">
      <c r="A982" s="1"/>
      <c r="B982" s="1"/>
      <c r="C982" s="1"/>
      <c r="D982" s="1"/>
      <c r="E982" s="1"/>
      <c r="F982" s="1"/>
      <c r="G982" s="1"/>
      <c r="H982" s="1"/>
      <c r="I982" s="1"/>
      <c r="J982" s="1"/>
      <c r="K982" s="1"/>
      <c r="L982" s="1"/>
      <c r="M982" s="1"/>
      <c r="N982" s="5"/>
      <c r="O982" s="5"/>
      <c r="P982" s="5"/>
      <c r="Q982" s="5"/>
      <c r="R982" s="5"/>
      <c r="S982" s="5"/>
      <c r="T982" s="5"/>
      <c r="U982" s="5"/>
      <c r="V982" s="5"/>
      <c r="W982" s="5"/>
      <c r="X982" s="5"/>
      <c r="Y982" s="1"/>
      <c r="Z982" s="1"/>
      <c r="AA982" s="1"/>
      <c r="AB982" s="1"/>
      <c r="AC982" s="1"/>
      <c r="AD982" s="1"/>
      <c r="AE982" s="1"/>
      <c r="AF982" s="1"/>
      <c r="AG982" s="1"/>
      <c r="AH982" s="1"/>
      <c r="AI982" s="1"/>
      <c r="AJ982" s="1"/>
      <c r="AK982" s="1"/>
      <c r="AL982" s="1"/>
      <c r="AM982" s="1"/>
      <c r="AN982" s="1"/>
    </row>
    <row r="983" spans="1:40">
      <c r="A983" s="1"/>
      <c r="B983" s="1"/>
      <c r="C983" s="1"/>
      <c r="D983" s="1"/>
      <c r="E983" s="1"/>
      <c r="F983" s="1"/>
      <c r="G983" s="1"/>
      <c r="H983" s="1"/>
      <c r="I983" s="1"/>
      <c r="J983" s="1"/>
      <c r="K983" s="1"/>
      <c r="L983" s="1"/>
      <c r="M983" s="1"/>
      <c r="N983" s="5"/>
      <c r="O983" s="5"/>
      <c r="P983" s="5"/>
      <c r="Q983" s="5"/>
      <c r="R983" s="5"/>
      <c r="S983" s="5"/>
      <c r="T983" s="5"/>
      <c r="U983" s="5"/>
      <c r="V983" s="5"/>
      <c r="W983" s="5"/>
      <c r="X983" s="5"/>
      <c r="Y983" s="1"/>
      <c r="Z983" s="1"/>
      <c r="AA983" s="1"/>
      <c r="AB983" s="1"/>
      <c r="AC983" s="1"/>
      <c r="AD983" s="1"/>
      <c r="AE983" s="1"/>
      <c r="AF983" s="1"/>
      <c r="AG983" s="1"/>
      <c r="AH983" s="1"/>
      <c r="AI983" s="1"/>
      <c r="AJ983" s="1"/>
      <c r="AK983" s="1"/>
      <c r="AL983" s="1"/>
      <c r="AM983" s="1"/>
      <c r="AN983" s="1"/>
    </row>
    <row r="984" spans="1:40">
      <c r="A984" s="1"/>
      <c r="B984" s="1"/>
      <c r="C984" s="1"/>
      <c r="D984" s="1"/>
      <c r="E984" s="1"/>
      <c r="F984" s="1"/>
      <c r="G984" s="1"/>
      <c r="H984" s="1"/>
      <c r="I984" s="1"/>
      <c r="J984" s="1"/>
      <c r="K984" s="1"/>
      <c r="L984" s="1"/>
      <c r="M984" s="1"/>
      <c r="N984" s="5"/>
      <c r="O984" s="5"/>
      <c r="P984" s="5"/>
      <c r="Q984" s="5"/>
      <c r="R984" s="5"/>
      <c r="S984" s="5"/>
      <c r="T984" s="5"/>
      <c r="U984" s="5"/>
      <c r="V984" s="5"/>
      <c r="W984" s="5"/>
      <c r="X984" s="5"/>
      <c r="Y984" s="1"/>
      <c r="Z984" s="1"/>
      <c r="AA984" s="1"/>
      <c r="AB984" s="1"/>
      <c r="AC984" s="1"/>
      <c r="AD984" s="1"/>
      <c r="AE984" s="1"/>
      <c r="AF984" s="1"/>
      <c r="AG984" s="1"/>
      <c r="AH984" s="1"/>
      <c r="AI984" s="1"/>
      <c r="AJ984" s="1"/>
      <c r="AK984" s="1"/>
      <c r="AL984" s="1"/>
      <c r="AM984" s="1"/>
      <c r="AN984" s="1"/>
    </row>
    <row r="985" spans="1:40">
      <c r="A985" s="1"/>
      <c r="B985" s="1"/>
      <c r="C985" s="1"/>
      <c r="D985" s="1"/>
      <c r="E985" s="1"/>
      <c r="F985" s="1"/>
      <c r="G985" s="1"/>
      <c r="H985" s="1"/>
      <c r="I985" s="1"/>
      <c r="J985" s="1"/>
      <c r="K985" s="1"/>
      <c r="L985" s="1"/>
      <c r="M985" s="1"/>
      <c r="N985" s="5"/>
      <c r="O985" s="5"/>
      <c r="P985" s="5"/>
      <c r="Q985" s="5"/>
      <c r="R985" s="5"/>
      <c r="S985" s="5"/>
      <c r="T985" s="5"/>
      <c r="U985" s="5"/>
      <c r="V985" s="5"/>
      <c r="W985" s="5"/>
      <c r="X985" s="5"/>
      <c r="Y985" s="1"/>
      <c r="Z985" s="1"/>
      <c r="AA985" s="1"/>
      <c r="AB985" s="1"/>
      <c r="AC985" s="1"/>
      <c r="AD985" s="1"/>
      <c r="AE985" s="1"/>
      <c r="AF985" s="1"/>
      <c r="AG985" s="1"/>
      <c r="AH985" s="1"/>
      <c r="AI985" s="1"/>
      <c r="AJ985" s="1"/>
      <c r="AK985" s="1"/>
      <c r="AL985" s="1"/>
      <c r="AM985" s="1"/>
      <c r="AN985" s="1"/>
    </row>
    <row r="986" spans="1:40">
      <c r="A986" s="1"/>
      <c r="B986" s="1"/>
      <c r="C986" s="1"/>
      <c r="D986" s="1"/>
      <c r="E986" s="1"/>
      <c r="F986" s="1"/>
      <c r="G986" s="1"/>
      <c r="H986" s="1"/>
      <c r="I986" s="1"/>
      <c r="J986" s="1"/>
      <c r="K986" s="1"/>
      <c r="L986" s="1"/>
      <c r="M986" s="1"/>
      <c r="N986" s="5"/>
      <c r="O986" s="5"/>
      <c r="P986" s="5"/>
      <c r="Q986" s="5"/>
      <c r="R986" s="5"/>
      <c r="S986" s="5"/>
      <c r="T986" s="5"/>
      <c r="U986" s="5"/>
      <c r="V986" s="5"/>
      <c r="W986" s="5"/>
      <c r="X986" s="5"/>
      <c r="Y986" s="1"/>
      <c r="Z986" s="1"/>
      <c r="AA986" s="1"/>
      <c r="AB986" s="1"/>
      <c r="AC986" s="1"/>
      <c r="AD986" s="1"/>
      <c r="AE986" s="1"/>
      <c r="AF986" s="1"/>
      <c r="AG986" s="1"/>
      <c r="AH986" s="1"/>
      <c r="AI986" s="1"/>
      <c r="AJ986" s="1"/>
      <c r="AK986" s="1"/>
      <c r="AL986" s="1"/>
      <c r="AM986" s="1"/>
      <c r="AN986" s="1"/>
    </row>
    <row r="987" spans="1:40">
      <c r="A987" s="1"/>
      <c r="B987" s="1"/>
      <c r="C987" s="1"/>
      <c r="D987" s="1"/>
      <c r="E987" s="1"/>
      <c r="F987" s="1"/>
      <c r="G987" s="1"/>
      <c r="H987" s="1"/>
      <c r="I987" s="1"/>
      <c r="J987" s="1"/>
      <c r="K987" s="1"/>
      <c r="L987" s="1"/>
      <c r="M987" s="1"/>
      <c r="N987" s="5"/>
      <c r="O987" s="5"/>
      <c r="P987" s="5"/>
      <c r="Q987" s="5"/>
      <c r="R987" s="5"/>
      <c r="S987" s="5"/>
      <c r="T987" s="5"/>
      <c r="U987" s="5"/>
      <c r="V987" s="5"/>
      <c r="W987" s="5"/>
      <c r="X987" s="5"/>
      <c r="Y987" s="1"/>
      <c r="Z987" s="1"/>
      <c r="AA987" s="1"/>
      <c r="AB987" s="1"/>
      <c r="AC987" s="1"/>
      <c r="AD987" s="1"/>
      <c r="AE987" s="1"/>
      <c r="AF987" s="1"/>
      <c r="AG987" s="1"/>
      <c r="AH987" s="1"/>
      <c r="AI987" s="1"/>
      <c r="AJ987" s="1"/>
      <c r="AK987" s="1"/>
      <c r="AL987" s="1"/>
      <c r="AM987" s="1"/>
      <c r="AN987" s="1"/>
    </row>
    <row r="988" spans="1:40">
      <c r="A988" s="1"/>
      <c r="B988" s="1"/>
      <c r="C988" s="1"/>
      <c r="D988" s="1"/>
      <c r="E988" s="1"/>
      <c r="F988" s="1"/>
      <c r="G988" s="1"/>
      <c r="H988" s="1"/>
      <c r="I988" s="1"/>
      <c r="J988" s="1"/>
      <c r="K988" s="1"/>
      <c r="L988" s="1"/>
      <c r="M988" s="1"/>
      <c r="N988" s="5"/>
      <c r="O988" s="5"/>
      <c r="P988" s="5"/>
      <c r="Q988" s="5"/>
      <c r="R988" s="5"/>
      <c r="S988" s="5"/>
      <c r="T988" s="5"/>
      <c r="U988" s="5"/>
      <c r="V988" s="5"/>
      <c r="W988" s="5"/>
      <c r="X988" s="5"/>
      <c r="Y988" s="1"/>
      <c r="Z988" s="1"/>
      <c r="AA988" s="1"/>
      <c r="AB988" s="1"/>
      <c r="AC988" s="1"/>
      <c r="AD988" s="1"/>
      <c r="AE988" s="1"/>
      <c r="AF988" s="1"/>
      <c r="AG988" s="1"/>
      <c r="AH988" s="1"/>
      <c r="AI988" s="1"/>
      <c r="AJ988" s="1"/>
      <c r="AK988" s="1"/>
      <c r="AL988" s="1"/>
      <c r="AM988" s="1"/>
      <c r="AN988" s="1"/>
    </row>
    <row r="989" spans="1:40">
      <c r="A989" s="1"/>
      <c r="B989" s="1"/>
      <c r="C989" s="1"/>
      <c r="D989" s="1"/>
      <c r="E989" s="1"/>
      <c r="F989" s="1"/>
      <c r="G989" s="1"/>
      <c r="H989" s="1"/>
      <c r="I989" s="1"/>
      <c r="J989" s="1"/>
      <c r="K989" s="1"/>
      <c r="L989" s="1"/>
      <c r="M989" s="1"/>
      <c r="N989" s="5"/>
      <c r="O989" s="5"/>
      <c r="P989" s="5"/>
      <c r="Q989" s="5"/>
      <c r="R989" s="5"/>
      <c r="S989" s="5"/>
      <c r="T989" s="5"/>
      <c r="U989" s="5"/>
      <c r="V989" s="5"/>
      <c r="W989" s="5"/>
      <c r="X989" s="5"/>
      <c r="Y989" s="1"/>
      <c r="Z989" s="1"/>
      <c r="AA989" s="1"/>
      <c r="AB989" s="1"/>
      <c r="AC989" s="1"/>
      <c r="AD989" s="1"/>
      <c r="AE989" s="1"/>
      <c r="AF989" s="1"/>
      <c r="AG989" s="1"/>
      <c r="AH989" s="1"/>
      <c r="AI989" s="1"/>
      <c r="AJ989" s="1"/>
      <c r="AK989" s="1"/>
      <c r="AL989" s="1"/>
      <c r="AM989" s="1"/>
      <c r="AN989" s="1"/>
    </row>
    <row r="990" spans="1:40">
      <c r="A990" s="1"/>
      <c r="B990" s="1"/>
      <c r="C990" s="1"/>
      <c r="D990" s="1"/>
      <c r="E990" s="1"/>
      <c r="F990" s="1"/>
      <c r="G990" s="1"/>
      <c r="H990" s="1"/>
      <c r="I990" s="1"/>
      <c r="J990" s="1"/>
      <c r="K990" s="1"/>
      <c r="L990" s="1"/>
      <c r="M990" s="1"/>
      <c r="N990" s="5"/>
      <c r="O990" s="5"/>
      <c r="P990" s="5"/>
      <c r="Q990" s="5"/>
      <c r="R990" s="5"/>
      <c r="S990" s="5"/>
      <c r="T990" s="5"/>
      <c r="U990" s="5"/>
      <c r="V990" s="5"/>
      <c r="W990" s="5"/>
      <c r="X990" s="5"/>
      <c r="Y990" s="1"/>
      <c r="Z990" s="1"/>
      <c r="AA990" s="1"/>
      <c r="AB990" s="1"/>
      <c r="AC990" s="1"/>
      <c r="AD990" s="1"/>
      <c r="AE990" s="1"/>
      <c r="AF990" s="1"/>
      <c r="AG990" s="1"/>
      <c r="AH990" s="1"/>
      <c r="AI990" s="1"/>
      <c r="AJ990" s="1"/>
      <c r="AK990" s="1"/>
      <c r="AL990" s="1"/>
      <c r="AM990" s="1"/>
      <c r="AN990" s="1"/>
    </row>
    <row r="991" spans="1:40">
      <c r="A991" s="1"/>
      <c r="B991" s="1"/>
      <c r="C991" s="1"/>
      <c r="D991" s="1"/>
      <c r="E991" s="1"/>
      <c r="F991" s="1"/>
      <c r="G991" s="1"/>
      <c r="H991" s="1"/>
      <c r="I991" s="1"/>
      <c r="J991" s="1"/>
      <c r="K991" s="1"/>
      <c r="L991" s="1"/>
      <c r="M991" s="1"/>
      <c r="N991" s="5"/>
      <c r="O991" s="5"/>
      <c r="P991" s="5"/>
      <c r="Q991" s="5"/>
      <c r="R991" s="5"/>
      <c r="S991" s="5"/>
      <c r="T991" s="5"/>
      <c r="U991" s="5"/>
      <c r="V991" s="5"/>
      <c r="W991" s="5"/>
      <c r="X991" s="5"/>
      <c r="Y991" s="1"/>
      <c r="Z991" s="1"/>
      <c r="AA991" s="1"/>
      <c r="AB991" s="1"/>
      <c r="AC991" s="1"/>
      <c r="AD991" s="1"/>
      <c r="AE991" s="1"/>
      <c r="AF991" s="1"/>
      <c r="AG991" s="1"/>
      <c r="AH991" s="1"/>
      <c r="AI991" s="1"/>
      <c r="AJ991" s="1"/>
      <c r="AK991" s="1"/>
      <c r="AL991" s="1"/>
      <c r="AM991" s="1"/>
      <c r="AN991" s="1"/>
    </row>
    <row r="992" spans="1:40">
      <c r="A992" s="1"/>
      <c r="B992" s="1"/>
      <c r="C992" s="1"/>
      <c r="D992" s="1"/>
      <c r="E992" s="1"/>
      <c r="F992" s="1"/>
      <c r="G992" s="1"/>
      <c r="H992" s="1"/>
      <c r="I992" s="1"/>
      <c r="J992" s="1"/>
      <c r="K992" s="1"/>
      <c r="L992" s="1"/>
      <c r="M992" s="1"/>
      <c r="N992" s="5"/>
      <c r="O992" s="5"/>
      <c r="P992" s="5"/>
      <c r="Q992" s="5"/>
      <c r="R992" s="5"/>
      <c r="S992" s="5"/>
      <c r="T992" s="5"/>
      <c r="U992" s="5"/>
      <c r="V992" s="5"/>
      <c r="W992" s="5"/>
      <c r="X992" s="5"/>
      <c r="Y992" s="1"/>
      <c r="Z992" s="1"/>
      <c r="AA992" s="1"/>
      <c r="AB992" s="1"/>
      <c r="AC992" s="1"/>
      <c r="AD992" s="1"/>
      <c r="AE992" s="1"/>
      <c r="AF992" s="1"/>
      <c r="AG992" s="1"/>
      <c r="AH992" s="1"/>
      <c r="AI992" s="1"/>
      <c r="AJ992" s="1"/>
      <c r="AK992" s="1"/>
      <c r="AL992" s="1"/>
      <c r="AM992" s="1"/>
      <c r="AN992" s="1"/>
    </row>
    <row r="993" spans="1:40">
      <c r="A993" s="1"/>
      <c r="B993" s="1"/>
      <c r="C993" s="1"/>
      <c r="D993" s="1"/>
      <c r="E993" s="1"/>
      <c r="F993" s="1"/>
      <c r="G993" s="1"/>
      <c r="H993" s="1"/>
      <c r="I993" s="1"/>
      <c r="J993" s="1"/>
      <c r="K993" s="1"/>
      <c r="L993" s="1"/>
      <c r="M993" s="1"/>
      <c r="N993" s="5"/>
      <c r="O993" s="5"/>
      <c r="P993" s="5"/>
      <c r="Q993" s="5"/>
      <c r="R993" s="5"/>
      <c r="S993" s="5"/>
      <c r="T993" s="5"/>
      <c r="U993" s="5"/>
      <c r="V993" s="5"/>
      <c r="W993" s="5"/>
      <c r="X993" s="5"/>
      <c r="Y993" s="1"/>
      <c r="Z993" s="1"/>
      <c r="AA993" s="1"/>
      <c r="AB993" s="1"/>
      <c r="AC993" s="1"/>
      <c r="AD993" s="1"/>
      <c r="AE993" s="1"/>
      <c r="AF993" s="1"/>
      <c r="AG993" s="1"/>
      <c r="AH993" s="1"/>
      <c r="AI993" s="1"/>
      <c r="AJ993" s="1"/>
      <c r="AK993" s="1"/>
      <c r="AL993" s="1"/>
      <c r="AM993" s="1"/>
      <c r="AN993" s="1"/>
    </row>
    <row r="994" spans="1:40">
      <c r="A994" s="1"/>
      <c r="B994" s="1"/>
      <c r="C994" s="1"/>
      <c r="D994" s="1"/>
      <c r="E994" s="1"/>
      <c r="F994" s="1"/>
      <c r="G994" s="1"/>
      <c r="H994" s="1"/>
      <c r="I994" s="1"/>
      <c r="J994" s="1"/>
      <c r="K994" s="1"/>
      <c r="L994" s="1"/>
      <c r="M994" s="1"/>
      <c r="N994" s="5"/>
      <c r="O994" s="5"/>
      <c r="P994" s="5"/>
      <c r="Q994" s="5"/>
      <c r="R994" s="5"/>
      <c r="S994" s="5"/>
      <c r="T994" s="5"/>
      <c r="U994" s="5"/>
      <c r="V994" s="5"/>
      <c r="W994" s="5"/>
      <c r="X994" s="5"/>
      <c r="Y994" s="1"/>
      <c r="Z994" s="1"/>
      <c r="AA994" s="1"/>
      <c r="AB994" s="1"/>
      <c r="AC994" s="1"/>
      <c r="AD994" s="1"/>
      <c r="AE994" s="1"/>
      <c r="AF994" s="1"/>
      <c r="AG994" s="1"/>
      <c r="AH994" s="1"/>
      <c r="AI994" s="1"/>
      <c r="AJ994" s="1"/>
      <c r="AK994" s="1"/>
      <c r="AL994" s="1"/>
      <c r="AM994" s="1"/>
      <c r="AN994" s="1"/>
    </row>
    <row r="995" spans="1:40">
      <c r="A995" s="1"/>
      <c r="B995" s="1"/>
      <c r="C995" s="1"/>
      <c r="D995" s="1"/>
      <c r="E995" s="1"/>
      <c r="F995" s="1"/>
      <c r="G995" s="1"/>
      <c r="H995" s="1"/>
      <c r="I995" s="1"/>
      <c r="J995" s="1"/>
      <c r="K995" s="1"/>
      <c r="L995" s="1"/>
      <c r="M995" s="1"/>
      <c r="N995" s="5"/>
      <c r="O995" s="5"/>
      <c r="P995" s="5"/>
      <c r="Q995" s="5"/>
      <c r="R995" s="5"/>
      <c r="S995" s="5"/>
      <c r="T995" s="5"/>
      <c r="U995" s="5"/>
      <c r="V995" s="5"/>
      <c r="W995" s="5"/>
      <c r="X995" s="5"/>
      <c r="Y995" s="1"/>
      <c r="Z995" s="1"/>
      <c r="AA995" s="1"/>
      <c r="AB995" s="1"/>
      <c r="AC995" s="1"/>
      <c r="AD995" s="1"/>
      <c r="AE995" s="1"/>
      <c r="AF995" s="1"/>
      <c r="AG995" s="1"/>
      <c r="AH995" s="1"/>
      <c r="AI995" s="1"/>
      <c r="AJ995" s="1"/>
      <c r="AK995" s="1"/>
      <c r="AL995" s="1"/>
      <c r="AM995" s="1"/>
      <c r="AN995" s="1"/>
    </row>
    <row r="996" spans="1:40">
      <c r="A996" s="1"/>
      <c r="B996" s="1"/>
      <c r="C996" s="1"/>
      <c r="D996" s="1"/>
      <c r="E996" s="1"/>
      <c r="F996" s="1"/>
      <c r="G996" s="1"/>
      <c r="H996" s="1"/>
      <c r="I996" s="1"/>
      <c r="J996" s="1"/>
      <c r="K996" s="1"/>
      <c r="L996" s="1"/>
      <c r="M996" s="1"/>
      <c r="N996" s="5"/>
      <c r="O996" s="5"/>
      <c r="P996" s="5"/>
      <c r="Q996" s="5"/>
      <c r="R996" s="5"/>
      <c r="S996" s="5"/>
      <c r="T996" s="5"/>
      <c r="U996" s="5"/>
      <c r="V996" s="5"/>
      <c r="W996" s="5"/>
      <c r="X996" s="5"/>
      <c r="Y996" s="1"/>
      <c r="Z996" s="1"/>
      <c r="AA996" s="1"/>
      <c r="AB996" s="1"/>
      <c r="AC996" s="1"/>
      <c r="AD996" s="1"/>
      <c r="AE996" s="1"/>
      <c r="AF996" s="1"/>
      <c r="AG996" s="1"/>
      <c r="AH996" s="1"/>
      <c r="AI996" s="1"/>
      <c r="AJ996" s="1"/>
      <c r="AK996" s="1"/>
      <c r="AL996" s="1"/>
      <c r="AM996" s="1"/>
      <c r="AN996" s="1"/>
    </row>
    <row r="997" spans="1:40">
      <c r="A997" s="1"/>
      <c r="B997" s="1"/>
      <c r="C997" s="1"/>
      <c r="D997" s="1"/>
      <c r="E997" s="1"/>
      <c r="F997" s="1"/>
      <c r="G997" s="1"/>
      <c r="H997" s="1"/>
      <c r="I997" s="1"/>
      <c r="J997" s="1"/>
      <c r="K997" s="1"/>
      <c r="L997" s="1"/>
      <c r="M997" s="1"/>
      <c r="N997" s="5"/>
      <c r="O997" s="5"/>
      <c r="P997" s="5"/>
      <c r="Q997" s="5"/>
      <c r="R997" s="5"/>
      <c r="S997" s="5"/>
      <c r="T997" s="5"/>
      <c r="U997" s="5"/>
      <c r="V997" s="5"/>
      <c r="W997" s="5"/>
      <c r="X997" s="5"/>
      <c r="Y997" s="1"/>
      <c r="Z997" s="1"/>
      <c r="AA997" s="1"/>
      <c r="AB997" s="1"/>
      <c r="AC997" s="1"/>
      <c r="AD997" s="1"/>
      <c r="AE997" s="1"/>
      <c r="AF997" s="1"/>
      <c r="AG997" s="1"/>
      <c r="AH997" s="1"/>
      <c r="AI997" s="1"/>
      <c r="AJ997" s="1"/>
      <c r="AK997" s="1"/>
      <c r="AL997" s="1"/>
      <c r="AM997" s="1"/>
      <c r="AN997" s="1"/>
    </row>
    <row r="998" spans="1:40">
      <c r="A998" s="1"/>
      <c r="B998" s="1"/>
      <c r="C998" s="1"/>
      <c r="D998" s="1"/>
      <c r="E998" s="1"/>
      <c r="F998" s="1"/>
      <c r="G998" s="1"/>
      <c r="H998" s="1"/>
      <c r="I998" s="1"/>
      <c r="J998" s="1"/>
      <c r="K998" s="1"/>
      <c r="L998" s="1"/>
      <c r="M998" s="1"/>
      <c r="N998" s="5"/>
      <c r="O998" s="5"/>
      <c r="P998" s="5"/>
      <c r="Q998" s="5"/>
      <c r="R998" s="5"/>
      <c r="S998" s="5"/>
      <c r="T998" s="5"/>
      <c r="U998" s="5"/>
      <c r="V998" s="5"/>
      <c r="W998" s="5"/>
      <c r="X998" s="5"/>
      <c r="Y998" s="1"/>
      <c r="Z998" s="1"/>
      <c r="AA998" s="1"/>
      <c r="AB998" s="1"/>
      <c r="AC998" s="1"/>
      <c r="AD998" s="1"/>
      <c r="AE998" s="1"/>
      <c r="AF998" s="1"/>
      <c r="AG998" s="1"/>
      <c r="AH998" s="1"/>
      <c r="AI998" s="1"/>
      <c r="AJ998" s="1"/>
      <c r="AK998" s="1"/>
      <c r="AL998" s="1"/>
      <c r="AM998" s="1"/>
      <c r="AN998" s="1"/>
    </row>
    <row r="999" spans="1:40">
      <c r="A999" s="1"/>
      <c r="B999" s="1"/>
      <c r="C999" s="1"/>
      <c r="D999" s="1"/>
      <c r="E999" s="1"/>
      <c r="F999" s="1"/>
      <c r="G999" s="1"/>
      <c r="H999" s="1"/>
      <c r="I999" s="1"/>
      <c r="J999" s="1"/>
      <c r="K999" s="1"/>
      <c r="L999" s="1"/>
      <c r="M999" s="1"/>
      <c r="N999" s="5"/>
      <c r="O999" s="5"/>
      <c r="P999" s="5"/>
      <c r="Q999" s="5"/>
      <c r="R999" s="5"/>
      <c r="S999" s="5"/>
      <c r="T999" s="5"/>
      <c r="U999" s="5"/>
      <c r="V999" s="5"/>
      <c r="W999" s="5"/>
      <c r="X999" s="5"/>
      <c r="Y999" s="1"/>
      <c r="Z999" s="1"/>
      <c r="AA999" s="1"/>
      <c r="AB999" s="1"/>
      <c r="AC999" s="1"/>
      <c r="AD999" s="1"/>
      <c r="AE999" s="1"/>
      <c r="AF999" s="1"/>
      <c r="AG999" s="1"/>
      <c r="AH999" s="1"/>
      <c r="AI999" s="1"/>
      <c r="AJ999" s="1"/>
      <c r="AK999" s="1"/>
      <c r="AL999" s="1"/>
      <c r="AM999" s="1"/>
      <c r="AN999" s="1"/>
    </row>
    <row r="1000" spans="1:40">
      <c r="A1000" s="1"/>
      <c r="B1000" s="1"/>
      <c r="C1000" s="1"/>
      <c r="D1000" s="1"/>
      <c r="E1000" s="1"/>
      <c r="F1000" s="1"/>
      <c r="G1000" s="1"/>
      <c r="H1000" s="1"/>
      <c r="I1000" s="1"/>
      <c r="J1000" s="1"/>
      <c r="K1000" s="1"/>
      <c r="L1000" s="1"/>
      <c r="M1000" s="1"/>
      <c r="N1000" s="5"/>
      <c r="O1000" s="5"/>
      <c r="P1000" s="5"/>
      <c r="Q1000" s="5"/>
      <c r="R1000" s="5"/>
      <c r="S1000" s="5"/>
      <c r="T1000" s="5"/>
      <c r="U1000" s="5"/>
      <c r="V1000" s="5"/>
      <c r="W1000" s="5"/>
      <c r="X1000" s="5"/>
      <c r="Y1000" s="1"/>
      <c r="Z1000" s="1"/>
      <c r="AA1000" s="1"/>
      <c r="AB1000" s="1"/>
      <c r="AC1000" s="1"/>
      <c r="AD1000" s="1"/>
      <c r="AE1000" s="1"/>
      <c r="AF1000" s="1"/>
      <c r="AG1000" s="1"/>
      <c r="AH1000" s="1"/>
      <c r="AI1000" s="1"/>
      <c r="AJ1000" s="1"/>
      <c r="AK1000" s="1"/>
      <c r="AL1000" s="1"/>
      <c r="AM1000" s="1"/>
      <c r="AN1000" s="1"/>
    </row>
  </sheetData>
  <mergeCells count="83">
    <mergeCell ref="AG6:AG7"/>
    <mergeCell ref="F6:G6"/>
    <mergeCell ref="V6:V7"/>
    <mergeCell ref="D6:D7"/>
    <mergeCell ref="Q6:Q7"/>
    <mergeCell ref="R6:R7"/>
    <mergeCell ref="N6:N7"/>
    <mergeCell ref="X6:X7"/>
    <mergeCell ref="W6:W7"/>
    <mergeCell ref="B4:C4"/>
    <mergeCell ref="A1:AI1"/>
    <mergeCell ref="A2:AI2"/>
    <mergeCell ref="AC6:AC7"/>
    <mergeCell ref="AD6:AD7"/>
    <mergeCell ref="AH6:AH7"/>
    <mergeCell ref="AI6:AI7"/>
    <mergeCell ref="Y6:Y7"/>
    <mergeCell ref="Z6:Z7"/>
    <mergeCell ref="AE6:AE7"/>
    <mergeCell ref="AF6:AF7"/>
    <mergeCell ref="AA6:AA7"/>
    <mergeCell ref="AB6:AB7"/>
    <mergeCell ref="N5:X5"/>
    <mergeCell ref="O6:O7"/>
    <mergeCell ref="Y5:AI5"/>
    <mergeCell ref="A171:A172"/>
    <mergeCell ref="B171:B172"/>
    <mergeCell ref="A163:A166"/>
    <mergeCell ref="A169:A170"/>
    <mergeCell ref="A167:A168"/>
    <mergeCell ref="B161:B162"/>
    <mergeCell ref="C161:C162"/>
    <mergeCell ref="B167:B168"/>
    <mergeCell ref="C171:C172"/>
    <mergeCell ref="D171:D172"/>
    <mergeCell ref="D161:D162"/>
    <mergeCell ref="K161:L161"/>
    <mergeCell ref="I171:I172"/>
    <mergeCell ref="K171:L171"/>
    <mergeCell ref="J171:J172"/>
    <mergeCell ref="C167:C168"/>
    <mergeCell ref="D167:D168"/>
    <mergeCell ref="E171:E172"/>
    <mergeCell ref="H161:H162"/>
    <mergeCell ref="F161:G161"/>
    <mergeCell ref="E161:E162"/>
    <mergeCell ref="I167:I168"/>
    <mergeCell ref="I161:I162"/>
    <mergeCell ref="F167:G167"/>
    <mergeCell ref="H167:H168"/>
    <mergeCell ref="E167:E168"/>
    <mergeCell ref="F171:G171"/>
    <mergeCell ref="M167:M168"/>
    <mergeCell ref="M171:M172"/>
    <mergeCell ref="K167:L167"/>
    <mergeCell ref="H171:H172"/>
    <mergeCell ref="J167:J168"/>
    <mergeCell ref="A62:A71"/>
    <mergeCell ref="A6:A7"/>
    <mergeCell ref="E6:E7"/>
    <mergeCell ref="H6:H7"/>
    <mergeCell ref="A5:M5"/>
    <mergeCell ref="I6:I7"/>
    <mergeCell ref="J6:J7"/>
    <mergeCell ref="K6:L6"/>
    <mergeCell ref="B6:B7"/>
    <mergeCell ref="C6:C7"/>
    <mergeCell ref="A149:A153"/>
    <mergeCell ref="A161:A162"/>
    <mergeCell ref="A115:A132"/>
    <mergeCell ref="A133:A148"/>
    <mergeCell ref="U6:U7"/>
    <mergeCell ref="T6:T7"/>
    <mergeCell ref="P6:P7"/>
    <mergeCell ref="S6:S7"/>
    <mergeCell ref="A8:A38"/>
    <mergeCell ref="A39:A61"/>
    <mergeCell ref="A104:A114"/>
    <mergeCell ref="A82:A87"/>
    <mergeCell ref="A88:A103"/>
    <mergeCell ref="A72:A81"/>
    <mergeCell ref="J161:J162"/>
    <mergeCell ref="M161:M162"/>
  </mergeCells>
  <conditionalFormatting sqref="N8:N153">
    <cfRule type="cellIs" dxfId="47" priority="2" stopIfTrue="1" operator="equal">
      <formula>"x"</formula>
    </cfRule>
  </conditionalFormatting>
  <conditionalFormatting sqref="O8:O153">
    <cfRule type="cellIs" dxfId="46" priority="3" operator="equal">
      <formula>"x"</formula>
    </cfRule>
  </conditionalFormatting>
  <conditionalFormatting sqref="P8:P153">
    <cfRule type="cellIs" dxfId="45" priority="4" operator="equal">
      <formula>"x"</formula>
    </cfRule>
  </conditionalFormatting>
  <conditionalFormatting sqref="Q8:Q153">
    <cfRule type="cellIs" dxfId="44" priority="5" stopIfTrue="1" operator="equal">
      <formula>"x"</formula>
    </cfRule>
  </conditionalFormatting>
  <conditionalFormatting sqref="R8:R153">
    <cfRule type="cellIs" dxfId="43" priority="6" operator="equal">
      <formula>"x"</formula>
    </cfRule>
  </conditionalFormatting>
  <conditionalFormatting sqref="S8:S114">
    <cfRule type="cellIs" dxfId="42" priority="7" stopIfTrue="1" operator="equal">
      <formula>$AN$5</formula>
    </cfRule>
    <cfRule type="cellIs" dxfId="41" priority="8" stopIfTrue="1" operator="equal">
      <formula>$AN$4</formula>
    </cfRule>
  </conditionalFormatting>
  <conditionalFormatting sqref="S115:S153">
    <cfRule type="cellIs" dxfId="40" priority="16" stopIfTrue="1" operator="equal">
      <formula>$AN$5</formula>
    </cfRule>
    <cfRule type="cellIs" dxfId="39" priority="17" stopIfTrue="1" operator="equal">
      <formula>$AN$4</formula>
    </cfRule>
  </conditionalFormatting>
  <conditionalFormatting sqref="S152:S153">
    <cfRule type="cellIs" dxfId="38" priority="15" stopIfTrue="1" operator="equal">
      <formula>"x"</formula>
    </cfRule>
  </conditionalFormatting>
  <conditionalFormatting sqref="AN4">
    <cfRule type="cellIs" dxfId="37" priority="1" stopIfTrue="1" operator="equal">
      <formula>$AN$4</formula>
    </cfRule>
  </conditionalFormatting>
  <conditionalFormatting sqref="AN5">
    <cfRule type="cellIs" dxfId="36" priority="9" operator="equal">
      <formula>$AN$5</formula>
    </cfRule>
  </conditionalFormatting>
  <dataValidations count="1">
    <dataValidation type="list" allowBlank="1" showErrorMessage="1" sqref="S8:S153" xr:uid="{00000000-0002-0000-0000-000000000000}">
      <formula1>$AN$4:$AN$5</formula1>
    </dataValidation>
  </dataValidations>
  <pageMargins left="0.511811024" right="0.511811024" top="0.78740157499999996" bottom="0.78740157499999996" header="0" footer="0"/>
  <pageSetup orientation="landscape"/>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pageSetUpPr fitToPage="1"/>
  </sheetPr>
  <dimension ref="A1:Z35"/>
  <sheetViews>
    <sheetView showGridLines="0" topLeftCell="A4" zoomScale="80" zoomScaleNormal="80" workbookViewId="0">
      <selection activeCell="C12" sqref="C12:E12"/>
    </sheetView>
  </sheetViews>
  <sheetFormatPr defaultColWidth="14.42578125" defaultRowHeight="15" customHeight="1"/>
  <cols>
    <col min="1" max="1" width="2.85546875" customWidth="1"/>
    <col min="2" max="2" width="3.85546875" customWidth="1"/>
    <col min="3" max="3" width="49.42578125" customWidth="1"/>
    <col min="4" max="4" width="17.140625" customWidth="1"/>
    <col min="5" max="5" width="15.28515625" customWidth="1"/>
    <col min="6" max="7" width="9.42578125" customWidth="1"/>
    <col min="8" max="9" width="6.85546875" customWidth="1"/>
    <col min="10" max="15" width="13.7109375" customWidth="1"/>
    <col min="16" max="16" width="11.85546875" customWidth="1"/>
    <col min="17" max="17" width="7.42578125" customWidth="1"/>
    <col min="18" max="18" width="2.85546875" customWidth="1"/>
    <col min="19" max="26" width="8.7109375" customWidth="1"/>
  </cols>
  <sheetData>
    <row r="1" spans="1:26">
      <c r="A1" s="501"/>
      <c r="B1" s="501"/>
      <c r="C1" s="501"/>
      <c r="D1" s="501"/>
      <c r="E1" s="501"/>
      <c r="F1" s="501"/>
      <c r="G1" s="501"/>
      <c r="H1" s="501"/>
      <c r="I1" s="501"/>
      <c r="J1" s="501"/>
      <c r="K1" s="501"/>
      <c r="L1" s="501"/>
      <c r="M1" s="501"/>
      <c r="N1" s="501"/>
      <c r="O1" s="501"/>
      <c r="P1" s="501"/>
      <c r="Q1" s="501"/>
      <c r="R1" s="501"/>
    </row>
    <row r="2" spans="1:26" ht="33.75" customHeight="1">
      <c r="A2" s="851"/>
      <c r="B2" s="989" t="s">
        <v>0</v>
      </c>
      <c r="C2" s="963"/>
      <c r="D2" s="963"/>
      <c r="E2" s="963"/>
      <c r="F2" s="963"/>
      <c r="G2" s="963"/>
      <c r="H2" s="963"/>
      <c r="I2" s="963"/>
      <c r="J2" s="963"/>
      <c r="K2" s="963"/>
      <c r="L2" s="963"/>
      <c r="M2" s="963"/>
      <c r="N2" s="963"/>
      <c r="O2" s="963"/>
      <c r="P2" s="963"/>
      <c r="Q2" s="963"/>
      <c r="R2" s="851"/>
      <c r="S2" s="93"/>
      <c r="T2" s="93"/>
      <c r="U2" s="93"/>
      <c r="V2" s="93"/>
      <c r="W2" s="93"/>
      <c r="X2" s="93"/>
      <c r="Y2" s="93"/>
      <c r="Z2" s="93"/>
    </row>
    <row r="3" spans="1:26" ht="33.75" customHeight="1">
      <c r="A3" s="501"/>
      <c r="B3" s="990" t="str">
        <f>'Monitoria Anual - 1'!A2</f>
        <v>Plano de Ação Nacional para a Conservação dos Ambientes Coralíneos - PAN Corais</v>
      </c>
      <c r="C3" s="991"/>
      <c r="D3" s="963"/>
      <c r="E3" s="963"/>
      <c r="F3" s="963"/>
      <c r="G3" s="963"/>
      <c r="H3" s="963"/>
      <c r="I3" s="963"/>
      <c r="J3" s="963"/>
      <c r="K3" s="963"/>
      <c r="L3" s="991"/>
      <c r="M3" s="991"/>
      <c r="N3" s="991"/>
      <c r="O3" s="991"/>
      <c r="P3" s="991"/>
      <c r="Q3" s="991"/>
      <c r="R3" s="501"/>
    </row>
    <row r="4" spans="1:26" ht="45" customHeight="1">
      <c r="A4" s="504"/>
      <c r="B4" s="987" t="s">
        <v>1619</v>
      </c>
      <c r="C4" s="963"/>
      <c r="D4" s="1108" t="str">
        <f>'Monitoria Anual - 1'!B3</f>
        <v>Melhorar o estado de conservação dos ambientes coralíneos por meio da redução dos impactos antrópicos, ampliação da proteção e do conhecimento, com a promoção do uso sustentável e da justiça socioambiental.</v>
      </c>
      <c r="E4" s="1109"/>
      <c r="F4" s="1109"/>
      <c r="G4" s="1109"/>
      <c r="H4" s="1109"/>
      <c r="I4" s="1109"/>
      <c r="J4" s="1109"/>
      <c r="K4" s="1110"/>
      <c r="L4" s="534"/>
      <c r="M4" s="4"/>
      <c r="N4" s="4"/>
      <c r="O4" s="1"/>
      <c r="P4" s="1"/>
      <c r="Q4" s="1"/>
      <c r="R4" s="504"/>
      <c r="S4" s="1"/>
      <c r="T4" s="1"/>
      <c r="U4" s="1"/>
      <c r="V4" s="1"/>
      <c r="W4" s="1"/>
      <c r="X4" s="1"/>
      <c r="Y4" s="1"/>
      <c r="Z4" s="1"/>
    </row>
    <row r="5" spans="1:26" ht="18.75">
      <c r="A5" s="504"/>
      <c r="B5" s="503"/>
      <c r="C5" s="682"/>
      <c r="D5" s="506"/>
      <c r="E5" s="682"/>
      <c r="F5" s="682"/>
      <c r="G5" s="682"/>
      <c r="H5" s="682"/>
      <c r="I5" s="682"/>
      <c r="J5" s="534"/>
      <c r="K5" s="534"/>
      <c r="L5" s="534"/>
      <c r="M5" s="534"/>
      <c r="N5" s="4"/>
      <c r="O5" s="1"/>
      <c r="P5" s="1"/>
      <c r="Q5" s="1"/>
      <c r="R5" s="504"/>
      <c r="S5" s="1"/>
      <c r="T5" s="1"/>
      <c r="U5" s="1"/>
      <c r="V5" s="1"/>
      <c r="W5" s="1"/>
      <c r="X5" s="1"/>
      <c r="Y5" s="1"/>
      <c r="Z5" s="1"/>
    </row>
    <row r="6" spans="1:26" ht="26.25" customHeight="1">
      <c r="A6" s="501"/>
      <c r="B6" s="987" t="s">
        <v>4</v>
      </c>
      <c r="C6" s="963"/>
      <c r="D6" s="248" t="str">
        <f>'Monitoria Final'!B4</f>
        <v>15 a 19 de agosto de 2022</v>
      </c>
      <c r="E6" s="1111"/>
      <c r="F6" s="1111"/>
      <c r="G6" s="1111"/>
      <c r="H6" s="1111"/>
      <c r="I6" s="1111"/>
      <c r="J6" s="1111"/>
      <c r="K6" s="926"/>
      <c r="L6" s="569"/>
      <c r="M6" s="569"/>
      <c r="N6" s="97"/>
      <c r="O6" s="97"/>
      <c r="P6" s="97"/>
      <c r="Q6" s="97"/>
      <c r="R6" s="501"/>
    </row>
    <row r="7" spans="1:26" ht="15.75">
      <c r="A7" s="501"/>
      <c r="B7" s="503"/>
      <c r="C7" s="682"/>
      <c r="D7" s="502"/>
      <c r="E7" s="682"/>
      <c r="F7" s="682"/>
      <c r="G7" s="682"/>
      <c r="H7" s="682"/>
      <c r="I7" s="682"/>
      <c r="J7" s="569"/>
      <c r="K7" s="569"/>
      <c r="L7" s="569"/>
      <c r="M7" s="97"/>
      <c r="N7" s="97"/>
      <c r="O7" s="97"/>
      <c r="P7" s="97"/>
      <c r="Q7" s="97"/>
      <c r="R7" s="501"/>
    </row>
    <row r="8" spans="1:26" ht="31.5" customHeight="1">
      <c r="A8" s="501"/>
      <c r="B8" s="989" t="s">
        <v>1620</v>
      </c>
      <c r="C8" s="963"/>
      <c r="D8" s="963"/>
      <c r="E8" s="963"/>
      <c r="F8" s="963"/>
      <c r="G8" s="963"/>
      <c r="H8" s="963"/>
      <c r="I8" s="963"/>
      <c r="J8" s="963"/>
      <c r="K8" s="963"/>
      <c r="L8" s="963"/>
      <c r="M8" s="963"/>
      <c r="N8" s="963"/>
      <c r="O8" s="963"/>
      <c r="P8" s="963"/>
      <c r="Q8" s="963"/>
      <c r="R8" s="501"/>
    </row>
    <row r="9" spans="1:26">
      <c r="A9" s="501"/>
      <c r="F9" s="96"/>
      <c r="G9" s="96"/>
      <c r="R9" s="501"/>
    </row>
    <row r="10" spans="1:26" ht="18" customHeight="1">
      <c r="A10" s="501"/>
      <c r="B10" s="988" t="s">
        <v>1621</v>
      </c>
      <c r="C10" s="961"/>
      <c r="D10" s="97"/>
      <c r="E10" s="97"/>
      <c r="F10" s="97"/>
      <c r="G10" s="97"/>
      <c r="H10" s="97"/>
      <c r="I10" s="97"/>
      <c r="J10" s="97"/>
      <c r="K10" s="97"/>
      <c r="L10" s="97"/>
      <c r="M10" s="97"/>
      <c r="N10" s="97"/>
      <c r="O10" s="97"/>
      <c r="P10" s="97"/>
      <c r="Q10" s="97"/>
      <c r="R10" s="501"/>
    </row>
    <row r="11" spans="1:26">
      <c r="A11" s="501"/>
      <c r="F11" s="878"/>
      <c r="R11" s="501"/>
    </row>
    <row r="12" spans="1:26" ht="60.75" customHeight="1">
      <c r="A12" s="501"/>
      <c r="C12" s="995" t="s">
        <v>3560</v>
      </c>
      <c r="D12" s="950"/>
      <c r="E12" s="951"/>
      <c r="F12" s="98"/>
      <c r="R12" s="501"/>
    </row>
    <row r="13" spans="1:26" ht="31.5" customHeight="1">
      <c r="A13" s="504"/>
      <c r="B13" s="1"/>
      <c r="C13" s="99" t="s">
        <v>1623</v>
      </c>
      <c r="D13" s="100" t="s">
        <v>1624</v>
      </c>
      <c r="E13" s="102" t="s">
        <v>1625</v>
      </c>
      <c r="F13" s="103"/>
      <c r="G13" s="1"/>
      <c r="H13" s="1"/>
      <c r="I13" s="1"/>
      <c r="J13" s="1"/>
      <c r="K13" s="1"/>
      <c r="L13" s="1"/>
      <c r="M13" s="1"/>
      <c r="N13" s="1"/>
      <c r="O13" s="1"/>
      <c r="P13" s="1"/>
      <c r="Q13" s="1"/>
      <c r="R13" s="504"/>
      <c r="S13" s="1"/>
      <c r="T13" s="1"/>
      <c r="U13" s="1"/>
      <c r="V13" s="1"/>
      <c r="W13" s="1"/>
      <c r="X13" s="1"/>
      <c r="Y13" s="1"/>
      <c r="Z13" s="1"/>
    </row>
    <row r="14" spans="1:26" ht="15.75">
      <c r="A14" s="501"/>
      <c r="C14" s="237" t="s">
        <v>3556</v>
      </c>
      <c r="D14" s="117">
        <f>COUNTA('Monitoria Final'!N8:N160)</f>
        <v>19</v>
      </c>
      <c r="E14" s="110">
        <f>D14/$D$17</f>
        <v>0.16814159292035399</v>
      </c>
      <c r="F14" s="107"/>
      <c r="R14" s="501"/>
    </row>
    <row r="15" spans="1:26" ht="15.75">
      <c r="A15" s="501"/>
      <c r="C15" s="238" t="s">
        <v>3557</v>
      </c>
      <c r="D15" s="117">
        <f>COUNTA('Monitoria Final'!O8:O160)</f>
        <v>42</v>
      </c>
      <c r="E15" s="110">
        <f>D15/$D$17</f>
        <v>0.37168141592920356</v>
      </c>
      <c r="F15" s="107"/>
      <c r="R15" s="501"/>
    </row>
    <row r="16" spans="1:26" ht="15.75">
      <c r="A16" s="501"/>
      <c r="C16" s="239" t="s">
        <v>3558</v>
      </c>
      <c r="D16" s="117">
        <f>COUNTA('Monitoria Final'!P8:P160)</f>
        <v>52</v>
      </c>
      <c r="E16" s="110">
        <f>D16/$D$17</f>
        <v>0.46017699115044247</v>
      </c>
      <c r="F16" s="107"/>
      <c r="R16" s="501"/>
    </row>
    <row r="17" spans="1:18">
      <c r="A17" s="501"/>
      <c r="C17" s="240" t="s">
        <v>3559</v>
      </c>
      <c r="D17" s="870">
        <f>SUM(D14:D16)</f>
        <v>113</v>
      </c>
      <c r="E17" s="856">
        <f>SUM(E14:E16)</f>
        <v>1</v>
      </c>
      <c r="F17" s="141"/>
      <c r="R17" s="501"/>
    </row>
    <row r="18" spans="1:18">
      <c r="A18" s="501"/>
      <c r="R18" s="501"/>
    </row>
    <row r="19" spans="1:18" ht="15.75">
      <c r="A19" s="501"/>
      <c r="B19" s="241" t="s">
        <v>1637</v>
      </c>
      <c r="C19" s="871"/>
      <c r="D19" s="97"/>
      <c r="E19" s="97"/>
      <c r="F19" s="97"/>
      <c r="G19" s="97"/>
      <c r="H19" s="97"/>
      <c r="I19" s="97"/>
      <c r="J19" s="97"/>
      <c r="K19" s="97"/>
      <c r="L19" s="97"/>
      <c r="M19" s="97"/>
      <c r="N19" s="97"/>
      <c r="O19" s="97"/>
      <c r="P19" s="97"/>
      <c r="Q19" s="97"/>
      <c r="R19" s="501"/>
    </row>
    <row r="20" spans="1:18" ht="15.75">
      <c r="A20" s="501"/>
      <c r="B20" s="143"/>
      <c r="C20" s="143"/>
      <c r="D20" s="143"/>
      <c r="E20" s="143"/>
      <c r="F20" s="143"/>
      <c r="G20" s="143"/>
      <c r="H20" s="143"/>
      <c r="I20" s="143"/>
      <c r="J20" s="143"/>
      <c r="K20" s="143"/>
      <c r="L20" s="143"/>
      <c r="M20" s="143"/>
      <c r="N20" s="143"/>
      <c r="O20" s="143"/>
      <c r="P20" s="143"/>
      <c r="Q20" s="143"/>
      <c r="R20" s="501"/>
    </row>
    <row r="21" spans="1:18" ht="36" customHeight="1">
      <c r="A21" s="501"/>
      <c r="C21" s="144" t="s">
        <v>1638</v>
      </c>
      <c r="D21" s="145">
        <f>COUNTA('Monitoria Final'!A8:A160)</f>
        <v>10</v>
      </c>
      <c r="R21" s="501"/>
    </row>
    <row r="22" spans="1:18">
      <c r="A22" s="501"/>
      <c r="R22" s="501"/>
    </row>
    <row r="23" spans="1:18">
      <c r="A23" s="501"/>
      <c r="C23" s="146" t="s">
        <v>1639</v>
      </c>
      <c r="D23" s="146" t="s">
        <v>1640</v>
      </c>
      <c r="E23" s="149"/>
      <c r="F23" s="242"/>
      <c r="G23" s="152"/>
      <c r="R23" s="501"/>
    </row>
    <row r="24" spans="1:18">
      <c r="A24" s="501"/>
      <c r="C24" s="153" t="s">
        <v>1641</v>
      </c>
      <c r="D24" s="154">
        <f t="shared" ref="D24:D33" si="0">SUM(E24:G24)</f>
        <v>31</v>
      </c>
      <c r="E24" s="243">
        <f>COUNTA('Monitoria Final'!N8:N42)</f>
        <v>3</v>
      </c>
      <c r="F24" s="155">
        <f>COUNTA('Monitoria Final'!O8:O42)</f>
        <v>13</v>
      </c>
      <c r="G24" s="156">
        <f>COUNTA('Monitoria Final'!P8:P42)</f>
        <v>15</v>
      </c>
      <c r="R24" s="501"/>
    </row>
    <row r="25" spans="1:18">
      <c r="A25" s="501"/>
      <c r="C25" s="157" t="s">
        <v>1642</v>
      </c>
      <c r="D25" s="153">
        <f t="shared" si="0"/>
        <v>18</v>
      </c>
      <c r="E25" s="158">
        <f>COUNTA('Monitoria Final'!N43:N65)</f>
        <v>4</v>
      </c>
      <c r="F25" s="159">
        <f>COUNTA('Monitoria Final'!O43:O65)</f>
        <v>3</v>
      </c>
      <c r="G25" s="160">
        <f>COUNTA('Monitoria Final'!P43:P65)</f>
        <v>11</v>
      </c>
      <c r="R25" s="501"/>
    </row>
    <row r="26" spans="1:18">
      <c r="A26" s="501"/>
      <c r="C26" s="157" t="s">
        <v>1643</v>
      </c>
      <c r="D26" s="153">
        <f t="shared" si="0"/>
        <v>8</v>
      </c>
      <c r="E26" s="158">
        <f>COUNTA('Monitoria Final'!N66:N75)</f>
        <v>3</v>
      </c>
      <c r="F26" s="159">
        <f>COUNTA('Monitoria Final'!O66:O75)</f>
        <v>3</v>
      </c>
      <c r="G26" s="160">
        <f>COUNTA('Monitoria Final'!P66:P75)</f>
        <v>2</v>
      </c>
      <c r="R26" s="501"/>
    </row>
    <row r="27" spans="1:18">
      <c r="A27" s="501"/>
      <c r="C27" s="157" t="s">
        <v>1644</v>
      </c>
      <c r="D27" s="153">
        <f t="shared" si="0"/>
        <v>9</v>
      </c>
      <c r="E27" s="158">
        <f>COUNTA('Monitoria Final'!N76:N85)</f>
        <v>0</v>
      </c>
      <c r="F27" s="159">
        <f>COUNTA('Monitoria Final'!O76:O85)</f>
        <v>5</v>
      </c>
      <c r="G27" s="160">
        <f>COUNTA('Monitoria Final'!P76:P85)</f>
        <v>4</v>
      </c>
      <c r="R27" s="501"/>
    </row>
    <row r="28" spans="1:18">
      <c r="A28" s="501"/>
      <c r="C28" s="157" t="s">
        <v>1645</v>
      </c>
      <c r="D28" s="153">
        <f t="shared" si="0"/>
        <v>5</v>
      </c>
      <c r="E28" s="158">
        <f>COUNTA('Monitoria Final'!N86:N91)</f>
        <v>2</v>
      </c>
      <c r="F28" s="159">
        <f>COUNTA('Monitoria Final'!O86:O91)</f>
        <v>0</v>
      </c>
      <c r="G28" s="160">
        <f>COUNTA('Monitoria Final'!P86:P91)</f>
        <v>3</v>
      </c>
      <c r="R28" s="501"/>
    </row>
    <row r="29" spans="1:18">
      <c r="A29" s="501"/>
      <c r="C29" s="157" t="s">
        <v>1646</v>
      </c>
      <c r="D29" s="153">
        <f t="shared" si="0"/>
        <v>11</v>
      </c>
      <c r="E29" s="158">
        <f>COUNTA('Monitoria Final'!N92:N107)</f>
        <v>3</v>
      </c>
      <c r="F29" s="159">
        <f>COUNTA('Monitoria Final'!O92:O107)</f>
        <v>6</v>
      </c>
      <c r="G29" s="160">
        <f>COUNTA('Monitoria Final'!P92:P107)</f>
        <v>2</v>
      </c>
      <c r="R29" s="501"/>
    </row>
    <row r="30" spans="1:18">
      <c r="A30" s="501"/>
      <c r="C30" s="157" t="s">
        <v>1647</v>
      </c>
      <c r="D30" s="153">
        <f t="shared" si="0"/>
        <v>9</v>
      </c>
      <c r="E30" s="158">
        <f>COUNTA('Monitoria Final'!N108:N120)</f>
        <v>0</v>
      </c>
      <c r="F30" s="159">
        <f>COUNTA('Monitoria Final'!O108:O120)</f>
        <v>2</v>
      </c>
      <c r="G30" s="160">
        <f>COUNTA('Monitoria Final'!P108:P120)</f>
        <v>7</v>
      </c>
      <c r="R30" s="501"/>
    </row>
    <row r="31" spans="1:18">
      <c r="A31" s="501"/>
      <c r="C31" s="157" t="s">
        <v>1648</v>
      </c>
      <c r="D31" s="153">
        <f t="shared" si="0"/>
        <v>11</v>
      </c>
      <c r="E31" s="158">
        <f>COUNTA('Monitoria Final'!N121:N138)</f>
        <v>3</v>
      </c>
      <c r="F31" s="159">
        <f>COUNTA('Monitoria Final'!O121:O138)</f>
        <v>6</v>
      </c>
      <c r="G31" s="160">
        <f>COUNTA('Monitoria Final'!P121:P138)</f>
        <v>2</v>
      </c>
      <c r="R31" s="501"/>
    </row>
    <row r="32" spans="1:18">
      <c r="A32" s="501"/>
      <c r="C32" s="157" t="s">
        <v>1649</v>
      </c>
      <c r="D32" s="153">
        <f t="shared" si="0"/>
        <v>8</v>
      </c>
      <c r="E32" s="158">
        <f>COUNTA('Monitoria Final'!N139:N155)</f>
        <v>0</v>
      </c>
      <c r="F32" s="159">
        <f>COUNTA('Monitoria Final'!O139:O155)</f>
        <v>3</v>
      </c>
      <c r="G32" s="160">
        <f>COUNTA('Monitoria Final'!P139:P155)</f>
        <v>5</v>
      </c>
      <c r="R32" s="501"/>
    </row>
    <row r="33" spans="1:18">
      <c r="A33" s="501"/>
      <c r="C33" s="166" t="s">
        <v>1650</v>
      </c>
      <c r="D33" s="167">
        <f t="shared" si="0"/>
        <v>3</v>
      </c>
      <c r="E33" s="168">
        <f>COUNTA('Monitoria Final'!N156:N160)</f>
        <v>1</v>
      </c>
      <c r="F33" s="169">
        <f>COUNTA('Monitoria Final'!O156:O160)</f>
        <v>1</v>
      </c>
      <c r="G33" s="170">
        <f>COUNTA('Monitoria Final'!P156:P160)</f>
        <v>1</v>
      </c>
      <c r="R33" s="501"/>
    </row>
    <row r="34" spans="1:18">
      <c r="A34" s="501"/>
      <c r="R34" s="501"/>
    </row>
    <row r="35" spans="1:18">
      <c r="A35" s="501"/>
      <c r="B35" s="501"/>
      <c r="C35" s="501"/>
      <c r="D35" s="501"/>
      <c r="E35" s="501"/>
      <c r="F35" s="501"/>
      <c r="G35" s="501"/>
      <c r="H35" s="501"/>
      <c r="I35" s="501"/>
      <c r="J35" s="501"/>
      <c r="K35" s="501"/>
      <c r="L35" s="501"/>
      <c r="M35" s="501"/>
      <c r="N35" s="501"/>
      <c r="O35" s="501"/>
      <c r="P35" s="501"/>
      <c r="Q35" s="501"/>
      <c r="R35" s="501"/>
    </row>
  </sheetData>
  <mergeCells count="8">
    <mergeCell ref="B8:Q8"/>
    <mergeCell ref="B10:C10"/>
    <mergeCell ref="C12:E12"/>
    <mergeCell ref="B2:Q2"/>
    <mergeCell ref="B3:Q3"/>
    <mergeCell ref="B4:C4"/>
    <mergeCell ref="B6:C6"/>
    <mergeCell ref="D4:K4"/>
  </mergeCells>
  <conditionalFormatting sqref="E24:G24 F24:G33">
    <cfRule type="cellIs" dxfId="0" priority="1" stopIfTrue="1" operator="equal">
      <formula>0</formula>
    </cfRule>
  </conditionalFormatting>
  <pageMargins left="0.25" right="0.25" top="0.75" bottom="0.75" header="0" footer="0"/>
  <pageSetup paperSize="9" fitToHeight="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AE42"/>
  <sheetViews>
    <sheetView showGridLines="0" zoomScale="80" zoomScaleNormal="80" workbookViewId="0">
      <selection activeCell="H7" sqref="H7"/>
    </sheetView>
  </sheetViews>
  <sheetFormatPr defaultColWidth="14.42578125" defaultRowHeight="15" customHeight="1"/>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7109375" customWidth="1"/>
    <col min="24" max="24" width="2.85546875" customWidth="1"/>
    <col min="25" max="25" width="5.42578125" customWidth="1"/>
    <col min="26" max="26" width="9.140625" hidden="1" customWidth="1"/>
    <col min="27" max="28" width="4.140625" hidden="1" customWidth="1"/>
    <col min="29" max="29" width="4.140625" customWidth="1"/>
    <col min="30" max="31" width="8.7109375" customWidth="1"/>
  </cols>
  <sheetData>
    <row r="1" spans="1:31">
      <c r="A1" s="501"/>
      <c r="B1" s="989" t="s">
        <v>0</v>
      </c>
      <c r="C1" s="963"/>
      <c r="D1" s="963"/>
      <c r="E1" s="963"/>
      <c r="F1" s="963"/>
      <c r="G1" s="963"/>
      <c r="H1" s="963"/>
      <c r="I1" s="963"/>
      <c r="J1" s="963"/>
      <c r="K1" s="963"/>
      <c r="L1" s="963"/>
      <c r="M1" s="963"/>
      <c r="N1" s="963"/>
      <c r="O1" s="963"/>
      <c r="P1" s="963"/>
      <c r="Q1" s="963"/>
      <c r="R1" s="963"/>
      <c r="S1" s="963"/>
      <c r="T1" s="963"/>
      <c r="U1" s="963"/>
      <c r="V1" s="963"/>
      <c r="W1" s="963"/>
      <c r="X1" s="501"/>
    </row>
    <row r="2" spans="1:31" ht="21" customHeight="1">
      <c r="A2" s="851"/>
      <c r="B2" s="963"/>
      <c r="C2" s="963"/>
      <c r="D2" s="963"/>
      <c r="E2" s="963"/>
      <c r="F2" s="963"/>
      <c r="G2" s="963"/>
      <c r="H2" s="963"/>
      <c r="I2" s="963"/>
      <c r="J2" s="963"/>
      <c r="K2" s="963"/>
      <c r="L2" s="963"/>
      <c r="M2" s="963"/>
      <c r="N2" s="963"/>
      <c r="O2" s="963"/>
      <c r="P2" s="963"/>
      <c r="Q2" s="963"/>
      <c r="R2" s="963"/>
      <c r="S2" s="963"/>
      <c r="T2" s="963"/>
      <c r="U2" s="963"/>
      <c r="V2" s="963"/>
      <c r="W2" s="963"/>
      <c r="X2" s="851"/>
      <c r="Y2" s="93"/>
      <c r="Z2" s="93"/>
      <c r="AA2" s="93"/>
      <c r="AB2" s="93"/>
      <c r="AC2" s="93"/>
      <c r="AD2" s="93"/>
      <c r="AE2" s="93"/>
    </row>
    <row r="3" spans="1:31" ht="21">
      <c r="A3" s="501"/>
      <c r="B3" s="990" t="str">
        <f>'Monitoria Anual - 1'!A2</f>
        <v>Plano de Ação Nacional para a Conservação dos Ambientes Coralíneos - PAN Corais</v>
      </c>
      <c r="C3" s="991"/>
      <c r="D3" s="991"/>
      <c r="E3" s="991"/>
      <c r="F3" s="991"/>
      <c r="G3" s="991"/>
      <c r="H3" s="991"/>
      <c r="I3" s="991"/>
      <c r="J3" s="991"/>
      <c r="K3" s="991"/>
      <c r="L3" s="991"/>
      <c r="M3" s="991"/>
      <c r="N3" s="991"/>
      <c r="O3" s="991"/>
      <c r="P3" s="991"/>
      <c r="Q3" s="991"/>
      <c r="R3" s="991"/>
      <c r="S3" s="991"/>
      <c r="T3" s="991"/>
      <c r="U3" s="991"/>
      <c r="V3" s="991"/>
      <c r="W3" s="991"/>
      <c r="X3" s="501"/>
    </row>
    <row r="4" spans="1:31" ht="36.75" customHeight="1">
      <c r="A4" s="504"/>
      <c r="B4" s="987" t="s">
        <v>1619</v>
      </c>
      <c r="C4" s="963"/>
      <c r="D4" s="996" t="str">
        <f>'Monitoria Anual - 1'!B3</f>
        <v>Melhorar o estado de conservação dos ambientes coralíneos por meio da redução dos impactos antrópicos, ampliação da proteção e do conhecimento, com a promoção do uso sustentável e da justiça socioambiental.</v>
      </c>
      <c r="E4" s="996"/>
      <c r="F4" s="996"/>
      <c r="G4" s="996"/>
      <c r="H4" s="996"/>
      <c r="I4" s="996"/>
      <c r="J4" s="996"/>
      <c r="K4" s="996"/>
      <c r="L4" s="996"/>
      <c r="M4" s="996"/>
      <c r="N4" s="996"/>
      <c r="O4" s="996"/>
      <c r="P4" s="996"/>
      <c r="Q4" s="996"/>
      <c r="R4" s="4"/>
      <c r="S4" s="1"/>
      <c r="T4" s="1"/>
      <c r="U4" s="1"/>
      <c r="V4" s="1"/>
      <c r="W4" s="1"/>
      <c r="X4" s="504"/>
      <c r="Y4" s="1"/>
      <c r="Z4" s="1"/>
      <c r="AA4" s="1"/>
      <c r="AB4" s="1"/>
      <c r="AC4" s="1"/>
      <c r="AD4" s="1"/>
      <c r="AE4" s="1"/>
    </row>
    <row r="5" spans="1:31" ht="15.75">
      <c r="A5" s="501"/>
      <c r="B5" s="987" t="s">
        <v>4</v>
      </c>
      <c r="C5" s="963"/>
      <c r="D5" s="988" t="str">
        <f>'Monitoria Anual - 1'!B4</f>
        <v>02/10/2017 - 06/10/2017</v>
      </c>
      <c r="E5" s="991"/>
      <c r="F5" s="991"/>
      <c r="G5" s="961"/>
      <c r="H5" s="1"/>
      <c r="I5" s="94"/>
      <c r="J5" s="95"/>
      <c r="K5" s="95"/>
      <c r="L5" s="95"/>
      <c r="M5" s="95"/>
      <c r="N5" s="95"/>
      <c r="O5" s="95"/>
      <c r="X5" s="501"/>
    </row>
    <row r="6" spans="1:31" ht="31.5" customHeight="1">
      <c r="A6" s="501"/>
      <c r="B6" s="989" t="s">
        <v>1620</v>
      </c>
      <c r="C6" s="963"/>
      <c r="D6" s="963"/>
      <c r="E6" s="963"/>
      <c r="F6" s="963"/>
      <c r="G6" s="963"/>
      <c r="H6" s="963"/>
      <c r="I6" s="963"/>
      <c r="J6" s="963"/>
      <c r="K6" s="963"/>
      <c r="L6" s="963"/>
      <c r="M6" s="963"/>
      <c r="N6" s="963"/>
      <c r="O6" s="963"/>
      <c r="P6" s="963"/>
      <c r="Q6" s="963"/>
      <c r="R6" s="963"/>
      <c r="S6" s="963"/>
      <c r="T6" s="963"/>
      <c r="U6" s="963"/>
      <c r="V6" s="963"/>
      <c r="W6" s="963"/>
      <c r="X6" s="501"/>
    </row>
    <row r="7" spans="1:31">
      <c r="A7" s="501"/>
      <c r="G7" s="96"/>
      <c r="H7" s="96"/>
      <c r="I7" s="96"/>
      <c r="X7" s="501"/>
    </row>
    <row r="8" spans="1:31" ht="15.75">
      <c r="A8" s="501"/>
      <c r="B8" s="988" t="s">
        <v>1621</v>
      </c>
      <c r="C8" s="961"/>
      <c r="D8" s="97"/>
      <c r="E8" s="97"/>
      <c r="F8" s="97"/>
      <c r="G8" s="97"/>
      <c r="H8" s="97"/>
      <c r="I8" s="97"/>
      <c r="J8" s="97"/>
      <c r="K8" s="97"/>
      <c r="L8" s="97"/>
      <c r="M8" s="97"/>
      <c r="N8" s="97"/>
      <c r="O8" s="97"/>
      <c r="P8" s="97"/>
      <c r="Q8" s="97"/>
      <c r="R8" s="97"/>
      <c r="S8" s="97"/>
      <c r="T8" s="97"/>
      <c r="U8" s="97"/>
      <c r="V8" s="97"/>
      <c r="W8" s="97"/>
      <c r="X8" s="501"/>
    </row>
    <row r="9" spans="1:31">
      <c r="A9" s="501"/>
      <c r="F9" s="993"/>
      <c r="G9" s="994"/>
      <c r="H9" s="878"/>
      <c r="X9" s="501"/>
    </row>
    <row r="10" spans="1:31" ht="33.75" customHeight="1">
      <c r="A10" s="501"/>
      <c r="C10" s="995" t="s">
        <v>1622</v>
      </c>
      <c r="D10" s="950"/>
      <c r="E10" s="950"/>
      <c r="F10" s="950"/>
      <c r="G10" s="951"/>
      <c r="H10" s="98"/>
      <c r="X10" s="501"/>
    </row>
    <row r="11" spans="1:31" ht="34.5" customHeight="1">
      <c r="A11" s="504"/>
      <c r="B11" s="1"/>
      <c r="C11" s="99" t="s">
        <v>1623</v>
      </c>
      <c r="D11" s="100" t="s">
        <v>1624</v>
      </c>
      <c r="E11" s="101" t="s">
        <v>1625</v>
      </c>
      <c r="F11" s="100" t="s">
        <v>1626</v>
      </c>
      <c r="G11" s="102" t="s">
        <v>1625</v>
      </c>
      <c r="H11" s="103"/>
      <c r="I11" s="1"/>
      <c r="J11" s="1"/>
      <c r="K11" s="1"/>
      <c r="L11" s="1"/>
      <c r="M11" s="1"/>
      <c r="N11" s="1"/>
      <c r="O11" s="1"/>
      <c r="P11" s="1"/>
      <c r="Q11" s="1"/>
      <c r="R11" s="1"/>
      <c r="S11" s="1"/>
      <c r="T11" s="1"/>
      <c r="U11" s="1"/>
      <c r="V11" s="1"/>
      <c r="W11" s="1"/>
      <c r="X11" s="504"/>
      <c r="Y11" s="1"/>
      <c r="Z11" s="1"/>
      <c r="AA11" s="1"/>
      <c r="AB11" s="1"/>
      <c r="AC11" s="1"/>
      <c r="AD11" s="1"/>
      <c r="AE11" s="1"/>
    </row>
    <row r="12" spans="1:31" ht="15.75">
      <c r="A12" s="501"/>
      <c r="C12" s="104" t="s">
        <v>1627</v>
      </c>
      <c r="D12" s="105"/>
      <c r="E12" s="106"/>
      <c r="F12" s="852">
        <f>COUNTA('Monitoria Anual - 1'!S8:S959)</f>
        <v>30</v>
      </c>
      <c r="G12" s="853">
        <f t="shared" ref="G12:G18" si="0">F12/$F$19</f>
        <v>0.24390243902439024</v>
      </c>
      <c r="H12" s="107"/>
      <c r="X12" s="501"/>
    </row>
    <row r="13" spans="1:31" ht="15.75">
      <c r="A13" s="501"/>
      <c r="C13" s="108" t="s">
        <v>1628</v>
      </c>
      <c r="D13" s="109">
        <f>COUNTA('Monitoria Anual - 1'!N8:N959)</f>
        <v>3</v>
      </c>
      <c r="E13" s="110">
        <f>D13/$D$19</f>
        <v>2.0547945205479451E-2</v>
      </c>
      <c r="F13" s="854">
        <f>D13-AB13</f>
        <v>3</v>
      </c>
      <c r="G13" s="110">
        <f t="shared" si="0"/>
        <v>2.4390243902439025E-2</v>
      </c>
      <c r="H13" s="107"/>
      <c r="X13" s="501"/>
      <c r="Z13">
        <f>COUNTIFS('Monitoria Anual - 1'!N:N,"x",'Monitoria Anual - 1'!S:S,"Excluída")</f>
        <v>0</v>
      </c>
      <c r="AA13">
        <f>COUNTIFS('Monitoria Anual - 1'!N:N,"x",'Monitoria Anual - 1'!S:S,"Agrupada")</f>
        <v>0</v>
      </c>
      <c r="AB13">
        <f>Z13+AA13</f>
        <v>0</v>
      </c>
    </row>
    <row r="14" spans="1:31" ht="15.75">
      <c r="A14" s="501"/>
      <c r="C14" s="111" t="s">
        <v>1629</v>
      </c>
      <c r="D14" s="109">
        <f>COUNTA('Monitoria Anual - 1'!O8:O959)</f>
        <v>71</v>
      </c>
      <c r="E14" s="110">
        <f>D14/$D$19</f>
        <v>0.4863013698630137</v>
      </c>
      <c r="F14" s="854">
        <f>D14-AB14</f>
        <v>49</v>
      </c>
      <c r="G14" s="110">
        <f t="shared" si="0"/>
        <v>0.3983739837398374</v>
      </c>
      <c r="H14" s="107"/>
      <c r="X14" s="501"/>
      <c r="Z14">
        <f t="array" ref="Z14">COUNTIFS('Monitoria Anual - 1'!O:O,"x",'Monitoria Anual - 1'!S:S,"Excluída")</f>
        <v>15</v>
      </c>
      <c r="AA14">
        <f t="array" ref="AA14">COUNTIFS('Monitoria Anual - 1'!O:O,"x",'Monitoria Anual - 1'!S:S,"Agrupada")</f>
        <v>7</v>
      </c>
      <c r="AB14">
        <f>Z14+AA14</f>
        <v>22</v>
      </c>
    </row>
    <row r="15" spans="1:31" ht="15.75">
      <c r="A15" s="501"/>
      <c r="C15" s="123" t="s">
        <v>1630</v>
      </c>
      <c r="D15" s="109">
        <f>COUNTA('Monitoria Anual - 1'!P8:P959)</f>
        <v>36</v>
      </c>
      <c r="E15" s="110">
        <f>D15/$D$19</f>
        <v>0.24657534246575341</v>
      </c>
      <c r="F15" s="854">
        <f>D15-AB15</f>
        <v>31</v>
      </c>
      <c r="G15" s="110">
        <f t="shared" si="0"/>
        <v>0.25203252032520324</v>
      </c>
      <c r="H15" s="107"/>
      <c r="X15" s="501"/>
      <c r="Z15">
        <f t="array" ref="Z15">COUNTIFS('Monitoria Anual - 1'!P:P,"x",'Monitoria Anual - 1'!S:S,"Excluída")</f>
        <v>1</v>
      </c>
      <c r="AA15">
        <f t="array" ref="AA15">COUNTIFS('Monitoria Anual - 1'!P:P,"x",'Monitoria Anual - 1'!S:S,"Agrupada")</f>
        <v>4</v>
      </c>
      <c r="AB15">
        <f>Z15+AA15</f>
        <v>5</v>
      </c>
    </row>
    <row r="16" spans="1:31" ht="15.75">
      <c r="A16" s="501"/>
      <c r="C16" s="132" t="s">
        <v>1631</v>
      </c>
      <c r="D16" s="109">
        <f>COUNTA('Monitoria Anual - 1'!Q8:Q959)</f>
        <v>30</v>
      </c>
      <c r="E16" s="110">
        <f>D16/$D$19</f>
        <v>0.20547945205479451</v>
      </c>
      <c r="F16" s="854">
        <f>D16-AB16</f>
        <v>27</v>
      </c>
      <c r="G16" s="110">
        <f t="shared" si="0"/>
        <v>0.21951219512195122</v>
      </c>
      <c r="H16" s="107"/>
      <c r="X16" s="501"/>
      <c r="Z16">
        <f t="array" ref="Z16">COUNTIFS('Monitoria Anual - 1'!Q:Q,"x",'Monitoria Anual - 1'!S:S,"Excluída")</f>
        <v>0</v>
      </c>
      <c r="AA16">
        <f t="array" ref="AA16">COUNTIFS('Monitoria Anual - 1'!Q:Q,"x",'Monitoria Anual - 1'!S:S,"Agrupada")</f>
        <v>3</v>
      </c>
      <c r="AB16">
        <f>Z16+AA16</f>
        <v>3</v>
      </c>
    </row>
    <row r="17" spans="1:28" ht="15.75">
      <c r="A17" s="501"/>
      <c r="C17" s="133" t="s">
        <v>1632</v>
      </c>
      <c r="D17" s="109">
        <f>COUNTA('Monitoria Anual - 1'!R8:R959)</f>
        <v>6</v>
      </c>
      <c r="E17" s="110">
        <f>D17/$D$19</f>
        <v>4.1095890410958902E-2</v>
      </c>
      <c r="F17" s="854">
        <f>D17-AB17</f>
        <v>6</v>
      </c>
      <c r="G17" s="110">
        <f t="shared" si="0"/>
        <v>4.878048780487805E-2</v>
      </c>
      <c r="H17" s="107"/>
      <c r="X17" s="501"/>
      <c r="Z17">
        <f t="array" ref="Z17">COUNTIFS('Monitoria Anual - 1'!R:R,"x",'Monitoria Anual - 1'!S:S,"Excluída")</f>
        <v>0</v>
      </c>
      <c r="AA17">
        <f t="array" ref="AA17">COUNTIFS('Monitoria Anual - 1'!R:R,"x",'Monitoria Anual - 1'!S:S,"Agrupada")</f>
        <v>0</v>
      </c>
      <c r="AB17">
        <f>Z17+AA17</f>
        <v>0</v>
      </c>
    </row>
    <row r="18" spans="1:28" ht="15.75">
      <c r="A18" s="501"/>
      <c r="C18" s="134" t="s">
        <v>1633</v>
      </c>
      <c r="D18" s="135"/>
      <c r="E18" s="136"/>
      <c r="F18" s="137">
        <f>'Monitoria Anual - 1'!C159</f>
        <v>7</v>
      </c>
      <c r="G18" s="138">
        <f t="shared" si="0"/>
        <v>5.6910569105691054E-2</v>
      </c>
      <c r="H18" s="107"/>
      <c r="X18" s="501"/>
    </row>
    <row r="19" spans="1:28" ht="15.75">
      <c r="A19" s="501"/>
      <c r="C19" s="139" t="s">
        <v>1634</v>
      </c>
      <c r="D19" s="855">
        <f>SUM(D13:D17)</f>
        <v>146</v>
      </c>
      <c r="E19" s="856">
        <f>SUM(E12:E18)</f>
        <v>1</v>
      </c>
      <c r="F19" s="857">
        <f>SUM(F13:F18)</f>
        <v>123</v>
      </c>
      <c r="G19" s="856">
        <f>SUM(G13:G18)</f>
        <v>1</v>
      </c>
      <c r="H19" s="107"/>
      <c r="X19" s="501"/>
    </row>
    <row r="20" spans="1:28">
      <c r="A20" s="501"/>
      <c r="C20" s="140" t="s">
        <v>1635</v>
      </c>
      <c r="D20" s="992">
        <f>COUNTIF('Monitoria Anual - 1'!S8:S959,"Agrupada")</f>
        <v>14</v>
      </c>
      <c r="E20" s="950"/>
      <c r="F20" s="950"/>
      <c r="G20" s="951"/>
      <c r="H20" s="141"/>
      <c r="X20" s="501"/>
    </row>
    <row r="21" spans="1:28">
      <c r="A21" s="501"/>
      <c r="C21" s="142" t="s">
        <v>1636</v>
      </c>
      <c r="D21" s="992">
        <f>COUNTIF('Monitoria Anual - 1'!S8:S154,"Excluída")</f>
        <v>16</v>
      </c>
      <c r="E21" s="950"/>
      <c r="F21" s="950"/>
      <c r="G21" s="951"/>
      <c r="X21" s="501"/>
    </row>
    <row r="22" spans="1:28">
      <c r="A22" s="501"/>
      <c r="X22" s="501"/>
    </row>
    <row r="23" spans="1:28">
      <c r="A23" s="501"/>
      <c r="X23" s="501"/>
    </row>
    <row r="24" spans="1:28" ht="15.75">
      <c r="A24" s="501"/>
      <c r="B24" s="988" t="s">
        <v>1637</v>
      </c>
      <c r="C24" s="961"/>
      <c r="D24" s="97"/>
      <c r="E24" s="97"/>
      <c r="F24" s="97"/>
      <c r="G24" s="97"/>
      <c r="X24" s="501"/>
    </row>
    <row r="25" spans="1:28" ht="15.75">
      <c r="A25" s="501"/>
      <c r="B25" s="97"/>
      <c r="C25" s="143"/>
      <c r="D25" s="143"/>
      <c r="E25" s="143"/>
      <c r="F25" s="143"/>
      <c r="G25" s="143"/>
      <c r="H25" s="97"/>
      <c r="I25" s="97"/>
      <c r="J25" s="97"/>
      <c r="K25" s="97"/>
      <c r="L25" s="97"/>
      <c r="M25" s="97"/>
      <c r="N25" s="97"/>
      <c r="O25" s="97"/>
      <c r="P25" s="97"/>
      <c r="Q25" s="97"/>
      <c r="R25" s="97"/>
      <c r="S25" s="97"/>
      <c r="T25" s="97"/>
      <c r="U25" s="97"/>
      <c r="V25" s="97"/>
      <c r="W25" s="97"/>
      <c r="X25" s="501"/>
    </row>
    <row r="26" spans="1:28" ht="15.75">
      <c r="A26" s="501"/>
      <c r="B26" s="143"/>
      <c r="C26" s="144" t="s">
        <v>1638</v>
      </c>
      <c r="D26" s="145">
        <f>COUNTA('Monitoria Anual - 1'!A8:A153)</f>
        <v>10</v>
      </c>
      <c r="H26" s="143"/>
      <c r="I26" s="143"/>
      <c r="J26" s="143"/>
      <c r="K26" s="143"/>
      <c r="L26" s="143"/>
      <c r="M26" s="143"/>
      <c r="N26" s="143"/>
      <c r="O26" s="143"/>
      <c r="P26" s="143"/>
      <c r="Q26" s="143"/>
      <c r="R26" s="143"/>
      <c r="S26" s="143"/>
      <c r="T26" s="143"/>
      <c r="U26" s="143"/>
      <c r="V26" s="143"/>
      <c r="W26" s="143"/>
      <c r="X26" s="501"/>
    </row>
    <row r="27" spans="1:28">
      <c r="A27" s="501"/>
      <c r="X27" s="501"/>
    </row>
    <row r="28" spans="1:28">
      <c r="A28" s="501"/>
      <c r="C28" s="146" t="s">
        <v>1639</v>
      </c>
      <c r="D28" s="146" t="s">
        <v>1640</v>
      </c>
      <c r="E28" s="147"/>
      <c r="F28" s="148"/>
      <c r="G28" s="149"/>
      <c r="H28" s="150"/>
      <c r="I28" s="151"/>
      <c r="J28" s="152"/>
      <c r="W28" s="858"/>
      <c r="X28" s="501"/>
    </row>
    <row r="29" spans="1:28">
      <c r="A29" s="501"/>
      <c r="C29" s="153" t="s">
        <v>1641</v>
      </c>
      <c r="D29" s="154">
        <f t="shared" ref="D29:D38" si="1">SUM(F29:J29)</f>
        <v>31</v>
      </c>
      <c r="E29" s="859">
        <f>COUNTA('Monitoria Anual - 1'!S8:S38)</f>
        <v>2</v>
      </c>
      <c r="F29" s="155">
        <f>COUNTA('Monitoria Anual - 1'!N8:N38)</f>
        <v>1</v>
      </c>
      <c r="G29" s="155">
        <f>COUNTA('Monitoria Anual - 1'!O8:O38)</f>
        <v>13</v>
      </c>
      <c r="H29" s="155">
        <f>COUNTA('Monitoria Anual - 1'!P8:P38)</f>
        <v>9</v>
      </c>
      <c r="I29" s="155">
        <f>COUNTA('Monitoria Anual - 1'!Q8:Q38)</f>
        <v>6</v>
      </c>
      <c r="J29" s="156">
        <f>COUNTA('Monitoria Anual - 1'!R8:R38)</f>
        <v>2</v>
      </c>
      <c r="W29" s="858"/>
      <c r="X29" s="501"/>
    </row>
    <row r="30" spans="1:28">
      <c r="A30" s="501"/>
      <c r="C30" s="157" t="s">
        <v>1642</v>
      </c>
      <c r="D30" s="153">
        <f t="shared" si="1"/>
        <v>23</v>
      </c>
      <c r="E30" s="158">
        <f>COUNTA('Monitoria Anual - 1'!S39:S61)</f>
        <v>5</v>
      </c>
      <c r="F30" s="159">
        <f>COUNTA('Monitoria Anual - 1'!N39:N61)</f>
        <v>0</v>
      </c>
      <c r="G30" s="159">
        <f>COUNTA('Monitoria Anual - 1'!O39:O61)</f>
        <v>14</v>
      </c>
      <c r="H30" s="159">
        <f>COUNTA('Monitoria Anual - 1'!P39:P61)</f>
        <v>4</v>
      </c>
      <c r="I30" s="159">
        <f>COUNTA('Monitoria Anual - 1'!Q39:Q61)</f>
        <v>3</v>
      </c>
      <c r="J30" s="160">
        <f>COUNTA('Monitoria Anual - 1'!R39:R61)</f>
        <v>2</v>
      </c>
      <c r="W30" s="858"/>
      <c r="X30" s="501"/>
    </row>
    <row r="31" spans="1:28">
      <c r="A31" s="501"/>
      <c r="C31" s="157" t="s">
        <v>1643</v>
      </c>
      <c r="D31" s="153">
        <f t="shared" si="1"/>
        <v>10</v>
      </c>
      <c r="E31" s="158">
        <f>COUNTA('Monitoria Anual - 1'!S62:S71)</f>
        <v>1</v>
      </c>
      <c r="F31" s="159">
        <f>COUNTA('Monitoria Anual - 1'!N62:N71)</f>
        <v>1</v>
      </c>
      <c r="G31" s="159">
        <f>COUNTA('Monitoria Anual - 1'!O62:O71)</f>
        <v>1</v>
      </c>
      <c r="H31" s="159">
        <f>COUNTA('Monitoria Anual - 1'!P62:P71)</f>
        <v>5</v>
      </c>
      <c r="I31" s="159">
        <f>COUNTA('Monitoria Anual - 1'!Q62:Q71)</f>
        <v>3</v>
      </c>
      <c r="J31" s="160">
        <f>COUNTA('Monitoria Anual - 1'!R62:R71)</f>
        <v>0</v>
      </c>
      <c r="W31" s="858"/>
      <c r="X31" s="501"/>
    </row>
    <row r="32" spans="1:28">
      <c r="A32" s="501"/>
      <c r="C32" s="157" t="s">
        <v>1644</v>
      </c>
      <c r="D32" s="153">
        <f t="shared" si="1"/>
        <v>10</v>
      </c>
      <c r="E32" s="158">
        <f>COUNTA('Monitoria Anual - 1'!S72:S81)</f>
        <v>1</v>
      </c>
      <c r="F32" s="159">
        <f>COUNTA('Monitoria Anual - 1'!N72:N81)</f>
        <v>0</v>
      </c>
      <c r="G32" s="159">
        <f>COUNTA('Monitoria Anual - 1'!O72:O81)</f>
        <v>1</v>
      </c>
      <c r="H32" s="159">
        <f>COUNTA('Monitoria Anual - 1'!P72:P81)</f>
        <v>3</v>
      </c>
      <c r="I32" s="159">
        <f>COUNTA('Monitoria Anual - 1'!Q72:Q81)</f>
        <v>5</v>
      </c>
      <c r="J32" s="160">
        <f>COUNTA('Monitoria Anual - 1'!R72:R81)</f>
        <v>1</v>
      </c>
      <c r="W32" s="858"/>
      <c r="X32" s="501"/>
    </row>
    <row r="33" spans="1:24">
      <c r="A33" s="501"/>
      <c r="C33" s="157" t="s">
        <v>1645</v>
      </c>
      <c r="D33" s="153">
        <f t="shared" si="1"/>
        <v>6</v>
      </c>
      <c r="E33" s="158">
        <f>COUNTA('Monitoria Anual - 1'!S82:S87)</f>
        <v>1</v>
      </c>
      <c r="F33" s="159">
        <f>COUNTA('Monitoria Anual - 1'!N82:N87)</f>
        <v>0</v>
      </c>
      <c r="G33" s="159">
        <f>COUNTA('Monitoria Anual - 1'!O82:O87)</f>
        <v>4</v>
      </c>
      <c r="H33" s="159">
        <f>COUNTA('Monitoria Anual - 1'!P82:P87)</f>
        <v>1</v>
      </c>
      <c r="I33" s="159">
        <f>COUNTA('Monitoria Anual - 1'!Q82:Q87)</f>
        <v>1</v>
      </c>
      <c r="J33" s="160">
        <f>COUNTA('Monitoria Anual - 1'!R82:R87)</f>
        <v>0</v>
      </c>
      <c r="W33" s="858"/>
      <c r="X33" s="501"/>
    </row>
    <row r="34" spans="1:24">
      <c r="A34" s="501"/>
      <c r="C34" s="157" t="s">
        <v>1646</v>
      </c>
      <c r="D34" s="153">
        <f t="shared" si="1"/>
        <v>16</v>
      </c>
      <c r="E34" s="158">
        <f>COUNTA('Monitoria Anual - 1'!S88:S103)</f>
        <v>4</v>
      </c>
      <c r="F34" s="159">
        <f>COUNTA('Monitoria Anual - 1'!N88:N103)</f>
        <v>1</v>
      </c>
      <c r="G34" s="159">
        <f>COUNTA('Monitoria Anual - 1'!O88:O103)</f>
        <v>4</v>
      </c>
      <c r="H34" s="159">
        <f>COUNTA('Monitoria Anual - 1'!P88:P103)</f>
        <v>5</v>
      </c>
      <c r="I34" s="159">
        <f>COUNTA('Monitoria Anual - 1'!Q88:Q103)</f>
        <v>6</v>
      </c>
      <c r="J34" s="160">
        <f>COUNTA('Monitoria Anual - 1'!R88:R103)</f>
        <v>0</v>
      </c>
      <c r="W34" s="858"/>
      <c r="X34" s="501"/>
    </row>
    <row r="35" spans="1:24">
      <c r="A35" s="501"/>
      <c r="C35" s="157" t="s">
        <v>1647</v>
      </c>
      <c r="D35" s="153">
        <f t="shared" si="1"/>
        <v>11</v>
      </c>
      <c r="E35" s="158">
        <f>COUNTA('Monitoria Anual - 1'!S104:S114)</f>
        <v>3</v>
      </c>
      <c r="F35" s="159">
        <f>COUNTA('Monitoria Anual - 1'!N104:N114)</f>
        <v>0</v>
      </c>
      <c r="G35" s="159">
        <f>COUNTA('Monitoria Anual - 1'!O104:O114)</f>
        <v>7</v>
      </c>
      <c r="H35" s="159">
        <f>COUNTA('Monitoria Anual - 1'!P104:P114)</f>
        <v>3</v>
      </c>
      <c r="I35" s="159">
        <f>COUNTA('Monitoria Anual - 1'!Q104:Q114)</f>
        <v>1</v>
      </c>
      <c r="J35" s="160">
        <f>COUNTA('Monitoria Anual - 1'!R104:R114)</f>
        <v>0</v>
      </c>
      <c r="W35" s="858"/>
      <c r="X35" s="501"/>
    </row>
    <row r="36" spans="1:24">
      <c r="A36" s="501"/>
      <c r="C36" s="157" t="s">
        <v>1648</v>
      </c>
      <c r="D36" s="153">
        <f t="shared" si="1"/>
        <v>18</v>
      </c>
      <c r="E36" s="158">
        <f>COUNTA('Monitoria Anual - 1'!S115:S132)</f>
        <v>5</v>
      </c>
      <c r="F36" s="159">
        <f>COUNTA('Monitoria Anual - 1'!N115:N132)</f>
        <v>0</v>
      </c>
      <c r="G36" s="159">
        <f>COUNTA('Monitoria Anual - 1'!O115:O132)</f>
        <v>13</v>
      </c>
      <c r="H36" s="159">
        <f>COUNTA('Monitoria Anual - 1'!P115:P132)</f>
        <v>3</v>
      </c>
      <c r="I36" s="159">
        <f>COUNTA('Monitoria Anual - 1'!Q115:Q132)</f>
        <v>2</v>
      </c>
      <c r="J36" s="160">
        <f>COUNTA('Monitoria Anual - 1'!R115:R132)</f>
        <v>0</v>
      </c>
      <c r="W36" s="858"/>
      <c r="X36" s="501"/>
    </row>
    <row r="37" spans="1:24">
      <c r="A37" s="501"/>
      <c r="C37" s="157" t="s">
        <v>1649</v>
      </c>
      <c r="D37" s="153">
        <f t="shared" si="1"/>
        <v>16</v>
      </c>
      <c r="E37" s="158">
        <f>COUNTA('Monitoria Anual - 1'!S133:S148)</f>
        <v>8</v>
      </c>
      <c r="F37" s="159">
        <f>COUNTA('Monitoria Anual - 1'!N133:N148)</f>
        <v>0</v>
      </c>
      <c r="G37" s="159">
        <f>COUNTA('Monitoria Anual - 1'!O133:O148)</f>
        <v>12</v>
      </c>
      <c r="H37" s="159">
        <f>COUNTA('Monitoria Anual - 1'!P133:P148)</f>
        <v>3</v>
      </c>
      <c r="I37" s="159">
        <f>COUNTA('Monitoria Anual - 1'!Q133:Q148)</f>
        <v>1</v>
      </c>
      <c r="J37" s="160">
        <f>COUNTA('Monitoria Anual - 1'!R133:R148)</f>
        <v>0</v>
      </c>
      <c r="W37" s="858"/>
      <c r="X37" s="501"/>
    </row>
    <row r="38" spans="1:24">
      <c r="A38" s="501"/>
      <c r="C38" s="166" t="s">
        <v>1650</v>
      </c>
      <c r="D38" s="167">
        <f t="shared" si="1"/>
        <v>5</v>
      </c>
      <c r="E38" s="168">
        <f>COUNTA('Monitoria Anual - 1'!S149:S153)</f>
        <v>0</v>
      </c>
      <c r="F38" s="169">
        <f>COUNTA('Monitoria Anual - 1'!N149:N153)</f>
        <v>0</v>
      </c>
      <c r="G38" s="169">
        <f>COUNTA('Monitoria Anual - 1'!O149:O153)</f>
        <v>2</v>
      </c>
      <c r="H38" s="169">
        <f>COUNTA('Monitoria Anual - 1'!P149:P153)</f>
        <v>0</v>
      </c>
      <c r="I38" s="169">
        <f>COUNTA('Monitoria Anual - 1'!Q149:Q153)</f>
        <v>2</v>
      </c>
      <c r="J38" s="170">
        <f>COUNTA('Monitoria Anual - 1'!R149:R153)</f>
        <v>1</v>
      </c>
      <c r="W38" s="858"/>
      <c r="X38" s="501"/>
    </row>
    <row r="39" spans="1:24">
      <c r="A39" s="501"/>
      <c r="X39" s="501"/>
    </row>
    <row r="40" spans="1:24">
      <c r="A40" s="501"/>
      <c r="B40" s="501"/>
      <c r="C40" s="501"/>
      <c r="D40" s="501"/>
      <c r="E40" s="501"/>
      <c r="F40" s="501"/>
      <c r="G40" s="501"/>
      <c r="H40" s="501"/>
      <c r="I40" s="501"/>
      <c r="J40" s="501"/>
      <c r="K40" s="501"/>
      <c r="L40" s="501"/>
      <c r="M40" s="501"/>
      <c r="N40" s="501"/>
      <c r="O40" s="501"/>
      <c r="P40" s="501"/>
      <c r="Q40" s="501"/>
      <c r="R40" s="501"/>
      <c r="S40" s="501"/>
      <c r="T40" s="501"/>
      <c r="U40" s="501"/>
      <c r="V40" s="501"/>
      <c r="W40" s="501"/>
      <c r="X40" s="501"/>
    </row>
    <row r="41" spans="1:24"/>
    <row r="42" spans="1:24"/>
  </sheetData>
  <sheetProtection algorithmName="SHA-512" hashValue="5LBS6OCunp438YudZtU+iD/yRSbKY57FMmD7w/+Yohcj687z7iMb2RcPgREJYEmNy7POh3hH1zCCtNJMzf91GA==" saltValue="TLaLpeBMYstst0bmKzh9Aw==" spinCount="100000" sheet="1" objects="1" scenarios="1"/>
  <mergeCells count="13">
    <mergeCell ref="B4:C4"/>
    <mergeCell ref="B5:C5"/>
    <mergeCell ref="B24:C24"/>
    <mergeCell ref="B1:W2"/>
    <mergeCell ref="B3:W3"/>
    <mergeCell ref="D20:G20"/>
    <mergeCell ref="D21:G21"/>
    <mergeCell ref="D5:G5"/>
    <mergeCell ref="B6:W6"/>
    <mergeCell ref="B8:C8"/>
    <mergeCell ref="F9:G9"/>
    <mergeCell ref="C10:G10"/>
    <mergeCell ref="D4:Q4"/>
  </mergeCells>
  <conditionalFormatting sqref="E29:F29 F29:J38">
    <cfRule type="cellIs" dxfId="35" priority="1" stopIfTrue="1" operator="equal">
      <formula>0</formula>
    </cfRule>
  </conditionalFormatting>
  <pageMargins left="0.25" right="0.25" top="0.75" bottom="0.75" header="0" footer="0"/>
  <pageSetup paperSize="9"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O1003"/>
  <sheetViews>
    <sheetView showGridLines="0" zoomScale="80" zoomScaleNormal="80" workbookViewId="0">
      <pane ySplit="6" topLeftCell="A51" activePane="bottomLeft" state="frozen"/>
      <selection activeCell="B6" sqref="B6"/>
      <selection pane="bottomLeft" activeCell="C52" sqref="C52"/>
    </sheetView>
  </sheetViews>
  <sheetFormatPr defaultColWidth="14.42578125" defaultRowHeight="15" customHeight="1"/>
  <cols>
    <col min="1" max="1" width="50.140625" style="264" customWidth="1"/>
    <col min="2" max="2" width="7.42578125" style="264" customWidth="1"/>
    <col min="3" max="3" width="40.140625" style="264" customWidth="1"/>
    <col min="4" max="4" width="33.28515625" style="264" customWidth="1"/>
    <col min="5" max="5" width="23.140625" style="264" customWidth="1"/>
    <col min="6" max="6" width="13.42578125" style="264" bestFit="1" customWidth="1"/>
    <col min="7" max="7" width="13.7109375" style="264" bestFit="1" customWidth="1"/>
    <col min="8" max="8" width="23.140625" style="264" customWidth="1"/>
    <col min="9" max="9" width="26.7109375" style="264" customWidth="1"/>
    <col min="10" max="10" width="51" style="264" customWidth="1"/>
    <col min="11" max="11" width="19.85546875" style="264" customWidth="1"/>
    <col min="12" max="12" width="20.42578125" style="264" customWidth="1"/>
    <col min="13" max="13" width="51.7109375" style="264" customWidth="1"/>
    <col min="14" max="19" width="26.7109375" style="264" customWidth="1"/>
    <col min="20" max="20" width="69.42578125" style="264" customWidth="1"/>
    <col min="21" max="21" width="43.42578125" style="264" customWidth="1"/>
    <col min="22" max="22" width="45.42578125" style="264" customWidth="1"/>
    <col min="23" max="23" width="26.7109375" style="264" customWidth="1"/>
    <col min="24" max="24" width="98.7109375" style="264" customWidth="1"/>
    <col min="25" max="25" width="38.140625" style="439" customWidth="1"/>
    <col min="26" max="27" width="28.85546875" style="264" customWidth="1"/>
    <col min="28" max="29" width="18.7109375" style="264" customWidth="1"/>
    <col min="30" max="30" width="20.42578125" style="264" customWidth="1"/>
    <col min="31" max="32" width="18.7109375" style="264" customWidth="1"/>
    <col min="33" max="33" width="23" style="264" customWidth="1"/>
    <col min="34" max="34" width="18.7109375" style="264" customWidth="1"/>
    <col min="35" max="35" width="50.42578125" style="264" customWidth="1"/>
    <col min="36" max="36" width="7" style="264" customWidth="1"/>
    <col min="37" max="38" width="8.85546875" style="264" customWidth="1"/>
    <col min="39" max="39" width="0" style="1" hidden="1" customWidth="1"/>
    <col min="40" max="40" width="8.85546875" style="1" hidden="1" customWidth="1"/>
    <col min="41" max="41" width="0" style="1" hidden="1" customWidth="1"/>
    <col min="42" max="16384" width="14.42578125" style="264"/>
  </cols>
  <sheetData>
    <row r="1" spans="1:41" ht="33.75" customHeight="1">
      <c r="A1" s="997" t="s">
        <v>0</v>
      </c>
      <c r="B1" s="998"/>
      <c r="C1" s="998"/>
      <c r="D1" s="998"/>
      <c r="E1" s="998"/>
      <c r="F1" s="998"/>
      <c r="G1" s="998"/>
      <c r="H1" s="998"/>
      <c r="I1" s="998"/>
      <c r="J1" s="998"/>
      <c r="K1" s="998"/>
      <c r="L1" s="998"/>
      <c r="M1" s="998"/>
      <c r="N1" s="998"/>
      <c r="O1" s="998"/>
      <c r="P1" s="998"/>
      <c r="Q1" s="998"/>
      <c r="R1" s="998"/>
      <c r="S1" s="998"/>
      <c r="T1" s="998"/>
      <c r="U1" s="998"/>
      <c r="V1" s="998"/>
      <c r="W1" s="998"/>
      <c r="X1" s="998"/>
      <c r="Y1" s="998"/>
      <c r="Z1" s="998"/>
      <c r="AA1" s="998"/>
      <c r="AB1" s="998"/>
      <c r="AC1" s="998"/>
      <c r="AD1" s="998"/>
      <c r="AE1" s="998"/>
      <c r="AF1" s="998"/>
      <c r="AG1" s="998"/>
      <c r="AH1" s="998"/>
      <c r="AI1" s="998"/>
      <c r="AJ1" s="307"/>
      <c r="AK1" s="263"/>
      <c r="AL1" s="263"/>
    </row>
    <row r="2" spans="1:41" ht="24" customHeight="1" thickBot="1">
      <c r="A2" s="999" t="s">
        <v>1</v>
      </c>
      <c r="B2" s="1000"/>
      <c r="C2" s="1000"/>
      <c r="D2" s="1000"/>
      <c r="E2" s="1000"/>
      <c r="F2" s="1000"/>
      <c r="G2" s="1000"/>
      <c r="H2" s="1000"/>
      <c r="I2" s="1000"/>
      <c r="J2" s="1000"/>
      <c r="K2" s="1000"/>
      <c r="L2" s="1000"/>
      <c r="M2" s="1000"/>
      <c r="N2" s="1000"/>
      <c r="O2" s="1000"/>
      <c r="P2" s="1000"/>
      <c r="Q2" s="1000"/>
      <c r="R2" s="1000"/>
      <c r="S2" s="1000"/>
      <c r="T2" s="1000"/>
      <c r="U2" s="1000"/>
      <c r="V2" s="1000"/>
      <c r="W2" s="1000"/>
      <c r="X2" s="1000"/>
      <c r="Y2" s="1000"/>
      <c r="Z2" s="1000"/>
      <c r="AA2" s="1000"/>
      <c r="AB2" s="1000"/>
      <c r="AC2" s="1000"/>
      <c r="AD2" s="1000"/>
      <c r="AE2" s="1000"/>
      <c r="AF2" s="1000"/>
      <c r="AG2" s="1000"/>
      <c r="AH2" s="1000"/>
      <c r="AI2" s="1000"/>
      <c r="AJ2" s="307"/>
      <c r="AK2" s="263"/>
      <c r="AL2" s="263"/>
      <c r="AM2" s="629"/>
      <c r="AN2" s="629"/>
      <c r="AO2" s="629"/>
    </row>
    <row r="3" spans="1:41" ht="39.75" customHeight="1" thickTop="1">
      <c r="A3" s="860" t="s">
        <v>2</v>
      </c>
      <c r="B3" s="265" t="s">
        <v>3</v>
      </c>
      <c r="C3" s="682"/>
      <c r="D3" s="682"/>
      <c r="E3" s="682"/>
      <c r="F3" s="682"/>
      <c r="G3" s="879"/>
      <c r="H3" s="266"/>
      <c r="I3" s="266"/>
      <c r="J3" s="266"/>
      <c r="K3" s="266"/>
      <c r="L3" s="266"/>
      <c r="M3" s="266"/>
      <c r="N3" s="266"/>
      <c r="O3" s="266"/>
      <c r="P3" s="266"/>
      <c r="Q3" s="266"/>
      <c r="R3" s="266"/>
      <c r="S3" s="267"/>
      <c r="T3" s="267"/>
      <c r="U3" s="263"/>
      <c r="V3" s="263"/>
      <c r="W3" s="263"/>
      <c r="X3" s="263"/>
      <c r="Y3" s="268"/>
      <c r="Z3" s="263"/>
      <c r="AA3" s="263"/>
      <c r="AB3" s="263"/>
      <c r="AC3" s="263"/>
      <c r="AD3" s="263"/>
      <c r="AE3" s="263"/>
      <c r="AF3" s="263"/>
      <c r="AG3" s="263"/>
      <c r="AH3" s="263"/>
      <c r="AI3" s="263"/>
      <c r="AJ3" s="307"/>
      <c r="AK3" s="263"/>
      <c r="AL3" s="263"/>
    </row>
    <row r="4" spans="1:41" ht="27" customHeight="1" thickBot="1">
      <c r="A4" s="860" t="s">
        <v>4</v>
      </c>
      <c r="B4" s="1004" t="s">
        <v>1651</v>
      </c>
      <c r="C4" s="1004"/>
      <c r="D4" s="1004"/>
      <c r="E4" s="1004"/>
      <c r="F4" s="1004"/>
      <c r="G4" s="1004"/>
      <c r="H4" s="1004"/>
      <c r="I4" s="1004"/>
      <c r="J4" s="1004"/>
      <c r="K4" s="1004"/>
      <c r="L4" s="1004"/>
      <c r="M4" s="1004"/>
      <c r="N4" s="1004"/>
      <c r="O4" s="1004"/>
      <c r="P4" s="1004"/>
      <c r="Q4" s="1004"/>
      <c r="R4" s="1004"/>
      <c r="S4" s="1004"/>
      <c r="T4" s="1004"/>
      <c r="U4" s="269"/>
      <c r="V4" s="269"/>
      <c r="W4" s="269"/>
      <c r="X4" s="269"/>
      <c r="Y4" s="270"/>
      <c r="Z4" s="269"/>
      <c r="AA4" s="269"/>
      <c r="AB4" s="269"/>
      <c r="AC4" s="269"/>
      <c r="AD4" s="269"/>
      <c r="AE4" s="269"/>
      <c r="AF4" s="269"/>
      <c r="AG4" s="269"/>
      <c r="AH4" s="269"/>
      <c r="AI4" s="269"/>
      <c r="AJ4" s="307"/>
      <c r="AK4" s="263"/>
      <c r="AL4" s="263"/>
    </row>
    <row r="5" spans="1:41" ht="27" customHeight="1" thickBot="1">
      <c r="A5" s="1001" t="s">
        <v>7</v>
      </c>
      <c r="B5" s="950"/>
      <c r="C5" s="950"/>
      <c r="D5" s="950"/>
      <c r="E5" s="950"/>
      <c r="F5" s="950"/>
      <c r="G5" s="950"/>
      <c r="H5" s="950"/>
      <c r="I5" s="950"/>
      <c r="J5" s="950"/>
      <c r="K5" s="950"/>
      <c r="L5" s="950"/>
      <c r="M5" s="951"/>
      <c r="N5" s="1003" t="s">
        <v>8</v>
      </c>
      <c r="O5" s="950"/>
      <c r="P5" s="950"/>
      <c r="Q5" s="950"/>
      <c r="R5" s="950"/>
      <c r="S5" s="950"/>
      <c r="T5" s="950"/>
      <c r="U5" s="950"/>
      <c r="V5" s="950"/>
      <c r="W5" s="950"/>
      <c r="X5" s="977"/>
      <c r="Y5" s="1002" t="s">
        <v>9</v>
      </c>
      <c r="Z5" s="980"/>
      <c r="AA5" s="980"/>
      <c r="AB5" s="980"/>
      <c r="AC5" s="980"/>
      <c r="AD5" s="980"/>
      <c r="AE5" s="980"/>
      <c r="AF5" s="980"/>
      <c r="AG5" s="980"/>
      <c r="AH5" s="980"/>
      <c r="AI5" s="981"/>
      <c r="AJ5" s="307"/>
      <c r="AK5" s="263"/>
      <c r="AL5" s="263"/>
    </row>
    <row r="6" spans="1:41" ht="63" customHeight="1">
      <c r="A6" s="1019" t="s">
        <v>11</v>
      </c>
      <c r="B6" s="1013" t="s">
        <v>12</v>
      </c>
      <c r="C6" s="1013" t="s">
        <v>13</v>
      </c>
      <c r="D6" s="1013" t="s">
        <v>14</v>
      </c>
      <c r="E6" s="1027" t="s">
        <v>15</v>
      </c>
      <c r="F6" s="1020" t="s">
        <v>16</v>
      </c>
      <c r="G6" s="961"/>
      <c r="H6" s="1013" t="s">
        <v>17</v>
      </c>
      <c r="I6" s="1013" t="s">
        <v>18</v>
      </c>
      <c r="J6" s="1013" t="s">
        <v>19</v>
      </c>
      <c r="K6" s="1014" t="s">
        <v>20</v>
      </c>
      <c r="L6" s="953"/>
      <c r="M6" s="1013" t="s">
        <v>21</v>
      </c>
      <c r="N6" s="1015" t="s">
        <v>22</v>
      </c>
      <c r="O6" s="1016" t="s">
        <v>1652</v>
      </c>
      <c r="P6" s="1018" t="s">
        <v>24</v>
      </c>
      <c r="Q6" s="1022" t="s">
        <v>25</v>
      </c>
      <c r="R6" s="1023" t="s">
        <v>26</v>
      </c>
      <c r="S6" s="1017" t="s">
        <v>27</v>
      </c>
      <c r="T6" s="1007" t="s">
        <v>28</v>
      </c>
      <c r="U6" s="1007" t="s">
        <v>29</v>
      </c>
      <c r="V6" s="1007" t="s">
        <v>30</v>
      </c>
      <c r="W6" s="1007" t="s">
        <v>31</v>
      </c>
      <c r="X6" s="1008" t="s">
        <v>32</v>
      </c>
      <c r="Y6" s="1009" t="s">
        <v>33</v>
      </c>
      <c r="Z6" s="1005" t="s">
        <v>34</v>
      </c>
      <c r="AA6" s="1005" t="s">
        <v>35</v>
      </c>
      <c r="AB6" s="1005" t="s">
        <v>36</v>
      </c>
      <c r="AC6" s="1005" t="s">
        <v>37</v>
      </c>
      <c r="AD6" s="1005" t="s">
        <v>38</v>
      </c>
      <c r="AE6" s="1005" t="s">
        <v>39</v>
      </c>
      <c r="AF6" s="1011" t="s">
        <v>40</v>
      </c>
      <c r="AG6" s="1005" t="s">
        <v>41</v>
      </c>
      <c r="AH6" s="1005" t="s">
        <v>42</v>
      </c>
      <c r="AI6" s="1006" t="s">
        <v>43</v>
      </c>
      <c r="AJ6" s="307"/>
      <c r="AK6" s="263"/>
      <c r="AL6" s="263"/>
      <c r="AN6" s="1" t="s">
        <v>6</v>
      </c>
    </row>
    <row r="7" spans="1:41" ht="30.75" customHeight="1" thickBot="1">
      <c r="A7" s="946"/>
      <c r="B7" s="938"/>
      <c r="C7" s="938"/>
      <c r="D7" s="938"/>
      <c r="E7" s="938"/>
      <c r="F7" s="271" t="s">
        <v>44</v>
      </c>
      <c r="G7" s="271" t="s">
        <v>45</v>
      </c>
      <c r="H7" s="938"/>
      <c r="I7" s="938"/>
      <c r="J7" s="938"/>
      <c r="K7" s="272" t="s">
        <v>46</v>
      </c>
      <c r="L7" s="272" t="s">
        <v>47</v>
      </c>
      <c r="M7" s="938"/>
      <c r="N7" s="938"/>
      <c r="O7" s="938"/>
      <c r="P7" s="938"/>
      <c r="Q7" s="938"/>
      <c r="R7" s="938"/>
      <c r="S7" s="938"/>
      <c r="T7" s="938"/>
      <c r="U7" s="938"/>
      <c r="V7" s="938"/>
      <c r="W7" s="938"/>
      <c r="X7" s="971"/>
      <c r="Y7" s="1010"/>
      <c r="Z7" s="938"/>
      <c r="AA7" s="938"/>
      <c r="AB7" s="938"/>
      <c r="AC7" s="938"/>
      <c r="AD7" s="938"/>
      <c r="AE7" s="938"/>
      <c r="AF7" s="971"/>
      <c r="AG7" s="938"/>
      <c r="AH7" s="938"/>
      <c r="AI7" s="968"/>
      <c r="AJ7" s="307"/>
      <c r="AK7" s="263"/>
      <c r="AL7" s="263"/>
      <c r="AN7" s="630" t="s">
        <v>10</v>
      </c>
    </row>
    <row r="8" spans="1:41" ht="90">
      <c r="A8" s="1035" t="s">
        <v>48</v>
      </c>
      <c r="B8" s="283" t="s">
        <v>49</v>
      </c>
      <c r="C8" s="273" t="s">
        <v>50</v>
      </c>
      <c r="D8" s="274" t="s">
        <v>59</v>
      </c>
      <c r="E8" s="275" t="s">
        <v>60</v>
      </c>
      <c r="F8" s="276">
        <v>42430</v>
      </c>
      <c r="G8" s="276">
        <v>43435</v>
      </c>
      <c r="H8" s="880" t="s">
        <v>61</v>
      </c>
      <c r="I8" s="277">
        <v>50000</v>
      </c>
      <c r="J8" s="278" t="s">
        <v>1653</v>
      </c>
      <c r="K8" s="279" t="s">
        <v>62</v>
      </c>
      <c r="L8" s="280"/>
      <c r="M8" s="281" t="s">
        <v>63</v>
      </c>
      <c r="N8" s="282"/>
      <c r="O8" s="282" t="s">
        <v>55</v>
      </c>
      <c r="P8" s="282"/>
      <c r="Q8" s="282"/>
      <c r="R8" s="282"/>
      <c r="S8" s="283"/>
      <c r="T8" s="274" t="s">
        <v>1654</v>
      </c>
      <c r="U8" s="274"/>
      <c r="V8" s="274"/>
      <c r="W8" s="286" t="s">
        <v>1655</v>
      </c>
      <c r="X8" s="440" t="s">
        <v>1656</v>
      </c>
      <c r="Y8" s="348"/>
      <c r="Z8" s="441"/>
      <c r="AA8" s="441"/>
      <c r="AB8" s="442"/>
      <c r="AC8" s="350">
        <v>44228</v>
      </c>
      <c r="AD8" s="441"/>
      <c r="AE8" s="443"/>
      <c r="AF8" s="441"/>
      <c r="AG8" s="441"/>
      <c r="AH8" s="441"/>
      <c r="AI8" s="441"/>
      <c r="AJ8" s="307"/>
      <c r="AK8" s="263"/>
      <c r="AL8" s="263"/>
    </row>
    <row r="9" spans="1:41" ht="255.75" customHeight="1">
      <c r="A9" s="937"/>
      <c r="B9" s="283" t="s">
        <v>64</v>
      </c>
      <c r="C9" s="285" t="s">
        <v>1657</v>
      </c>
      <c r="D9" s="285" t="s">
        <v>66</v>
      </c>
      <c r="E9" s="286" t="s">
        <v>71</v>
      </c>
      <c r="F9" s="287">
        <v>42430</v>
      </c>
      <c r="G9" s="287">
        <v>44228</v>
      </c>
      <c r="H9" s="262" t="s">
        <v>61</v>
      </c>
      <c r="I9" s="288">
        <v>150000</v>
      </c>
      <c r="J9" s="289" t="s">
        <v>1658</v>
      </c>
      <c r="K9" s="290" t="s">
        <v>72</v>
      </c>
      <c r="L9" s="291"/>
      <c r="M9" s="286" t="s">
        <v>1659</v>
      </c>
      <c r="N9" s="282"/>
      <c r="O9" s="282"/>
      <c r="P9" s="282" t="s">
        <v>55</v>
      </c>
      <c r="Q9" s="282"/>
      <c r="R9" s="282"/>
      <c r="S9" s="283"/>
      <c r="T9" s="348" t="s">
        <v>1660</v>
      </c>
      <c r="U9" s="285"/>
      <c r="V9" s="285" t="s">
        <v>1661</v>
      </c>
      <c r="W9" s="286" t="s">
        <v>1662</v>
      </c>
      <c r="X9" s="285" t="s">
        <v>1663</v>
      </c>
      <c r="Y9" s="285"/>
      <c r="Z9" s="411"/>
      <c r="AA9" s="411"/>
      <c r="AB9" s="444"/>
      <c r="AC9" s="350">
        <v>44228</v>
      </c>
      <c r="AD9" s="411"/>
      <c r="AE9" s="445"/>
      <c r="AF9" s="411"/>
      <c r="AG9" s="411"/>
      <c r="AH9" s="411"/>
      <c r="AI9" s="285" t="s">
        <v>1664</v>
      </c>
      <c r="AJ9" s="307"/>
      <c r="AK9" s="263"/>
      <c r="AL9" s="263"/>
    </row>
    <row r="10" spans="1:41" ht="240">
      <c r="A10" s="937"/>
      <c r="B10" s="283" t="s">
        <v>73</v>
      </c>
      <c r="C10" s="285" t="s">
        <v>1665</v>
      </c>
      <c r="D10" s="285" t="s">
        <v>66</v>
      </c>
      <c r="E10" s="294"/>
      <c r="F10" s="287">
        <v>42430</v>
      </c>
      <c r="G10" s="287">
        <v>42767</v>
      </c>
      <c r="H10" s="465" t="s">
        <v>1666</v>
      </c>
      <c r="I10" s="288">
        <v>50000</v>
      </c>
      <c r="J10" s="289" t="s">
        <v>1667</v>
      </c>
      <c r="K10" s="295" t="s">
        <v>62</v>
      </c>
      <c r="L10" s="296" t="s">
        <v>82</v>
      </c>
      <c r="M10" s="286" t="s">
        <v>1668</v>
      </c>
      <c r="N10" s="282"/>
      <c r="O10" s="282"/>
      <c r="P10" s="282" t="s">
        <v>55</v>
      </c>
      <c r="Q10" s="282"/>
      <c r="R10" s="282"/>
      <c r="S10" s="283"/>
      <c r="T10" s="285" t="s">
        <v>1669</v>
      </c>
      <c r="U10" s="285" t="s">
        <v>1670</v>
      </c>
      <c r="V10" s="285"/>
      <c r="W10" s="285" t="s">
        <v>1671</v>
      </c>
      <c r="X10" s="285" t="s">
        <v>1672</v>
      </c>
      <c r="Y10" s="285" t="s">
        <v>1673</v>
      </c>
      <c r="Z10" s="411"/>
      <c r="AA10" s="411"/>
      <c r="AB10" s="444"/>
      <c r="AC10" s="350">
        <v>44230</v>
      </c>
      <c r="AD10" s="285" t="s">
        <v>1674</v>
      </c>
      <c r="AE10" s="445"/>
      <c r="AF10" s="411"/>
      <c r="AG10" s="411"/>
      <c r="AH10" s="411"/>
      <c r="AI10" s="285" t="s">
        <v>1675</v>
      </c>
      <c r="AJ10" s="307"/>
      <c r="AK10" s="263"/>
      <c r="AL10" s="263"/>
    </row>
    <row r="11" spans="1:41" ht="141.75" customHeight="1">
      <c r="A11" s="937"/>
      <c r="B11" s="283" t="s">
        <v>83</v>
      </c>
      <c r="C11" s="285" t="s">
        <v>1676</v>
      </c>
      <c r="D11" s="285" t="s">
        <v>66</v>
      </c>
      <c r="E11" s="286" t="s">
        <v>71</v>
      </c>
      <c r="F11" s="287">
        <v>42430</v>
      </c>
      <c r="G11" s="297">
        <v>43862</v>
      </c>
      <c r="H11" s="262" t="s">
        <v>85</v>
      </c>
      <c r="I11" s="288">
        <v>100000</v>
      </c>
      <c r="J11" s="262" t="s">
        <v>1677</v>
      </c>
      <c r="K11" s="295" t="s">
        <v>81</v>
      </c>
      <c r="L11" s="291" t="s">
        <v>82</v>
      </c>
      <c r="M11" s="286" t="s">
        <v>1678</v>
      </c>
      <c r="N11" s="282"/>
      <c r="O11" s="282"/>
      <c r="P11" s="282"/>
      <c r="Q11" s="282" t="s">
        <v>55</v>
      </c>
      <c r="R11" s="282"/>
      <c r="S11" s="283"/>
      <c r="T11" s="285" t="s">
        <v>1679</v>
      </c>
      <c r="U11" s="285"/>
      <c r="V11" s="285"/>
      <c r="W11" s="285" t="s">
        <v>1680</v>
      </c>
      <c r="X11" s="285" t="s">
        <v>1681</v>
      </c>
      <c r="Y11" s="285"/>
      <c r="Z11" s="411"/>
      <c r="AA11" s="411"/>
      <c r="AB11" s="444"/>
      <c r="AC11" s="350"/>
      <c r="AD11" s="411"/>
      <c r="AE11" s="445"/>
      <c r="AF11" s="411"/>
      <c r="AG11" s="411"/>
      <c r="AH11" s="411"/>
      <c r="AI11" s="285" t="s">
        <v>1682</v>
      </c>
      <c r="AJ11" s="307"/>
      <c r="AK11" s="263"/>
      <c r="AL11" s="263"/>
    </row>
    <row r="12" spans="1:41" ht="173.25" customHeight="1">
      <c r="A12" s="937"/>
      <c r="B12" s="283" t="s">
        <v>94</v>
      </c>
      <c r="C12" s="285" t="s">
        <v>95</v>
      </c>
      <c r="D12" s="285" t="s">
        <v>96</v>
      </c>
      <c r="E12" s="286" t="s">
        <v>71</v>
      </c>
      <c r="F12" s="287">
        <v>42948</v>
      </c>
      <c r="G12" s="287">
        <v>44228</v>
      </c>
      <c r="H12" s="262" t="s">
        <v>61</v>
      </c>
      <c r="I12" s="288">
        <v>0</v>
      </c>
      <c r="J12" s="262" t="s">
        <v>1683</v>
      </c>
      <c r="K12" s="300" t="s">
        <v>62</v>
      </c>
      <c r="L12" s="291"/>
      <c r="M12" s="286" t="s">
        <v>1684</v>
      </c>
      <c r="N12" s="282"/>
      <c r="O12" s="282"/>
      <c r="P12" s="282" t="s">
        <v>55</v>
      </c>
      <c r="Q12" s="282"/>
      <c r="R12" s="282"/>
      <c r="S12" s="283"/>
      <c r="T12" s="285" t="s">
        <v>1685</v>
      </c>
      <c r="U12" s="285" t="s">
        <v>1686</v>
      </c>
      <c r="V12" s="285"/>
      <c r="W12" s="285" t="s">
        <v>1687</v>
      </c>
      <c r="X12" s="285" t="s">
        <v>1688</v>
      </c>
      <c r="Y12" s="285"/>
      <c r="Z12" s="411"/>
      <c r="AA12" s="411"/>
      <c r="AB12" s="444"/>
      <c r="AC12" s="350"/>
      <c r="AD12" s="411"/>
      <c r="AE12" s="445"/>
      <c r="AF12" s="411"/>
      <c r="AG12" s="411"/>
      <c r="AH12" s="411"/>
      <c r="AI12" s="411"/>
      <c r="AJ12" s="307"/>
      <c r="AK12" s="263"/>
      <c r="AL12" s="263"/>
    </row>
    <row r="13" spans="1:41" ht="195">
      <c r="A13" s="937"/>
      <c r="B13" s="283" t="s">
        <v>104</v>
      </c>
      <c r="C13" s="285" t="s">
        <v>1689</v>
      </c>
      <c r="D13" s="301" t="s">
        <v>106</v>
      </c>
      <c r="E13" s="286" t="s">
        <v>114</v>
      </c>
      <c r="F13" s="287">
        <v>42430</v>
      </c>
      <c r="G13" s="287">
        <v>42767</v>
      </c>
      <c r="H13" s="262" t="s">
        <v>107</v>
      </c>
      <c r="I13" s="288">
        <v>50000</v>
      </c>
      <c r="J13" s="262" t="s">
        <v>1690</v>
      </c>
      <c r="K13" s="300" t="s">
        <v>115</v>
      </c>
      <c r="L13" s="291"/>
      <c r="M13" s="286" t="s">
        <v>1691</v>
      </c>
      <c r="N13" s="282"/>
      <c r="O13" s="282"/>
      <c r="P13" s="282"/>
      <c r="Q13" s="282"/>
      <c r="R13" s="282" t="s">
        <v>55</v>
      </c>
      <c r="S13" s="283"/>
      <c r="T13" s="285"/>
      <c r="U13" s="285"/>
      <c r="V13" s="285" t="s">
        <v>1692</v>
      </c>
      <c r="W13" s="285" t="s">
        <v>1693</v>
      </c>
      <c r="X13" s="285"/>
      <c r="Y13" s="285"/>
      <c r="Z13" s="411"/>
      <c r="AA13" s="411"/>
      <c r="AB13" s="444"/>
      <c r="AC13" s="350"/>
      <c r="AD13" s="411"/>
      <c r="AE13" s="445"/>
      <c r="AF13" s="411"/>
      <c r="AG13" s="411"/>
      <c r="AH13" s="411"/>
      <c r="AI13" s="411"/>
      <c r="AJ13" s="307"/>
      <c r="AK13" s="263"/>
      <c r="AL13" s="263"/>
    </row>
    <row r="14" spans="1:41" ht="90">
      <c r="A14" s="937"/>
      <c r="B14" s="283" t="s">
        <v>116</v>
      </c>
      <c r="C14" s="301" t="s">
        <v>1694</v>
      </c>
      <c r="D14" s="301"/>
      <c r="E14" s="286"/>
      <c r="F14" s="287"/>
      <c r="G14" s="287"/>
      <c r="H14" s="302"/>
      <c r="I14" s="303"/>
      <c r="J14" s="302"/>
      <c r="K14" s="291"/>
      <c r="L14" s="295"/>
      <c r="M14" s="286" t="s">
        <v>129</v>
      </c>
      <c r="N14" s="282"/>
      <c r="O14" s="282"/>
      <c r="P14" s="282"/>
      <c r="Q14" s="282"/>
      <c r="R14" s="282"/>
      <c r="S14" s="283"/>
      <c r="T14" s="285"/>
      <c r="U14" s="285"/>
      <c r="V14" s="285"/>
      <c r="W14" s="285" t="s">
        <v>1695</v>
      </c>
      <c r="X14" s="285" t="s">
        <v>1696</v>
      </c>
      <c r="Y14" s="285"/>
      <c r="Z14" s="411"/>
      <c r="AA14" s="411"/>
      <c r="AB14" s="444"/>
      <c r="AC14" s="350"/>
      <c r="AD14" s="411"/>
      <c r="AE14" s="445"/>
      <c r="AF14" s="411"/>
      <c r="AG14" s="411"/>
      <c r="AH14" s="411"/>
      <c r="AI14" s="411"/>
      <c r="AJ14" s="307"/>
      <c r="AK14" s="263"/>
      <c r="AL14" s="263"/>
    </row>
    <row r="15" spans="1:41" ht="281.25" customHeight="1">
      <c r="A15" s="937"/>
      <c r="B15" s="283" t="s">
        <v>130</v>
      </c>
      <c r="C15" s="285" t="s">
        <v>1697</v>
      </c>
      <c r="D15" s="301" t="s">
        <v>132</v>
      </c>
      <c r="E15" s="294" t="s">
        <v>139</v>
      </c>
      <c r="F15" s="287">
        <v>42461</v>
      </c>
      <c r="G15" s="297">
        <v>43252</v>
      </c>
      <c r="H15" s="262" t="s">
        <v>357</v>
      </c>
      <c r="I15" s="288">
        <v>100000</v>
      </c>
      <c r="J15" s="295" t="s">
        <v>1698</v>
      </c>
      <c r="K15" s="291" t="s">
        <v>127</v>
      </c>
      <c r="L15" s="295" t="s">
        <v>128</v>
      </c>
      <c r="M15" s="286" t="s">
        <v>1699</v>
      </c>
      <c r="N15" s="282"/>
      <c r="O15" s="282" t="s">
        <v>55</v>
      </c>
      <c r="P15" s="282"/>
      <c r="Q15" s="282"/>
      <c r="R15" s="282"/>
      <c r="S15" s="283"/>
      <c r="T15" s="285" t="s">
        <v>1700</v>
      </c>
      <c r="U15" s="285" t="s">
        <v>1701</v>
      </c>
      <c r="V15" s="285" t="s">
        <v>1702</v>
      </c>
      <c r="W15" s="285" t="s">
        <v>1703</v>
      </c>
      <c r="X15" s="285" t="s">
        <v>1704</v>
      </c>
      <c r="Y15" s="285"/>
      <c r="Z15" s="411"/>
      <c r="AA15" s="411"/>
      <c r="AB15" s="444"/>
      <c r="AC15" s="350">
        <v>44235</v>
      </c>
      <c r="AD15" s="411"/>
      <c r="AE15" s="445"/>
      <c r="AF15" s="411"/>
      <c r="AG15" s="411"/>
      <c r="AH15" s="411"/>
      <c r="AI15" s="411"/>
      <c r="AJ15" s="307"/>
      <c r="AK15" s="263"/>
      <c r="AL15" s="263"/>
    </row>
    <row r="16" spans="1:41" ht="165.75" customHeight="1">
      <c r="A16" s="937"/>
      <c r="B16" s="283" t="s">
        <v>143</v>
      </c>
      <c r="C16" s="301" t="s">
        <v>1705</v>
      </c>
      <c r="D16" s="301" t="s">
        <v>145</v>
      </c>
      <c r="E16" s="294"/>
      <c r="F16" s="287">
        <v>42461</v>
      </c>
      <c r="G16" s="287">
        <v>42767</v>
      </c>
      <c r="H16" s="302" t="s">
        <v>1706</v>
      </c>
      <c r="I16" s="288">
        <v>20000</v>
      </c>
      <c r="J16" s="302" t="s">
        <v>147</v>
      </c>
      <c r="K16" s="291" t="s">
        <v>153</v>
      </c>
      <c r="L16" s="291" t="s">
        <v>154</v>
      </c>
      <c r="M16" s="304" t="s">
        <v>1707</v>
      </c>
      <c r="N16" s="282"/>
      <c r="O16" s="282"/>
      <c r="P16" s="282"/>
      <c r="Q16" s="282"/>
      <c r="R16" s="282" t="s">
        <v>55</v>
      </c>
      <c r="S16" s="283"/>
      <c r="T16" s="285"/>
      <c r="U16" s="285"/>
      <c r="V16" s="285"/>
      <c r="W16" s="285" t="s">
        <v>151</v>
      </c>
      <c r="X16" s="285" t="s">
        <v>1708</v>
      </c>
      <c r="Y16" s="285"/>
      <c r="Z16" s="411"/>
      <c r="AA16" s="411"/>
      <c r="AB16" s="444"/>
      <c r="AC16" s="350"/>
      <c r="AD16" s="411"/>
      <c r="AE16" s="445"/>
      <c r="AF16" s="411"/>
      <c r="AG16" s="411"/>
      <c r="AH16" s="411"/>
      <c r="AI16" s="411"/>
      <c r="AJ16" s="307"/>
      <c r="AK16" s="263"/>
      <c r="AL16" s="263"/>
    </row>
    <row r="17" spans="1:38" ht="106.5" customHeight="1">
      <c r="A17" s="937"/>
      <c r="B17" s="283" t="s">
        <v>155</v>
      </c>
      <c r="C17" s="301" t="s">
        <v>1709</v>
      </c>
      <c r="D17" s="301" t="s">
        <v>157</v>
      </c>
      <c r="E17" s="304" t="s">
        <v>164</v>
      </c>
      <c r="F17" s="287">
        <v>42826</v>
      </c>
      <c r="G17" s="297">
        <v>44228</v>
      </c>
      <c r="H17" s="302" t="s">
        <v>1706</v>
      </c>
      <c r="I17" s="288">
        <v>50000</v>
      </c>
      <c r="J17" s="302" t="s">
        <v>158</v>
      </c>
      <c r="K17" s="291" t="s">
        <v>153</v>
      </c>
      <c r="L17" s="291" t="s">
        <v>154</v>
      </c>
      <c r="M17" s="304" t="s">
        <v>1710</v>
      </c>
      <c r="N17" s="282"/>
      <c r="O17" s="282"/>
      <c r="P17" s="282" t="s">
        <v>55</v>
      </c>
      <c r="Q17" s="282"/>
      <c r="R17" s="282"/>
      <c r="S17" s="283"/>
      <c r="T17" s="285" t="s">
        <v>1711</v>
      </c>
      <c r="U17" s="285"/>
      <c r="V17" s="285" t="s">
        <v>1712</v>
      </c>
      <c r="W17" s="348" t="s">
        <v>1713</v>
      </c>
      <c r="X17" s="285" t="s">
        <v>1714</v>
      </c>
      <c r="Y17" s="285"/>
      <c r="Z17" s="411"/>
      <c r="AA17" s="411"/>
      <c r="AB17" s="444"/>
      <c r="AC17" s="350"/>
      <c r="AD17" s="411"/>
      <c r="AE17" s="445"/>
      <c r="AF17" s="411"/>
      <c r="AG17" s="411"/>
      <c r="AH17" s="411"/>
      <c r="AI17" s="411" t="s">
        <v>1715</v>
      </c>
      <c r="AJ17" s="307"/>
      <c r="AK17" s="263"/>
      <c r="AL17" s="263"/>
    </row>
    <row r="18" spans="1:38" ht="180" customHeight="1">
      <c r="A18" s="937"/>
      <c r="B18" s="283" t="s">
        <v>165</v>
      </c>
      <c r="C18" s="301" t="s">
        <v>166</v>
      </c>
      <c r="D18" s="301" t="s">
        <v>173</v>
      </c>
      <c r="E18" s="294"/>
      <c r="F18" s="287">
        <v>42795</v>
      </c>
      <c r="G18" s="287">
        <v>43862</v>
      </c>
      <c r="H18" s="262" t="s">
        <v>168</v>
      </c>
      <c r="I18" s="288">
        <v>100000</v>
      </c>
      <c r="J18" s="302" t="s">
        <v>1716</v>
      </c>
      <c r="K18" s="291" t="s">
        <v>176</v>
      </c>
      <c r="L18" s="291" t="s">
        <v>177</v>
      </c>
      <c r="M18" s="286" t="s">
        <v>1717</v>
      </c>
      <c r="N18" s="282"/>
      <c r="O18" s="282"/>
      <c r="P18" s="282" t="s">
        <v>55</v>
      </c>
      <c r="Q18" s="282"/>
      <c r="R18" s="282"/>
      <c r="S18" s="283"/>
      <c r="T18" s="285" t="s">
        <v>1718</v>
      </c>
      <c r="U18" s="285" t="s">
        <v>1719</v>
      </c>
      <c r="V18" s="285"/>
      <c r="W18" s="285" t="s">
        <v>1720</v>
      </c>
      <c r="X18" s="285" t="s">
        <v>1721</v>
      </c>
      <c r="Y18" s="285"/>
      <c r="Z18" s="411"/>
      <c r="AA18" s="411"/>
      <c r="AB18" s="444"/>
      <c r="AC18" s="350"/>
      <c r="AD18" s="411"/>
      <c r="AE18" s="445"/>
      <c r="AF18" s="285" t="s">
        <v>1722</v>
      </c>
      <c r="AG18" s="411"/>
      <c r="AH18" s="411"/>
      <c r="AI18" s="411"/>
      <c r="AJ18" s="307"/>
      <c r="AK18" s="263"/>
      <c r="AL18" s="263"/>
    </row>
    <row r="19" spans="1:38" ht="192" customHeight="1">
      <c r="A19" s="937"/>
      <c r="B19" s="283" t="s">
        <v>179</v>
      </c>
      <c r="C19" s="301" t="s">
        <v>1723</v>
      </c>
      <c r="D19" s="301" t="s">
        <v>181</v>
      </c>
      <c r="E19" s="294"/>
      <c r="F19" s="287">
        <v>43160</v>
      </c>
      <c r="G19" s="287">
        <v>44228</v>
      </c>
      <c r="H19" s="302" t="s">
        <v>168</v>
      </c>
      <c r="I19" s="288">
        <v>100000</v>
      </c>
      <c r="J19" s="302" t="s">
        <v>169</v>
      </c>
      <c r="K19" s="291" t="s">
        <v>176</v>
      </c>
      <c r="L19" s="291" t="s">
        <v>177</v>
      </c>
      <c r="M19" s="294"/>
      <c r="N19" s="282"/>
      <c r="O19" s="282"/>
      <c r="P19" s="282" t="s">
        <v>55</v>
      </c>
      <c r="Q19" s="282"/>
      <c r="R19" s="282"/>
      <c r="S19" s="283"/>
      <c r="T19" s="285" t="s">
        <v>1724</v>
      </c>
      <c r="U19" s="285" t="s">
        <v>1725</v>
      </c>
      <c r="V19" s="285" t="s">
        <v>1726</v>
      </c>
      <c r="W19" s="285" t="s">
        <v>1727</v>
      </c>
      <c r="X19" s="285" t="s">
        <v>1728</v>
      </c>
      <c r="Y19" s="285" t="s">
        <v>1729</v>
      </c>
      <c r="Z19" s="411"/>
      <c r="AA19" s="411"/>
      <c r="AB19" s="444"/>
      <c r="AC19" s="350"/>
      <c r="AD19" s="411"/>
      <c r="AE19" s="445"/>
      <c r="AF19" s="446"/>
      <c r="AG19" s="411"/>
      <c r="AH19" s="411"/>
      <c r="AI19" s="411"/>
      <c r="AJ19" s="307"/>
      <c r="AK19" s="263"/>
      <c r="AL19" s="263"/>
    </row>
    <row r="20" spans="1:38" ht="327" customHeight="1">
      <c r="A20" s="937"/>
      <c r="B20" s="283" t="s">
        <v>182</v>
      </c>
      <c r="C20" s="301" t="s">
        <v>183</v>
      </c>
      <c r="D20" s="301" t="s">
        <v>181</v>
      </c>
      <c r="E20" s="286" t="s">
        <v>190</v>
      </c>
      <c r="F20" s="287">
        <v>42430</v>
      </c>
      <c r="G20" s="287">
        <v>44228</v>
      </c>
      <c r="H20" s="262" t="s">
        <v>191</v>
      </c>
      <c r="I20" s="303">
        <v>1500000</v>
      </c>
      <c r="J20" s="291"/>
      <c r="K20" s="291" t="s">
        <v>193</v>
      </c>
      <c r="L20" s="291" t="s">
        <v>177</v>
      </c>
      <c r="M20" s="305" t="s">
        <v>184</v>
      </c>
      <c r="N20" s="282"/>
      <c r="O20" s="282" t="s">
        <v>55</v>
      </c>
      <c r="P20" s="282"/>
      <c r="Q20" s="282"/>
      <c r="R20" s="282"/>
      <c r="S20" s="283"/>
      <c r="T20" s="285" t="s">
        <v>1730</v>
      </c>
      <c r="U20" s="285"/>
      <c r="V20" s="285"/>
      <c r="W20" s="285" t="s">
        <v>1731</v>
      </c>
      <c r="X20" s="285"/>
      <c r="Y20" s="301" t="s">
        <v>1732</v>
      </c>
      <c r="Z20" s="411"/>
      <c r="AA20" s="411"/>
      <c r="AB20" s="444"/>
      <c r="AC20" s="350"/>
      <c r="AD20" s="411"/>
      <c r="AE20" s="445"/>
      <c r="AF20" s="411"/>
      <c r="AG20" s="411"/>
      <c r="AH20" s="411"/>
      <c r="AI20" s="411"/>
      <c r="AJ20" s="307"/>
      <c r="AK20" s="263"/>
      <c r="AL20" s="263"/>
    </row>
    <row r="21" spans="1:38" ht="105">
      <c r="A21" s="937"/>
      <c r="B21" s="283" t="s">
        <v>194</v>
      </c>
      <c r="C21" s="306" t="s">
        <v>195</v>
      </c>
      <c r="D21" s="301" t="s">
        <v>181</v>
      </c>
      <c r="E21" s="286" t="s">
        <v>190</v>
      </c>
      <c r="F21" s="287">
        <v>42430</v>
      </c>
      <c r="G21" s="287">
        <v>44228</v>
      </c>
      <c r="H21" s="302" t="s">
        <v>133</v>
      </c>
      <c r="I21" s="303">
        <v>1500000</v>
      </c>
      <c r="J21" s="291"/>
      <c r="K21" s="291" t="s">
        <v>199</v>
      </c>
      <c r="L21" s="295" t="s">
        <v>200</v>
      </c>
      <c r="M21" s="305" t="s">
        <v>184</v>
      </c>
      <c r="N21" s="282"/>
      <c r="O21" s="282"/>
      <c r="P21" s="282" t="s">
        <v>55</v>
      </c>
      <c r="Q21" s="282"/>
      <c r="R21" s="282"/>
      <c r="S21" s="283"/>
      <c r="T21" s="285" t="s">
        <v>1733</v>
      </c>
      <c r="U21" s="285" t="s">
        <v>1734</v>
      </c>
      <c r="V21" s="285"/>
      <c r="W21" s="285" t="s">
        <v>1735</v>
      </c>
      <c r="X21" s="285"/>
      <c r="Y21" s="306" t="s">
        <v>1736</v>
      </c>
      <c r="Z21" s="411"/>
      <c r="AA21" s="411"/>
      <c r="AB21" s="444"/>
      <c r="AC21" s="350"/>
      <c r="AD21" s="411"/>
      <c r="AE21" s="445"/>
      <c r="AF21" s="411"/>
      <c r="AG21" s="411"/>
      <c r="AH21" s="411"/>
      <c r="AI21" s="285" t="s">
        <v>1737</v>
      </c>
      <c r="AJ21" s="307"/>
      <c r="AK21" s="263"/>
      <c r="AL21" s="263"/>
    </row>
    <row r="22" spans="1:38" ht="105">
      <c r="A22" s="937"/>
      <c r="B22" s="283" t="s">
        <v>201</v>
      </c>
      <c r="C22" s="306" t="s">
        <v>202</v>
      </c>
      <c r="D22" s="301" t="s">
        <v>181</v>
      </c>
      <c r="E22" s="286" t="s">
        <v>190</v>
      </c>
      <c r="F22" s="287">
        <v>42430</v>
      </c>
      <c r="G22" s="287">
        <v>44228</v>
      </c>
      <c r="H22" s="262" t="s">
        <v>1738</v>
      </c>
      <c r="I22" s="303">
        <v>1500000</v>
      </c>
      <c r="J22" s="291" t="s">
        <v>1739</v>
      </c>
      <c r="K22" s="291" t="s">
        <v>199</v>
      </c>
      <c r="L22" s="295" t="s">
        <v>154</v>
      </c>
      <c r="M22" s="305" t="s">
        <v>1740</v>
      </c>
      <c r="N22" s="282"/>
      <c r="O22" s="282" t="s">
        <v>55</v>
      </c>
      <c r="P22" s="282"/>
      <c r="Q22" s="282"/>
      <c r="R22" s="282"/>
      <c r="S22" s="283"/>
      <c r="T22" s="285" t="s">
        <v>1741</v>
      </c>
      <c r="U22" s="285"/>
      <c r="V22" s="285"/>
      <c r="W22" s="285" t="s">
        <v>1742</v>
      </c>
      <c r="X22" s="285" t="s">
        <v>1743</v>
      </c>
      <c r="Y22" s="306" t="s">
        <v>1744</v>
      </c>
      <c r="Z22" s="411"/>
      <c r="AA22" s="411"/>
      <c r="AB22" s="444"/>
      <c r="AC22" s="350"/>
      <c r="AD22" s="411"/>
      <c r="AE22" s="445"/>
      <c r="AF22" s="411"/>
      <c r="AG22" s="411"/>
      <c r="AH22" s="411"/>
      <c r="AI22" s="285" t="s">
        <v>1745</v>
      </c>
      <c r="AJ22" s="307"/>
      <c r="AK22" s="263"/>
      <c r="AL22" s="263"/>
    </row>
    <row r="23" spans="1:38" ht="105">
      <c r="A23" s="937"/>
      <c r="B23" s="283" t="s">
        <v>212</v>
      </c>
      <c r="C23" s="301" t="s">
        <v>213</v>
      </c>
      <c r="D23" s="301" t="s">
        <v>181</v>
      </c>
      <c r="E23" s="286" t="s">
        <v>190</v>
      </c>
      <c r="F23" s="287">
        <v>42430</v>
      </c>
      <c r="G23" s="287">
        <v>44228</v>
      </c>
      <c r="H23" s="302" t="s">
        <v>1746</v>
      </c>
      <c r="I23" s="288">
        <v>1000000</v>
      </c>
      <c r="J23" s="302" t="s">
        <v>215</v>
      </c>
      <c r="K23" s="291" t="s">
        <v>220</v>
      </c>
      <c r="L23" s="295" t="s">
        <v>154</v>
      </c>
      <c r="M23" s="294"/>
      <c r="N23" s="282"/>
      <c r="O23" s="282" t="s">
        <v>55</v>
      </c>
      <c r="P23" s="282"/>
      <c r="Q23" s="282"/>
      <c r="R23" s="282"/>
      <c r="S23" s="283"/>
      <c r="T23" s="285" t="s">
        <v>1741</v>
      </c>
      <c r="U23" s="285"/>
      <c r="V23" s="285"/>
      <c r="W23" s="285" t="s">
        <v>1747</v>
      </c>
      <c r="X23" s="285" t="s">
        <v>1748</v>
      </c>
      <c r="Y23" s="301" t="s">
        <v>1749</v>
      </c>
      <c r="Z23" s="411"/>
      <c r="AA23" s="411"/>
      <c r="AB23" s="444"/>
      <c r="AC23" s="350"/>
      <c r="AD23" s="411"/>
      <c r="AE23" s="445"/>
      <c r="AF23" s="411"/>
      <c r="AG23" s="411"/>
      <c r="AH23" s="411"/>
      <c r="AI23" s="285" t="s">
        <v>1745</v>
      </c>
      <c r="AJ23" s="307"/>
      <c r="AK23" s="263"/>
      <c r="AL23" s="263"/>
    </row>
    <row r="24" spans="1:38" ht="159.75" customHeight="1">
      <c r="A24" s="937"/>
      <c r="B24" s="283" t="s">
        <v>221</v>
      </c>
      <c r="C24" s="285" t="s">
        <v>1750</v>
      </c>
      <c r="D24" s="285" t="s">
        <v>1751</v>
      </c>
      <c r="E24" s="286" t="s">
        <v>231</v>
      </c>
      <c r="F24" s="287">
        <v>42430</v>
      </c>
      <c r="G24" s="287">
        <v>44228</v>
      </c>
      <c r="H24" s="466" t="s">
        <v>1752</v>
      </c>
      <c r="I24" s="288">
        <v>250000</v>
      </c>
      <c r="J24" s="302"/>
      <c r="K24" s="291" t="s">
        <v>234</v>
      </c>
      <c r="L24" s="295" t="s">
        <v>128</v>
      </c>
      <c r="M24" s="308" t="s">
        <v>1753</v>
      </c>
      <c r="N24" s="282"/>
      <c r="O24" s="282" t="s">
        <v>55</v>
      </c>
      <c r="P24" s="282"/>
      <c r="Q24" s="282"/>
      <c r="R24" s="282"/>
      <c r="S24" s="283"/>
      <c r="T24" s="285" t="s">
        <v>1754</v>
      </c>
      <c r="U24" s="285"/>
      <c r="V24" s="285"/>
      <c r="W24" s="285" t="s">
        <v>1755</v>
      </c>
      <c r="X24" s="285" t="s">
        <v>1756</v>
      </c>
      <c r="Y24" s="285"/>
      <c r="Z24" s="411"/>
      <c r="AA24" s="411"/>
      <c r="AB24" s="444"/>
      <c r="AC24" s="350"/>
      <c r="AD24" s="285" t="s">
        <v>1757</v>
      </c>
      <c r="AE24" s="445"/>
      <c r="AF24" s="411"/>
      <c r="AG24" s="411"/>
      <c r="AH24" s="411"/>
      <c r="AI24" s="285" t="s">
        <v>1758</v>
      </c>
      <c r="AJ24" s="307"/>
      <c r="AK24" s="263"/>
      <c r="AL24" s="263"/>
    </row>
    <row r="25" spans="1:38" ht="113.25" customHeight="1">
      <c r="A25" s="937"/>
      <c r="B25" s="283" t="s">
        <v>235</v>
      </c>
      <c r="C25" s="301" t="s">
        <v>236</v>
      </c>
      <c r="D25" s="301" t="s">
        <v>237</v>
      </c>
      <c r="E25" s="294"/>
      <c r="F25" s="287">
        <v>42583</v>
      </c>
      <c r="G25" s="287">
        <v>43313</v>
      </c>
      <c r="H25" s="302" t="s">
        <v>238</v>
      </c>
      <c r="I25" s="288">
        <v>150000</v>
      </c>
      <c r="J25" s="302"/>
      <c r="K25" s="295" t="s">
        <v>245</v>
      </c>
      <c r="L25" s="295" t="s">
        <v>128</v>
      </c>
      <c r="M25" s="286" t="s">
        <v>1759</v>
      </c>
      <c r="N25" s="282"/>
      <c r="O25" s="282" t="s">
        <v>55</v>
      </c>
      <c r="P25" s="282"/>
      <c r="Q25" s="282"/>
      <c r="R25" s="282"/>
      <c r="S25" s="283"/>
      <c r="T25" s="285" t="s">
        <v>1760</v>
      </c>
      <c r="U25" s="285"/>
      <c r="V25" s="285"/>
      <c r="W25" s="285" t="s">
        <v>1761</v>
      </c>
      <c r="X25" s="285" t="s">
        <v>1762</v>
      </c>
      <c r="Y25" s="348"/>
      <c r="Z25" s="441"/>
      <c r="AA25" s="441"/>
      <c r="AB25" s="442"/>
      <c r="AC25" s="350">
        <v>44245</v>
      </c>
      <c r="AD25" s="441"/>
      <c r="AE25" s="443"/>
      <c r="AF25" s="441"/>
      <c r="AG25" s="441"/>
      <c r="AH25" s="441"/>
      <c r="AI25" s="348" t="s">
        <v>1762</v>
      </c>
      <c r="AJ25" s="307"/>
      <c r="AK25" s="263"/>
      <c r="AL25" s="263"/>
    </row>
    <row r="26" spans="1:38" ht="129" customHeight="1">
      <c r="A26" s="937"/>
      <c r="B26" s="283" t="s">
        <v>247</v>
      </c>
      <c r="C26" s="285" t="s">
        <v>259</v>
      </c>
      <c r="D26" s="285" t="s">
        <v>249</v>
      </c>
      <c r="E26" s="286" t="s">
        <v>260</v>
      </c>
      <c r="F26" s="287">
        <v>42430</v>
      </c>
      <c r="G26" s="287">
        <v>44228</v>
      </c>
      <c r="H26" s="262" t="s">
        <v>1763</v>
      </c>
      <c r="I26" s="288">
        <v>0</v>
      </c>
      <c r="J26" s="289" t="s">
        <v>252</v>
      </c>
      <c r="K26" s="283"/>
      <c r="L26" s="283"/>
      <c r="M26" s="308" t="s">
        <v>1764</v>
      </c>
      <c r="N26" s="282"/>
      <c r="O26" s="282"/>
      <c r="P26" s="282" t="s">
        <v>55</v>
      </c>
      <c r="Q26" s="282"/>
      <c r="R26" s="282"/>
      <c r="S26" s="283"/>
      <c r="T26" s="285" t="s">
        <v>1765</v>
      </c>
      <c r="U26" s="285"/>
      <c r="V26" s="285"/>
      <c r="W26" s="285" t="s">
        <v>1766</v>
      </c>
      <c r="X26" s="285" t="s">
        <v>1767</v>
      </c>
      <c r="Y26" s="348"/>
      <c r="Z26" s="441"/>
      <c r="AA26" s="441"/>
      <c r="AB26" s="442"/>
      <c r="AC26" s="350"/>
      <c r="AD26" s="441"/>
      <c r="AE26" s="447" t="s">
        <v>1768</v>
      </c>
      <c r="AF26" s="441"/>
      <c r="AG26" s="441"/>
      <c r="AH26" s="441"/>
      <c r="AI26" s="348" t="s">
        <v>1769</v>
      </c>
      <c r="AJ26" s="307"/>
      <c r="AK26" s="263"/>
      <c r="AL26" s="263"/>
    </row>
    <row r="27" spans="1:38" ht="171.75" customHeight="1">
      <c r="A27" s="937"/>
      <c r="B27" s="283" t="s">
        <v>264</v>
      </c>
      <c r="C27" s="285" t="s">
        <v>273</v>
      </c>
      <c r="D27" s="285" t="s">
        <v>274</v>
      </c>
      <c r="E27" s="294"/>
      <c r="F27" s="287">
        <v>42430</v>
      </c>
      <c r="G27" s="287">
        <v>43800</v>
      </c>
      <c r="H27" s="466" t="s">
        <v>1770</v>
      </c>
      <c r="I27" s="288">
        <v>200000</v>
      </c>
      <c r="J27" s="262" t="s">
        <v>1771</v>
      </c>
      <c r="K27" s="291" t="s">
        <v>277</v>
      </c>
      <c r="L27" s="291" t="s">
        <v>278</v>
      </c>
      <c r="M27" s="304" t="s">
        <v>1772</v>
      </c>
      <c r="N27" s="282"/>
      <c r="O27" s="282" t="s">
        <v>55</v>
      </c>
      <c r="P27" s="282"/>
      <c r="Q27" s="282"/>
      <c r="R27" s="282"/>
      <c r="S27" s="283"/>
      <c r="T27" s="285" t="s">
        <v>1754</v>
      </c>
      <c r="U27" s="285"/>
      <c r="V27" s="285"/>
      <c r="W27" s="285" t="s">
        <v>1773</v>
      </c>
      <c r="X27" s="285" t="s">
        <v>1774</v>
      </c>
      <c r="Y27" s="348"/>
      <c r="Z27" s="441"/>
      <c r="AA27" s="441"/>
      <c r="AB27" s="442"/>
      <c r="AC27" s="350">
        <v>44247</v>
      </c>
      <c r="AD27" s="348" t="s">
        <v>1757</v>
      </c>
      <c r="AE27" s="443"/>
      <c r="AF27" s="441"/>
      <c r="AG27" s="441"/>
      <c r="AH27" s="441"/>
      <c r="AI27" s="348" t="s">
        <v>1775</v>
      </c>
      <c r="AJ27" s="307"/>
      <c r="AK27" s="263"/>
      <c r="AL27" s="263"/>
    </row>
    <row r="28" spans="1:38" ht="75">
      <c r="A28" s="937"/>
      <c r="B28" s="283" t="s">
        <v>280</v>
      </c>
      <c r="C28" s="301" t="s">
        <v>286</v>
      </c>
      <c r="D28" s="285" t="s">
        <v>1776</v>
      </c>
      <c r="E28" s="305" t="s">
        <v>288</v>
      </c>
      <c r="F28" s="287">
        <v>42430</v>
      </c>
      <c r="G28" s="297">
        <v>43862</v>
      </c>
      <c r="H28" s="309" t="s">
        <v>1777</v>
      </c>
      <c r="I28" s="288">
        <v>100000</v>
      </c>
      <c r="J28" s="262" t="s">
        <v>1778</v>
      </c>
      <c r="K28" s="291" t="s">
        <v>277</v>
      </c>
      <c r="L28" s="291" t="s">
        <v>278</v>
      </c>
      <c r="M28" s="305" t="s">
        <v>291</v>
      </c>
      <c r="N28" s="282"/>
      <c r="O28" s="282" t="s">
        <v>55</v>
      </c>
      <c r="P28" s="282"/>
      <c r="Q28" s="282"/>
      <c r="R28" s="282"/>
      <c r="S28" s="283"/>
      <c r="T28" s="285" t="s">
        <v>1754</v>
      </c>
      <c r="U28" s="285"/>
      <c r="V28" s="285"/>
      <c r="W28" s="285" t="s">
        <v>1779</v>
      </c>
      <c r="X28" s="285" t="s">
        <v>1780</v>
      </c>
      <c r="Y28" s="348"/>
      <c r="Z28" s="441"/>
      <c r="AA28" s="441"/>
      <c r="AB28" s="442"/>
      <c r="AC28" s="350"/>
      <c r="AD28" s="441"/>
      <c r="AE28" s="443"/>
      <c r="AF28" s="441"/>
      <c r="AG28" s="441"/>
      <c r="AH28" s="441"/>
      <c r="AI28" s="441"/>
      <c r="AJ28" s="307"/>
      <c r="AK28" s="263"/>
      <c r="AL28" s="263"/>
    </row>
    <row r="29" spans="1:38" ht="105">
      <c r="A29" s="937"/>
      <c r="B29" s="283" t="s">
        <v>292</v>
      </c>
      <c r="C29" s="285" t="s">
        <v>1781</v>
      </c>
      <c r="D29" s="285" t="s">
        <v>294</v>
      </c>
      <c r="E29" s="305" t="s">
        <v>304</v>
      </c>
      <c r="F29" s="287">
        <v>42430</v>
      </c>
      <c r="G29" s="287">
        <v>44228</v>
      </c>
      <c r="H29" s="302" t="s">
        <v>1782</v>
      </c>
      <c r="I29" s="288">
        <v>400000</v>
      </c>
      <c r="J29" s="262" t="s">
        <v>1783</v>
      </c>
      <c r="K29" s="291" t="s">
        <v>277</v>
      </c>
      <c r="L29" s="291" t="s">
        <v>278</v>
      </c>
      <c r="M29" s="305" t="s">
        <v>1784</v>
      </c>
      <c r="N29" s="282"/>
      <c r="O29" s="282" t="s">
        <v>55</v>
      </c>
      <c r="P29" s="282"/>
      <c r="Q29" s="282"/>
      <c r="R29" s="282"/>
      <c r="S29" s="283"/>
      <c r="T29" s="285" t="s">
        <v>1754</v>
      </c>
      <c r="U29" s="285"/>
      <c r="V29" s="285"/>
      <c r="W29" s="285" t="s">
        <v>1785</v>
      </c>
      <c r="X29" s="317" t="s">
        <v>1786</v>
      </c>
      <c r="Y29" s="348"/>
      <c r="Z29" s="441"/>
      <c r="AA29" s="441"/>
      <c r="AB29" s="442"/>
      <c r="AC29" s="350"/>
      <c r="AD29" s="441"/>
      <c r="AE29" s="443"/>
      <c r="AF29" s="441"/>
      <c r="AG29" s="441"/>
      <c r="AH29" s="441"/>
      <c r="AI29" s="441"/>
      <c r="AJ29" s="307"/>
      <c r="AK29" s="263"/>
      <c r="AL29" s="263"/>
    </row>
    <row r="30" spans="1:38" ht="75">
      <c r="A30" s="937"/>
      <c r="B30" s="283" t="s">
        <v>307</v>
      </c>
      <c r="C30" s="301" t="s">
        <v>308</v>
      </c>
      <c r="D30" s="285" t="s">
        <v>309</v>
      </c>
      <c r="E30" s="286" t="s">
        <v>317</v>
      </c>
      <c r="F30" s="287">
        <v>42430</v>
      </c>
      <c r="G30" s="287">
        <v>43497</v>
      </c>
      <c r="H30" s="262" t="s">
        <v>310</v>
      </c>
      <c r="I30" s="288">
        <v>300000</v>
      </c>
      <c r="J30" s="262" t="s">
        <v>311</v>
      </c>
      <c r="K30" s="295" t="s">
        <v>318</v>
      </c>
      <c r="L30" s="295" t="s">
        <v>319</v>
      </c>
      <c r="M30" s="310"/>
      <c r="N30" s="282"/>
      <c r="O30" s="282"/>
      <c r="P30" s="282"/>
      <c r="Q30" s="282" t="s">
        <v>55</v>
      </c>
      <c r="R30" s="282"/>
      <c r="S30" s="283"/>
      <c r="T30" s="285" t="s">
        <v>1787</v>
      </c>
      <c r="U30" s="285" t="s">
        <v>1788</v>
      </c>
      <c r="V30" s="285"/>
      <c r="W30" s="335" t="s">
        <v>1789</v>
      </c>
      <c r="X30" s="285" t="s">
        <v>1790</v>
      </c>
      <c r="Y30" s="348"/>
      <c r="Z30" s="441"/>
      <c r="AA30" s="441"/>
      <c r="AB30" s="442"/>
      <c r="AC30" s="350">
        <v>44250</v>
      </c>
      <c r="AD30" s="441"/>
      <c r="AE30" s="443"/>
      <c r="AF30" s="441"/>
      <c r="AG30" s="441"/>
      <c r="AH30" s="441"/>
      <c r="AI30" s="441"/>
      <c r="AJ30" s="307"/>
      <c r="AK30" s="263"/>
      <c r="AL30" s="263"/>
    </row>
    <row r="31" spans="1:38" ht="150" customHeight="1">
      <c r="A31" s="937"/>
      <c r="B31" s="283" t="s">
        <v>320</v>
      </c>
      <c r="C31" s="306" t="s">
        <v>331</v>
      </c>
      <c r="D31" s="301" t="s">
        <v>322</v>
      </c>
      <c r="E31" s="294" t="s">
        <v>332</v>
      </c>
      <c r="F31" s="287">
        <v>42430</v>
      </c>
      <c r="G31" s="297">
        <v>44228</v>
      </c>
      <c r="H31" s="289" t="s">
        <v>1791</v>
      </c>
      <c r="I31" s="288">
        <v>130000</v>
      </c>
      <c r="J31" s="289" t="s">
        <v>324</v>
      </c>
      <c r="K31" s="262" t="s">
        <v>333</v>
      </c>
      <c r="L31" s="295" t="s">
        <v>319</v>
      </c>
      <c r="M31" s="286" t="s">
        <v>334</v>
      </c>
      <c r="N31" s="282"/>
      <c r="O31" s="282"/>
      <c r="P31" s="282"/>
      <c r="Q31" s="282" t="s">
        <v>55</v>
      </c>
      <c r="R31" s="282"/>
      <c r="S31" s="283"/>
      <c r="T31" s="285" t="s">
        <v>1792</v>
      </c>
      <c r="U31" s="285"/>
      <c r="V31" s="285" t="s">
        <v>1793</v>
      </c>
      <c r="W31" s="335" t="s">
        <v>1794</v>
      </c>
      <c r="X31" s="285"/>
      <c r="Y31" s="348"/>
      <c r="Z31" s="301" t="s">
        <v>1795</v>
      </c>
      <c r="AA31" s="441"/>
      <c r="AB31" s="442"/>
      <c r="AC31" s="350"/>
      <c r="AD31" s="441"/>
      <c r="AE31" s="443"/>
      <c r="AF31" s="441"/>
      <c r="AG31" s="441"/>
      <c r="AH31" s="441"/>
      <c r="AI31" s="441"/>
      <c r="AJ31" s="307"/>
      <c r="AK31" s="263"/>
      <c r="AL31" s="263"/>
    </row>
    <row r="32" spans="1:38" ht="330">
      <c r="A32" s="937"/>
      <c r="B32" s="283" t="s">
        <v>335</v>
      </c>
      <c r="C32" s="285" t="s">
        <v>1796</v>
      </c>
      <c r="D32" s="301" t="s">
        <v>337</v>
      </c>
      <c r="E32" s="294"/>
      <c r="F32" s="287">
        <v>42430</v>
      </c>
      <c r="G32" s="287">
        <v>44228</v>
      </c>
      <c r="H32" s="262" t="s">
        <v>338</v>
      </c>
      <c r="I32" s="288">
        <v>250000</v>
      </c>
      <c r="J32" s="289" t="s">
        <v>311</v>
      </c>
      <c r="K32" s="291" t="s">
        <v>345</v>
      </c>
      <c r="L32" s="295" t="s">
        <v>319</v>
      </c>
      <c r="M32" s="308" t="s">
        <v>1797</v>
      </c>
      <c r="N32" s="282"/>
      <c r="O32" s="282"/>
      <c r="P32" s="282"/>
      <c r="Q32" s="282" t="s">
        <v>55</v>
      </c>
      <c r="R32" s="282"/>
      <c r="S32" s="283"/>
      <c r="T32" s="285" t="s">
        <v>1798</v>
      </c>
      <c r="U32" s="285" t="s">
        <v>1799</v>
      </c>
      <c r="V32" s="285" t="s">
        <v>1800</v>
      </c>
      <c r="W32" s="335" t="s">
        <v>1801</v>
      </c>
      <c r="X32" s="285" t="s">
        <v>1802</v>
      </c>
      <c r="Y32" s="348"/>
      <c r="Z32" s="441"/>
      <c r="AA32" s="441"/>
      <c r="AB32" s="442"/>
      <c r="AC32" s="350"/>
      <c r="AD32" s="441"/>
      <c r="AE32" s="443"/>
      <c r="AF32" s="441"/>
      <c r="AG32" s="441"/>
      <c r="AH32" s="441"/>
      <c r="AI32" s="348" t="s">
        <v>1803</v>
      </c>
      <c r="AJ32" s="307"/>
      <c r="AK32" s="263"/>
      <c r="AL32" s="263"/>
    </row>
    <row r="33" spans="1:38" ht="84" customHeight="1">
      <c r="A33" s="937"/>
      <c r="B33" s="283" t="s">
        <v>346</v>
      </c>
      <c r="C33" s="285" t="s">
        <v>355</v>
      </c>
      <c r="D33" s="285" t="s">
        <v>348</v>
      </c>
      <c r="E33" s="286" t="s">
        <v>356</v>
      </c>
      <c r="F33" s="287">
        <v>42583</v>
      </c>
      <c r="G33" s="287">
        <v>44228</v>
      </c>
      <c r="H33" s="262" t="s">
        <v>357</v>
      </c>
      <c r="I33" s="288">
        <v>350000</v>
      </c>
      <c r="J33" s="262" t="s">
        <v>351</v>
      </c>
      <c r="K33" s="291"/>
      <c r="L33" s="291" t="s">
        <v>358</v>
      </c>
      <c r="M33" s="310"/>
      <c r="N33" s="282"/>
      <c r="O33" s="282"/>
      <c r="P33" s="282"/>
      <c r="Q33" s="282" t="s">
        <v>55</v>
      </c>
      <c r="R33" s="282"/>
      <c r="S33" s="283"/>
      <c r="T33" s="285" t="s">
        <v>1804</v>
      </c>
      <c r="U33" s="285"/>
      <c r="V33" s="285" t="s">
        <v>1805</v>
      </c>
      <c r="W33" s="335" t="s">
        <v>1806</v>
      </c>
      <c r="X33" s="285" t="s">
        <v>1807</v>
      </c>
      <c r="Y33" s="348"/>
      <c r="Z33" s="441"/>
      <c r="AA33" s="348" t="s">
        <v>1808</v>
      </c>
      <c r="AB33" s="442"/>
      <c r="AC33" s="350"/>
      <c r="AD33" s="441"/>
      <c r="AE33" s="443"/>
      <c r="AF33" s="441"/>
      <c r="AG33" s="441"/>
      <c r="AH33" s="441"/>
      <c r="AI33" s="348" t="s">
        <v>1809</v>
      </c>
      <c r="AJ33" s="307"/>
      <c r="AK33" s="263"/>
      <c r="AL33" s="263"/>
    </row>
    <row r="34" spans="1:38" ht="180">
      <c r="A34" s="937"/>
      <c r="B34" s="283" t="s">
        <v>359</v>
      </c>
      <c r="C34" s="285" t="s">
        <v>370</v>
      </c>
      <c r="D34" s="285" t="s">
        <v>361</v>
      </c>
      <c r="E34" s="286" t="s">
        <v>371</v>
      </c>
      <c r="F34" s="287">
        <v>42430</v>
      </c>
      <c r="G34" s="287">
        <v>43497</v>
      </c>
      <c r="H34" s="262" t="s">
        <v>1810</v>
      </c>
      <c r="I34" s="303">
        <v>0</v>
      </c>
      <c r="J34" s="289" t="s">
        <v>1811</v>
      </c>
      <c r="K34" s="283" t="s">
        <v>1812</v>
      </c>
      <c r="L34" s="295" t="s">
        <v>319</v>
      </c>
      <c r="M34" s="286" t="s">
        <v>372</v>
      </c>
      <c r="N34" s="282"/>
      <c r="O34" s="282"/>
      <c r="P34" s="282"/>
      <c r="Q34" s="282" t="s">
        <v>55</v>
      </c>
      <c r="R34" s="282"/>
      <c r="S34" s="283"/>
      <c r="T34" s="285" t="s">
        <v>1813</v>
      </c>
      <c r="U34" s="285"/>
      <c r="V34" s="285"/>
      <c r="W34" s="335" t="s">
        <v>1814</v>
      </c>
      <c r="X34" s="285"/>
      <c r="Y34" s="348"/>
      <c r="Z34" s="441"/>
      <c r="AA34" s="441"/>
      <c r="AB34" s="442"/>
      <c r="AC34" s="350">
        <v>44254</v>
      </c>
      <c r="AD34" s="441"/>
      <c r="AE34" s="443"/>
      <c r="AF34" s="441"/>
      <c r="AG34" s="441"/>
      <c r="AH34" s="441"/>
      <c r="AI34" s="441"/>
      <c r="AJ34" s="307"/>
      <c r="AK34" s="263"/>
      <c r="AL34" s="263"/>
    </row>
    <row r="35" spans="1:38" ht="135">
      <c r="A35" s="937"/>
      <c r="B35" s="283" t="s">
        <v>373</v>
      </c>
      <c r="C35" s="301" t="s">
        <v>1815</v>
      </c>
      <c r="D35" s="285" t="s">
        <v>384</v>
      </c>
      <c r="E35" s="286" t="s">
        <v>385</v>
      </c>
      <c r="F35" s="287">
        <v>42430</v>
      </c>
      <c r="G35" s="287">
        <v>44228</v>
      </c>
      <c r="H35" s="262" t="s">
        <v>1816</v>
      </c>
      <c r="I35" s="288">
        <v>250000</v>
      </c>
      <c r="J35" s="289" t="s">
        <v>1817</v>
      </c>
      <c r="K35" s="283"/>
      <c r="L35" s="283"/>
      <c r="M35" s="310"/>
      <c r="N35" s="282"/>
      <c r="O35" s="282"/>
      <c r="P35" s="282"/>
      <c r="Q35" s="282" t="s">
        <v>55</v>
      </c>
      <c r="R35" s="282"/>
      <c r="S35" s="283"/>
      <c r="T35" s="285" t="s">
        <v>1818</v>
      </c>
      <c r="U35" s="285" t="s">
        <v>1819</v>
      </c>
      <c r="V35" s="285" t="s">
        <v>1820</v>
      </c>
      <c r="W35" s="335" t="s">
        <v>1821</v>
      </c>
      <c r="X35" s="285" t="s">
        <v>1822</v>
      </c>
      <c r="Y35" s="348"/>
      <c r="Z35" s="441"/>
      <c r="AA35" s="441"/>
      <c r="AB35" s="442"/>
      <c r="AC35" s="442"/>
      <c r="AD35" s="441"/>
      <c r="AE35" s="443"/>
      <c r="AF35" s="290" t="s">
        <v>1823</v>
      </c>
      <c r="AG35" s="441"/>
      <c r="AH35" s="441"/>
      <c r="AI35" s="441"/>
      <c r="AJ35" s="307"/>
      <c r="AK35" s="263"/>
      <c r="AL35" s="263"/>
    </row>
    <row r="36" spans="1:38" ht="60">
      <c r="A36" s="937"/>
      <c r="B36" s="283" t="s">
        <v>387</v>
      </c>
      <c r="C36" s="311" t="s">
        <v>1824</v>
      </c>
      <c r="D36" s="311"/>
      <c r="E36" s="312"/>
      <c r="F36" s="313"/>
      <c r="G36" s="313"/>
      <c r="H36" s="314"/>
      <c r="I36" s="315"/>
      <c r="J36" s="314"/>
      <c r="K36" s="316"/>
      <c r="L36" s="316"/>
      <c r="M36" s="312" t="s">
        <v>1825</v>
      </c>
      <c r="N36" s="282"/>
      <c r="O36" s="282"/>
      <c r="P36" s="282"/>
      <c r="Q36" s="282"/>
      <c r="R36" s="282"/>
      <c r="S36" s="283"/>
      <c r="T36" s="285"/>
      <c r="U36" s="285"/>
      <c r="V36" s="285"/>
      <c r="W36" s="285"/>
      <c r="X36" s="348"/>
      <c r="Y36" s="348"/>
      <c r="Z36" s="441"/>
      <c r="AA36" s="441"/>
      <c r="AB36" s="442"/>
      <c r="AC36" s="442"/>
      <c r="AD36" s="441"/>
      <c r="AE36" s="443"/>
      <c r="AF36" s="441"/>
      <c r="AG36" s="441"/>
      <c r="AH36" s="441"/>
      <c r="AI36" s="441"/>
      <c r="AJ36" s="307"/>
      <c r="AK36" s="263"/>
      <c r="AL36" s="263"/>
    </row>
    <row r="37" spans="1:38" ht="105">
      <c r="A37" s="937"/>
      <c r="B37" s="283" t="s">
        <v>393</v>
      </c>
      <c r="C37" s="317" t="s">
        <v>1826</v>
      </c>
      <c r="D37" s="317" t="s">
        <v>395</v>
      </c>
      <c r="E37" s="318" t="s">
        <v>402</v>
      </c>
      <c r="F37" s="319">
        <v>42430</v>
      </c>
      <c r="G37" s="319">
        <v>44228</v>
      </c>
      <c r="H37" s="262" t="s">
        <v>1816</v>
      </c>
      <c r="I37" s="320">
        <v>60000</v>
      </c>
      <c r="J37" s="321" t="s">
        <v>396</v>
      </c>
      <c r="K37" s="287" t="s">
        <v>404</v>
      </c>
      <c r="L37" s="287"/>
      <c r="M37" s="322" t="s">
        <v>1827</v>
      </c>
      <c r="N37" s="282"/>
      <c r="O37" s="282"/>
      <c r="P37" s="282" t="s">
        <v>55</v>
      </c>
      <c r="Q37" s="282"/>
      <c r="R37" s="282"/>
      <c r="S37" s="283"/>
      <c r="T37" s="285" t="s">
        <v>1828</v>
      </c>
      <c r="U37" s="285" t="s">
        <v>1829</v>
      </c>
      <c r="V37" s="285" t="s">
        <v>1830</v>
      </c>
      <c r="W37" s="285" t="s">
        <v>1831</v>
      </c>
      <c r="X37" s="285" t="s">
        <v>1832</v>
      </c>
      <c r="Y37" s="348"/>
      <c r="Z37" s="348" t="s">
        <v>1833</v>
      </c>
      <c r="AA37" s="441"/>
      <c r="AB37" s="442"/>
      <c r="AC37" s="442"/>
      <c r="AD37" s="441"/>
      <c r="AE37" s="443"/>
      <c r="AF37" s="441"/>
      <c r="AG37" s="441"/>
      <c r="AH37" s="441"/>
      <c r="AI37" s="348" t="s">
        <v>1834</v>
      </c>
      <c r="AJ37" s="307"/>
      <c r="AK37" s="263"/>
      <c r="AL37" s="263"/>
    </row>
    <row r="38" spans="1:38" ht="222" customHeight="1">
      <c r="A38" s="937"/>
      <c r="B38" s="283" t="s">
        <v>405</v>
      </c>
      <c r="C38" s="285" t="s">
        <v>406</v>
      </c>
      <c r="D38" s="323" t="s">
        <v>416</v>
      </c>
      <c r="E38" s="318" t="s">
        <v>417</v>
      </c>
      <c r="F38" s="319">
        <v>42430</v>
      </c>
      <c r="G38" s="324">
        <v>44228</v>
      </c>
      <c r="H38" s="325" t="s">
        <v>518</v>
      </c>
      <c r="I38" s="320">
        <v>100000</v>
      </c>
      <c r="J38" s="325" t="s">
        <v>409</v>
      </c>
      <c r="K38" s="326"/>
      <c r="L38" s="327" t="s">
        <v>358</v>
      </c>
      <c r="M38" s="328" t="s">
        <v>1835</v>
      </c>
      <c r="N38" s="329"/>
      <c r="O38" s="329"/>
      <c r="P38" s="329"/>
      <c r="Q38" s="329" t="s">
        <v>55</v>
      </c>
      <c r="R38" s="329"/>
      <c r="S38" s="283"/>
      <c r="T38" s="285" t="s">
        <v>1836</v>
      </c>
      <c r="U38" s="285" t="s">
        <v>1837</v>
      </c>
      <c r="V38" s="285" t="s">
        <v>1830</v>
      </c>
      <c r="W38" s="285" t="s">
        <v>1838</v>
      </c>
      <c r="X38" s="285" t="s">
        <v>1839</v>
      </c>
      <c r="Y38" s="317"/>
      <c r="Z38" s="317" t="s">
        <v>1833</v>
      </c>
      <c r="AA38" s="448"/>
      <c r="AB38" s="323"/>
      <c r="AC38" s="323"/>
      <c r="AD38" s="448"/>
      <c r="AE38" s="449"/>
      <c r="AF38" s="448"/>
      <c r="AG38" s="448"/>
      <c r="AH38" s="448"/>
      <c r="AI38" s="348"/>
      <c r="AJ38" s="307"/>
      <c r="AK38" s="263"/>
      <c r="AL38" s="263"/>
    </row>
    <row r="39" spans="1:38" ht="147.75" customHeight="1">
      <c r="A39" s="937"/>
      <c r="B39" s="283" t="s">
        <v>1585</v>
      </c>
      <c r="C39" s="330" t="s">
        <v>1840</v>
      </c>
      <c r="D39" s="285" t="s">
        <v>1587</v>
      </c>
      <c r="E39" s="331" t="s">
        <v>139</v>
      </c>
      <c r="F39" s="297">
        <v>43009</v>
      </c>
      <c r="G39" s="297">
        <v>44228</v>
      </c>
      <c r="H39" s="262" t="s">
        <v>1588</v>
      </c>
      <c r="I39" s="332">
        <v>5000</v>
      </c>
      <c r="J39" s="333" t="s">
        <v>147</v>
      </c>
      <c r="K39" s="334" t="s">
        <v>153</v>
      </c>
      <c r="L39" s="334" t="s">
        <v>154</v>
      </c>
      <c r="M39" s="293"/>
      <c r="N39" s="293"/>
      <c r="O39" s="293" t="s">
        <v>55</v>
      </c>
      <c r="P39" s="293"/>
      <c r="Q39" s="293"/>
      <c r="R39" s="293"/>
      <c r="S39" s="283"/>
      <c r="T39" s="348" t="s">
        <v>1741</v>
      </c>
      <c r="U39" s="441"/>
      <c r="V39" s="441"/>
      <c r="W39" s="348" t="s">
        <v>1841</v>
      </c>
      <c r="X39" s="348" t="s">
        <v>1842</v>
      </c>
      <c r="Y39" s="285"/>
      <c r="Z39" s="411"/>
      <c r="AA39" s="411"/>
      <c r="AB39" s="444"/>
      <c r="AC39" s="444"/>
      <c r="AD39" s="411"/>
      <c r="AE39" s="445"/>
      <c r="AF39" s="411"/>
      <c r="AG39" s="411"/>
      <c r="AH39" s="411"/>
      <c r="AI39" s="411"/>
      <c r="AJ39" s="307"/>
      <c r="AK39" s="263"/>
      <c r="AL39" s="263"/>
    </row>
    <row r="40" spans="1:38" ht="98.25" customHeight="1">
      <c r="A40" s="937"/>
      <c r="B40" s="283" t="s">
        <v>1589</v>
      </c>
      <c r="C40" s="335" t="s">
        <v>1843</v>
      </c>
      <c r="D40" s="285" t="s">
        <v>1844</v>
      </c>
      <c r="E40" s="286" t="s">
        <v>1592</v>
      </c>
      <c r="F40" s="297">
        <v>43009</v>
      </c>
      <c r="G40" s="297">
        <v>44228</v>
      </c>
      <c r="H40" s="262" t="s">
        <v>518</v>
      </c>
      <c r="I40" s="332">
        <v>5000</v>
      </c>
      <c r="J40" s="291"/>
      <c r="K40" s="295" t="s">
        <v>1845</v>
      </c>
      <c r="L40" s="291" t="s">
        <v>176</v>
      </c>
      <c r="M40" s="293"/>
      <c r="N40" s="293"/>
      <c r="O40" s="293" t="s">
        <v>55</v>
      </c>
      <c r="P40" s="293"/>
      <c r="Q40" s="293"/>
      <c r="R40" s="293"/>
      <c r="S40" s="283"/>
      <c r="T40" s="285" t="s">
        <v>1846</v>
      </c>
      <c r="U40" s="285" t="s">
        <v>1847</v>
      </c>
      <c r="V40" s="285" t="s">
        <v>1848</v>
      </c>
      <c r="W40" s="285" t="s">
        <v>1849</v>
      </c>
      <c r="X40" s="285" t="s">
        <v>1850</v>
      </c>
      <c r="Y40" s="285"/>
      <c r="Z40" s="411"/>
      <c r="AA40" s="411"/>
      <c r="AB40" s="444"/>
      <c r="AC40" s="444"/>
      <c r="AD40" s="411"/>
      <c r="AE40" s="445"/>
      <c r="AF40" s="285" t="s">
        <v>1851</v>
      </c>
      <c r="AG40" s="411"/>
      <c r="AH40" s="411"/>
      <c r="AI40" s="285" t="s">
        <v>1852</v>
      </c>
      <c r="AJ40" s="307"/>
      <c r="AK40" s="263"/>
      <c r="AL40" s="263"/>
    </row>
    <row r="41" spans="1:38" ht="141.75" customHeight="1">
      <c r="A41" s="937"/>
      <c r="B41" s="283" t="s">
        <v>1593</v>
      </c>
      <c r="C41" s="335" t="s">
        <v>1594</v>
      </c>
      <c r="D41" s="285" t="s">
        <v>1595</v>
      </c>
      <c r="E41" s="294"/>
      <c r="F41" s="297">
        <v>43009</v>
      </c>
      <c r="G41" s="297">
        <v>44228</v>
      </c>
      <c r="H41" s="262" t="s">
        <v>1853</v>
      </c>
      <c r="I41" s="288">
        <v>5000</v>
      </c>
      <c r="J41" s="262" t="s">
        <v>1854</v>
      </c>
      <c r="K41" s="291"/>
      <c r="L41" s="291" t="s">
        <v>358</v>
      </c>
      <c r="M41" s="293"/>
      <c r="N41" s="293"/>
      <c r="O41" s="293"/>
      <c r="P41" s="293"/>
      <c r="Q41" s="293" t="s">
        <v>55</v>
      </c>
      <c r="R41" s="293"/>
      <c r="S41" s="283"/>
      <c r="T41" s="285" t="s">
        <v>1855</v>
      </c>
      <c r="U41" s="285" t="s">
        <v>1856</v>
      </c>
      <c r="V41" s="411"/>
      <c r="W41" s="285" t="s">
        <v>1857</v>
      </c>
      <c r="X41" s="285" t="s">
        <v>1858</v>
      </c>
      <c r="Y41" s="285"/>
      <c r="Z41" s="411"/>
      <c r="AA41" s="411"/>
      <c r="AB41" s="444"/>
      <c r="AC41" s="444"/>
      <c r="AD41" s="285" t="s">
        <v>1859</v>
      </c>
      <c r="AE41" s="445"/>
      <c r="AF41" s="411"/>
      <c r="AG41" s="411"/>
      <c r="AH41" s="411"/>
      <c r="AI41" s="411"/>
      <c r="AJ41" s="307"/>
      <c r="AK41" s="263"/>
      <c r="AL41" s="263"/>
    </row>
    <row r="42" spans="1:38" ht="145.5" customHeight="1" thickBot="1">
      <c r="A42" s="937"/>
      <c r="B42" s="283" t="s">
        <v>1597</v>
      </c>
      <c r="C42" s="336" t="s">
        <v>1598</v>
      </c>
      <c r="D42" s="337" t="s">
        <v>1599</v>
      </c>
      <c r="E42" s="338"/>
      <c r="F42" s="339">
        <v>43009</v>
      </c>
      <c r="G42" s="339">
        <v>44248</v>
      </c>
      <c r="H42" s="340" t="s">
        <v>1860</v>
      </c>
      <c r="I42" s="341">
        <v>5000</v>
      </c>
      <c r="J42" s="342" t="s">
        <v>1861</v>
      </c>
      <c r="K42" s="343"/>
      <c r="L42" s="343" t="s">
        <v>358</v>
      </c>
      <c r="M42" s="344" t="s">
        <v>1862</v>
      </c>
      <c r="N42" s="345"/>
      <c r="O42" s="345" t="s">
        <v>55</v>
      </c>
      <c r="P42" s="345"/>
      <c r="Q42" s="345"/>
      <c r="R42" s="345"/>
      <c r="S42" s="283"/>
      <c r="T42" s="337" t="s">
        <v>1863</v>
      </c>
      <c r="U42" s="337"/>
      <c r="V42" s="450"/>
      <c r="W42" s="450" t="s">
        <v>1864</v>
      </c>
      <c r="X42" s="337" t="s">
        <v>1865</v>
      </c>
      <c r="Y42" s="337" t="s">
        <v>1866</v>
      </c>
      <c r="Z42" s="450"/>
      <c r="AA42" s="450"/>
      <c r="AB42" s="451"/>
      <c r="AC42" s="451"/>
      <c r="AD42" s="337"/>
      <c r="AE42" s="452"/>
      <c r="AF42" s="342" t="s">
        <v>1867</v>
      </c>
      <c r="AG42" s="450"/>
      <c r="AH42" s="450"/>
      <c r="AI42" s="337"/>
      <c r="AJ42" s="307"/>
      <c r="AK42" s="263"/>
      <c r="AL42" s="263"/>
    </row>
    <row r="43" spans="1:38" ht="255.75" customHeight="1">
      <c r="A43" s="1032" t="s">
        <v>419</v>
      </c>
      <c r="B43" s="346" t="s">
        <v>420</v>
      </c>
      <c r="C43" s="347" t="s">
        <v>421</v>
      </c>
      <c r="D43" s="348" t="s">
        <v>422</v>
      </c>
      <c r="E43" s="310"/>
      <c r="F43" s="349">
        <v>42430</v>
      </c>
      <c r="G43" s="350">
        <v>44228</v>
      </c>
      <c r="H43" s="290" t="s">
        <v>1868</v>
      </c>
      <c r="I43" s="351">
        <v>0</v>
      </c>
      <c r="J43" s="290"/>
      <c r="K43" s="283" t="s">
        <v>431</v>
      </c>
      <c r="L43" s="283" t="s">
        <v>82</v>
      </c>
      <c r="M43" s="347" t="s">
        <v>1869</v>
      </c>
      <c r="N43" s="282"/>
      <c r="O43" s="282"/>
      <c r="P43" s="282" t="s">
        <v>55</v>
      </c>
      <c r="Q43" s="282"/>
      <c r="R43" s="282"/>
      <c r="S43" s="283"/>
      <c r="T43" s="274"/>
      <c r="U43" s="274"/>
      <c r="V43" s="274"/>
      <c r="W43" s="274" t="s">
        <v>1870</v>
      </c>
      <c r="X43" s="274" t="s">
        <v>1871</v>
      </c>
      <c r="Y43" s="348"/>
      <c r="Z43" s="348" t="s">
        <v>1872</v>
      </c>
      <c r="AA43" s="441"/>
      <c r="AB43" s="442"/>
      <c r="AC43" s="442"/>
      <c r="AD43" s="348" t="s">
        <v>1873</v>
      </c>
      <c r="AE43" s="443"/>
      <c r="AF43" s="348" t="s">
        <v>1874</v>
      </c>
      <c r="AG43" s="441"/>
      <c r="AH43" s="441"/>
      <c r="AI43" s="348" t="s">
        <v>1875</v>
      </c>
      <c r="AJ43" s="307"/>
      <c r="AK43" s="263"/>
      <c r="AL43" s="263"/>
    </row>
    <row r="44" spans="1:38" ht="147" customHeight="1">
      <c r="A44" s="1033"/>
      <c r="B44" s="346" t="s">
        <v>432</v>
      </c>
      <c r="C44" s="286" t="s">
        <v>433</v>
      </c>
      <c r="D44" s="285" t="s">
        <v>442</v>
      </c>
      <c r="E44" s="286" t="s">
        <v>443</v>
      </c>
      <c r="F44" s="287">
        <v>42430</v>
      </c>
      <c r="G44" s="287">
        <v>44228</v>
      </c>
      <c r="H44" s="262" t="s">
        <v>444</v>
      </c>
      <c r="I44" s="288">
        <v>0</v>
      </c>
      <c r="J44" s="262"/>
      <c r="K44" s="283" t="s">
        <v>431</v>
      </c>
      <c r="L44" s="283" t="s">
        <v>82</v>
      </c>
      <c r="M44" s="305" t="s">
        <v>445</v>
      </c>
      <c r="N44" s="282"/>
      <c r="O44" s="282" t="s">
        <v>55</v>
      </c>
      <c r="P44" s="282"/>
      <c r="Q44" s="282"/>
      <c r="R44" s="282"/>
      <c r="S44" s="283"/>
      <c r="T44" s="285" t="s">
        <v>1754</v>
      </c>
      <c r="U44" s="285"/>
      <c r="V44" s="285"/>
      <c r="W44" s="285" t="s">
        <v>1785</v>
      </c>
      <c r="X44" s="285" t="s">
        <v>1876</v>
      </c>
      <c r="Y44" s="285"/>
      <c r="Z44" s="411"/>
      <c r="AA44" s="411"/>
      <c r="AB44" s="444"/>
      <c r="AC44" s="444"/>
      <c r="AD44" s="285" t="s">
        <v>1877</v>
      </c>
      <c r="AE44" s="445"/>
      <c r="AF44" s="411"/>
      <c r="AG44" s="411"/>
      <c r="AH44" s="411"/>
      <c r="AI44" s="285" t="s">
        <v>1878</v>
      </c>
      <c r="AJ44" s="307"/>
      <c r="AK44" s="263"/>
      <c r="AL44" s="263"/>
    </row>
    <row r="45" spans="1:38" ht="75.75" customHeight="1">
      <c r="A45" s="1033"/>
      <c r="B45" s="346" t="s">
        <v>446</v>
      </c>
      <c r="C45" s="308" t="s">
        <v>1879</v>
      </c>
      <c r="D45" s="311"/>
      <c r="E45" s="352"/>
      <c r="F45" s="313"/>
      <c r="G45" s="313"/>
      <c r="H45" s="314"/>
      <c r="I45" s="315"/>
      <c r="J45" s="314"/>
      <c r="K45" s="353"/>
      <c r="L45" s="353"/>
      <c r="M45" s="354" t="s">
        <v>455</v>
      </c>
      <c r="N45" s="282"/>
      <c r="O45" s="282"/>
      <c r="P45" s="282"/>
      <c r="Q45" s="282"/>
      <c r="R45" s="282"/>
      <c r="S45" s="283"/>
      <c r="T45" s="348"/>
      <c r="U45" s="348"/>
      <c r="V45" s="348"/>
      <c r="W45" s="348"/>
      <c r="X45" s="348"/>
      <c r="Y45" s="348"/>
      <c r="Z45" s="441"/>
      <c r="AA45" s="441"/>
      <c r="AB45" s="442"/>
      <c r="AC45" s="442"/>
      <c r="AD45" s="441"/>
      <c r="AE45" s="443"/>
      <c r="AF45" s="441"/>
      <c r="AG45" s="441"/>
      <c r="AH45" s="441"/>
      <c r="AI45" s="441"/>
      <c r="AJ45" s="307"/>
      <c r="AK45" s="263"/>
      <c r="AL45" s="263"/>
    </row>
    <row r="46" spans="1:38" ht="192.75" customHeight="1">
      <c r="A46" s="1033"/>
      <c r="B46" s="346" t="s">
        <v>456</v>
      </c>
      <c r="C46" s="286" t="s">
        <v>457</v>
      </c>
      <c r="D46" s="285" t="s">
        <v>458</v>
      </c>
      <c r="E46" s="347" t="s">
        <v>467</v>
      </c>
      <c r="F46" s="287">
        <v>42583</v>
      </c>
      <c r="G46" s="287">
        <v>44228</v>
      </c>
      <c r="H46" s="262" t="s">
        <v>1880</v>
      </c>
      <c r="I46" s="288">
        <v>1500000</v>
      </c>
      <c r="J46" s="262" t="s">
        <v>460</v>
      </c>
      <c r="K46" s="283"/>
      <c r="L46" s="355" t="s">
        <v>358</v>
      </c>
      <c r="M46" s="286" t="s">
        <v>1881</v>
      </c>
      <c r="N46" s="282"/>
      <c r="O46" s="282" t="s">
        <v>55</v>
      </c>
      <c r="P46" s="282"/>
      <c r="Q46" s="282"/>
      <c r="R46" s="282"/>
      <c r="S46" s="283"/>
      <c r="T46" s="348" t="s">
        <v>1882</v>
      </c>
      <c r="U46" s="348" t="s">
        <v>1883</v>
      </c>
      <c r="V46" s="348" t="s">
        <v>1884</v>
      </c>
      <c r="W46" s="348" t="s">
        <v>1885</v>
      </c>
      <c r="X46" s="348"/>
      <c r="Y46" s="348"/>
      <c r="Z46" s="441"/>
      <c r="AA46" s="441"/>
      <c r="AB46" s="442"/>
      <c r="AC46" s="442"/>
      <c r="AD46" s="441"/>
      <c r="AE46" s="443"/>
      <c r="AF46" s="441"/>
      <c r="AG46" s="441"/>
      <c r="AH46" s="441"/>
      <c r="AI46" s="441"/>
      <c r="AJ46" s="307"/>
      <c r="AK46" s="263"/>
      <c r="AL46" s="263"/>
    </row>
    <row r="47" spans="1:38" ht="220.5" customHeight="1">
      <c r="A47" s="1033"/>
      <c r="B47" s="346" t="s">
        <v>468</v>
      </c>
      <c r="C47" s="305" t="s">
        <v>469</v>
      </c>
      <c r="D47" s="301" t="s">
        <v>473</v>
      </c>
      <c r="E47" s="305" t="s">
        <v>474</v>
      </c>
      <c r="F47" s="287">
        <v>42430</v>
      </c>
      <c r="G47" s="287">
        <v>44228</v>
      </c>
      <c r="H47" s="466" t="s">
        <v>1886</v>
      </c>
      <c r="I47" s="288">
        <v>0</v>
      </c>
      <c r="J47" s="302"/>
      <c r="K47" s="283"/>
      <c r="L47" s="327" t="s">
        <v>358</v>
      </c>
      <c r="M47" s="305" t="s">
        <v>1887</v>
      </c>
      <c r="N47" s="282"/>
      <c r="O47" s="282" t="s">
        <v>55</v>
      </c>
      <c r="P47" s="282"/>
      <c r="Q47" s="282"/>
      <c r="R47" s="282"/>
      <c r="S47" s="283"/>
      <c r="T47" s="348" t="s">
        <v>1754</v>
      </c>
      <c r="U47" s="348"/>
      <c r="V47" s="348"/>
      <c r="W47" s="348" t="s">
        <v>1888</v>
      </c>
      <c r="X47" s="348" t="s">
        <v>1889</v>
      </c>
      <c r="Y47" s="348"/>
      <c r="Z47" s="441"/>
      <c r="AA47" s="441"/>
      <c r="AB47" s="442"/>
      <c r="AC47" s="442"/>
      <c r="AD47" s="348" t="s">
        <v>1890</v>
      </c>
      <c r="AE47" s="443"/>
      <c r="AF47" s="441"/>
      <c r="AG47" s="441"/>
      <c r="AH47" s="441"/>
      <c r="AI47" s="348" t="s">
        <v>1891</v>
      </c>
      <c r="AJ47" s="307"/>
      <c r="AK47" s="263"/>
      <c r="AL47" s="263"/>
    </row>
    <row r="48" spans="1:38" ht="37.5" customHeight="1">
      <c r="A48" s="1033"/>
      <c r="B48" s="346" t="s">
        <v>477</v>
      </c>
      <c r="C48" s="354" t="s">
        <v>1892</v>
      </c>
      <c r="D48" s="306"/>
      <c r="E48" s="352"/>
      <c r="F48" s="313"/>
      <c r="G48" s="313"/>
      <c r="H48" s="333"/>
      <c r="I48" s="315"/>
      <c r="J48" s="333"/>
      <c r="K48" s="353"/>
      <c r="L48" s="316"/>
      <c r="M48" s="322" t="s">
        <v>1893</v>
      </c>
      <c r="N48" s="282"/>
      <c r="O48" s="282"/>
      <c r="P48" s="282"/>
      <c r="Q48" s="282"/>
      <c r="R48" s="282"/>
      <c r="S48" s="283"/>
      <c r="T48" s="348"/>
      <c r="U48" s="348"/>
      <c r="V48" s="348"/>
      <c r="W48" s="348"/>
      <c r="X48" s="348"/>
      <c r="Y48" s="348"/>
      <c r="Z48" s="441"/>
      <c r="AA48" s="441"/>
      <c r="AB48" s="442"/>
      <c r="AC48" s="442"/>
      <c r="AD48" s="441"/>
      <c r="AE48" s="443"/>
      <c r="AF48" s="441"/>
      <c r="AG48" s="441"/>
      <c r="AH48" s="441"/>
      <c r="AI48" s="441"/>
      <c r="AJ48" s="307"/>
      <c r="AK48" s="263"/>
      <c r="AL48" s="263"/>
    </row>
    <row r="49" spans="1:38" ht="63" customHeight="1">
      <c r="A49" s="1033"/>
      <c r="B49" s="346" t="s">
        <v>484</v>
      </c>
      <c r="C49" s="354" t="s">
        <v>1894</v>
      </c>
      <c r="D49" s="306"/>
      <c r="E49" s="352"/>
      <c r="F49" s="313"/>
      <c r="G49" s="313"/>
      <c r="H49" s="333"/>
      <c r="I49" s="315"/>
      <c r="J49" s="333"/>
      <c r="K49" s="353"/>
      <c r="L49" s="353"/>
      <c r="M49" s="322" t="s">
        <v>1895</v>
      </c>
      <c r="N49" s="282"/>
      <c r="O49" s="282"/>
      <c r="P49" s="282"/>
      <c r="Q49" s="282"/>
      <c r="R49" s="282"/>
      <c r="S49" s="283"/>
      <c r="T49" s="348"/>
      <c r="U49" s="348"/>
      <c r="V49" s="348"/>
      <c r="W49" s="348"/>
      <c r="X49" s="348"/>
      <c r="Y49" s="348"/>
      <c r="Z49" s="441"/>
      <c r="AA49" s="441"/>
      <c r="AB49" s="442"/>
      <c r="AC49" s="442"/>
      <c r="AD49" s="441"/>
      <c r="AE49" s="443"/>
      <c r="AF49" s="441"/>
      <c r="AG49" s="441"/>
      <c r="AH49" s="441"/>
      <c r="AI49" s="441"/>
      <c r="AJ49" s="307"/>
      <c r="AK49" s="263"/>
      <c r="AL49" s="263"/>
    </row>
    <row r="50" spans="1:38" ht="90">
      <c r="A50" s="1033"/>
      <c r="B50" s="346" t="s">
        <v>490</v>
      </c>
      <c r="C50" s="305" t="s">
        <v>491</v>
      </c>
      <c r="D50" s="301" t="s">
        <v>492</v>
      </c>
      <c r="E50" s="310"/>
      <c r="F50" s="287">
        <v>42583</v>
      </c>
      <c r="G50" s="287">
        <v>44228</v>
      </c>
      <c r="H50" s="262" t="s">
        <v>1896</v>
      </c>
      <c r="I50" s="288">
        <v>1500000</v>
      </c>
      <c r="J50" s="302" t="s">
        <v>493</v>
      </c>
      <c r="K50" s="283"/>
      <c r="L50" s="283" t="s">
        <v>358</v>
      </c>
      <c r="M50" s="354" t="s">
        <v>1897</v>
      </c>
      <c r="N50" s="282"/>
      <c r="O50" s="282"/>
      <c r="P50" s="282" t="s">
        <v>55</v>
      </c>
      <c r="Q50" s="282"/>
      <c r="R50" s="282"/>
      <c r="S50" s="283"/>
      <c r="T50" s="348" t="s">
        <v>1898</v>
      </c>
      <c r="U50" s="348" t="s">
        <v>1899</v>
      </c>
      <c r="V50" s="348" t="s">
        <v>1900</v>
      </c>
      <c r="W50" s="348" t="s">
        <v>1864</v>
      </c>
      <c r="X50" s="348"/>
      <c r="Y50" s="348"/>
      <c r="Z50" s="441"/>
      <c r="AA50" s="441"/>
      <c r="AB50" s="442"/>
      <c r="AC50" s="442"/>
      <c r="AD50" s="441"/>
      <c r="AE50" s="443"/>
      <c r="AF50" s="441"/>
      <c r="AG50" s="441"/>
      <c r="AH50" s="441"/>
      <c r="AI50" s="441"/>
      <c r="AJ50" s="307"/>
      <c r="AK50" s="263"/>
      <c r="AL50" s="263"/>
    </row>
    <row r="51" spans="1:38" ht="150">
      <c r="A51" s="1033"/>
      <c r="B51" s="346" t="s">
        <v>496</v>
      </c>
      <c r="C51" s="286" t="s">
        <v>504</v>
      </c>
      <c r="D51" s="285" t="s">
        <v>498</v>
      </c>
      <c r="E51" s="286" t="s">
        <v>505</v>
      </c>
      <c r="F51" s="287">
        <v>42430</v>
      </c>
      <c r="G51" s="287">
        <v>44229</v>
      </c>
      <c r="H51" s="262" t="s">
        <v>1860</v>
      </c>
      <c r="I51" s="288">
        <v>100000</v>
      </c>
      <c r="J51" s="262" t="s">
        <v>1901</v>
      </c>
      <c r="K51" s="283"/>
      <c r="L51" s="283" t="s">
        <v>358</v>
      </c>
      <c r="M51" s="308" t="s">
        <v>1902</v>
      </c>
      <c r="N51" s="282"/>
      <c r="O51" s="282"/>
      <c r="P51" s="282" t="s">
        <v>55</v>
      </c>
      <c r="Q51" s="282"/>
      <c r="R51" s="282"/>
      <c r="S51" s="283"/>
      <c r="T51" s="348" t="s">
        <v>1903</v>
      </c>
      <c r="U51" s="348" t="s">
        <v>1904</v>
      </c>
      <c r="V51" s="348"/>
      <c r="W51" s="348" t="s">
        <v>1864</v>
      </c>
      <c r="X51" s="348" t="s">
        <v>1905</v>
      </c>
      <c r="Y51" s="348"/>
      <c r="Z51" s="441"/>
      <c r="AA51" s="441"/>
      <c r="AB51" s="442"/>
      <c r="AC51" s="442"/>
      <c r="AD51" s="441"/>
      <c r="AE51" s="443"/>
      <c r="AF51" s="441"/>
      <c r="AG51" s="441"/>
      <c r="AH51" s="441"/>
      <c r="AI51" s="348" t="s">
        <v>1905</v>
      </c>
      <c r="AJ51" s="307"/>
      <c r="AK51" s="263"/>
      <c r="AL51" s="263"/>
    </row>
    <row r="52" spans="1:38" ht="79.5" customHeight="1">
      <c r="A52" s="1033"/>
      <c r="B52" s="346" t="s">
        <v>508</v>
      </c>
      <c r="C52" s="286" t="s">
        <v>1906</v>
      </c>
      <c r="D52" s="285" t="s">
        <v>510</v>
      </c>
      <c r="E52" s="310"/>
      <c r="F52" s="287">
        <v>42795</v>
      </c>
      <c r="G52" s="287">
        <v>43152</v>
      </c>
      <c r="H52" s="466" t="s">
        <v>1907</v>
      </c>
      <c r="I52" s="288">
        <v>1000000</v>
      </c>
      <c r="J52" s="262" t="s">
        <v>511</v>
      </c>
      <c r="K52" s="283"/>
      <c r="L52" s="283" t="s">
        <v>358</v>
      </c>
      <c r="M52" s="286"/>
      <c r="N52" s="282"/>
      <c r="O52" s="282" t="s">
        <v>55</v>
      </c>
      <c r="P52" s="282"/>
      <c r="Q52" s="282"/>
      <c r="R52" s="282"/>
      <c r="S52" s="283"/>
      <c r="T52" s="285" t="s">
        <v>1908</v>
      </c>
      <c r="U52" s="285"/>
      <c r="V52" s="285"/>
      <c r="W52" s="348" t="s">
        <v>1909</v>
      </c>
      <c r="X52" s="348"/>
      <c r="Y52" s="348"/>
      <c r="Z52" s="441"/>
      <c r="AA52" s="441"/>
      <c r="AB52" s="442"/>
      <c r="AC52" s="349">
        <v>44228</v>
      </c>
      <c r="AD52" s="348" t="s">
        <v>1757</v>
      </c>
      <c r="AE52" s="443"/>
      <c r="AF52" s="441"/>
      <c r="AG52" s="441"/>
      <c r="AH52" s="441"/>
      <c r="AI52" s="441" t="s">
        <v>1910</v>
      </c>
      <c r="AJ52" s="307"/>
      <c r="AK52" s="263"/>
      <c r="AL52" s="263"/>
    </row>
    <row r="53" spans="1:38" ht="60">
      <c r="A53" s="1033"/>
      <c r="B53" s="346" t="s">
        <v>515</v>
      </c>
      <c r="C53" s="286" t="s">
        <v>516</v>
      </c>
      <c r="D53" s="285" t="s">
        <v>517</v>
      </c>
      <c r="E53" s="347" t="s">
        <v>526</v>
      </c>
      <c r="F53" s="287">
        <v>42430</v>
      </c>
      <c r="G53" s="297">
        <v>44228</v>
      </c>
      <c r="H53" s="262" t="s">
        <v>518</v>
      </c>
      <c r="I53" s="288">
        <v>20000</v>
      </c>
      <c r="J53" s="262" t="s">
        <v>519</v>
      </c>
      <c r="K53" s="283" t="s">
        <v>527</v>
      </c>
      <c r="L53" s="300" t="s">
        <v>528</v>
      </c>
      <c r="M53" s="286" t="s">
        <v>520</v>
      </c>
      <c r="N53" s="282"/>
      <c r="O53" s="282"/>
      <c r="P53" s="282"/>
      <c r="Q53" s="282"/>
      <c r="R53" s="282" t="s">
        <v>55</v>
      </c>
      <c r="S53" s="283"/>
      <c r="T53" s="348" t="s">
        <v>1911</v>
      </c>
      <c r="U53" s="348" t="s">
        <v>1912</v>
      </c>
      <c r="V53" s="348" t="s">
        <v>1913</v>
      </c>
      <c r="W53" s="348" t="s">
        <v>1909</v>
      </c>
      <c r="X53" s="348"/>
      <c r="Y53" s="348"/>
      <c r="Z53" s="441"/>
      <c r="AA53" s="441"/>
      <c r="AB53" s="442"/>
      <c r="AC53" s="442"/>
      <c r="AD53" s="441"/>
      <c r="AE53" s="443"/>
      <c r="AF53" s="441"/>
      <c r="AG53" s="441"/>
      <c r="AH53" s="441"/>
      <c r="AI53" s="441"/>
      <c r="AJ53" s="307"/>
      <c r="AK53" s="263"/>
      <c r="AL53" s="263"/>
    </row>
    <row r="54" spans="1:38" ht="60">
      <c r="A54" s="1033"/>
      <c r="B54" s="356" t="s">
        <v>529</v>
      </c>
      <c r="C54" s="286" t="s">
        <v>530</v>
      </c>
      <c r="D54" s="285" t="s">
        <v>531</v>
      </c>
      <c r="E54" s="310"/>
      <c r="F54" s="287">
        <v>42430</v>
      </c>
      <c r="G54" s="287">
        <v>43152</v>
      </c>
      <c r="H54" s="262" t="s">
        <v>532</v>
      </c>
      <c r="I54" s="288">
        <v>750000</v>
      </c>
      <c r="J54" s="262" t="s">
        <v>533</v>
      </c>
      <c r="K54" s="283" t="s">
        <v>540</v>
      </c>
      <c r="L54" s="283" t="s">
        <v>541</v>
      </c>
      <c r="M54" s="286" t="s">
        <v>1914</v>
      </c>
      <c r="N54" s="282"/>
      <c r="O54" s="282"/>
      <c r="P54" s="282" t="s">
        <v>55</v>
      </c>
      <c r="Q54" s="282"/>
      <c r="R54" s="282"/>
      <c r="S54" s="283"/>
      <c r="T54" s="348" t="s">
        <v>1915</v>
      </c>
      <c r="U54" s="348" t="s">
        <v>1916</v>
      </c>
      <c r="V54" s="348"/>
      <c r="W54" s="348" t="s">
        <v>1864</v>
      </c>
      <c r="X54" s="348"/>
      <c r="Y54" s="348"/>
      <c r="Z54" s="441"/>
      <c r="AA54" s="441"/>
      <c r="AB54" s="442"/>
      <c r="AC54" s="350">
        <v>44228</v>
      </c>
      <c r="AD54" s="441"/>
      <c r="AE54" s="443"/>
      <c r="AF54" s="441"/>
      <c r="AG54" s="441"/>
      <c r="AH54" s="441"/>
      <c r="AI54" s="441"/>
      <c r="AJ54" s="307"/>
      <c r="AK54" s="263"/>
      <c r="AL54" s="263"/>
    </row>
    <row r="55" spans="1:38" ht="204.75" customHeight="1">
      <c r="A55" s="1033"/>
      <c r="B55" s="356" t="s">
        <v>543</v>
      </c>
      <c r="C55" s="286" t="s">
        <v>544</v>
      </c>
      <c r="D55" s="285" t="s">
        <v>553</v>
      </c>
      <c r="E55" s="286" t="s">
        <v>554</v>
      </c>
      <c r="F55" s="287">
        <v>42430</v>
      </c>
      <c r="G55" s="297">
        <v>43252</v>
      </c>
      <c r="H55" s="262" t="s">
        <v>1860</v>
      </c>
      <c r="I55" s="288">
        <v>0</v>
      </c>
      <c r="J55" s="262" t="s">
        <v>556</v>
      </c>
      <c r="K55" s="283"/>
      <c r="L55" s="283" t="s">
        <v>358</v>
      </c>
      <c r="M55" s="286" t="s">
        <v>1917</v>
      </c>
      <c r="N55" s="282"/>
      <c r="O55" s="282"/>
      <c r="P55" s="282"/>
      <c r="Q55" s="282"/>
      <c r="R55" s="282" t="s">
        <v>55</v>
      </c>
      <c r="S55" s="283"/>
      <c r="T55" s="348" t="s">
        <v>1918</v>
      </c>
      <c r="U55" s="348" t="s">
        <v>1919</v>
      </c>
      <c r="V55" s="348" t="s">
        <v>1920</v>
      </c>
      <c r="W55" s="348" t="s">
        <v>1921</v>
      </c>
      <c r="X55" s="348"/>
      <c r="Y55" s="348"/>
      <c r="Z55" s="441"/>
      <c r="AA55" s="441"/>
      <c r="AB55" s="442"/>
      <c r="AC55" s="442"/>
      <c r="AD55" s="441"/>
      <c r="AE55" s="443"/>
      <c r="AF55" s="441"/>
      <c r="AG55" s="441"/>
      <c r="AH55" s="441"/>
      <c r="AI55" s="441"/>
      <c r="AJ55" s="307"/>
      <c r="AK55" s="263"/>
      <c r="AL55" s="263"/>
    </row>
    <row r="56" spans="1:38" ht="90.75" customHeight="1">
      <c r="A56" s="1033"/>
      <c r="B56" s="356" t="s">
        <v>557</v>
      </c>
      <c r="C56" s="286" t="s">
        <v>565</v>
      </c>
      <c r="D56" s="285" t="s">
        <v>559</v>
      </c>
      <c r="E56" s="347" t="s">
        <v>566</v>
      </c>
      <c r="F56" s="287">
        <v>42430</v>
      </c>
      <c r="G56" s="287">
        <v>43132</v>
      </c>
      <c r="H56" s="262" t="s">
        <v>1922</v>
      </c>
      <c r="I56" s="288">
        <v>0</v>
      </c>
      <c r="J56" s="262" t="s">
        <v>561</v>
      </c>
      <c r="K56" s="283"/>
      <c r="L56" s="283" t="s">
        <v>358</v>
      </c>
      <c r="M56" s="322" t="s">
        <v>1923</v>
      </c>
      <c r="N56" s="282"/>
      <c r="O56" s="282"/>
      <c r="P56" s="282" t="s">
        <v>55</v>
      </c>
      <c r="Q56" s="282"/>
      <c r="R56" s="282"/>
      <c r="S56" s="283"/>
      <c r="T56" s="348" t="s">
        <v>1924</v>
      </c>
      <c r="U56" s="348" t="s">
        <v>1925</v>
      </c>
      <c r="V56" s="348" t="s">
        <v>1926</v>
      </c>
      <c r="W56" s="348" t="s">
        <v>1864</v>
      </c>
      <c r="X56" s="348" t="s">
        <v>1927</v>
      </c>
      <c r="Y56" s="348"/>
      <c r="Z56" s="441"/>
      <c r="AA56" s="441"/>
      <c r="AB56" s="442"/>
      <c r="AC56" s="350">
        <v>44228</v>
      </c>
      <c r="AD56" s="441"/>
      <c r="AE56" s="443"/>
      <c r="AF56" s="441"/>
      <c r="AG56" s="441"/>
      <c r="AH56" s="441"/>
      <c r="AI56" s="468" t="s">
        <v>1928</v>
      </c>
      <c r="AJ56" s="307"/>
      <c r="AK56" s="263"/>
      <c r="AL56" s="263"/>
    </row>
    <row r="57" spans="1:38" ht="75">
      <c r="A57" s="1033"/>
      <c r="B57" s="356" t="s">
        <v>570</v>
      </c>
      <c r="C57" s="286" t="s">
        <v>571</v>
      </c>
      <c r="D57" s="285" t="s">
        <v>572</v>
      </c>
      <c r="E57" s="357" t="s">
        <v>60</v>
      </c>
      <c r="F57" s="287">
        <v>42430</v>
      </c>
      <c r="G57" s="349">
        <v>43435</v>
      </c>
      <c r="H57" s="466" t="s">
        <v>1929</v>
      </c>
      <c r="I57" s="288">
        <v>0</v>
      </c>
      <c r="J57" s="262" t="s">
        <v>1930</v>
      </c>
      <c r="K57" s="283"/>
      <c r="L57" s="283" t="s">
        <v>358</v>
      </c>
      <c r="M57" s="331"/>
      <c r="N57" s="282"/>
      <c r="O57" s="282"/>
      <c r="P57" s="282" t="s">
        <v>55</v>
      </c>
      <c r="Q57" s="282"/>
      <c r="R57" s="282"/>
      <c r="S57" s="283"/>
      <c r="T57" s="348" t="s">
        <v>1931</v>
      </c>
      <c r="U57" s="348" t="s">
        <v>1932</v>
      </c>
      <c r="V57" s="348"/>
      <c r="W57" s="285" t="s">
        <v>1933</v>
      </c>
      <c r="X57" s="348" t="s">
        <v>1934</v>
      </c>
      <c r="Y57" s="285"/>
      <c r="Z57" s="411"/>
      <c r="AA57" s="411"/>
      <c r="AB57" s="444"/>
      <c r="AC57" s="350">
        <v>44228</v>
      </c>
      <c r="AD57" s="411" t="s">
        <v>1890</v>
      </c>
      <c r="AE57" s="445"/>
      <c r="AF57" s="411"/>
      <c r="AG57" s="411"/>
      <c r="AH57" s="411"/>
      <c r="AI57" s="285" t="s">
        <v>1935</v>
      </c>
      <c r="AJ57" s="307"/>
      <c r="AK57" s="263"/>
      <c r="AL57" s="263"/>
    </row>
    <row r="58" spans="1:38" ht="94.5" customHeight="1">
      <c r="A58" s="1033"/>
      <c r="B58" s="356" t="s">
        <v>578</v>
      </c>
      <c r="C58" s="308" t="s">
        <v>1936</v>
      </c>
      <c r="D58" s="285" t="s">
        <v>580</v>
      </c>
      <c r="E58" s="310"/>
      <c r="F58" s="287">
        <v>42430</v>
      </c>
      <c r="G58" s="287">
        <v>42583</v>
      </c>
      <c r="H58" s="262" t="s">
        <v>1868</v>
      </c>
      <c r="I58" s="288">
        <v>0</v>
      </c>
      <c r="J58" s="262" t="s">
        <v>1937</v>
      </c>
      <c r="K58" s="283" t="s">
        <v>431</v>
      </c>
      <c r="L58" s="283" t="s">
        <v>82</v>
      </c>
      <c r="M58" s="308" t="s">
        <v>1938</v>
      </c>
      <c r="N58" s="282"/>
      <c r="O58" s="282"/>
      <c r="P58" s="282"/>
      <c r="Q58" s="282"/>
      <c r="R58" s="282" t="s">
        <v>55</v>
      </c>
      <c r="S58" s="283"/>
      <c r="T58" s="348"/>
      <c r="U58" s="348"/>
      <c r="V58" s="348"/>
      <c r="W58" s="348"/>
      <c r="X58" s="348"/>
      <c r="Y58" s="285"/>
      <c r="Z58" s="411"/>
      <c r="AA58" s="411"/>
      <c r="AB58" s="444"/>
      <c r="AC58" s="444"/>
      <c r="AD58" s="411"/>
      <c r="AE58" s="445"/>
      <c r="AF58" s="411"/>
      <c r="AG58" s="411"/>
      <c r="AH58" s="411"/>
      <c r="AI58" s="411"/>
      <c r="AJ58" s="307"/>
      <c r="AK58" s="263"/>
      <c r="AL58" s="263"/>
    </row>
    <row r="59" spans="1:38" ht="213.75" customHeight="1">
      <c r="A59" s="1033"/>
      <c r="B59" s="346" t="s">
        <v>588</v>
      </c>
      <c r="C59" s="286" t="s">
        <v>1939</v>
      </c>
      <c r="D59" s="285" t="s">
        <v>572</v>
      </c>
      <c r="E59" s="347" t="s">
        <v>591</v>
      </c>
      <c r="F59" s="287">
        <v>42795</v>
      </c>
      <c r="G59" s="297">
        <v>43435</v>
      </c>
      <c r="H59" s="467" t="s">
        <v>1940</v>
      </c>
      <c r="I59" s="288">
        <v>50000</v>
      </c>
      <c r="J59" s="290" t="s">
        <v>1941</v>
      </c>
      <c r="K59" s="283" t="s">
        <v>594</v>
      </c>
      <c r="L59" s="283"/>
      <c r="M59" s="347" t="s">
        <v>590</v>
      </c>
      <c r="N59" s="282"/>
      <c r="O59" s="282"/>
      <c r="P59" s="282" t="s">
        <v>55</v>
      </c>
      <c r="Q59" s="282"/>
      <c r="R59" s="282"/>
      <c r="S59" s="283"/>
      <c r="T59" s="348" t="s">
        <v>1942</v>
      </c>
      <c r="U59" s="348" t="s">
        <v>1943</v>
      </c>
      <c r="V59" s="348"/>
      <c r="W59" s="348" t="s">
        <v>1944</v>
      </c>
      <c r="X59" s="348" t="s">
        <v>1945</v>
      </c>
      <c r="Y59" s="285"/>
      <c r="Z59" s="411"/>
      <c r="AA59" s="411"/>
      <c r="AB59" s="444"/>
      <c r="AC59" s="350">
        <v>44228</v>
      </c>
      <c r="AD59" s="411"/>
      <c r="AE59" s="445"/>
      <c r="AF59" s="411"/>
      <c r="AG59" s="411"/>
      <c r="AH59" s="411"/>
      <c r="AI59" s="411"/>
      <c r="AJ59" s="307"/>
      <c r="AK59" s="263"/>
      <c r="AL59" s="263"/>
    </row>
    <row r="60" spans="1:38" ht="90">
      <c r="A60" s="1033"/>
      <c r="B60" s="346" t="s">
        <v>595</v>
      </c>
      <c r="C60" s="308" t="s">
        <v>1946</v>
      </c>
      <c r="D60" s="285"/>
      <c r="E60" s="310"/>
      <c r="F60" s="287"/>
      <c r="G60" s="287"/>
      <c r="H60" s="262"/>
      <c r="I60" s="288"/>
      <c r="J60" s="262"/>
      <c r="K60" s="283"/>
      <c r="L60" s="283"/>
      <c r="M60" s="322" t="s">
        <v>600</v>
      </c>
      <c r="N60" s="282"/>
      <c r="O60" s="282"/>
      <c r="P60" s="282"/>
      <c r="Q60" s="282"/>
      <c r="R60" s="282" t="s">
        <v>55</v>
      </c>
      <c r="S60" s="283"/>
      <c r="T60" s="348"/>
      <c r="U60" s="348"/>
      <c r="V60" s="348"/>
      <c r="W60" s="348"/>
      <c r="X60" s="348"/>
      <c r="Y60" s="285"/>
      <c r="Z60" s="411"/>
      <c r="AA60" s="411"/>
      <c r="AB60" s="444"/>
      <c r="AC60" s="444"/>
      <c r="AD60" s="411"/>
      <c r="AE60" s="445"/>
      <c r="AF60" s="411"/>
      <c r="AG60" s="411"/>
      <c r="AH60" s="411"/>
      <c r="AI60" s="411"/>
      <c r="AJ60" s="307"/>
      <c r="AK60" s="263"/>
      <c r="AL60" s="263"/>
    </row>
    <row r="61" spans="1:38" ht="60">
      <c r="A61" s="1033"/>
      <c r="B61" s="358" t="s">
        <v>602</v>
      </c>
      <c r="C61" s="308" t="s">
        <v>1947</v>
      </c>
      <c r="D61" s="311"/>
      <c r="E61" s="352"/>
      <c r="F61" s="313"/>
      <c r="G61" s="313"/>
      <c r="H61" s="314"/>
      <c r="I61" s="315"/>
      <c r="J61" s="314"/>
      <c r="K61" s="353"/>
      <c r="L61" s="353"/>
      <c r="M61" s="286" t="s">
        <v>613</v>
      </c>
      <c r="N61" s="282"/>
      <c r="O61" s="282"/>
      <c r="P61" s="282"/>
      <c r="Q61" s="282"/>
      <c r="R61" s="282"/>
      <c r="S61" s="283"/>
      <c r="T61" s="348"/>
      <c r="U61" s="348"/>
      <c r="V61" s="348"/>
      <c r="W61" s="348"/>
      <c r="X61" s="348"/>
      <c r="Y61" s="285"/>
      <c r="Z61" s="411"/>
      <c r="AA61" s="411"/>
      <c r="AB61" s="444"/>
      <c r="AC61" s="444"/>
      <c r="AD61" s="411"/>
      <c r="AE61" s="445"/>
      <c r="AF61" s="411"/>
      <c r="AG61" s="411"/>
      <c r="AH61" s="411"/>
      <c r="AI61" s="411"/>
      <c r="AJ61" s="307"/>
      <c r="AK61" s="263"/>
      <c r="AL61" s="263"/>
    </row>
    <row r="62" spans="1:38" ht="105">
      <c r="A62" s="1033"/>
      <c r="B62" s="358" t="s">
        <v>614</v>
      </c>
      <c r="C62" s="286" t="s">
        <v>622</v>
      </c>
      <c r="D62" s="285" t="s">
        <v>616</v>
      </c>
      <c r="E62" s="310"/>
      <c r="F62" s="287">
        <v>42430</v>
      </c>
      <c r="G62" s="287">
        <v>44228</v>
      </c>
      <c r="H62" s="466" t="s">
        <v>1948</v>
      </c>
      <c r="I62" s="288">
        <v>150000</v>
      </c>
      <c r="J62" s="262" t="s">
        <v>618</v>
      </c>
      <c r="K62" s="283" t="s">
        <v>277</v>
      </c>
      <c r="L62" s="283" t="s">
        <v>278</v>
      </c>
      <c r="M62" s="347" t="s">
        <v>1949</v>
      </c>
      <c r="N62" s="282"/>
      <c r="O62" s="282" t="s">
        <v>55</v>
      </c>
      <c r="P62" s="282"/>
      <c r="Q62" s="282"/>
      <c r="R62" s="282"/>
      <c r="S62" s="283"/>
      <c r="T62" s="348" t="s">
        <v>1754</v>
      </c>
      <c r="U62" s="348"/>
      <c r="V62" s="348"/>
      <c r="W62" s="348" t="s">
        <v>1950</v>
      </c>
      <c r="X62" s="348" t="s">
        <v>1951</v>
      </c>
      <c r="Y62" s="285"/>
      <c r="Z62" s="411"/>
      <c r="AA62" s="411"/>
      <c r="AB62" s="444"/>
      <c r="AC62" s="444"/>
      <c r="AD62" s="285" t="s">
        <v>1757</v>
      </c>
      <c r="AE62" s="445"/>
      <c r="AF62" s="411"/>
      <c r="AG62" s="411"/>
      <c r="AH62" s="411"/>
      <c r="AI62" s="285" t="s">
        <v>1952</v>
      </c>
      <c r="AJ62" s="307"/>
      <c r="AK62" s="263"/>
      <c r="AL62" s="263"/>
    </row>
    <row r="63" spans="1:38" ht="60">
      <c r="A63" s="1033"/>
      <c r="B63" s="358" t="s">
        <v>625</v>
      </c>
      <c r="C63" s="286" t="s">
        <v>633</v>
      </c>
      <c r="D63" s="285" t="s">
        <v>627</v>
      </c>
      <c r="E63" s="310"/>
      <c r="F63" s="287">
        <v>42430</v>
      </c>
      <c r="G63" s="287">
        <v>44228</v>
      </c>
      <c r="H63" s="262" t="s">
        <v>499</v>
      </c>
      <c r="I63" s="288">
        <v>0</v>
      </c>
      <c r="J63" s="262" t="s">
        <v>1953</v>
      </c>
      <c r="K63" s="283" t="s">
        <v>277</v>
      </c>
      <c r="L63" s="283" t="s">
        <v>278</v>
      </c>
      <c r="M63" s="347" t="s">
        <v>1954</v>
      </c>
      <c r="N63" s="282"/>
      <c r="O63" s="282" t="s">
        <v>55</v>
      </c>
      <c r="P63" s="282"/>
      <c r="Q63" s="282"/>
      <c r="R63" s="282"/>
      <c r="S63" s="283"/>
      <c r="T63" s="348" t="s">
        <v>1754</v>
      </c>
      <c r="U63" s="348"/>
      <c r="V63" s="348"/>
      <c r="W63" s="348" t="s">
        <v>1955</v>
      </c>
      <c r="X63" s="348" t="s">
        <v>1956</v>
      </c>
      <c r="Y63" s="285"/>
      <c r="Z63" s="411"/>
      <c r="AA63" s="411"/>
      <c r="AB63" s="444"/>
      <c r="AC63" s="444"/>
      <c r="AD63" s="411"/>
      <c r="AE63" s="445"/>
      <c r="AF63" s="411"/>
      <c r="AG63" s="411"/>
      <c r="AH63" s="411"/>
      <c r="AI63" s="411"/>
      <c r="AJ63" s="307"/>
      <c r="AK63" s="263"/>
      <c r="AL63" s="263"/>
    </row>
    <row r="64" spans="1:38" ht="312" customHeight="1">
      <c r="A64" s="1033"/>
      <c r="B64" s="358" t="s">
        <v>636</v>
      </c>
      <c r="C64" s="305" t="s">
        <v>1957</v>
      </c>
      <c r="D64" s="348" t="s">
        <v>646</v>
      </c>
      <c r="E64" s="347" t="s">
        <v>647</v>
      </c>
      <c r="F64" s="287">
        <v>42430</v>
      </c>
      <c r="G64" s="287">
        <v>44228</v>
      </c>
      <c r="H64" s="290" t="s">
        <v>518</v>
      </c>
      <c r="I64" s="288">
        <v>1500000</v>
      </c>
      <c r="J64" s="290" t="s">
        <v>1958</v>
      </c>
      <c r="K64" s="283"/>
      <c r="L64" s="290" t="s">
        <v>358</v>
      </c>
      <c r="M64" s="286" t="s">
        <v>1959</v>
      </c>
      <c r="N64" s="282"/>
      <c r="O64" s="282"/>
      <c r="P64" s="282"/>
      <c r="Q64" s="282"/>
      <c r="R64" s="282" t="s">
        <v>55</v>
      </c>
      <c r="S64" s="283"/>
      <c r="T64" s="348" t="s">
        <v>1960</v>
      </c>
      <c r="U64" s="348"/>
      <c r="V64" s="348"/>
      <c r="W64" s="348" t="s">
        <v>575</v>
      </c>
      <c r="X64" s="348" t="s">
        <v>1961</v>
      </c>
      <c r="Y64" s="285"/>
      <c r="Z64" s="411"/>
      <c r="AA64" s="411"/>
      <c r="AB64" s="444"/>
      <c r="AC64" s="444"/>
      <c r="AD64" s="411"/>
      <c r="AE64" s="445"/>
      <c r="AF64" s="411"/>
      <c r="AG64" s="411"/>
      <c r="AH64" s="411"/>
      <c r="AI64" s="285" t="s">
        <v>1962</v>
      </c>
      <c r="AJ64" s="307"/>
      <c r="AK64" s="263"/>
      <c r="AL64" s="263"/>
    </row>
    <row r="65" spans="1:38" ht="60" customHeight="1" thickBot="1">
      <c r="A65" s="1034"/>
      <c r="B65" s="359" t="s">
        <v>651</v>
      </c>
      <c r="C65" s="360" t="s">
        <v>1963</v>
      </c>
      <c r="D65" s="361"/>
      <c r="E65" s="362"/>
      <c r="F65" s="363"/>
      <c r="G65" s="363"/>
      <c r="H65" s="364"/>
      <c r="I65" s="365"/>
      <c r="J65" s="364"/>
      <c r="K65" s="366"/>
      <c r="L65" s="366"/>
      <c r="M65" s="367" t="s">
        <v>1964</v>
      </c>
      <c r="N65" s="368"/>
      <c r="O65" s="368"/>
      <c r="P65" s="368"/>
      <c r="Q65" s="368"/>
      <c r="R65" s="368"/>
      <c r="S65" s="283"/>
      <c r="T65" s="337"/>
      <c r="U65" s="337"/>
      <c r="V65" s="337"/>
      <c r="W65" s="337"/>
      <c r="X65" s="337"/>
      <c r="Y65" s="336"/>
      <c r="Z65" s="453"/>
      <c r="AA65" s="453"/>
      <c r="AB65" s="454"/>
      <c r="AC65" s="454"/>
      <c r="AD65" s="453"/>
      <c r="AE65" s="455"/>
      <c r="AF65" s="453"/>
      <c r="AG65" s="453"/>
      <c r="AH65" s="453"/>
      <c r="AI65" s="453"/>
      <c r="AJ65" s="307"/>
      <c r="AK65" s="263"/>
      <c r="AL65" s="263"/>
    </row>
    <row r="66" spans="1:38" ht="156.75" customHeight="1">
      <c r="A66" s="1030" t="s">
        <v>657</v>
      </c>
      <c r="B66" s="346" t="s">
        <v>658</v>
      </c>
      <c r="C66" s="370" t="s">
        <v>659</v>
      </c>
      <c r="D66" s="348" t="s">
        <v>660</v>
      </c>
      <c r="E66" s="347" t="s">
        <v>668</v>
      </c>
      <c r="F66" s="349">
        <v>42430</v>
      </c>
      <c r="G66" s="349">
        <v>44228</v>
      </c>
      <c r="H66" s="290" t="s">
        <v>1739</v>
      </c>
      <c r="I66" s="351">
        <v>200000</v>
      </c>
      <c r="J66" s="371" t="s">
        <v>1965</v>
      </c>
      <c r="K66" s="283"/>
      <c r="L66" s="283" t="s">
        <v>358</v>
      </c>
      <c r="M66" s="322" t="s">
        <v>1966</v>
      </c>
      <c r="N66" s="282"/>
      <c r="O66" s="282"/>
      <c r="P66" s="282" t="s">
        <v>55</v>
      </c>
      <c r="Q66" s="282"/>
      <c r="R66" s="282"/>
      <c r="S66" s="283"/>
      <c r="T66" s="274" t="s">
        <v>1967</v>
      </c>
      <c r="U66" s="274" t="s">
        <v>1968</v>
      </c>
      <c r="V66" s="274"/>
      <c r="W66" s="274" t="s">
        <v>1742</v>
      </c>
      <c r="X66" s="274"/>
      <c r="Y66" s="348"/>
      <c r="Z66" s="441"/>
      <c r="AA66" s="441"/>
      <c r="AB66" s="442"/>
      <c r="AC66" s="442"/>
      <c r="AD66" s="441"/>
      <c r="AE66" s="443"/>
      <c r="AF66" s="441"/>
      <c r="AG66" s="441"/>
      <c r="AH66" s="441"/>
      <c r="AI66" s="441"/>
      <c r="AJ66" s="307"/>
      <c r="AK66" s="263"/>
      <c r="AL66" s="263"/>
    </row>
    <row r="67" spans="1:38" ht="99" customHeight="1">
      <c r="A67" s="1031"/>
      <c r="B67" s="346" t="s">
        <v>671</v>
      </c>
      <c r="C67" s="301" t="s">
        <v>672</v>
      </c>
      <c r="D67" s="301" t="s">
        <v>673</v>
      </c>
      <c r="E67" s="294"/>
      <c r="F67" s="287">
        <v>42430</v>
      </c>
      <c r="G67" s="287">
        <v>43132</v>
      </c>
      <c r="H67" s="302" t="s">
        <v>674</v>
      </c>
      <c r="I67" s="288">
        <v>350000</v>
      </c>
      <c r="J67" s="372" t="s">
        <v>675</v>
      </c>
      <c r="K67" s="291"/>
      <c r="L67" s="283" t="s">
        <v>358</v>
      </c>
      <c r="M67" s="286" t="s">
        <v>1969</v>
      </c>
      <c r="N67" s="282"/>
      <c r="O67" s="282" t="s">
        <v>55</v>
      </c>
      <c r="P67" s="282"/>
      <c r="Q67" s="282"/>
      <c r="R67" s="282"/>
      <c r="S67" s="283"/>
      <c r="T67" s="285" t="s">
        <v>1970</v>
      </c>
      <c r="U67" s="285"/>
      <c r="V67" s="285"/>
      <c r="W67" s="285" t="s">
        <v>1971</v>
      </c>
      <c r="X67" s="285" t="s">
        <v>1972</v>
      </c>
      <c r="Y67" s="348"/>
      <c r="Z67" s="441"/>
      <c r="AA67" s="441"/>
      <c r="AB67" s="442"/>
      <c r="AC67" s="350">
        <v>44228</v>
      </c>
      <c r="AD67" s="441"/>
      <c r="AE67" s="443"/>
      <c r="AF67" s="348" t="s">
        <v>1973</v>
      </c>
      <c r="AG67" s="441"/>
      <c r="AH67" s="441"/>
      <c r="AI67" s="348" t="s">
        <v>1974</v>
      </c>
      <c r="AJ67" s="307"/>
      <c r="AK67" s="263"/>
      <c r="AL67" s="263"/>
    </row>
    <row r="68" spans="1:38" ht="138" customHeight="1">
      <c r="A68" s="1031"/>
      <c r="B68" s="346" t="s">
        <v>679</v>
      </c>
      <c r="C68" s="301" t="s">
        <v>680</v>
      </c>
      <c r="D68" s="301" t="s">
        <v>681</v>
      </c>
      <c r="E68" s="294"/>
      <c r="F68" s="287">
        <v>43160</v>
      </c>
      <c r="G68" s="287">
        <v>44228</v>
      </c>
      <c r="H68" s="465" t="s">
        <v>390</v>
      </c>
      <c r="I68" s="288">
        <v>300000</v>
      </c>
      <c r="J68" s="287"/>
      <c r="K68" s="291"/>
      <c r="L68" s="283" t="s">
        <v>358</v>
      </c>
      <c r="M68" s="286"/>
      <c r="N68" s="282"/>
      <c r="O68" s="282"/>
      <c r="P68" s="282" t="s">
        <v>55</v>
      </c>
      <c r="Q68" s="282"/>
      <c r="R68" s="282"/>
      <c r="S68" s="283"/>
      <c r="T68" s="285" t="s">
        <v>1754</v>
      </c>
      <c r="U68" s="285"/>
      <c r="V68" s="285"/>
      <c r="W68" s="285" t="s">
        <v>1975</v>
      </c>
      <c r="X68" s="285" t="s">
        <v>1976</v>
      </c>
      <c r="Y68" s="348" t="s">
        <v>1977</v>
      </c>
      <c r="Z68" s="441"/>
      <c r="AA68" s="441"/>
      <c r="AB68" s="442"/>
      <c r="AC68" s="442"/>
      <c r="AD68" s="441"/>
      <c r="AE68" s="447" t="s">
        <v>1978</v>
      </c>
      <c r="AF68" s="441"/>
      <c r="AG68" s="441"/>
      <c r="AH68" s="441"/>
      <c r="AI68" s="441"/>
      <c r="AJ68" s="307"/>
      <c r="AK68" s="263"/>
      <c r="AL68" s="263"/>
    </row>
    <row r="69" spans="1:38" ht="243.75" customHeight="1">
      <c r="A69" s="1031"/>
      <c r="B69" s="346" t="s">
        <v>687</v>
      </c>
      <c r="C69" s="301" t="s">
        <v>688</v>
      </c>
      <c r="D69" s="285" t="s">
        <v>1979</v>
      </c>
      <c r="E69" s="347" t="s">
        <v>697</v>
      </c>
      <c r="F69" s="287">
        <v>42795</v>
      </c>
      <c r="G69" s="287">
        <v>44228</v>
      </c>
      <c r="H69" s="302" t="s">
        <v>499</v>
      </c>
      <c r="I69" s="373">
        <v>1250000</v>
      </c>
      <c r="J69" s="262" t="s">
        <v>690</v>
      </c>
      <c r="K69" s="283"/>
      <c r="L69" s="283" t="s">
        <v>358</v>
      </c>
      <c r="M69" s="286" t="s">
        <v>691</v>
      </c>
      <c r="N69" s="282"/>
      <c r="O69" s="282"/>
      <c r="P69" s="282"/>
      <c r="Q69" s="282" t="s">
        <v>55</v>
      </c>
      <c r="R69" s="282"/>
      <c r="S69" s="283"/>
      <c r="T69" s="348" t="s">
        <v>1980</v>
      </c>
      <c r="U69" s="348" t="s">
        <v>1981</v>
      </c>
      <c r="V69" s="348"/>
      <c r="W69" s="285" t="s">
        <v>1864</v>
      </c>
      <c r="X69" s="348"/>
      <c r="Y69" s="348"/>
      <c r="Z69" s="441"/>
      <c r="AA69" s="441"/>
      <c r="AB69" s="442"/>
      <c r="AC69" s="442"/>
      <c r="AD69" s="441"/>
      <c r="AE69" s="443"/>
      <c r="AF69" s="441"/>
      <c r="AG69" s="441"/>
      <c r="AH69" s="441"/>
      <c r="AI69" s="441"/>
      <c r="AJ69" s="307"/>
      <c r="AK69" s="263"/>
      <c r="AL69" s="263"/>
    </row>
    <row r="70" spans="1:38" ht="185.25" customHeight="1">
      <c r="A70" s="1031"/>
      <c r="B70" s="346" t="s">
        <v>698</v>
      </c>
      <c r="C70" s="301" t="s">
        <v>699</v>
      </c>
      <c r="D70" s="348" t="s">
        <v>708</v>
      </c>
      <c r="E70" s="347" t="s">
        <v>709</v>
      </c>
      <c r="F70" s="287">
        <v>42430</v>
      </c>
      <c r="G70" s="287">
        <v>44228</v>
      </c>
      <c r="H70" s="302" t="s">
        <v>701</v>
      </c>
      <c r="I70" s="374" t="s">
        <v>702</v>
      </c>
      <c r="J70" s="375"/>
      <c r="K70" s="283"/>
      <c r="L70" s="283" t="s">
        <v>358</v>
      </c>
      <c r="M70" s="347" t="s">
        <v>1982</v>
      </c>
      <c r="N70" s="282"/>
      <c r="O70" s="282"/>
      <c r="P70" s="282" t="s">
        <v>55</v>
      </c>
      <c r="Q70" s="282"/>
      <c r="R70" s="282"/>
      <c r="S70" s="283"/>
      <c r="T70" s="456" t="s">
        <v>1983</v>
      </c>
      <c r="U70" s="348" t="s">
        <v>1984</v>
      </c>
      <c r="V70" s="348" t="s">
        <v>1985</v>
      </c>
      <c r="W70" s="348" t="s">
        <v>1569</v>
      </c>
      <c r="X70" s="348" t="s">
        <v>1986</v>
      </c>
      <c r="Y70" s="348"/>
      <c r="Z70" s="441"/>
      <c r="AA70" s="441"/>
      <c r="AB70" s="442"/>
      <c r="AC70" s="442"/>
      <c r="AD70" s="441"/>
      <c r="AE70" s="443"/>
      <c r="AF70" s="441"/>
      <c r="AG70" s="441"/>
      <c r="AH70" s="441"/>
      <c r="AI70" s="441"/>
      <c r="AJ70" s="307"/>
      <c r="AK70" s="263"/>
      <c r="AL70" s="263"/>
    </row>
    <row r="71" spans="1:38" ht="114.75" customHeight="1">
      <c r="A71" s="1031"/>
      <c r="B71" s="356" t="s">
        <v>711</v>
      </c>
      <c r="C71" s="286" t="s">
        <v>712</v>
      </c>
      <c r="D71" s="285" t="s">
        <v>713</v>
      </c>
      <c r="E71" s="347" t="s">
        <v>716</v>
      </c>
      <c r="F71" s="287">
        <v>42795</v>
      </c>
      <c r="G71" s="287">
        <v>44228</v>
      </c>
      <c r="H71" s="262" t="s">
        <v>390</v>
      </c>
      <c r="I71" s="288">
        <v>200000</v>
      </c>
      <c r="J71" s="262" t="s">
        <v>714</v>
      </c>
      <c r="K71" s="283"/>
      <c r="L71" s="283" t="s">
        <v>277</v>
      </c>
      <c r="M71" s="308" t="s">
        <v>1987</v>
      </c>
      <c r="N71" s="282"/>
      <c r="O71" s="282" t="s">
        <v>55</v>
      </c>
      <c r="P71" s="282"/>
      <c r="Q71" s="282"/>
      <c r="R71" s="282"/>
      <c r="S71" s="283"/>
      <c r="T71" s="348" t="s">
        <v>1754</v>
      </c>
      <c r="U71" s="348"/>
      <c r="V71" s="348"/>
      <c r="W71" s="348" t="s">
        <v>1975</v>
      </c>
      <c r="X71" s="348" t="s">
        <v>1988</v>
      </c>
      <c r="Y71" s="348"/>
      <c r="Z71" s="441"/>
      <c r="AA71" s="441"/>
      <c r="AB71" s="442"/>
      <c r="AC71" s="442"/>
      <c r="AD71" s="441"/>
      <c r="AE71" s="443"/>
      <c r="AF71" s="441"/>
      <c r="AG71" s="441"/>
      <c r="AH71" s="441"/>
      <c r="AI71" s="348" t="s">
        <v>1989</v>
      </c>
      <c r="AJ71" s="307"/>
      <c r="AK71" s="263"/>
      <c r="AL71" s="263"/>
    </row>
    <row r="72" spans="1:38" ht="96" customHeight="1">
      <c r="A72" s="1031"/>
      <c r="B72" s="356" t="s">
        <v>719</v>
      </c>
      <c r="C72" s="306" t="s">
        <v>1990</v>
      </c>
      <c r="D72" s="311"/>
      <c r="E72" s="322"/>
      <c r="F72" s="313"/>
      <c r="G72" s="313"/>
      <c r="H72" s="314"/>
      <c r="I72" s="315"/>
      <c r="J72" s="314"/>
      <c r="K72" s="353"/>
      <c r="L72" s="353"/>
      <c r="M72" s="347" t="s">
        <v>731</v>
      </c>
      <c r="N72" s="282"/>
      <c r="O72" s="282"/>
      <c r="P72" s="282"/>
      <c r="Q72" s="282"/>
      <c r="R72" s="282"/>
      <c r="S72" s="283"/>
      <c r="T72" s="348"/>
      <c r="U72" s="348"/>
      <c r="V72" s="348"/>
      <c r="W72" s="348"/>
      <c r="X72" s="348"/>
      <c r="Y72" s="285"/>
      <c r="Z72" s="411"/>
      <c r="AA72" s="411"/>
      <c r="AB72" s="444"/>
      <c r="AC72" s="444"/>
      <c r="AD72" s="411"/>
      <c r="AE72" s="445"/>
      <c r="AF72" s="411"/>
      <c r="AG72" s="411"/>
      <c r="AH72" s="411"/>
      <c r="AI72" s="411"/>
      <c r="AJ72" s="307"/>
      <c r="AK72" s="263"/>
      <c r="AL72" s="263"/>
    </row>
    <row r="73" spans="1:38" ht="100.5" customHeight="1">
      <c r="A73" s="1031"/>
      <c r="B73" s="356" t="s">
        <v>732</v>
      </c>
      <c r="C73" s="286" t="s">
        <v>733</v>
      </c>
      <c r="D73" s="285" t="s">
        <v>734</v>
      </c>
      <c r="E73" s="310"/>
      <c r="F73" s="287">
        <v>42795</v>
      </c>
      <c r="G73" s="287">
        <v>43891</v>
      </c>
      <c r="H73" s="262" t="s">
        <v>1991</v>
      </c>
      <c r="I73" s="288">
        <v>200000</v>
      </c>
      <c r="J73" s="262"/>
      <c r="K73" s="283"/>
      <c r="L73" s="283" t="s">
        <v>358</v>
      </c>
      <c r="M73" s="308" t="s">
        <v>1992</v>
      </c>
      <c r="N73" s="282"/>
      <c r="O73" s="282"/>
      <c r="P73" s="282" t="s">
        <v>55</v>
      </c>
      <c r="Q73" s="282"/>
      <c r="R73" s="282"/>
      <c r="S73" s="283" t="s">
        <v>10</v>
      </c>
      <c r="T73" s="348" t="s">
        <v>1993</v>
      </c>
      <c r="U73" s="348" t="s">
        <v>1994</v>
      </c>
      <c r="V73" s="348" t="s">
        <v>1995</v>
      </c>
      <c r="W73" s="348" t="s">
        <v>1996</v>
      </c>
      <c r="X73" s="348" t="s">
        <v>1997</v>
      </c>
      <c r="Y73" s="285"/>
      <c r="Z73" s="411"/>
      <c r="AA73" s="411"/>
      <c r="AB73" s="444"/>
      <c r="AC73" s="444"/>
      <c r="AD73" s="411"/>
      <c r="AE73" s="445"/>
      <c r="AF73" s="411"/>
      <c r="AG73" s="411"/>
      <c r="AH73" s="411"/>
      <c r="AI73" s="285" t="s">
        <v>1998</v>
      </c>
      <c r="AJ73" s="307"/>
      <c r="AK73" s="263"/>
      <c r="AL73" s="263"/>
    </row>
    <row r="74" spans="1:38" ht="75">
      <c r="A74" s="1031"/>
      <c r="B74" s="356" t="s">
        <v>741</v>
      </c>
      <c r="C74" s="286" t="s">
        <v>742</v>
      </c>
      <c r="D74" s="285" t="s">
        <v>751</v>
      </c>
      <c r="E74" s="347" t="s">
        <v>752</v>
      </c>
      <c r="F74" s="287">
        <v>42430</v>
      </c>
      <c r="G74" s="287">
        <v>44228</v>
      </c>
      <c r="H74" s="262" t="s">
        <v>744</v>
      </c>
      <c r="I74" s="288">
        <v>50000</v>
      </c>
      <c r="J74" s="290" t="s">
        <v>745</v>
      </c>
      <c r="K74" s="283"/>
      <c r="L74" s="283" t="s">
        <v>358</v>
      </c>
      <c r="M74" s="308" t="s">
        <v>1999</v>
      </c>
      <c r="N74" s="282"/>
      <c r="O74" s="282"/>
      <c r="P74" s="282" t="s">
        <v>55</v>
      </c>
      <c r="Q74" s="282"/>
      <c r="R74" s="282"/>
      <c r="S74" s="283"/>
      <c r="T74" s="348" t="s">
        <v>2000</v>
      </c>
      <c r="U74" s="348" t="s">
        <v>2001</v>
      </c>
      <c r="V74" s="348" t="s">
        <v>2002</v>
      </c>
      <c r="W74" s="348" t="s">
        <v>2003</v>
      </c>
      <c r="X74" s="348"/>
      <c r="Y74" s="285"/>
      <c r="Z74" s="411"/>
      <c r="AA74" s="411"/>
      <c r="AB74" s="444"/>
      <c r="AC74" s="444"/>
      <c r="AD74" s="411"/>
      <c r="AE74" s="445"/>
      <c r="AF74" s="411"/>
      <c r="AG74" s="411"/>
      <c r="AH74" s="411"/>
      <c r="AI74" s="411"/>
      <c r="AJ74" s="307"/>
      <c r="AK74" s="263"/>
      <c r="AL74" s="263"/>
    </row>
    <row r="75" spans="1:38" ht="90.75" thickBot="1">
      <c r="A75" s="975"/>
      <c r="B75" s="376" t="s">
        <v>754</v>
      </c>
      <c r="C75" s="377" t="s">
        <v>755</v>
      </c>
      <c r="D75" s="336" t="s">
        <v>756</v>
      </c>
      <c r="E75" s="378"/>
      <c r="F75" s="342">
        <v>42430</v>
      </c>
      <c r="G75" s="342">
        <v>44228</v>
      </c>
      <c r="H75" s="379" t="s">
        <v>1991</v>
      </c>
      <c r="I75" s="341">
        <v>80000</v>
      </c>
      <c r="J75" s="379" t="s">
        <v>2004</v>
      </c>
      <c r="K75" s="369"/>
      <c r="L75" s="369" t="s">
        <v>358</v>
      </c>
      <c r="M75" s="360" t="s">
        <v>2005</v>
      </c>
      <c r="N75" s="368"/>
      <c r="O75" s="368"/>
      <c r="P75" s="368"/>
      <c r="Q75" s="368" t="s">
        <v>55</v>
      </c>
      <c r="R75" s="368"/>
      <c r="S75" s="283"/>
      <c r="T75" s="336" t="s">
        <v>2006</v>
      </c>
      <c r="U75" s="336"/>
      <c r="V75" s="336"/>
      <c r="W75" s="336" t="s">
        <v>2007</v>
      </c>
      <c r="X75" s="336" t="s">
        <v>2008</v>
      </c>
      <c r="Y75" s="336"/>
      <c r="Z75" s="453"/>
      <c r="AA75" s="453"/>
      <c r="AB75" s="454"/>
      <c r="AC75" s="454"/>
      <c r="AD75" s="453"/>
      <c r="AE75" s="455"/>
      <c r="AF75" s="453"/>
      <c r="AG75" s="453"/>
      <c r="AH75" s="453"/>
      <c r="AI75" s="453"/>
      <c r="AJ75" s="307"/>
      <c r="AK75" s="263"/>
      <c r="AL75" s="263"/>
    </row>
    <row r="76" spans="1:38" ht="54.75" customHeight="1">
      <c r="A76" s="1029" t="s">
        <v>763</v>
      </c>
      <c r="B76" s="346" t="s">
        <v>764</v>
      </c>
      <c r="C76" s="380" t="s">
        <v>765</v>
      </c>
      <c r="D76" s="348" t="s">
        <v>766</v>
      </c>
      <c r="E76" s="310"/>
      <c r="F76" s="349">
        <v>42430</v>
      </c>
      <c r="G76" s="349">
        <v>44228</v>
      </c>
      <c r="H76" s="381" t="s">
        <v>1269</v>
      </c>
      <c r="I76" s="382">
        <v>1000000</v>
      </c>
      <c r="J76" s="381" t="s">
        <v>768</v>
      </c>
      <c r="K76" s="283"/>
      <c r="L76" s="283"/>
      <c r="M76" s="383" t="s">
        <v>772</v>
      </c>
      <c r="N76" s="282"/>
      <c r="O76" s="282"/>
      <c r="P76" s="282"/>
      <c r="Q76" s="282" t="s">
        <v>55</v>
      </c>
      <c r="R76" s="282"/>
      <c r="S76" s="283"/>
      <c r="T76" s="348" t="s">
        <v>2009</v>
      </c>
      <c r="U76" s="348"/>
      <c r="V76" s="348"/>
      <c r="W76" s="348"/>
      <c r="X76" s="348"/>
      <c r="Y76" s="348"/>
      <c r="Z76" s="441"/>
      <c r="AA76" s="441"/>
      <c r="AB76" s="442"/>
      <c r="AC76" s="442"/>
      <c r="AD76" s="441"/>
      <c r="AE76" s="443"/>
      <c r="AF76" s="441"/>
      <c r="AG76" s="441"/>
      <c r="AH76" s="441"/>
      <c r="AI76" s="441"/>
      <c r="AJ76" s="307"/>
      <c r="AK76" s="263"/>
      <c r="AL76" s="263"/>
    </row>
    <row r="77" spans="1:38" ht="84.75" customHeight="1">
      <c r="A77" s="937"/>
      <c r="B77" s="346" t="s">
        <v>773</v>
      </c>
      <c r="C77" s="305" t="s">
        <v>774</v>
      </c>
      <c r="D77" s="285" t="s">
        <v>775</v>
      </c>
      <c r="E77" s="294"/>
      <c r="F77" s="287">
        <v>42430</v>
      </c>
      <c r="G77" s="287">
        <v>44228</v>
      </c>
      <c r="H77" s="262" t="s">
        <v>2010</v>
      </c>
      <c r="I77" s="384">
        <v>2000000</v>
      </c>
      <c r="J77" s="262" t="s">
        <v>777</v>
      </c>
      <c r="K77" s="291"/>
      <c r="L77" s="291"/>
      <c r="M77" s="286" t="s">
        <v>783</v>
      </c>
      <c r="N77" s="282"/>
      <c r="O77" s="282" t="s">
        <v>55</v>
      </c>
      <c r="P77" s="282"/>
      <c r="Q77" s="282"/>
      <c r="R77" s="282"/>
      <c r="S77" s="283"/>
      <c r="T77" s="285"/>
      <c r="U77" s="285"/>
      <c r="V77" s="285"/>
      <c r="W77" s="285"/>
      <c r="X77" s="285"/>
      <c r="Y77" s="285"/>
      <c r="Z77" s="411"/>
      <c r="AA77" s="411"/>
      <c r="AB77" s="444"/>
      <c r="AC77" s="444"/>
      <c r="AD77" s="411"/>
      <c r="AE77" s="445"/>
      <c r="AF77" s="411"/>
      <c r="AG77" s="411"/>
      <c r="AH77" s="411"/>
      <c r="AI77" s="411"/>
      <c r="AJ77" s="307"/>
      <c r="AK77" s="263"/>
      <c r="AL77" s="263"/>
    </row>
    <row r="78" spans="1:38" ht="141.75" customHeight="1">
      <c r="A78" s="937"/>
      <c r="B78" s="346" t="s">
        <v>784</v>
      </c>
      <c r="C78" s="305" t="s">
        <v>785</v>
      </c>
      <c r="D78" s="285" t="s">
        <v>786</v>
      </c>
      <c r="E78" s="294"/>
      <c r="F78" s="287">
        <v>42430</v>
      </c>
      <c r="G78" s="287">
        <v>44228</v>
      </c>
      <c r="H78" s="466" t="s">
        <v>2011</v>
      </c>
      <c r="I78" s="384">
        <v>3000000</v>
      </c>
      <c r="J78" s="262" t="s">
        <v>2012</v>
      </c>
      <c r="K78" s="291"/>
      <c r="L78" s="291"/>
      <c r="M78" s="286" t="s">
        <v>2013</v>
      </c>
      <c r="N78" s="282"/>
      <c r="O78" s="282"/>
      <c r="P78" s="282"/>
      <c r="Q78" s="282" t="s">
        <v>55</v>
      </c>
      <c r="R78" s="282"/>
      <c r="S78" s="283"/>
      <c r="T78" s="285" t="s">
        <v>2014</v>
      </c>
      <c r="U78" s="285" t="s">
        <v>2015</v>
      </c>
      <c r="V78" s="285"/>
      <c r="W78" s="285" t="s">
        <v>2016</v>
      </c>
      <c r="X78" s="285" t="s">
        <v>2017</v>
      </c>
      <c r="Y78" s="285"/>
      <c r="Z78" s="411" t="s">
        <v>2018</v>
      </c>
      <c r="AA78" s="411"/>
      <c r="AB78" s="444"/>
      <c r="AC78" s="444"/>
      <c r="AD78" s="411" t="s">
        <v>1890</v>
      </c>
      <c r="AE78" s="445"/>
      <c r="AF78" s="411"/>
      <c r="AG78" s="411"/>
      <c r="AH78" s="411"/>
      <c r="AI78" s="411" t="s">
        <v>2019</v>
      </c>
      <c r="AJ78" s="307"/>
      <c r="AK78" s="263"/>
      <c r="AL78" s="263"/>
    </row>
    <row r="79" spans="1:38" ht="74.25" customHeight="1">
      <c r="A79" s="937"/>
      <c r="B79" s="346" t="s">
        <v>792</v>
      </c>
      <c r="C79" s="354" t="s">
        <v>2020</v>
      </c>
      <c r="D79" s="285" t="s">
        <v>794</v>
      </c>
      <c r="E79" s="294"/>
      <c r="F79" s="287">
        <v>42430</v>
      </c>
      <c r="G79" s="287">
        <v>42583</v>
      </c>
      <c r="H79" s="262" t="s">
        <v>2021</v>
      </c>
      <c r="I79" s="385">
        <v>0</v>
      </c>
      <c r="J79" s="262"/>
      <c r="K79" s="291"/>
      <c r="L79" s="291" t="s">
        <v>358</v>
      </c>
      <c r="M79" s="286" t="s">
        <v>802</v>
      </c>
      <c r="N79" s="282"/>
      <c r="O79" s="282"/>
      <c r="P79" s="282"/>
      <c r="Q79" s="282"/>
      <c r="R79" s="282" t="s">
        <v>55</v>
      </c>
      <c r="S79" s="283"/>
      <c r="T79" s="285"/>
      <c r="U79" s="285"/>
      <c r="V79" s="285"/>
      <c r="W79" s="285"/>
      <c r="X79" s="285"/>
      <c r="Y79" s="285"/>
      <c r="Z79" s="411"/>
      <c r="AA79" s="411"/>
      <c r="AB79" s="444"/>
      <c r="AC79" s="444"/>
      <c r="AD79" s="411"/>
      <c r="AE79" s="445"/>
      <c r="AF79" s="411"/>
      <c r="AG79" s="411"/>
      <c r="AH79" s="411"/>
      <c r="AI79" s="411"/>
      <c r="AJ79" s="307"/>
      <c r="AK79" s="263"/>
      <c r="AL79" s="263"/>
    </row>
    <row r="80" spans="1:38" ht="60">
      <c r="A80" s="937"/>
      <c r="B80" s="358" t="s">
        <v>803</v>
      </c>
      <c r="C80" s="305" t="s">
        <v>804</v>
      </c>
      <c r="D80" s="285" t="s">
        <v>805</v>
      </c>
      <c r="E80" s="294"/>
      <c r="F80" s="287">
        <v>42795</v>
      </c>
      <c r="G80" s="287">
        <v>44228</v>
      </c>
      <c r="H80" s="302" t="s">
        <v>806</v>
      </c>
      <c r="I80" s="384">
        <v>500000</v>
      </c>
      <c r="J80" s="287"/>
      <c r="K80" s="291"/>
      <c r="L80" s="291" t="s">
        <v>594</v>
      </c>
      <c r="M80" s="308" t="s">
        <v>2022</v>
      </c>
      <c r="N80" s="282"/>
      <c r="O80" s="282"/>
      <c r="P80" s="282"/>
      <c r="Q80" s="282" t="s">
        <v>55</v>
      </c>
      <c r="R80" s="282"/>
      <c r="S80" s="283"/>
      <c r="T80" s="285" t="s">
        <v>2023</v>
      </c>
      <c r="U80" s="285"/>
      <c r="V80" s="285"/>
      <c r="W80" s="285" t="s">
        <v>1870</v>
      </c>
      <c r="X80" s="285" t="s">
        <v>2024</v>
      </c>
      <c r="Y80" s="285"/>
      <c r="Z80" s="411"/>
      <c r="AA80" s="411"/>
      <c r="AB80" s="444"/>
      <c r="AC80" s="444"/>
      <c r="AD80" s="411"/>
      <c r="AE80" s="445"/>
      <c r="AF80" s="411"/>
      <c r="AG80" s="411"/>
      <c r="AH80" s="411"/>
      <c r="AI80" s="411"/>
      <c r="AJ80" s="307"/>
      <c r="AK80" s="263"/>
      <c r="AL80" s="263"/>
    </row>
    <row r="81" spans="1:38" ht="120">
      <c r="A81" s="937"/>
      <c r="B81" s="358" t="s">
        <v>812</v>
      </c>
      <c r="C81" s="305" t="s">
        <v>813</v>
      </c>
      <c r="D81" s="285" t="s">
        <v>805</v>
      </c>
      <c r="E81" s="294"/>
      <c r="F81" s="287">
        <v>42430</v>
      </c>
      <c r="G81" s="287">
        <v>44228</v>
      </c>
      <c r="H81" s="262" t="s">
        <v>814</v>
      </c>
      <c r="I81" s="384">
        <v>500000</v>
      </c>
      <c r="J81" s="302" t="s">
        <v>815</v>
      </c>
      <c r="K81" s="291"/>
      <c r="L81" s="291" t="s">
        <v>2025</v>
      </c>
      <c r="M81" s="386" t="s">
        <v>2026</v>
      </c>
      <c r="N81" s="282"/>
      <c r="O81" s="282"/>
      <c r="P81" s="282"/>
      <c r="Q81" s="282" t="s">
        <v>55</v>
      </c>
      <c r="R81" s="282"/>
      <c r="S81" s="283"/>
      <c r="T81" s="285"/>
      <c r="U81" s="285"/>
      <c r="V81" s="285"/>
      <c r="W81" s="285"/>
      <c r="X81" s="285"/>
      <c r="Y81" s="285"/>
      <c r="Z81" s="411"/>
      <c r="AA81" s="411"/>
      <c r="AB81" s="444"/>
      <c r="AC81" s="444"/>
      <c r="AD81" s="411"/>
      <c r="AE81" s="445"/>
      <c r="AF81" s="411"/>
      <c r="AG81" s="411"/>
      <c r="AH81" s="411"/>
      <c r="AI81" s="411"/>
      <c r="AJ81" s="307"/>
      <c r="AK81" s="263"/>
      <c r="AL81" s="263"/>
    </row>
    <row r="82" spans="1:38" ht="60">
      <c r="A82" s="937"/>
      <c r="B82" s="358" t="s">
        <v>821</v>
      </c>
      <c r="C82" s="305" t="s">
        <v>825</v>
      </c>
      <c r="D82" s="285" t="s">
        <v>805</v>
      </c>
      <c r="E82" s="294"/>
      <c r="F82" s="287">
        <v>42430</v>
      </c>
      <c r="G82" s="287">
        <v>44228</v>
      </c>
      <c r="H82" s="262" t="s">
        <v>1269</v>
      </c>
      <c r="I82" s="384">
        <v>1000000</v>
      </c>
      <c r="J82" s="387" t="s">
        <v>2027</v>
      </c>
      <c r="K82" s="291"/>
      <c r="L82" s="291"/>
      <c r="M82" s="286" t="s">
        <v>2028</v>
      </c>
      <c r="N82" s="282"/>
      <c r="O82" s="282"/>
      <c r="P82" s="282"/>
      <c r="Q82" s="282" t="s">
        <v>55</v>
      </c>
      <c r="R82" s="282"/>
      <c r="S82" s="283"/>
      <c r="T82" s="285"/>
      <c r="U82" s="285"/>
      <c r="V82" s="285"/>
      <c r="W82" s="285"/>
      <c r="X82" s="285"/>
      <c r="Y82" s="285"/>
      <c r="Z82" s="411"/>
      <c r="AA82" s="411"/>
      <c r="AB82" s="444"/>
      <c r="AC82" s="444"/>
      <c r="AD82" s="411"/>
      <c r="AE82" s="445"/>
      <c r="AF82" s="411"/>
      <c r="AG82" s="411"/>
      <c r="AH82" s="411"/>
      <c r="AI82" s="411"/>
      <c r="AJ82" s="307"/>
      <c r="AK82" s="263"/>
      <c r="AL82" s="263"/>
    </row>
    <row r="83" spans="1:38" ht="47.25" customHeight="1">
      <c r="A83" s="937"/>
      <c r="B83" s="358" t="s">
        <v>828</v>
      </c>
      <c r="C83" s="305" t="s">
        <v>829</v>
      </c>
      <c r="D83" s="285" t="s">
        <v>805</v>
      </c>
      <c r="E83" s="294"/>
      <c r="F83" s="287">
        <v>42430</v>
      </c>
      <c r="G83" s="287">
        <v>44228</v>
      </c>
      <c r="H83" s="302" t="s">
        <v>168</v>
      </c>
      <c r="I83" s="384">
        <v>100000</v>
      </c>
      <c r="J83" s="287" t="s">
        <v>831</v>
      </c>
      <c r="K83" s="291"/>
      <c r="L83" s="291"/>
      <c r="M83" s="286" t="s">
        <v>2029</v>
      </c>
      <c r="N83" s="282"/>
      <c r="O83" s="282"/>
      <c r="P83" s="282" t="s">
        <v>55</v>
      </c>
      <c r="Q83" s="282"/>
      <c r="R83" s="282"/>
      <c r="S83" s="283"/>
      <c r="T83" s="285" t="s">
        <v>1754</v>
      </c>
      <c r="U83" s="285"/>
      <c r="V83" s="285"/>
      <c r="W83" s="285" t="s">
        <v>2030</v>
      </c>
      <c r="X83" s="285"/>
      <c r="Y83" s="285"/>
      <c r="Z83" s="411"/>
      <c r="AA83" s="411"/>
      <c r="AB83" s="444"/>
      <c r="AC83" s="444"/>
      <c r="AD83" s="411"/>
      <c r="AE83" s="445"/>
      <c r="AF83" s="411"/>
      <c r="AG83" s="411"/>
      <c r="AH83" s="411"/>
      <c r="AI83" s="411"/>
      <c r="AJ83" s="307"/>
      <c r="AK83" s="263"/>
      <c r="AL83" s="263"/>
    </row>
    <row r="84" spans="1:38" ht="113.25" customHeight="1">
      <c r="A84" s="937"/>
      <c r="B84" s="358" t="s">
        <v>835</v>
      </c>
      <c r="C84" s="388" t="s">
        <v>2031</v>
      </c>
      <c r="D84" s="317"/>
      <c r="E84" s="389"/>
      <c r="F84" s="319"/>
      <c r="G84" s="319"/>
      <c r="H84" s="390"/>
      <c r="I84" s="391"/>
      <c r="J84" s="289"/>
      <c r="K84" s="355"/>
      <c r="L84" s="355"/>
      <c r="M84" s="347" t="s">
        <v>842</v>
      </c>
      <c r="N84" s="282"/>
      <c r="O84" s="282"/>
      <c r="P84" s="282"/>
      <c r="Q84" s="282"/>
      <c r="R84" s="282"/>
      <c r="S84" s="283"/>
      <c r="T84" s="457"/>
      <c r="U84" s="457"/>
      <c r="V84" s="457"/>
      <c r="W84" s="457"/>
      <c r="X84" s="457"/>
      <c r="Y84" s="285"/>
      <c r="Z84" s="411"/>
      <c r="AA84" s="411"/>
      <c r="AB84" s="444"/>
      <c r="AC84" s="444"/>
      <c r="AD84" s="411"/>
      <c r="AE84" s="445"/>
      <c r="AF84" s="411"/>
      <c r="AG84" s="411"/>
      <c r="AH84" s="411"/>
      <c r="AI84" s="411"/>
      <c r="AJ84" s="307"/>
      <c r="AK84" s="263"/>
      <c r="AL84" s="263"/>
    </row>
    <row r="85" spans="1:38" ht="348.75" customHeight="1" thickBot="1">
      <c r="A85" s="938"/>
      <c r="B85" s="359" t="s">
        <v>843</v>
      </c>
      <c r="C85" s="392" t="s">
        <v>844</v>
      </c>
      <c r="D85" s="336" t="s">
        <v>805</v>
      </c>
      <c r="E85" s="378"/>
      <c r="F85" s="342">
        <v>42430</v>
      </c>
      <c r="G85" s="342">
        <v>44228</v>
      </c>
      <c r="H85" s="379" t="s">
        <v>2032</v>
      </c>
      <c r="I85" s="393">
        <v>100000</v>
      </c>
      <c r="J85" s="394" t="s">
        <v>2033</v>
      </c>
      <c r="K85" s="369" t="s">
        <v>2034</v>
      </c>
      <c r="L85" s="369"/>
      <c r="M85" s="395" t="s">
        <v>2035</v>
      </c>
      <c r="N85" s="368"/>
      <c r="O85" s="368"/>
      <c r="P85" s="368" t="s">
        <v>55</v>
      </c>
      <c r="Q85" s="368"/>
      <c r="R85" s="368"/>
      <c r="S85" s="283"/>
      <c r="T85" s="336" t="s">
        <v>2036</v>
      </c>
      <c r="U85" s="336"/>
      <c r="V85" s="336"/>
      <c r="W85" s="336" t="s">
        <v>2037</v>
      </c>
      <c r="X85" s="336" t="s">
        <v>2038</v>
      </c>
      <c r="Y85" s="336"/>
      <c r="Z85" s="453"/>
      <c r="AA85" s="453"/>
      <c r="AB85" s="454"/>
      <c r="AC85" s="454"/>
      <c r="AD85" s="453"/>
      <c r="AE85" s="455"/>
      <c r="AF85" s="453"/>
      <c r="AG85" s="453"/>
      <c r="AH85" s="453"/>
      <c r="AI85" s="453"/>
      <c r="AJ85" s="307"/>
      <c r="AK85" s="263"/>
      <c r="AL85" s="263"/>
    </row>
    <row r="86" spans="1:38" ht="409.5" customHeight="1">
      <c r="A86" s="1029" t="s">
        <v>853</v>
      </c>
      <c r="B86" s="346" t="s">
        <v>854</v>
      </c>
      <c r="C86" s="281" t="s">
        <v>2039</v>
      </c>
      <c r="D86" s="274" t="s">
        <v>2040</v>
      </c>
      <c r="E86" s="383" t="s">
        <v>861</v>
      </c>
      <c r="F86" s="276">
        <v>42430</v>
      </c>
      <c r="G86" s="276">
        <v>44228</v>
      </c>
      <c r="H86" s="396" t="s">
        <v>862</v>
      </c>
      <c r="I86" s="397">
        <v>0</v>
      </c>
      <c r="J86" s="396" t="s">
        <v>863</v>
      </c>
      <c r="K86" s="396" t="s">
        <v>864</v>
      </c>
      <c r="L86" s="398" t="s">
        <v>358</v>
      </c>
      <c r="M86" s="322" t="s">
        <v>2041</v>
      </c>
      <c r="N86" s="282"/>
      <c r="O86" s="282"/>
      <c r="P86" s="282" t="s">
        <v>55</v>
      </c>
      <c r="Q86" s="282"/>
      <c r="R86" s="282"/>
      <c r="S86" s="283"/>
      <c r="T86" s="458" t="s">
        <v>2042</v>
      </c>
      <c r="U86" s="274" t="s">
        <v>2043</v>
      </c>
      <c r="V86" s="274" t="s">
        <v>2044</v>
      </c>
      <c r="W86" s="274" t="s">
        <v>2045</v>
      </c>
      <c r="X86" s="274" t="s">
        <v>2046</v>
      </c>
      <c r="Y86" s="348"/>
      <c r="Z86" s="441"/>
      <c r="AA86" s="441"/>
      <c r="AB86" s="442"/>
      <c r="AC86" s="442"/>
      <c r="AD86" s="441"/>
      <c r="AE86" s="443"/>
      <c r="AF86" s="441"/>
      <c r="AG86" s="441"/>
      <c r="AH86" s="441"/>
      <c r="AI86" s="441"/>
      <c r="AJ86" s="307"/>
      <c r="AK86" s="263"/>
      <c r="AL86" s="263"/>
    </row>
    <row r="87" spans="1:38" ht="174" customHeight="1">
      <c r="A87" s="937"/>
      <c r="B87" s="346" t="s">
        <v>866</v>
      </c>
      <c r="C87" s="305" t="s">
        <v>867</v>
      </c>
      <c r="D87" s="301" t="s">
        <v>868</v>
      </c>
      <c r="E87" s="294"/>
      <c r="F87" s="287">
        <v>42430</v>
      </c>
      <c r="G87" s="297">
        <v>44228</v>
      </c>
      <c r="H87" s="262" t="s">
        <v>877</v>
      </c>
      <c r="I87" s="384">
        <v>125000</v>
      </c>
      <c r="J87" s="302" t="s">
        <v>870</v>
      </c>
      <c r="K87" s="291"/>
      <c r="L87" s="291"/>
      <c r="M87" s="305" t="s">
        <v>2047</v>
      </c>
      <c r="N87" s="282"/>
      <c r="O87" s="282" t="s">
        <v>55</v>
      </c>
      <c r="P87" s="282"/>
      <c r="Q87" s="282"/>
      <c r="R87" s="282"/>
      <c r="S87" s="283"/>
      <c r="T87" s="285" t="s">
        <v>1754</v>
      </c>
      <c r="U87" s="285"/>
      <c r="V87" s="285"/>
      <c r="W87" s="285" t="s">
        <v>2030</v>
      </c>
      <c r="X87" s="305" t="s">
        <v>2048</v>
      </c>
      <c r="Y87" s="285"/>
      <c r="Z87" s="411"/>
      <c r="AA87" s="411"/>
      <c r="AB87" s="444"/>
      <c r="AC87" s="444"/>
      <c r="AD87" s="411"/>
      <c r="AE87" s="445"/>
      <c r="AF87" s="411"/>
      <c r="AG87" s="411"/>
      <c r="AH87" s="411"/>
      <c r="AI87" s="411"/>
      <c r="AJ87" s="307"/>
      <c r="AK87" s="263"/>
      <c r="AL87" s="263"/>
    </row>
    <row r="88" spans="1:38" ht="173.25" customHeight="1">
      <c r="A88" s="937"/>
      <c r="B88" s="346" t="s">
        <v>880</v>
      </c>
      <c r="C88" s="285" t="s">
        <v>886</v>
      </c>
      <c r="D88" s="285" t="s">
        <v>2049</v>
      </c>
      <c r="E88" s="294"/>
      <c r="F88" s="287">
        <v>42430</v>
      </c>
      <c r="G88" s="297">
        <v>44228</v>
      </c>
      <c r="H88" s="262" t="s">
        <v>888</v>
      </c>
      <c r="I88" s="288">
        <v>100000</v>
      </c>
      <c r="J88" s="262" t="s">
        <v>889</v>
      </c>
      <c r="K88" s="291"/>
      <c r="L88" s="296" t="s">
        <v>358</v>
      </c>
      <c r="M88" s="305" t="s">
        <v>2050</v>
      </c>
      <c r="N88" s="282"/>
      <c r="O88" s="282"/>
      <c r="P88" s="282" t="s">
        <v>55</v>
      </c>
      <c r="Q88" s="282"/>
      <c r="R88" s="282"/>
      <c r="S88" s="283"/>
      <c r="T88" s="285"/>
      <c r="U88" s="285"/>
      <c r="V88" s="285"/>
      <c r="W88" s="285" t="s">
        <v>1251</v>
      </c>
      <c r="X88" s="285" t="s">
        <v>2051</v>
      </c>
      <c r="Y88" s="285"/>
      <c r="Z88" s="411"/>
      <c r="AA88" s="411"/>
      <c r="AB88" s="444"/>
      <c r="AC88" s="444"/>
      <c r="AD88" s="411"/>
      <c r="AE88" s="445"/>
      <c r="AF88" s="411"/>
      <c r="AG88" s="411"/>
      <c r="AH88" s="411"/>
      <c r="AI88" s="411"/>
      <c r="AJ88" s="307"/>
      <c r="AK88" s="263"/>
      <c r="AL88" s="263"/>
    </row>
    <row r="89" spans="1:38" ht="204.75" customHeight="1">
      <c r="A89" s="937"/>
      <c r="B89" s="346" t="s">
        <v>891</v>
      </c>
      <c r="C89" s="285" t="s">
        <v>901</v>
      </c>
      <c r="D89" s="285" t="s">
        <v>2052</v>
      </c>
      <c r="E89" s="294"/>
      <c r="F89" s="287">
        <v>42430</v>
      </c>
      <c r="G89" s="287">
        <v>44228</v>
      </c>
      <c r="H89" s="466" t="s">
        <v>2053</v>
      </c>
      <c r="I89" s="384">
        <v>0</v>
      </c>
      <c r="J89" s="302"/>
      <c r="K89" s="295" t="s">
        <v>245</v>
      </c>
      <c r="L89" s="291" t="s">
        <v>358</v>
      </c>
      <c r="M89" s="286" t="s">
        <v>2054</v>
      </c>
      <c r="N89" s="282"/>
      <c r="O89" s="282" t="s">
        <v>55</v>
      </c>
      <c r="P89" s="282"/>
      <c r="Q89" s="282"/>
      <c r="R89" s="282"/>
      <c r="S89" s="283"/>
      <c r="T89" s="285"/>
      <c r="U89" s="285"/>
      <c r="V89" s="285"/>
      <c r="W89" s="285" t="s">
        <v>2055</v>
      </c>
      <c r="X89" s="285" t="s">
        <v>2056</v>
      </c>
      <c r="Y89" s="285"/>
      <c r="Z89" s="411"/>
      <c r="AA89" s="411"/>
      <c r="AB89" s="444"/>
      <c r="AC89" s="444"/>
      <c r="AD89" s="285" t="s">
        <v>1757</v>
      </c>
      <c r="AE89" s="445"/>
      <c r="AF89" s="411"/>
      <c r="AG89" s="411"/>
      <c r="AH89" s="411"/>
      <c r="AI89" s="468" t="s">
        <v>2057</v>
      </c>
      <c r="AJ89" s="307"/>
      <c r="AK89" s="263"/>
      <c r="AL89" s="263"/>
    </row>
    <row r="90" spans="1:38" ht="225">
      <c r="A90" s="937"/>
      <c r="B90" s="346" t="s">
        <v>906</v>
      </c>
      <c r="C90" s="305" t="s">
        <v>2058</v>
      </c>
      <c r="D90" s="301"/>
      <c r="E90" s="294"/>
      <c r="F90" s="287"/>
      <c r="G90" s="287"/>
      <c r="H90" s="302"/>
      <c r="I90" s="384"/>
      <c r="J90" s="262"/>
      <c r="K90" s="295"/>
      <c r="L90" s="291"/>
      <c r="M90" s="286" t="s">
        <v>2059</v>
      </c>
      <c r="N90" s="282"/>
      <c r="O90" s="282"/>
      <c r="P90" s="282"/>
      <c r="Q90" s="282"/>
      <c r="R90" s="282"/>
      <c r="S90" s="283"/>
      <c r="T90" s="285"/>
      <c r="U90" s="285"/>
      <c r="V90" s="285"/>
      <c r="W90" s="285"/>
      <c r="X90" s="285"/>
      <c r="Y90" s="285"/>
      <c r="Z90" s="411"/>
      <c r="AA90" s="411"/>
      <c r="AB90" s="444"/>
      <c r="AC90" s="444"/>
      <c r="AD90" s="411"/>
      <c r="AE90" s="445"/>
      <c r="AF90" s="411"/>
      <c r="AG90" s="411"/>
      <c r="AH90" s="411"/>
      <c r="AI90" s="468" t="s">
        <v>2060</v>
      </c>
      <c r="AJ90" s="307"/>
      <c r="AK90" s="263"/>
      <c r="AL90" s="263"/>
    </row>
    <row r="91" spans="1:38" ht="82.5" customHeight="1" thickBot="1">
      <c r="A91" s="938"/>
      <c r="B91" s="399" t="s">
        <v>915</v>
      </c>
      <c r="C91" s="392" t="s">
        <v>916</v>
      </c>
      <c r="D91" s="336" t="s">
        <v>2061</v>
      </c>
      <c r="E91" s="378"/>
      <c r="F91" s="342">
        <v>42430</v>
      </c>
      <c r="G91" s="400">
        <v>44228</v>
      </c>
      <c r="H91" s="379" t="s">
        <v>2062</v>
      </c>
      <c r="I91" s="341">
        <v>10000</v>
      </c>
      <c r="J91" s="401" t="s">
        <v>919</v>
      </c>
      <c r="K91" s="369"/>
      <c r="L91" s="369" t="s">
        <v>358</v>
      </c>
      <c r="M91" s="395" t="s">
        <v>2063</v>
      </c>
      <c r="N91" s="368"/>
      <c r="O91" s="368"/>
      <c r="P91" s="368"/>
      <c r="Q91" s="368"/>
      <c r="R91" s="368" t="s">
        <v>55</v>
      </c>
      <c r="S91" s="283"/>
      <c r="T91" s="440" t="s">
        <v>2064</v>
      </c>
      <c r="U91" s="336"/>
      <c r="V91" s="336"/>
      <c r="W91" s="336" t="s">
        <v>1864</v>
      </c>
      <c r="X91" s="336"/>
      <c r="Y91" s="336"/>
      <c r="Z91" s="453"/>
      <c r="AA91" s="453"/>
      <c r="AB91" s="454"/>
      <c r="AC91" s="454"/>
      <c r="AD91" s="453"/>
      <c r="AE91" s="455"/>
      <c r="AF91" s="453"/>
      <c r="AG91" s="453"/>
      <c r="AH91" s="453"/>
      <c r="AI91" s="336"/>
      <c r="AJ91" s="307"/>
      <c r="AK91" s="263"/>
      <c r="AL91" s="263"/>
    </row>
    <row r="92" spans="1:38" ht="225.75" customHeight="1">
      <c r="A92" s="1036" t="s">
        <v>927</v>
      </c>
      <c r="B92" s="346" t="s">
        <v>928</v>
      </c>
      <c r="C92" s="402" t="s">
        <v>2065</v>
      </c>
      <c r="D92" s="274" t="s">
        <v>930</v>
      </c>
      <c r="E92" s="275"/>
      <c r="F92" s="276">
        <v>42795</v>
      </c>
      <c r="G92" s="276">
        <v>43891</v>
      </c>
      <c r="H92" s="262" t="s">
        <v>1868</v>
      </c>
      <c r="I92" s="403">
        <v>200000</v>
      </c>
      <c r="J92" s="398"/>
      <c r="K92" s="280" t="s">
        <v>431</v>
      </c>
      <c r="L92" s="280" t="s">
        <v>82</v>
      </c>
      <c r="M92" s="383" t="s">
        <v>2066</v>
      </c>
      <c r="N92" s="282"/>
      <c r="O92" s="282"/>
      <c r="P92" s="282"/>
      <c r="Q92" s="282" t="s">
        <v>55</v>
      </c>
      <c r="R92" s="282"/>
      <c r="S92" s="283"/>
      <c r="T92" s="274"/>
      <c r="U92" s="274"/>
      <c r="V92" s="274"/>
      <c r="W92" s="274" t="s">
        <v>2030</v>
      </c>
      <c r="X92" s="274" t="s">
        <v>2067</v>
      </c>
      <c r="Y92" s="348"/>
      <c r="Z92" s="441"/>
      <c r="AA92" s="441"/>
      <c r="AB92" s="442"/>
      <c r="AC92" s="442"/>
      <c r="AD92" s="290" t="s">
        <v>2068</v>
      </c>
      <c r="AE92" s="443"/>
      <c r="AF92" s="290" t="s">
        <v>2069</v>
      </c>
      <c r="AG92" s="441"/>
      <c r="AH92" s="441"/>
      <c r="AI92" s="348" t="s">
        <v>2070</v>
      </c>
      <c r="AJ92" s="307"/>
      <c r="AK92" s="263"/>
      <c r="AL92" s="263"/>
    </row>
    <row r="93" spans="1:38" ht="285">
      <c r="A93" s="937"/>
      <c r="B93" s="346" t="s">
        <v>937</v>
      </c>
      <c r="C93" s="285" t="s">
        <v>946</v>
      </c>
      <c r="D93" s="301" t="s">
        <v>939</v>
      </c>
      <c r="E93" s="294"/>
      <c r="F93" s="287">
        <v>42795</v>
      </c>
      <c r="G93" s="404">
        <v>43435</v>
      </c>
      <c r="H93" s="302" t="s">
        <v>940</v>
      </c>
      <c r="I93" s="303">
        <v>200000</v>
      </c>
      <c r="J93" s="262" t="s">
        <v>2071</v>
      </c>
      <c r="K93" s="262" t="s">
        <v>948</v>
      </c>
      <c r="L93" s="262" t="s">
        <v>949</v>
      </c>
      <c r="M93" s="286" t="s">
        <v>2072</v>
      </c>
      <c r="N93" s="282"/>
      <c r="O93" s="282"/>
      <c r="P93" s="282" t="s">
        <v>55</v>
      </c>
      <c r="Q93" s="282"/>
      <c r="R93" s="282"/>
      <c r="S93" s="283"/>
      <c r="T93" s="285" t="s">
        <v>2073</v>
      </c>
      <c r="U93" s="348" t="s">
        <v>2074</v>
      </c>
      <c r="V93" s="285" t="s">
        <v>2075</v>
      </c>
      <c r="W93" s="285" t="s">
        <v>2076</v>
      </c>
      <c r="X93" s="285" t="s">
        <v>2077</v>
      </c>
      <c r="Y93" s="285"/>
      <c r="Z93" s="411"/>
      <c r="AA93" s="411"/>
      <c r="AB93" s="444"/>
      <c r="AC93" s="350">
        <v>44228</v>
      </c>
      <c r="AD93" s="411"/>
      <c r="AE93" s="445"/>
      <c r="AF93" s="411"/>
      <c r="AG93" s="411"/>
      <c r="AH93" s="411"/>
      <c r="AI93" s="285" t="s">
        <v>2078</v>
      </c>
      <c r="AJ93" s="307"/>
      <c r="AK93" s="263"/>
      <c r="AL93" s="263"/>
    </row>
    <row r="94" spans="1:38" ht="165">
      <c r="A94" s="937"/>
      <c r="B94" s="346" t="s">
        <v>951</v>
      </c>
      <c r="C94" s="305" t="s">
        <v>952</v>
      </c>
      <c r="D94" s="301" t="s">
        <v>953</v>
      </c>
      <c r="E94" s="294"/>
      <c r="F94" s="287">
        <v>43191</v>
      </c>
      <c r="G94" s="287">
        <v>44228</v>
      </c>
      <c r="H94" s="302" t="s">
        <v>940</v>
      </c>
      <c r="I94" s="303">
        <v>200000</v>
      </c>
      <c r="J94" s="302"/>
      <c r="K94" s="291" t="s">
        <v>127</v>
      </c>
      <c r="L94" s="295" t="s">
        <v>128</v>
      </c>
      <c r="M94" s="305" t="s">
        <v>2079</v>
      </c>
      <c r="N94" s="282"/>
      <c r="O94" s="282"/>
      <c r="P94" s="282" t="s">
        <v>55</v>
      </c>
      <c r="Q94" s="282"/>
      <c r="R94" s="282"/>
      <c r="S94" s="283"/>
      <c r="T94" s="285" t="s">
        <v>2080</v>
      </c>
      <c r="U94" s="285"/>
      <c r="V94" s="440"/>
      <c r="W94" s="285" t="s">
        <v>2081</v>
      </c>
      <c r="X94" s="285"/>
      <c r="Y94" s="285"/>
      <c r="Z94" s="411"/>
      <c r="AA94" s="411"/>
      <c r="AB94" s="444"/>
      <c r="AC94" s="444"/>
      <c r="AD94" s="411"/>
      <c r="AE94" s="445"/>
      <c r="AF94" s="411"/>
      <c r="AG94" s="411"/>
      <c r="AH94" s="411"/>
      <c r="AI94" s="411"/>
      <c r="AJ94" s="307"/>
      <c r="AK94" s="263"/>
      <c r="AL94" s="263"/>
    </row>
    <row r="95" spans="1:38" ht="101.25" customHeight="1">
      <c r="A95" s="937"/>
      <c r="B95" s="346" t="s">
        <v>961</v>
      </c>
      <c r="C95" s="305" t="s">
        <v>962</v>
      </c>
      <c r="D95" s="301" t="s">
        <v>963</v>
      </c>
      <c r="E95" s="294"/>
      <c r="F95" s="287">
        <v>42795</v>
      </c>
      <c r="G95" s="287">
        <v>44228</v>
      </c>
      <c r="H95" s="302" t="s">
        <v>806</v>
      </c>
      <c r="I95" s="303">
        <v>100000</v>
      </c>
      <c r="J95" s="302"/>
      <c r="K95" s="291" t="s">
        <v>127</v>
      </c>
      <c r="L95" s="295" t="s">
        <v>128</v>
      </c>
      <c r="M95" s="305" t="s">
        <v>2082</v>
      </c>
      <c r="N95" s="282"/>
      <c r="O95" s="282" t="s">
        <v>55</v>
      </c>
      <c r="P95" s="282"/>
      <c r="Q95" s="282"/>
      <c r="R95" s="282"/>
      <c r="S95" s="283" t="s">
        <v>10</v>
      </c>
      <c r="T95" s="285" t="s">
        <v>2083</v>
      </c>
      <c r="U95" s="285"/>
      <c r="V95" s="285"/>
      <c r="W95" s="285" t="s">
        <v>2084</v>
      </c>
      <c r="X95" s="285" t="s">
        <v>2085</v>
      </c>
      <c r="Y95" s="285"/>
      <c r="Z95" s="411"/>
      <c r="AA95" s="411"/>
      <c r="AB95" s="444"/>
      <c r="AC95" s="444"/>
      <c r="AD95" s="285" t="s">
        <v>2086</v>
      </c>
      <c r="AE95" s="445"/>
      <c r="AF95" s="411"/>
      <c r="AG95" s="411"/>
      <c r="AH95" s="411"/>
      <c r="AI95" s="411" t="s">
        <v>2087</v>
      </c>
      <c r="AJ95" s="307"/>
      <c r="AK95" s="263"/>
      <c r="AL95" s="263"/>
    </row>
    <row r="96" spans="1:38" ht="243.75" customHeight="1">
      <c r="A96" s="937"/>
      <c r="B96" s="346" t="s">
        <v>969</v>
      </c>
      <c r="C96" s="286" t="s">
        <v>2088</v>
      </c>
      <c r="D96" s="285" t="s">
        <v>978</v>
      </c>
      <c r="E96" s="294"/>
      <c r="F96" s="287">
        <v>42461</v>
      </c>
      <c r="G96" s="287">
        <v>43497</v>
      </c>
      <c r="H96" s="302" t="s">
        <v>972</v>
      </c>
      <c r="I96" s="303">
        <v>350000</v>
      </c>
      <c r="J96" s="262" t="s">
        <v>979</v>
      </c>
      <c r="K96" s="291" t="s">
        <v>127</v>
      </c>
      <c r="L96" s="295" t="s">
        <v>128</v>
      </c>
      <c r="M96" s="286" t="s">
        <v>2089</v>
      </c>
      <c r="N96" s="282"/>
      <c r="O96" s="282"/>
      <c r="P96" s="282"/>
      <c r="Q96" s="282" t="s">
        <v>55</v>
      </c>
      <c r="R96" s="282"/>
      <c r="S96" s="283"/>
      <c r="T96" s="285" t="s">
        <v>2090</v>
      </c>
      <c r="U96" s="285" t="s">
        <v>2091</v>
      </c>
      <c r="V96" s="285"/>
      <c r="W96" s="285" t="s">
        <v>2081</v>
      </c>
      <c r="X96" s="285"/>
      <c r="Y96" s="285"/>
      <c r="Z96" s="411"/>
      <c r="AA96" s="411"/>
      <c r="AB96" s="444"/>
      <c r="AC96" s="350">
        <v>44228</v>
      </c>
      <c r="AD96" s="411"/>
      <c r="AE96" s="445"/>
      <c r="AF96" s="411"/>
      <c r="AG96" s="411"/>
      <c r="AH96" s="411"/>
      <c r="AI96" s="411"/>
      <c r="AJ96" s="307"/>
      <c r="AK96" s="263"/>
      <c r="AL96" s="263"/>
    </row>
    <row r="97" spans="1:38" ht="132.75" customHeight="1">
      <c r="A97" s="937"/>
      <c r="B97" s="346" t="s">
        <v>981</v>
      </c>
      <c r="C97" s="305" t="s">
        <v>982</v>
      </c>
      <c r="D97" s="301" t="s">
        <v>983</v>
      </c>
      <c r="E97" s="294"/>
      <c r="F97" s="287">
        <v>42430</v>
      </c>
      <c r="G97" s="287">
        <v>44228</v>
      </c>
      <c r="H97" s="262" t="s">
        <v>2092</v>
      </c>
      <c r="I97" s="303">
        <v>400000</v>
      </c>
      <c r="J97" s="302"/>
      <c r="K97" s="262" t="s">
        <v>990</v>
      </c>
      <c r="L97" s="295" t="s">
        <v>949</v>
      </c>
      <c r="M97" s="286" t="s">
        <v>991</v>
      </c>
      <c r="N97" s="282"/>
      <c r="O97" s="282"/>
      <c r="P97" s="282" t="s">
        <v>55</v>
      </c>
      <c r="Q97" s="282"/>
      <c r="R97" s="282"/>
      <c r="S97" s="283"/>
      <c r="T97" s="285" t="s">
        <v>1754</v>
      </c>
      <c r="U97" s="285"/>
      <c r="V97" s="285"/>
      <c r="W97" s="285" t="s">
        <v>2030</v>
      </c>
      <c r="X97" s="285" t="s">
        <v>2093</v>
      </c>
      <c r="Y97" s="469" t="s">
        <v>2094</v>
      </c>
      <c r="Z97" s="469" t="s">
        <v>2095</v>
      </c>
      <c r="AA97" s="470"/>
      <c r="AB97" s="471"/>
      <c r="AC97" s="471"/>
      <c r="AD97" s="469" t="s">
        <v>2096</v>
      </c>
      <c r="AE97" s="472"/>
      <c r="AF97" s="470"/>
      <c r="AG97" s="470"/>
      <c r="AH97" s="470"/>
      <c r="AI97" s="469" t="s">
        <v>2097</v>
      </c>
      <c r="AJ97" s="307"/>
      <c r="AK97" s="263"/>
      <c r="AL97" s="263"/>
    </row>
    <row r="98" spans="1:38" ht="60">
      <c r="A98" s="937"/>
      <c r="B98" s="346" t="s">
        <v>992</v>
      </c>
      <c r="C98" s="286" t="s">
        <v>2098</v>
      </c>
      <c r="D98" s="301"/>
      <c r="E98" s="294"/>
      <c r="F98" s="287"/>
      <c r="G98" s="287"/>
      <c r="H98" s="302"/>
      <c r="I98" s="303"/>
      <c r="J98" s="302"/>
      <c r="K98" s="291"/>
      <c r="L98" s="291"/>
      <c r="M98" s="286" t="s">
        <v>2099</v>
      </c>
      <c r="N98" s="282"/>
      <c r="O98" s="282"/>
      <c r="P98" s="282"/>
      <c r="Q98" s="282"/>
      <c r="R98" s="282"/>
      <c r="S98" s="283"/>
      <c r="T98" s="285"/>
      <c r="U98" s="285"/>
      <c r="V98" s="285"/>
      <c r="W98" s="285"/>
      <c r="X98" s="285"/>
      <c r="Y98" s="285"/>
      <c r="Z98" s="411"/>
      <c r="AA98" s="411"/>
      <c r="AB98" s="444"/>
      <c r="AC98" s="444"/>
      <c r="AD98" s="411"/>
      <c r="AE98" s="445"/>
      <c r="AF98" s="411"/>
      <c r="AG98" s="411"/>
      <c r="AH98" s="411"/>
      <c r="AI98" s="411"/>
      <c r="AJ98" s="307"/>
      <c r="AK98" s="263"/>
      <c r="AL98" s="263"/>
    </row>
    <row r="99" spans="1:38" ht="184.5" customHeight="1">
      <c r="A99" s="937"/>
      <c r="B99" s="346" t="s">
        <v>1001</v>
      </c>
      <c r="C99" s="286" t="s">
        <v>2100</v>
      </c>
      <c r="D99" s="301" t="s">
        <v>1003</v>
      </c>
      <c r="E99" s="294"/>
      <c r="F99" s="287">
        <v>42430</v>
      </c>
      <c r="G99" s="287">
        <v>44228</v>
      </c>
      <c r="H99" s="302" t="s">
        <v>133</v>
      </c>
      <c r="I99" s="303">
        <v>1250000</v>
      </c>
      <c r="J99" s="302"/>
      <c r="K99" s="295" t="s">
        <v>1007</v>
      </c>
      <c r="L99" s="295" t="s">
        <v>128</v>
      </c>
      <c r="M99" s="286" t="s">
        <v>1008</v>
      </c>
      <c r="N99" s="282"/>
      <c r="O99" s="282"/>
      <c r="P99" s="282"/>
      <c r="Q99" s="282" t="s">
        <v>55</v>
      </c>
      <c r="R99" s="282"/>
      <c r="S99" s="283"/>
      <c r="T99" s="285" t="s">
        <v>2090</v>
      </c>
      <c r="U99" s="285" t="s">
        <v>2091</v>
      </c>
      <c r="V99" s="285"/>
      <c r="W99" s="285" t="s">
        <v>2101</v>
      </c>
      <c r="X99" s="285"/>
      <c r="Y99" s="285"/>
      <c r="Z99" s="411"/>
      <c r="AA99" s="411"/>
      <c r="AB99" s="444"/>
      <c r="AC99" s="444"/>
      <c r="AD99" s="411"/>
      <c r="AE99" s="445"/>
      <c r="AF99" s="411"/>
      <c r="AG99" s="411"/>
      <c r="AH99" s="411"/>
      <c r="AI99" s="411"/>
      <c r="AJ99" s="307"/>
      <c r="AK99" s="263"/>
      <c r="AL99" s="263"/>
    </row>
    <row r="100" spans="1:38" ht="180">
      <c r="A100" s="937"/>
      <c r="B100" s="346" t="s">
        <v>1009</v>
      </c>
      <c r="C100" s="285" t="s">
        <v>1014</v>
      </c>
      <c r="D100" s="286" t="s">
        <v>1015</v>
      </c>
      <c r="E100" s="286" t="s">
        <v>2102</v>
      </c>
      <c r="F100" s="287">
        <v>42461</v>
      </c>
      <c r="G100" s="287">
        <v>44228</v>
      </c>
      <c r="H100" s="302" t="s">
        <v>972</v>
      </c>
      <c r="I100" s="303">
        <v>200000</v>
      </c>
      <c r="J100" s="262" t="s">
        <v>1017</v>
      </c>
      <c r="K100" s="291" t="s">
        <v>1018</v>
      </c>
      <c r="L100" s="295" t="s">
        <v>128</v>
      </c>
      <c r="M100" s="305" t="s">
        <v>2103</v>
      </c>
      <c r="N100" s="282"/>
      <c r="O100" s="282"/>
      <c r="P100" s="282"/>
      <c r="Q100" s="282" t="s">
        <v>55</v>
      </c>
      <c r="R100" s="282"/>
      <c r="S100" s="283"/>
      <c r="T100" s="285" t="s">
        <v>2104</v>
      </c>
      <c r="U100" s="285"/>
      <c r="V100" s="285"/>
      <c r="W100" s="285" t="s">
        <v>2105</v>
      </c>
      <c r="X100" s="285"/>
      <c r="Y100" s="285"/>
      <c r="Z100" s="411"/>
      <c r="AA100" s="411"/>
      <c r="AB100" s="444"/>
      <c r="AC100" s="444"/>
      <c r="AD100" s="411"/>
      <c r="AE100" s="445"/>
      <c r="AF100" s="411"/>
      <c r="AG100" s="411"/>
      <c r="AH100" s="411"/>
      <c r="AI100" s="411"/>
      <c r="AJ100" s="307"/>
      <c r="AK100" s="263"/>
      <c r="AL100" s="263"/>
    </row>
    <row r="101" spans="1:38" ht="75">
      <c r="A101" s="937"/>
      <c r="B101" s="346" t="s">
        <v>1019</v>
      </c>
      <c r="C101" s="305" t="s">
        <v>2106</v>
      </c>
      <c r="D101" s="285"/>
      <c r="E101" s="294"/>
      <c r="F101" s="287"/>
      <c r="G101" s="287"/>
      <c r="H101" s="262"/>
      <c r="I101" s="288"/>
      <c r="J101" s="289"/>
      <c r="K101" s="291"/>
      <c r="L101" s="291"/>
      <c r="M101" s="286" t="s">
        <v>2107</v>
      </c>
      <c r="N101" s="282"/>
      <c r="O101" s="282"/>
      <c r="P101" s="282"/>
      <c r="Q101" s="282"/>
      <c r="R101" s="282"/>
      <c r="S101" s="283"/>
      <c r="T101" s="285"/>
      <c r="U101" s="285"/>
      <c r="V101" s="285"/>
      <c r="W101" s="285"/>
      <c r="X101" s="285"/>
      <c r="Y101" s="285"/>
      <c r="Z101" s="411"/>
      <c r="AA101" s="411"/>
      <c r="AB101" s="444"/>
      <c r="AC101" s="444"/>
      <c r="AD101" s="411"/>
      <c r="AE101" s="445"/>
      <c r="AF101" s="411"/>
      <c r="AG101" s="411"/>
      <c r="AH101" s="411"/>
      <c r="AI101" s="411"/>
      <c r="AJ101" s="307"/>
      <c r="AK101" s="263"/>
      <c r="AL101" s="263"/>
    </row>
    <row r="102" spans="1:38" ht="108" customHeight="1">
      <c r="A102" s="937"/>
      <c r="B102" s="346" t="s">
        <v>1026</v>
      </c>
      <c r="C102" s="286" t="s">
        <v>2108</v>
      </c>
      <c r="D102" s="285" t="s">
        <v>1028</v>
      </c>
      <c r="E102" s="294"/>
      <c r="F102" s="287">
        <v>42430</v>
      </c>
      <c r="G102" s="287">
        <v>42583</v>
      </c>
      <c r="H102" s="262" t="s">
        <v>390</v>
      </c>
      <c r="I102" s="288">
        <v>50000</v>
      </c>
      <c r="J102" s="262" t="s">
        <v>1029</v>
      </c>
      <c r="K102" s="291" t="s">
        <v>1031</v>
      </c>
      <c r="L102" s="291" t="s">
        <v>278</v>
      </c>
      <c r="M102" s="286" t="s">
        <v>2109</v>
      </c>
      <c r="N102" s="282"/>
      <c r="O102" s="282" t="s">
        <v>55</v>
      </c>
      <c r="P102" s="282"/>
      <c r="Q102" s="282"/>
      <c r="R102" s="282"/>
      <c r="S102" s="283"/>
      <c r="T102" s="285" t="s">
        <v>2110</v>
      </c>
      <c r="U102" s="285"/>
      <c r="V102" s="285"/>
      <c r="W102" s="285" t="s">
        <v>2111</v>
      </c>
      <c r="X102" s="469" t="s">
        <v>2112</v>
      </c>
      <c r="Y102" s="285" t="s">
        <v>2113</v>
      </c>
      <c r="Z102" s="411"/>
      <c r="AA102" s="411"/>
      <c r="AB102" s="444"/>
      <c r="AC102" s="350">
        <v>44228</v>
      </c>
      <c r="AD102" s="411"/>
      <c r="AE102" s="445"/>
      <c r="AF102" s="411"/>
      <c r="AG102" s="411"/>
      <c r="AH102" s="411"/>
      <c r="AI102" s="411"/>
      <c r="AJ102" s="307"/>
      <c r="AK102" s="263"/>
      <c r="AL102" s="263"/>
    </row>
    <row r="103" spans="1:38" ht="149.25" customHeight="1">
      <c r="A103" s="937"/>
      <c r="B103" s="346" t="s">
        <v>1033</v>
      </c>
      <c r="C103" s="286" t="s">
        <v>2114</v>
      </c>
      <c r="D103" s="285" t="s">
        <v>1035</v>
      </c>
      <c r="E103" s="294"/>
      <c r="F103" s="287">
        <v>42430</v>
      </c>
      <c r="G103" s="287">
        <v>44228</v>
      </c>
      <c r="H103" s="262" t="s">
        <v>1036</v>
      </c>
      <c r="I103" s="288">
        <v>60000</v>
      </c>
      <c r="J103" s="289" t="s">
        <v>1037</v>
      </c>
      <c r="K103" s="291" t="s">
        <v>1031</v>
      </c>
      <c r="L103" s="291" t="s">
        <v>278</v>
      </c>
      <c r="M103" s="286" t="s">
        <v>2115</v>
      </c>
      <c r="N103" s="282"/>
      <c r="O103" s="282"/>
      <c r="P103" s="282"/>
      <c r="Q103" s="282" t="s">
        <v>55</v>
      </c>
      <c r="R103" s="282"/>
      <c r="S103" s="283"/>
      <c r="T103" s="285" t="s">
        <v>2116</v>
      </c>
      <c r="U103" s="285"/>
      <c r="V103" s="285"/>
      <c r="W103" s="285" t="s">
        <v>2117</v>
      </c>
      <c r="X103" s="446"/>
      <c r="Y103" s="285"/>
      <c r="Z103" s="411"/>
      <c r="AA103" s="411"/>
      <c r="AB103" s="444"/>
      <c r="AC103" s="444"/>
      <c r="AD103" s="411"/>
      <c r="AE103" s="445"/>
      <c r="AF103" s="285" t="s">
        <v>2118</v>
      </c>
      <c r="AG103" s="411"/>
      <c r="AH103" s="411"/>
      <c r="AI103" s="285" t="s">
        <v>2119</v>
      </c>
      <c r="AJ103" s="307"/>
      <c r="AK103" s="263"/>
      <c r="AL103" s="263"/>
    </row>
    <row r="104" spans="1:38" ht="71.25" customHeight="1">
      <c r="A104" s="937"/>
      <c r="B104" s="346" t="s">
        <v>1042</v>
      </c>
      <c r="C104" s="286" t="s">
        <v>2120</v>
      </c>
      <c r="D104" s="285"/>
      <c r="E104" s="294"/>
      <c r="F104" s="287"/>
      <c r="G104" s="287"/>
      <c r="H104" s="262"/>
      <c r="I104" s="288"/>
      <c r="J104" s="289"/>
      <c r="K104" s="291"/>
      <c r="L104" s="291"/>
      <c r="M104" s="286" t="s">
        <v>2121</v>
      </c>
      <c r="N104" s="282"/>
      <c r="O104" s="282"/>
      <c r="P104" s="282"/>
      <c r="Q104" s="282"/>
      <c r="R104" s="282"/>
      <c r="S104" s="283"/>
      <c r="T104" s="285"/>
      <c r="U104" s="285"/>
      <c r="V104" s="285"/>
      <c r="W104" s="285"/>
      <c r="X104" s="285"/>
      <c r="Y104" s="285"/>
      <c r="Z104" s="411"/>
      <c r="AA104" s="411"/>
      <c r="AB104" s="444"/>
      <c r="AC104" s="444"/>
      <c r="AD104" s="411"/>
      <c r="AE104" s="445"/>
      <c r="AF104" s="411"/>
      <c r="AG104" s="411"/>
      <c r="AH104" s="411"/>
      <c r="AI104" s="411"/>
      <c r="AJ104" s="307"/>
      <c r="AK104" s="263"/>
      <c r="AL104" s="263"/>
    </row>
    <row r="105" spans="1:38" ht="195">
      <c r="A105" s="937"/>
      <c r="B105" s="346" t="s">
        <v>1050</v>
      </c>
      <c r="C105" s="305" t="s">
        <v>2122</v>
      </c>
      <c r="D105" s="285"/>
      <c r="E105" s="294"/>
      <c r="F105" s="287"/>
      <c r="G105" s="287"/>
      <c r="H105" s="289"/>
      <c r="I105" s="288"/>
      <c r="J105" s="289"/>
      <c r="K105" s="291"/>
      <c r="L105" s="291"/>
      <c r="M105" s="286" t="s">
        <v>2123</v>
      </c>
      <c r="N105" s="282"/>
      <c r="O105" s="282"/>
      <c r="P105" s="282"/>
      <c r="Q105" s="282"/>
      <c r="R105" s="282"/>
      <c r="S105" s="283"/>
      <c r="T105" s="285"/>
      <c r="U105" s="285"/>
      <c r="V105" s="285"/>
      <c r="W105" s="440"/>
      <c r="X105" s="285"/>
      <c r="Y105" s="285"/>
      <c r="Z105" s="411"/>
      <c r="AA105" s="411"/>
      <c r="AB105" s="444"/>
      <c r="AC105" s="444"/>
      <c r="AD105" s="411"/>
      <c r="AE105" s="445"/>
      <c r="AF105" s="411"/>
      <c r="AG105" s="411"/>
      <c r="AH105" s="411"/>
      <c r="AI105" s="411"/>
      <c r="AJ105" s="307"/>
      <c r="AK105" s="263"/>
      <c r="AL105" s="263"/>
    </row>
    <row r="106" spans="1:38" ht="346.5" customHeight="1">
      <c r="A106" s="937"/>
      <c r="B106" s="346" t="s">
        <v>1062</v>
      </c>
      <c r="C106" s="305" t="s">
        <v>2124</v>
      </c>
      <c r="D106" s="285" t="s">
        <v>1073</v>
      </c>
      <c r="E106" s="294"/>
      <c r="F106" s="287">
        <v>42430</v>
      </c>
      <c r="G106" s="287">
        <v>43862</v>
      </c>
      <c r="H106" s="262" t="s">
        <v>1065</v>
      </c>
      <c r="I106" s="288">
        <v>30000</v>
      </c>
      <c r="J106" s="262" t="s">
        <v>1066</v>
      </c>
      <c r="K106" s="291" t="s">
        <v>1074</v>
      </c>
      <c r="L106" s="295" t="s">
        <v>1075</v>
      </c>
      <c r="M106" s="286" t="s">
        <v>1067</v>
      </c>
      <c r="N106" s="282"/>
      <c r="O106" s="282"/>
      <c r="P106" s="282"/>
      <c r="Q106" s="282" t="s">
        <v>55</v>
      </c>
      <c r="R106" s="282"/>
      <c r="S106" s="283"/>
      <c r="T106" s="285" t="s">
        <v>2125</v>
      </c>
      <c r="U106" s="285" t="s">
        <v>2126</v>
      </c>
      <c r="V106" s="285"/>
      <c r="W106" s="285" t="s">
        <v>2127</v>
      </c>
      <c r="X106" s="285" t="s">
        <v>2128</v>
      </c>
      <c r="Y106" s="285"/>
      <c r="Z106" s="411"/>
      <c r="AA106" s="411"/>
      <c r="AB106" s="444"/>
      <c r="AC106" s="444"/>
      <c r="AD106" s="411"/>
      <c r="AE106" s="445"/>
      <c r="AF106" s="285" t="s">
        <v>2129</v>
      </c>
      <c r="AG106" s="411"/>
      <c r="AH106" s="411"/>
      <c r="AI106" s="285" t="s">
        <v>2130</v>
      </c>
      <c r="AJ106" s="307"/>
      <c r="AK106" s="263"/>
      <c r="AL106" s="263"/>
    </row>
    <row r="107" spans="1:38" ht="202.5" customHeight="1" thickBot="1">
      <c r="A107" s="938"/>
      <c r="B107" s="399" t="s">
        <v>1076</v>
      </c>
      <c r="C107" s="392" t="s">
        <v>1077</v>
      </c>
      <c r="D107" s="336" t="s">
        <v>2131</v>
      </c>
      <c r="E107" s="378"/>
      <c r="F107" s="342">
        <v>42430</v>
      </c>
      <c r="G107" s="342">
        <v>44228</v>
      </c>
      <c r="H107" s="379" t="s">
        <v>1087</v>
      </c>
      <c r="I107" s="341">
        <v>500000</v>
      </c>
      <c r="J107" s="405" t="s">
        <v>1080</v>
      </c>
      <c r="K107" s="369"/>
      <c r="L107" s="369" t="s">
        <v>358</v>
      </c>
      <c r="M107" s="395" t="s">
        <v>2132</v>
      </c>
      <c r="N107" s="368"/>
      <c r="O107" s="368"/>
      <c r="P107" s="368"/>
      <c r="Q107" s="368" t="s">
        <v>55</v>
      </c>
      <c r="R107" s="368"/>
      <c r="S107" s="283"/>
      <c r="T107" s="336" t="s">
        <v>2133</v>
      </c>
      <c r="U107" s="336"/>
      <c r="V107" s="336"/>
      <c r="W107" s="336"/>
      <c r="X107" s="336"/>
      <c r="Y107" s="336"/>
      <c r="Z107" s="453"/>
      <c r="AA107" s="453"/>
      <c r="AB107" s="454"/>
      <c r="AC107" s="454"/>
      <c r="AD107" s="453"/>
      <c r="AE107" s="455"/>
      <c r="AF107" s="453"/>
      <c r="AG107" s="453"/>
      <c r="AH107" s="453"/>
      <c r="AI107" s="453"/>
      <c r="AJ107" s="307"/>
      <c r="AK107" s="263"/>
      <c r="AL107" s="263"/>
    </row>
    <row r="108" spans="1:38" ht="184.5" customHeight="1">
      <c r="A108" s="1036" t="s">
        <v>1090</v>
      </c>
      <c r="B108" s="346" t="s">
        <v>1091</v>
      </c>
      <c r="C108" s="402" t="s">
        <v>2134</v>
      </c>
      <c r="D108" s="274" t="s">
        <v>1093</v>
      </c>
      <c r="E108" s="275"/>
      <c r="F108" s="276">
        <v>42795</v>
      </c>
      <c r="G108" s="276">
        <v>44228</v>
      </c>
      <c r="H108" s="396" t="s">
        <v>2135</v>
      </c>
      <c r="I108" s="277">
        <v>200000</v>
      </c>
      <c r="J108" s="278" t="s">
        <v>2136</v>
      </c>
      <c r="K108" s="279" t="s">
        <v>1104</v>
      </c>
      <c r="L108" s="280" t="s">
        <v>431</v>
      </c>
      <c r="M108" s="383" t="s">
        <v>2137</v>
      </c>
      <c r="N108" s="282"/>
      <c r="O108" s="282"/>
      <c r="P108" s="282"/>
      <c r="Q108" s="282" t="s">
        <v>55</v>
      </c>
      <c r="R108" s="282"/>
      <c r="S108" s="283"/>
      <c r="T108" s="274" t="s">
        <v>1754</v>
      </c>
      <c r="U108" s="274"/>
      <c r="V108" s="274"/>
      <c r="W108" s="274" t="s">
        <v>2030</v>
      </c>
      <c r="X108" s="274"/>
      <c r="Y108" s="348"/>
      <c r="Z108" s="441"/>
      <c r="AA108" s="441"/>
      <c r="AB108" s="442"/>
      <c r="AC108" s="442"/>
      <c r="AD108" s="290" t="s">
        <v>2068</v>
      </c>
      <c r="AE108" s="443"/>
      <c r="AF108" s="348" t="s">
        <v>2138</v>
      </c>
      <c r="AG108" s="441"/>
      <c r="AH108" s="441"/>
      <c r="AI108" s="348" t="s">
        <v>2139</v>
      </c>
      <c r="AJ108" s="307"/>
      <c r="AK108" s="263"/>
      <c r="AL108" s="263"/>
    </row>
    <row r="109" spans="1:38" ht="72.75" customHeight="1">
      <c r="A109" s="937"/>
      <c r="B109" s="346" t="s">
        <v>1106</v>
      </c>
      <c r="C109" s="305" t="s">
        <v>2140</v>
      </c>
      <c r="D109" s="285"/>
      <c r="E109" s="294"/>
      <c r="F109" s="287"/>
      <c r="G109" s="287"/>
      <c r="H109" s="262"/>
      <c r="I109" s="288"/>
      <c r="J109" s="289"/>
      <c r="K109" s="291"/>
      <c r="L109" s="291"/>
      <c r="M109" s="286" t="s">
        <v>1113</v>
      </c>
      <c r="N109" s="282"/>
      <c r="O109" s="282"/>
      <c r="P109" s="282"/>
      <c r="Q109" s="282"/>
      <c r="R109" s="282"/>
      <c r="S109" s="283"/>
      <c r="T109" s="285"/>
      <c r="U109" s="285"/>
      <c r="V109" s="285"/>
      <c r="W109" s="348"/>
      <c r="X109" s="285"/>
      <c r="Y109" s="285"/>
      <c r="Z109" s="411"/>
      <c r="AA109" s="411"/>
      <c r="AB109" s="444"/>
      <c r="AC109" s="444"/>
      <c r="AD109" s="411"/>
      <c r="AE109" s="445"/>
      <c r="AF109" s="411"/>
      <c r="AG109" s="411"/>
      <c r="AH109" s="411"/>
      <c r="AI109" s="411"/>
      <c r="AJ109" s="307"/>
      <c r="AK109" s="263"/>
      <c r="AL109" s="263"/>
    </row>
    <row r="110" spans="1:38" ht="210" customHeight="1">
      <c r="A110" s="937"/>
      <c r="B110" s="346" t="s">
        <v>1114</v>
      </c>
      <c r="C110" s="305" t="s">
        <v>2141</v>
      </c>
      <c r="D110" s="301" t="s">
        <v>1116</v>
      </c>
      <c r="E110" s="294"/>
      <c r="F110" s="287">
        <v>42795</v>
      </c>
      <c r="G110" s="287">
        <v>43891</v>
      </c>
      <c r="H110" s="302" t="s">
        <v>2142</v>
      </c>
      <c r="I110" s="288">
        <v>100000</v>
      </c>
      <c r="J110" s="302" t="s">
        <v>2143</v>
      </c>
      <c r="K110" s="291"/>
      <c r="L110" s="262" t="s">
        <v>358</v>
      </c>
      <c r="M110" s="305" t="s">
        <v>2144</v>
      </c>
      <c r="N110" s="282"/>
      <c r="O110" s="282"/>
      <c r="P110" s="282"/>
      <c r="Q110" s="282" t="s">
        <v>55</v>
      </c>
      <c r="R110" s="282"/>
      <c r="S110" s="283"/>
      <c r="T110" s="285" t="s">
        <v>2145</v>
      </c>
      <c r="U110" s="285" t="s">
        <v>2146</v>
      </c>
      <c r="V110" s="285"/>
      <c r="W110" s="285" t="s">
        <v>2147</v>
      </c>
      <c r="X110" s="285" t="s">
        <v>2148</v>
      </c>
      <c r="Y110" s="285"/>
      <c r="Z110" s="411"/>
      <c r="AA110" s="411"/>
      <c r="AB110" s="444"/>
      <c r="AC110" s="444"/>
      <c r="AD110" s="411"/>
      <c r="AE110" s="445"/>
      <c r="AF110" s="285" t="s">
        <v>2138</v>
      </c>
      <c r="AG110" s="411"/>
      <c r="AH110" s="411"/>
      <c r="AI110" s="285" t="s">
        <v>2149</v>
      </c>
      <c r="AJ110" s="307"/>
      <c r="AK110" s="263"/>
      <c r="AL110" s="263"/>
    </row>
    <row r="111" spans="1:38" ht="203.25" customHeight="1">
      <c r="A111" s="937"/>
      <c r="B111" s="358" t="s">
        <v>1124</v>
      </c>
      <c r="C111" s="285" t="s">
        <v>2150</v>
      </c>
      <c r="D111" s="285" t="s">
        <v>2151</v>
      </c>
      <c r="E111" s="294"/>
      <c r="F111" s="287">
        <v>42430</v>
      </c>
      <c r="G111" s="297">
        <v>44228</v>
      </c>
      <c r="H111" s="289" t="s">
        <v>1127</v>
      </c>
      <c r="I111" s="288">
        <v>100000</v>
      </c>
      <c r="J111" s="262" t="s">
        <v>2152</v>
      </c>
      <c r="K111" s="291"/>
      <c r="L111" s="291" t="s">
        <v>358</v>
      </c>
      <c r="M111" s="286" t="s">
        <v>1136</v>
      </c>
      <c r="N111" s="282"/>
      <c r="O111" s="282" t="s">
        <v>55</v>
      </c>
      <c r="P111" s="282"/>
      <c r="Q111" s="282"/>
      <c r="R111" s="282"/>
      <c r="S111" s="283"/>
      <c r="T111" s="285" t="s">
        <v>1754</v>
      </c>
      <c r="U111" s="285" t="s">
        <v>2153</v>
      </c>
      <c r="V111" s="285"/>
      <c r="W111" s="285" t="s">
        <v>2154</v>
      </c>
      <c r="X111" s="285" t="s">
        <v>2155</v>
      </c>
      <c r="Y111" s="285" t="s">
        <v>2156</v>
      </c>
      <c r="Z111" s="285" t="s">
        <v>2157</v>
      </c>
      <c r="AA111" s="411"/>
      <c r="AB111" s="444"/>
      <c r="AC111" s="444"/>
      <c r="AD111" s="411"/>
      <c r="AE111" s="445"/>
      <c r="AF111" s="285" t="s">
        <v>310</v>
      </c>
      <c r="AG111" s="411"/>
      <c r="AH111" s="411"/>
      <c r="AI111" s="285" t="s">
        <v>2158</v>
      </c>
      <c r="AJ111" s="307"/>
      <c r="AK111" s="263"/>
      <c r="AL111" s="263"/>
    </row>
    <row r="112" spans="1:38" ht="105">
      <c r="A112" s="937"/>
      <c r="B112" s="358" t="s">
        <v>1137</v>
      </c>
      <c r="C112" s="305" t="s">
        <v>2159</v>
      </c>
      <c r="D112" s="285"/>
      <c r="E112" s="294"/>
      <c r="F112" s="287"/>
      <c r="G112" s="287"/>
      <c r="H112" s="262"/>
      <c r="I112" s="288"/>
      <c r="J112" s="262"/>
      <c r="K112" s="291"/>
      <c r="L112" s="291"/>
      <c r="M112" s="347" t="s">
        <v>2160</v>
      </c>
      <c r="N112" s="282"/>
      <c r="O112" s="282"/>
      <c r="P112" s="282"/>
      <c r="Q112" s="282"/>
      <c r="R112" s="282"/>
      <c r="S112" s="283"/>
      <c r="T112" s="285"/>
      <c r="U112" s="285"/>
      <c r="V112" s="285"/>
      <c r="W112" s="285"/>
      <c r="X112" s="285"/>
      <c r="Y112" s="285"/>
      <c r="Z112" s="411"/>
      <c r="AA112" s="411"/>
      <c r="AB112" s="444"/>
      <c r="AC112" s="444"/>
      <c r="AD112" s="411"/>
      <c r="AE112" s="445"/>
      <c r="AF112" s="411"/>
      <c r="AG112" s="411"/>
      <c r="AH112" s="411"/>
      <c r="AI112" s="411"/>
      <c r="AJ112" s="307"/>
      <c r="AK112" s="263"/>
      <c r="AL112" s="263"/>
    </row>
    <row r="113" spans="1:38" ht="159.75" customHeight="1">
      <c r="A113" s="937"/>
      <c r="B113" s="358" t="s">
        <v>1149</v>
      </c>
      <c r="C113" s="285" t="s">
        <v>1159</v>
      </c>
      <c r="D113" s="285" t="s">
        <v>1160</v>
      </c>
      <c r="E113" s="294"/>
      <c r="F113" s="287">
        <v>42430</v>
      </c>
      <c r="G113" s="404">
        <v>43497</v>
      </c>
      <c r="H113" s="289" t="s">
        <v>2161</v>
      </c>
      <c r="I113" s="288">
        <v>100000</v>
      </c>
      <c r="J113" s="289" t="s">
        <v>1153</v>
      </c>
      <c r="K113" s="291"/>
      <c r="L113" s="291" t="s">
        <v>358</v>
      </c>
      <c r="M113" s="347" t="s">
        <v>2162</v>
      </c>
      <c r="N113" s="282"/>
      <c r="O113" s="282"/>
      <c r="P113" s="282"/>
      <c r="Q113" s="282"/>
      <c r="R113" s="282" t="s">
        <v>55</v>
      </c>
      <c r="S113" s="283"/>
      <c r="T113" s="285" t="s">
        <v>1754</v>
      </c>
      <c r="U113" s="285"/>
      <c r="V113" s="285"/>
      <c r="W113" s="285" t="s">
        <v>2030</v>
      </c>
      <c r="X113" s="285"/>
      <c r="Y113" s="285"/>
      <c r="Z113" s="411"/>
      <c r="AA113" s="411"/>
      <c r="AB113" s="444"/>
      <c r="AC113" s="350">
        <v>44228</v>
      </c>
      <c r="AD113" s="411"/>
      <c r="AE113" s="445"/>
      <c r="AF113" s="411"/>
      <c r="AG113" s="411"/>
      <c r="AH113" s="411"/>
      <c r="AI113" s="285" t="s">
        <v>2163</v>
      </c>
      <c r="AJ113" s="307"/>
      <c r="AK113" s="263"/>
      <c r="AL113" s="263"/>
    </row>
    <row r="114" spans="1:38" ht="105">
      <c r="A114" s="937"/>
      <c r="B114" s="358" t="s">
        <v>1162</v>
      </c>
      <c r="C114" s="305" t="s">
        <v>2164</v>
      </c>
      <c r="D114" s="285" t="s">
        <v>1164</v>
      </c>
      <c r="E114" s="294"/>
      <c r="F114" s="287">
        <v>42430</v>
      </c>
      <c r="G114" s="287">
        <v>44228</v>
      </c>
      <c r="H114" s="289" t="s">
        <v>2161</v>
      </c>
      <c r="I114" s="288">
        <v>0</v>
      </c>
      <c r="J114" s="289" t="s">
        <v>1165</v>
      </c>
      <c r="K114" s="291"/>
      <c r="L114" s="291" t="s">
        <v>358</v>
      </c>
      <c r="M114" s="286" t="s">
        <v>2165</v>
      </c>
      <c r="N114" s="282"/>
      <c r="O114" s="282"/>
      <c r="P114" s="282" t="s">
        <v>55</v>
      </c>
      <c r="Q114" s="282"/>
      <c r="R114" s="282"/>
      <c r="S114" s="283"/>
      <c r="T114" s="285" t="s">
        <v>2166</v>
      </c>
      <c r="U114" s="285"/>
      <c r="V114" s="285"/>
      <c r="W114" s="285" t="s">
        <v>2167</v>
      </c>
      <c r="X114" s="285" t="s">
        <v>2168</v>
      </c>
      <c r="Y114" s="285"/>
      <c r="Z114" s="411"/>
      <c r="AA114" s="411"/>
      <c r="AB114" s="444"/>
      <c r="AC114" s="444"/>
      <c r="AD114" s="411"/>
      <c r="AE114" s="445"/>
      <c r="AF114" s="285" t="s">
        <v>2169</v>
      </c>
      <c r="AG114" s="411"/>
      <c r="AH114" s="411"/>
      <c r="AI114" s="411"/>
      <c r="AJ114" s="307"/>
      <c r="AK114" s="263"/>
      <c r="AL114" s="263"/>
    </row>
    <row r="115" spans="1:38" ht="165" customHeight="1">
      <c r="A115" s="937"/>
      <c r="B115" s="358" t="s">
        <v>1169</v>
      </c>
      <c r="C115" s="305" t="s">
        <v>1179</v>
      </c>
      <c r="D115" s="285" t="s">
        <v>1171</v>
      </c>
      <c r="E115" s="294"/>
      <c r="F115" s="287">
        <v>43160</v>
      </c>
      <c r="G115" s="287">
        <v>44228</v>
      </c>
      <c r="H115" s="404" t="s">
        <v>1180</v>
      </c>
      <c r="I115" s="288">
        <v>30000</v>
      </c>
      <c r="J115" s="289" t="s">
        <v>1172</v>
      </c>
      <c r="K115" s="295" t="s">
        <v>1181</v>
      </c>
      <c r="L115" s="291" t="s">
        <v>319</v>
      </c>
      <c r="M115" s="286" t="s">
        <v>2170</v>
      </c>
      <c r="N115" s="282"/>
      <c r="O115" s="282" t="s">
        <v>55</v>
      </c>
      <c r="P115" s="282"/>
      <c r="Q115" s="282"/>
      <c r="R115" s="282"/>
      <c r="S115" s="283" t="s">
        <v>10</v>
      </c>
      <c r="T115" s="285"/>
      <c r="U115" s="285"/>
      <c r="V115" s="285"/>
      <c r="W115" s="285"/>
      <c r="X115" s="285" t="s">
        <v>2171</v>
      </c>
      <c r="Y115" s="285"/>
      <c r="Z115" s="411"/>
      <c r="AA115" s="411"/>
      <c r="AB115" s="444"/>
      <c r="AC115" s="444"/>
      <c r="AD115" s="411"/>
      <c r="AE115" s="445"/>
      <c r="AF115" s="411"/>
      <c r="AG115" s="411"/>
      <c r="AH115" s="411"/>
      <c r="AI115" s="469" t="s">
        <v>2172</v>
      </c>
      <c r="AJ115" s="307"/>
      <c r="AK115" s="263"/>
      <c r="AL115" s="263"/>
    </row>
    <row r="116" spans="1:38" ht="135">
      <c r="A116" s="937"/>
      <c r="B116" s="358" t="s">
        <v>1183</v>
      </c>
      <c r="C116" s="305" t="s">
        <v>1193</v>
      </c>
      <c r="D116" s="285" t="s">
        <v>1185</v>
      </c>
      <c r="E116" s="331" t="s">
        <v>1194</v>
      </c>
      <c r="F116" s="287">
        <v>42430</v>
      </c>
      <c r="G116" s="287">
        <v>44228</v>
      </c>
      <c r="H116" s="262" t="s">
        <v>1186</v>
      </c>
      <c r="I116" s="288">
        <v>200000</v>
      </c>
      <c r="J116" s="262" t="s">
        <v>1187</v>
      </c>
      <c r="K116" s="295" t="s">
        <v>2173</v>
      </c>
      <c r="L116" s="291"/>
      <c r="M116" s="286" t="s">
        <v>2174</v>
      </c>
      <c r="N116" s="282"/>
      <c r="O116" s="282"/>
      <c r="P116" s="282" t="s">
        <v>55</v>
      </c>
      <c r="Q116" s="282"/>
      <c r="R116" s="282"/>
      <c r="S116" s="283"/>
      <c r="T116" s="285" t="s">
        <v>2175</v>
      </c>
      <c r="U116" s="285"/>
      <c r="V116" s="285" t="s">
        <v>2176</v>
      </c>
      <c r="W116" s="285" t="s">
        <v>2177</v>
      </c>
      <c r="X116" s="285" t="s">
        <v>2178</v>
      </c>
      <c r="Y116" s="285"/>
      <c r="Z116" s="411"/>
      <c r="AA116" s="411"/>
      <c r="AB116" s="444"/>
      <c r="AC116" s="444"/>
      <c r="AD116" s="411"/>
      <c r="AE116" s="445"/>
      <c r="AF116" s="285" t="s">
        <v>2179</v>
      </c>
      <c r="AG116" s="411"/>
      <c r="AH116" s="411"/>
      <c r="AI116" s="285"/>
      <c r="AJ116" s="307"/>
      <c r="AK116" s="263"/>
      <c r="AL116" s="263"/>
    </row>
    <row r="117" spans="1:38" ht="409.5">
      <c r="A117" s="937"/>
      <c r="B117" s="358" t="s">
        <v>1196</v>
      </c>
      <c r="C117" s="305" t="s">
        <v>2180</v>
      </c>
      <c r="D117" s="285" t="s">
        <v>1198</v>
      </c>
      <c r="E117" s="294"/>
      <c r="F117" s="287">
        <v>42430</v>
      </c>
      <c r="G117" s="287">
        <v>44228</v>
      </c>
      <c r="H117" s="406" t="s">
        <v>2181</v>
      </c>
      <c r="I117" s="288">
        <v>100000</v>
      </c>
      <c r="J117" s="288" t="s">
        <v>1199</v>
      </c>
      <c r="K117" s="291"/>
      <c r="L117" s="291" t="s">
        <v>358</v>
      </c>
      <c r="M117" s="407" t="s">
        <v>1200</v>
      </c>
      <c r="N117" s="282"/>
      <c r="O117" s="282"/>
      <c r="P117" s="282"/>
      <c r="Q117" s="282" t="s">
        <v>55</v>
      </c>
      <c r="R117" s="282"/>
      <c r="S117" s="283"/>
      <c r="T117" s="285" t="s">
        <v>2182</v>
      </c>
      <c r="U117" s="285" t="s">
        <v>2183</v>
      </c>
      <c r="V117" s="285"/>
      <c r="W117" s="285" t="s">
        <v>2184</v>
      </c>
      <c r="X117" s="285" t="s">
        <v>2185</v>
      </c>
      <c r="Y117" s="285"/>
      <c r="Z117" s="411"/>
      <c r="AA117" s="411"/>
      <c r="AB117" s="444"/>
      <c r="AC117" s="444"/>
      <c r="AD117" s="411"/>
      <c r="AE117" s="445"/>
      <c r="AF117" s="411"/>
      <c r="AG117" s="411"/>
      <c r="AH117" s="411"/>
      <c r="AI117" s="285" t="s">
        <v>2186</v>
      </c>
      <c r="AJ117" s="307"/>
      <c r="AK117" s="263"/>
      <c r="AL117" s="263"/>
    </row>
    <row r="118" spans="1:38" ht="204" customHeight="1">
      <c r="A118" s="937"/>
      <c r="B118" s="358" t="s">
        <v>1205</v>
      </c>
      <c r="C118" s="408" t="s">
        <v>2187</v>
      </c>
      <c r="D118" s="317"/>
      <c r="E118" s="409"/>
      <c r="F118" s="319"/>
      <c r="G118" s="319"/>
      <c r="H118" s="325"/>
      <c r="I118" s="320"/>
      <c r="J118" s="321"/>
      <c r="K118" s="327"/>
      <c r="L118" s="327"/>
      <c r="M118" s="410" t="s">
        <v>2188</v>
      </c>
      <c r="N118" s="282"/>
      <c r="O118" s="282"/>
      <c r="P118" s="282"/>
      <c r="Q118" s="282"/>
      <c r="R118" s="282"/>
      <c r="S118" s="283"/>
      <c r="T118" s="285"/>
      <c r="U118" s="285"/>
      <c r="V118" s="285"/>
      <c r="W118" s="285" t="s">
        <v>1388</v>
      </c>
      <c r="X118" s="285" t="s">
        <v>2189</v>
      </c>
      <c r="Y118" s="285"/>
      <c r="Z118" s="411"/>
      <c r="AA118" s="411"/>
      <c r="AB118" s="444"/>
      <c r="AC118" s="444"/>
      <c r="AD118" s="411"/>
      <c r="AE118" s="445"/>
      <c r="AF118" s="411"/>
      <c r="AG118" s="411"/>
      <c r="AH118" s="411"/>
      <c r="AI118" s="411"/>
      <c r="AJ118" s="307"/>
      <c r="AK118" s="263"/>
      <c r="AL118" s="263"/>
    </row>
    <row r="119" spans="1:38" ht="56.25" customHeight="1">
      <c r="A119" s="937"/>
      <c r="B119" s="358" t="s">
        <v>1603</v>
      </c>
      <c r="C119" s="285" t="s">
        <v>1604</v>
      </c>
      <c r="D119" s="285" t="s">
        <v>1605</v>
      </c>
      <c r="E119" s="294"/>
      <c r="F119" s="404">
        <v>43009</v>
      </c>
      <c r="G119" s="404">
        <v>43497</v>
      </c>
      <c r="H119" s="262" t="s">
        <v>2190</v>
      </c>
      <c r="I119" s="293"/>
      <c r="J119" s="295" t="s">
        <v>1607</v>
      </c>
      <c r="K119" s="295" t="s">
        <v>1608</v>
      </c>
      <c r="L119" s="295" t="s">
        <v>358</v>
      </c>
      <c r="M119" s="411" t="s">
        <v>2191</v>
      </c>
      <c r="N119" s="412"/>
      <c r="O119" s="282"/>
      <c r="P119" s="282"/>
      <c r="Q119" s="282" t="s">
        <v>55</v>
      </c>
      <c r="R119" s="282"/>
      <c r="S119" s="283"/>
      <c r="T119" s="348" t="s">
        <v>2192</v>
      </c>
      <c r="U119" s="441"/>
      <c r="V119" s="441"/>
      <c r="W119" s="441" t="s">
        <v>1355</v>
      </c>
      <c r="X119" s="441"/>
      <c r="Y119" s="285"/>
      <c r="Z119" s="411"/>
      <c r="AA119" s="411"/>
      <c r="AB119" s="444"/>
      <c r="AC119" s="350">
        <v>44228</v>
      </c>
      <c r="AD119" s="411"/>
      <c r="AE119" s="445"/>
      <c r="AF119" s="411"/>
      <c r="AG119" s="411"/>
      <c r="AH119" s="411"/>
      <c r="AI119" s="411"/>
      <c r="AJ119" s="307"/>
      <c r="AK119" s="263"/>
      <c r="AL119" s="263"/>
    </row>
    <row r="120" spans="1:38" ht="272.25" customHeight="1" thickBot="1">
      <c r="A120" s="938"/>
      <c r="B120" s="359" t="s">
        <v>1609</v>
      </c>
      <c r="C120" s="285" t="s">
        <v>2193</v>
      </c>
      <c r="D120" s="285" t="s">
        <v>1611</v>
      </c>
      <c r="E120" s="294"/>
      <c r="F120" s="404">
        <v>43009</v>
      </c>
      <c r="G120" s="404">
        <v>44228</v>
      </c>
      <c r="H120" s="262" t="s">
        <v>2190</v>
      </c>
      <c r="I120" s="263"/>
      <c r="J120" s="413"/>
      <c r="K120" s="295"/>
      <c r="L120" s="295" t="s">
        <v>358</v>
      </c>
      <c r="M120" s="411" t="s">
        <v>2191</v>
      </c>
      <c r="N120" s="368"/>
      <c r="O120" s="368"/>
      <c r="P120" s="368"/>
      <c r="Q120" s="368"/>
      <c r="R120" s="368" t="s">
        <v>55</v>
      </c>
      <c r="S120" s="283"/>
      <c r="T120" s="336" t="s">
        <v>2194</v>
      </c>
      <c r="U120" s="681" t="s">
        <v>2195</v>
      </c>
      <c r="V120" s="680"/>
      <c r="W120" s="348" t="s">
        <v>2196</v>
      </c>
      <c r="X120" s="336" t="s">
        <v>2197</v>
      </c>
      <c r="Y120" s="336"/>
      <c r="Z120" s="453"/>
      <c r="AA120" s="453"/>
      <c r="AB120" s="454"/>
      <c r="AC120" s="454"/>
      <c r="AD120" s="453"/>
      <c r="AE120" s="455"/>
      <c r="AF120" s="453"/>
      <c r="AG120" s="453"/>
      <c r="AH120" s="453"/>
      <c r="AI120" s="453"/>
      <c r="AJ120" s="307"/>
      <c r="AK120" s="263"/>
      <c r="AL120" s="263"/>
    </row>
    <row r="121" spans="1:38" ht="90">
      <c r="A121" s="1036" t="s">
        <v>1216</v>
      </c>
      <c r="B121" s="346" t="s">
        <v>1217</v>
      </c>
      <c r="C121" s="402" t="s">
        <v>2198</v>
      </c>
      <c r="D121" s="274" t="s">
        <v>1219</v>
      </c>
      <c r="E121" s="275"/>
      <c r="F121" s="276">
        <v>42430</v>
      </c>
      <c r="G121" s="276">
        <v>44228</v>
      </c>
      <c r="H121" s="396" t="s">
        <v>2135</v>
      </c>
      <c r="I121" s="277">
        <v>100000</v>
      </c>
      <c r="J121" s="278"/>
      <c r="K121" s="396" t="s">
        <v>1227</v>
      </c>
      <c r="L121" s="396" t="s">
        <v>431</v>
      </c>
      <c r="M121" s="383" t="s">
        <v>2199</v>
      </c>
      <c r="N121" s="282"/>
      <c r="O121" s="282"/>
      <c r="P121" s="282"/>
      <c r="Q121" s="282" t="s">
        <v>55</v>
      </c>
      <c r="R121" s="282"/>
      <c r="S121" s="283"/>
      <c r="T121" s="473" t="s">
        <v>1754</v>
      </c>
      <c r="U121" s="274"/>
      <c r="V121" s="274"/>
      <c r="W121" s="274" t="s">
        <v>2030</v>
      </c>
      <c r="X121" s="274"/>
      <c r="Y121" s="348"/>
      <c r="Z121" s="441"/>
      <c r="AA121" s="441"/>
      <c r="AB121" s="442"/>
      <c r="AC121" s="442"/>
      <c r="AD121" s="290" t="s">
        <v>2068</v>
      </c>
      <c r="AE121" s="443"/>
      <c r="AF121" s="441"/>
      <c r="AG121" s="441"/>
      <c r="AH121" s="441"/>
      <c r="AI121" s="348" t="s">
        <v>2070</v>
      </c>
      <c r="AJ121" s="307"/>
      <c r="AK121" s="263"/>
      <c r="AL121" s="263"/>
    </row>
    <row r="122" spans="1:38" ht="129.75" customHeight="1">
      <c r="A122" s="937"/>
      <c r="B122" s="346" t="s">
        <v>1229</v>
      </c>
      <c r="C122" s="305" t="s">
        <v>2200</v>
      </c>
      <c r="D122" s="285" t="s">
        <v>1231</v>
      </c>
      <c r="E122" s="294"/>
      <c r="F122" s="287">
        <v>42430</v>
      </c>
      <c r="G122" s="287">
        <v>43132</v>
      </c>
      <c r="H122" s="466" t="s">
        <v>2201</v>
      </c>
      <c r="I122" s="288">
        <v>100000</v>
      </c>
      <c r="J122" s="289" t="s">
        <v>1232</v>
      </c>
      <c r="K122" s="290" t="s">
        <v>1237</v>
      </c>
      <c r="L122" s="290" t="s">
        <v>949</v>
      </c>
      <c r="M122" s="305" t="s">
        <v>2202</v>
      </c>
      <c r="N122" s="282"/>
      <c r="O122" s="282" t="s">
        <v>55</v>
      </c>
      <c r="P122" s="282"/>
      <c r="Q122" s="282"/>
      <c r="R122" s="282"/>
      <c r="S122" s="283"/>
      <c r="T122" s="348" t="s">
        <v>1754</v>
      </c>
      <c r="U122" s="285"/>
      <c r="V122" s="285"/>
      <c r="W122" s="285" t="s">
        <v>1975</v>
      </c>
      <c r="X122" s="285" t="s">
        <v>2203</v>
      </c>
      <c r="Y122" s="285"/>
      <c r="Z122" s="411"/>
      <c r="AA122" s="411"/>
      <c r="AB122" s="444"/>
      <c r="AC122" s="350">
        <v>44228</v>
      </c>
      <c r="AD122" s="285" t="s">
        <v>1757</v>
      </c>
      <c r="AE122" s="445"/>
      <c r="AF122" s="411"/>
      <c r="AG122" s="411"/>
      <c r="AH122" s="411"/>
      <c r="AI122" s="285" t="s">
        <v>2204</v>
      </c>
      <c r="AJ122" s="307"/>
      <c r="AK122" s="263"/>
      <c r="AL122" s="263"/>
    </row>
    <row r="123" spans="1:38" ht="228" customHeight="1">
      <c r="A123" s="937"/>
      <c r="B123" s="346" t="s">
        <v>1239</v>
      </c>
      <c r="C123" s="286" t="s">
        <v>2205</v>
      </c>
      <c r="D123" s="285" t="s">
        <v>1240</v>
      </c>
      <c r="E123" s="294"/>
      <c r="F123" s="287">
        <v>42430</v>
      </c>
      <c r="G123" s="287">
        <v>43374</v>
      </c>
      <c r="H123" s="466" t="s">
        <v>2201</v>
      </c>
      <c r="I123" s="288">
        <v>50000</v>
      </c>
      <c r="J123" s="289" t="s">
        <v>1241</v>
      </c>
      <c r="K123" s="290" t="s">
        <v>1237</v>
      </c>
      <c r="L123" s="290" t="s">
        <v>949</v>
      </c>
      <c r="M123" s="285" t="s">
        <v>2206</v>
      </c>
      <c r="N123" s="282"/>
      <c r="O123" s="282" t="s">
        <v>55</v>
      </c>
      <c r="P123" s="282"/>
      <c r="Q123" s="282"/>
      <c r="R123" s="282"/>
      <c r="S123" s="283" t="s">
        <v>10</v>
      </c>
      <c r="T123" s="285"/>
      <c r="U123" s="285"/>
      <c r="V123" s="285"/>
      <c r="W123" s="285"/>
      <c r="X123" s="285" t="s">
        <v>2207</v>
      </c>
      <c r="Y123" s="285"/>
      <c r="Z123" s="411"/>
      <c r="AA123" s="411"/>
      <c r="AB123" s="444"/>
      <c r="AC123" s="350">
        <v>44228</v>
      </c>
      <c r="AD123" s="285" t="s">
        <v>1757</v>
      </c>
      <c r="AE123" s="445"/>
      <c r="AF123" s="411"/>
      <c r="AG123" s="411"/>
      <c r="AH123" s="411"/>
      <c r="AI123" s="285" t="s">
        <v>2208</v>
      </c>
      <c r="AJ123" s="307"/>
      <c r="AK123" s="263"/>
      <c r="AL123" s="263"/>
    </row>
    <row r="124" spans="1:38" ht="75">
      <c r="A124" s="937"/>
      <c r="B124" s="346" t="s">
        <v>1247</v>
      </c>
      <c r="C124" s="305" t="s">
        <v>2209</v>
      </c>
      <c r="D124" s="301" t="s">
        <v>1249</v>
      </c>
      <c r="E124" s="294"/>
      <c r="F124" s="287">
        <v>42430</v>
      </c>
      <c r="G124" s="287">
        <v>44228</v>
      </c>
      <c r="H124" s="302" t="s">
        <v>1250</v>
      </c>
      <c r="I124" s="288">
        <v>200000</v>
      </c>
      <c r="J124" s="302" t="s">
        <v>168</v>
      </c>
      <c r="K124" s="291" t="s">
        <v>176</v>
      </c>
      <c r="L124" s="291" t="s">
        <v>177</v>
      </c>
      <c r="M124" s="305" t="s">
        <v>1252</v>
      </c>
      <c r="N124" s="282"/>
      <c r="O124" s="282"/>
      <c r="P124" s="282" t="s">
        <v>55</v>
      </c>
      <c r="Q124" s="282"/>
      <c r="R124" s="282"/>
      <c r="S124" s="283"/>
      <c r="T124" s="285" t="s">
        <v>1754</v>
      </c>
      <c r="U124" s="285"/>
      <c r="V124" s="285"/>
      <c r="W124" s="285" t="s">
        <v>2030</v>
      </c>
      <c r="X124" s="285"/>
      <c r="Y124" s="285"/>
      <c r="Z124" s="411"/>
      <c r="AA124" s="411"/>
      <c r="AB124" s="444"/>
      <c r="AC124" s="444"/>
      <c r="AD124" s="411"/>
      <c r="AE124" s="445"/>
      <c r="AF124" s="411"/>
      <c r="AG124" s="411"/>
      <c r="AH124" s="411"/>
      <c r="AI124" s="411"/>
      <c r="AJ124" s="307"/>
      <c r="AK124" s="263"/>
      <c r="AL124" s="263"/>
    </row>
    <row r="125" spans="1:38" ht="142.5" customHeight="1">
      <c r="A125" s="937"/>
      <c r="B125" s="346" t="s">
        <v>1258</v>
      </c>
      <c r="C125" s="305" t="s">
        <v>2210</v>
      </c>
      <c r="D125" s="301" t="s">
        <v>1249</v>
      </c>
      <c r="E125" s="294"/>
      <c r="F125" s="287">
        <v>42795</v>
      </c>
      <c r="G125" s="287">
        <v>44228</v>
      </c>
      <c r="H125" s="302" t="s">
        <v>908</v>
      </c>
      <c r="I125" s="288">
        <v>200000</v>
      </c>
      <c r="J125" s="302"/>
      <c r="K125" s="291" t="s">
        <v>220</v>
      </c>
      <c r="L125" s="291" t="s">
        <v>154</v>
      </c>
      <c r="M125" s="285" t="s">
        <v>2211</v>
      </c>
      <c r="N125" s="282"/>
      <c r="O125" s="282" t="s">
        <v>55</v>
      </c>
      <c r="P125" s="282"/>
      <c r="Q125" s="282"/>
      <c r="R125" s="282"/>
      <c r="S125" s="283"/>
      <c r="T125" s="285" t="s">
        <v>2212</v>
      </c>
      <c r="U125" s="285" t="s">
        <v>451</v>
      </c>
      <c r="V125" s="285" t="s">
        <v>2213</v>
      </c>
      <c r="W125" s="285" t="s">
        <v>575</v>
      </c>
      <c r="X125" s="285" t="s">
        <v>2214</v>
      </c>
      <c r="Y125" s="285"/>
      <c r="Z125" s="411"/>
      <c r="AA125" s="411"/>
      <c r="AB125" s="444"/>
      <c r="AC125" s="444"/>
      <c r="AD125" s="411"/>
      <c r="AE125" s="445"/>
      <c r="AF125" s="411"/>
      <c r="AG125" s="411"/>
      <c r="AH125" s="411"/>
      <c r="AI125" s="285" t="s">
        <v>2215</v>
      </c>
      <c r="AJ125" s="307"/>
      <c r="AK125" s="263"/>
      <c r="AL125" s="263"/>
    </row>
    <row r="126" spans="1:38" ht="220.5" customHeight="1">
      <c r="A126" s="937"/>
      <c r="B126" s="346" t="s">
        <v>1266</v>
      </c>
      <c r="C126" s="305" t="s">
        <v>2216</v>
      </c>
      <c r="D126" s="301" t="s">
        <v>1268</v>
      </c>
      <c r="E126" s="294"/>
      <c r="F126" s="287">
        <v>42430</v>
      </c>
      <c r="G126" s="297">
        <v>43374</v>
      </c>
      <c r="H126" s="295" t="s">
        <v>2217</v>
      </c>
      <c r="I126" s="288">
        <v>50000</v>
      </c>
      <c r="J126" s="289" t="s">
        <v>1270</v>
      </c>
      <c r="K126" s="291"/>
      <c r="L126" s="291" t="s">
        <v>358</v>
      </c>
      <c r="M126" s="285" t="s">
        <v>2218</v>
      </c>
      <c r="N126" s="282"/>
      <c r="O126" s="282" t="s">
        <v>55</v>
      </c>
      <c r="P126" s="282"/>
      <c r="Q126" s="282"/>
      <c r="R126" s="282"/>
      <c r="S126" s="283"/>
      <c r="T126" s="285" t="s">
        <v>2219</v>
      </c>
      <c r="U126" s="285" t="s">
        <v>2220</v>
      </c>
      <c r="V126" s="285"/>
      <c r="W126" s="285" t="s">
        <v>2221</v>
      </c>
      <c r="X126" s="285" t="s">
        <v>2222</v>
      </c>
      <c r="Y126" s="285" t="s">
        <v>2223</v>
      </c>
      <c r="Z126" s="285" t="s">
        <v>2224</v>
      </c>
      <c r="AA126" s="411"/>
      <c r="AB126" s="444"/>
      <c r="AC126" s="350">
        <v>44228</v>
      </c>
      <c r="AD126" s="411"/>
      <c r="AE126" s="445"/>
      <c r="AF126" s="411"/>
      <c r="AG126" s="411"/>
      <c r="AH126" s="411"/>
      <c r="AI126" s="411"/>
      <c r="AJ126" s="307"/>
      <c r="AK126" s="263"/>
      <c r="AL126" s="263"/>
    </row>
    <row r="127" spans="1:38" ht="375">
      <c r="A127" s="937"/>
      <c r="B127" s="346" t="s">
        <v>1275</v>
      </c>
      <c r="C127" s="286" t="s">
        <v>2225</v>
      </c>
      <c r="D127" s="301" t="s">
        <v>1277</v>
      </c>
      <c r="E127" s="294"/>
      <c r="F127" s="287">
        <v>42795</v>
      </c>
      <c r="G127" s="287">
        <v>44228</v>
      </c>
      <c r="H127" s="414" t="s">
        <v>2226</v>
      </c>
      <c r="I127" s="288">
        <v>200000</v>
      </c>
      <c r="J127" s="289" t="s">
        <v>1279</v>
      </c>
      <c r="K127" s="291" t="s">
        <v>1007</v>
      </c>
      <c r="L127" s="295" t="s">
        <v>128</v>
      </c>
      <c r="M127" s="285" t="s">
        <v>2227</v>
      </c>
      <c r="N127" s="282"/>
      <c r="O127" s="282" t="s">
        <v>55</v>
      </c>
      <c r="P127" s="282"/>
      <c r="Q127" s="282"/>
      <c r="R127" s="282"/>
      <c r="S127" s="283" t="s">
        <v>10</v>
      </c>
      <c r="T127" s="285" t="s">
        <v>2228</v>
      </c>
      <c r="U127" s="285" t="s">
        <v>2229</v>
      </c>
      <c r="V127" s="285" t="s">
        <v>2230</v>
      </c>
      <c r="W127" s="285" t="s">
        <v>2231</v>
      </c>
      <c r="X127" s="285" t="s">
        <v>2232</v>
      </c>
      <c r="Y127" s="285"/>
      <c r="Z127" s="411"/>
      <c r="AA127" s="411"/>
      <c r="AB127" s="444"/>
      <c r="AC127" s="444"/>
      <c r="AD127" s="411"/>
      <c r="AE127" s="445"/>
      <c r="AF127" s="411"/>
      <c r="AG127" s="411"/>
      <c r="AH127" s="411"/>
      <c r="AI127" s="285" t="s">
        <v>2233</v>
      </c>
      <c r="AJ127" s="307"/>
      <c r="AK127" s="263"/>
      <c r="AL127" s="263"/>
    </row>
    <row r="128" spans="1:38" ht="179.25" customHeight="1">
      <c r="A128" s="937"/>
      <c r="B128" s="346" t="s">
        <v>1282</v>
      </c>
      <c r="C128" s="285" t="s">
        <v>2234</v>
      </c>
      <c r="D128" s="285" t="s">
        <v>2235</v>
      </c>
      <c r="E128" s="294"/>
      <c r="F128" s="287">
        <v>42430</v>
      </c>
      <c r="G128" s="287">
        <v>44228</v>
      </c>
      <c r="H128" s="302" t="s">
        <v>806</v>
      </c>
      <c r="I128" s="288">
        <v>100000</v>
      </c>
      <c r="J128" s="289" t="s">
        <v>1270</v>
      </c>
      <c r="K128" s="291"/>
      <c r="L128" s="291"/>
      <c r="M128" s="305" t="s">
        <v>2236</v>
      </c>
      <c r="N128" s="282"/>
      <c r="O128" s="282"/>
      <c r="P128" s="282"/>
      <c r="Q128" s="282" t="s">
        <v>55</v>
      </c>
      <c r="R128" s="282"/>
      <c r="S128" s="283"/>
      <c r="T128" s="285" t="s">
        <v>2237</v>
      </c>
      <c r="U128" s="285"/>
      <c r="V128" s="285"/>
      <c r="W128" s="285" t="s">
        <v>2238</v>
      </c>
      <c r="X128" s="285"/>
      <c r="Y128" s="285"/>
      <c r="Z128" s="411"/>
      <c r="AA128" s="411"/>
      <c r="AB128" s="444"/>
      <c r="AC128" s="444"/>
      <c r="AD128" s="285" t="s">
        <v>2239</v>
      </c>
      <c r="AE128" s="445"/>
      <c r="AF128" s="411"/>
      <c r="AG128" s="411"/>
      <c r="AH128" s="411"/>
      <c r="AI128" s="285" t="s">
        <v>2240</v>
      </c>
      <c r="AJ128" s="307"/>
      <c r="AK128" s="263"/>
      <c r="AL128" s="263"/>
    </row>
    <row r="129" spans="1:38" ht="90">
      <c r="A129" s="937"/>
      <c r="B129" s="346" t="s">
        <v>1295</v>
      </c>
      <c r="C129" s="305" t="s">
        <v>2241</v>
      </c>
      <c r="D129" s="301"/>
      <c r="E129" s="294"/>
      <c r="F129" s="287"/>
      <c r="G129" s="287"/>
      <c r="H129" s="302"/>
      <c r="I129" s="384"/>
      <c r="J129" s="289"/>
      <c r="K129" s="291"/>
      <c r="L129" s="291"/>
      <c r="M129" s="285" t="s">
        <v>2242</v>
      </c>
      <c r="N129" s="282"/>
      <c r="O129" s="282"/>
      <c r="P129" s="282"/>
      <c r="Q129" s="282"/>
      <c r="R129" s="282"/>
      <c r="S129" s="283"/>
      <c r="T129" s="285"/>
      <c r="U129" s="285"/>
      <c r="V129" s="285"/>
      <c r="W129" s="285"/>
      <c r="X129" s="285"/>
      <c r="Y129" s="285"/>
      <c r="Z129" s="411"/>
      <c r="AA129" s="411"/>
      <c r="AB129" s="444"/>
      <c r="AC129" s="444"/>
      <c r="AD129" s="411"/>
      <c r="AE129" s="445"/>
      <c r="AF129" s="411"/>
      <c r="AG129" s="411"/>
      <c r="AH129" s="411"/>
      <c r="AI129" s="411"/>
      <c r="AJ129" s="307"/>
      <c r="AK129" s="263"/>
      <c r="AL129" s="263"/>
    </row>
    <row r="130" spans="1:38" ht="75">
      <c r="A130" s="937"/>
      <c r="B130" s="346" t="s">
        <v>1304</v>
      </c>
      <c r="C130" s="305" t="s">
        <v>2243</v>
      </c>
      <c r="D130" s="301"/>
      <c r="E130" s="294"/>
      <c r="F130" s="287"/>
      <c r="G130" s="287"/>
      <c r="H130" s="302"/>
      <c r="I130" s="384"/>
      <c r="J130" s="289"/>
      <c r="K130" s="291"/>
      <c r="L130" s="291"/>
      <c r="M130" s="285" t="s">
        <v>2244</v>
      </c>
      <c r="N130" s="282"/>
      <c r="O130" s="282"/>
      <c r="P130" s="282"/>
      <c r="Q130" s="282"/>
      <c r="R130" s="282"/>
      <c r="S130" s="283"/>
      <c r="T130" s="285"/>
      <c r="U130" s="285"/>
      <c r="V130" s="285"/>
      <c r="W130" s="285"/>
      <c r="X130" s="285"/>
      <c r="Y130" s="285"/>
      <c r="Z130" s="411"/>
      <c r="AA130" s="411"/>
      <c r="AB130" s="444"/>
      <c r="AC130" s="444"/>
      <c r="AD130" s="411"/>
      <c r="AE130" s="445"/>
      <c r="AF130" s="411"/>
      <c r="AG130" s="411"/>
      <c r="AH130" s="411"/>
      <c r="AI130" s="411"/>
      <c r="AJ130" s="307"/>
      <c r="AK130" s="263"/>
      <c r="AL130" s="263"/>
    </row>
    <row r="131" spans="1:38" ht="88.5" customHeight="1">
      <c r="A131" s="937"/>
      <c r="B131" s="346" t="s">
        <v>1313</v>
      </c>
      <c r="C131" s="286" t="s">
        <v>1314</v>
      </c>
      <c r="D131" s="285" t="s">
        <v>1315</v>
      </c>
      <c r="E131" s="294"/>
      <c r="F131" s="287">
        <v>42430</v>
      </c>
      <c r="G131" s="287">
        <v>44228</v>
      </c>
      <c r="H131" s="262" t="s">
        <v>2245</v>
      </c>
      <c r="I131" s="288">
        <v>0</v>
      </c>
      <c r="J131" s="289" t="s">
        <v>1318</v>
      </c>
      <c r="K131" s="291" t="s">
        <v>277</v>
      </c>
      <c r="L131" s="291" t="s">
        <v>278</v>
      </c>
      <c r="M131" s="286" t="s">
        <v>2246</v>
      </c>
      <c r="N131" s="282"/>
      <c r="O131" s="282" t="s">
        <v>55</v>
      </c>
      <c r="P131" s="282"/>
      <c r="Q131" s="282"/>
      <c r="R131" s="282"/>
      <c r="S131" s="283"/>
      <c r="T131" s="285" t="s">
        <v>1754</v>
      </c>
      <c r="U131" s="285"/>
      <c r="V131" s="285"/>
      <c r="W131" s="285" t="s">
        <v>2247</v>
      </c>
      <c r="X131" s="311" t="s">
        <v>2248</v>
      </c>
      <c r="Y131" s="285"/>
      <c r="Z131" s="411"/>
      <c r="AA131" s="411"/>
      <c r="AB131" s="444"/>
      <c r="AC131" s="444"/>
      <c r="AD131" s="411"/>
      <c r="AE131" s="445"/>
      <c r="AF131" s="411"/>
      <c r="AG131" s="411"/>
      <c r="AH131" s="411"/>
      <c r="AI131" s="411"/>
      <c r="AJ131" s="307"/>
      <c r="AK131" s="263"/>
      <c r="AL131" s="263"/>
    </row>
    <row r="132" spans="1:38" ht="105">
      <c r="A132" s="937"/>
      <c r="B132" s="346" t="s">
        <v>1325</v>
      </c>
      <c r="C132" s="305" t="s">
        <v>2249</v>
      </c>
      <c r="D132" s="285" t="s">
        <v>1327</v>
      </c>
      <c r="E132" s="294"/>
      <c r="F132" s="287">
        <v>42430</v>
      </c>
      <c r="G132" s="297">
        <v>44228</v>
      </c>
      <c r="H132" s="262" t="s">
        <v>1328</v>
      </c>
      <c r="I132" s="288">
        <v>160000</v>
      </c>
      <c r="J132" s="289" t="s">
        <v>2250</v>
      </c>
      <c r="K132" s="291"/>
      <c r="L132" s="291" t="s">
        <v>358</v>
      </c>
      <c r="M132" s="285" t="s">
        <v>2251</v>
      </c>
      <c r="N132" s="282"/>
      <c r="O132" s="282" t="s">
        <v>55</v>
      </c>
      <c r="P132" s="282"/>
      <c r="Q132" s="282"/>
      <c r="R132" s="282"/>
      <c r="S132" s="283"/>
      <c r="T132" s="285" t="s">
        <v>1754</v>
      </c>
      <c r="U132" s="285"/>
      <c r="V132" s="285"/>
      <c r="W132" s="285" t="s">
        <v>2030</v>
      </c>
      <c r="X132" s="285"/>
      <c r="Y132" s="285"/>
      <c r="Z132" s="411"/>
      <c r="AA132" s="411"/>
      <c r="AB132" s="444"/>
      <c r="AC132" s="444"/>
      <c r="AD132" s="411"/>
      <c r="AE132" s="445"/>
      <c r="AF132" s="411"/>
      <c r="AG132" s="411"/>
      <c r="AH132" s="411"/>
      <c r="AI132" s="411"/>
      <c r="AJ132" s="307"/>
      <c r="AK132" s="263"/>
      <c r="AL132" s="263"/>
    </row>
    <row r="133" spans="1:38" ht="164.25" customHeight="1">
      <c r="A133" s="937"/>
      <c r="B133" s="346" t="s">
        <v>1332</v>
      </c>
      <c r="C133" s="305" t="s">
        <v>1333</v>
      </c>
      <c r="D133" s="285" t="s">
        <v>1334</v>
      </c>
      <c r="E133" s="294"/>
      <c r="F133" s="287">
        <v>42430</v>
      </c>
      <c r="G133" s="287">
        <v>44228</v>
      </c>
      <c r="H133" s="289" t="s">
        <v>2161</v>
      </c>
      <c r="I133" s="288">
        <v>0</v>
      </c>
      <c r="J133" s="289" t="s">
        <v>2252</v>
      </c>
      <c r="K133" s="291" t="s">
        <v>277</v>
      </c>
      <c r="L133" s="291" t="s">
        <v>278</v>
      </c>
      <c r="M133" s="285" t="s">
        <v>1342</v>
      </c>
      <c r="N133" s="282"/>
      <c r="O133" s="282"/>
      <c r="P133" s="282"/>
      <c r="Q133" s="282" t="s">
        <v>55</v>
      </c>
      <c r="R133" s="282"/>
      <c r="S133" s="283"/>
      <c r="T133" s="285" t="s">
        <v>1754</v>
      </c>
      <c r="U133" s="285"/>
      <c r="V133" s="285"/>
      <c r="W133" s="285" t="s">
        <v>2253</v>
      </c>
      <c r="X133" s="285" t="s">
        <v>2254</v>
      </c>
      <c r="Y133" s="285"/>
      <c r="Z133" s="411"/>
      <c r="AA133" s="411"/>
      <c r="AB133" s="444"/>
      <c r="AC133" s="444"/>
      <c r="AD133" s="411"/>
      <c r="AE133" s="445"/>
      <c r="AF133" s="411"/>
      <c r="AG133" s="411"/>
      <c r="AH133" s="411"/>
      <c r="AI133" s="411"/>
      <c r="AJ133" s="307"/>
      <c r="AK133" s="263"/>
      <c r="AL133" s="263"/>
    </row>
    <row r="134" spans="1:38" ht="75">
      <c r="A134" s="937"/>
      <c r="B134" s="346" t="s">
        <v>1343</v>
      </c>
      <c r="C134" s="305" t="s">
        <v>2255</v>
      </c>
      <c r="D134" s="285"/>
      <c r="E134" s="294"/>
      <c r="F134" s="287"/>
      <c r="G134" s="287"/>
      <c r="H134" s="262"/>
      <c r="I134" s="288"/>
      <c r="J134" s="289"/>
      <c r="K134" s="291"/>
      <c r="L134" s="291"/>
      <c r="M134" s="285" t="s">
        <v>2256</v>
      </c>
      <c r="N134" s="282"/>
      <c r="O134" s="282"/>
      <c r="P134" s="282"/>
      <c r="Q134" s="282"/>
      <c r="R134" s="282"/>
      <c r="S134" s="283"/>
      <c r="T134" s="285"/>
      <c r="U134" s="285"/>
      <c r="V134" s="285"/>
      <c r="W134" s="285"/>
      <c r="X134" s="285"/>
      <c r="Y134" s="285"/>
      <c r="Z134" s="411"/>
      <c r="AA134" s="411"/>
      <c r="AB134" s="444"/>
      <c r="AC134" s="444"/>
      <c r="AD134" s="411"/>
      <c r="AE134" s="445"/>
      <c r="AF134" s="411"/>
      <c r="AG134" s="411"/>
      <c r="AH134" s="411"/>
      <c r="AI134" s="411"/>
      <c r="AJ134" s="307"/>
      <c r="AK134" s="263"/>
      <c r="AL134" s="263"/>
    </row>
    <row r="135" spans="1:38" ht="97.5" customHeight="1" thickBot="1">
      <c r="A135" s="937"/>
      <c r="B135" s="346" t="s">
        <v>1348</v>
      </c>
      <c r="C135" s="286" t="s">
        <v>2257</v>
      </c>
      <c r="D135" s="285" t="s">
        <v>1357</v>
      </c>
      <c r="E135" s="294"/>
      <c r="F135" s="287">
        <v>42430</v>
      </c>
      <c r="G135" s="297">
        <v>43374</v>
      </c>
      <c r="H135" s="262" t="s">
        <v>2190</v>
      </c>
      <c r="I135" s="288">
        <v>0</v>
      </c>
      <c r="J135" s="289" t="s">
        <v>1351</v>
      </c>
      <c r="K135" s="291"/>
      <c r="L135" s="291" t="s">
        <v>358</v>
      </c>
      <c r="M135" s="286" t="s">
        <v>2258</v>
      </c>
      <c r="N135" s="282"/>
      <c r="O135" s="282"/>
      <c r="P135" s="282"/>
      <c r="Q135" s="282"/>
      <c r="R135" s="282" t="s">
        <v>55</v>
      </c>
      <c r="S135" s="283"/>
      <c r="T135" s="285" t="s">
        <v>1754</v>
      </c>
      <c r="U135" s="285"/>
      <c r="V135" s="285"/>
      <c r="W135" s="285" t="s">
        <v>2259</v>
      </c>
      <c r="X135" s="285" t="s">
        <v>2260</v>
      </c>
      <c r="Y135" s="285"/>
      <c r="Z135" s="411"/>
      <c r="AA135" s="411"/>
      <c r="AB135" s="444"/>
      <c r="AC135" s="350">
        <v>44228</v>
      </c>
      <c r="AD135" s="411"/>
      <c r="AE135" s="445"/>
      <c r="AF135" s="411"/>
      <c r="AG135" s="411"/>
      <c r="AH135" s="411"/>
      <c r="AI135" s="336" t="s">
        <v>2261</v>
      </c>
      <c r="AJ135" s="307"/>
      <c r="AK135" s="263"/>
      <c r="AL135" s="263"/>
    </row>
    <row r="136" spans="1:38" ht="113.25" customHeight="1">
      <c r="A136" s="937"/>
      <c r="B136" s="346" t="s">
        <v>1359</v>
      </c>
      <c r="C136" s="410" t="s">
        <v>2262</v>
      </c>
      <c r="D136" s="317"/>
      <c r="E136" s="294"/>
      <c r="F136" s="287"/>
      <c r="G136" s="287"/>
      <c r="H136" s="321"/>
      <c r="I136" s="288"/>
      <c r="J136" s="325"/>
      <c r="K136" s="291"/>
      <c r="L136" s="291"/>
      <c r="M136" s="410" t="s">
        <v>2263</v>
      </c>
      <c r="N136" s="282"/>
      <c r="O136" s="282"/>
      <c r="P136" s="282"/>
      <c r="Q136" s="282"/>
      <c r="R136" s="282"/>
      <c r="S136" s="283"/>
      <c r="T136" s="285"/>
      <c r="U136" s="285"/>
      <c r="V136" s="285"/>
      <c r="W136" s="285"/>
      <c r="X136" s="285"/>
      <c r="Y136" s="285"/>
      <c r="Z136" s="411"/>
      <c r="AA136" s="411"/>
      <c r="AB136" s="444"/>
      <c r="AC136" s="444"/>
      <c r="AD136" s="411"/>
      <c r="AE136" s="445"/>
      <c r="AF136" s="411"/>
      <c r="AG136" s="411"/>
      <c r="AH136" s="411"/>
      <c r="AI136" s="411"/>
      <c r="AJ136" s="307"/>
      <c r="AK136" s="263"/>
      <c r="AL136" s="263"/>
    </row>
    <row r="137" spans="1:38" ht="67.5" customHeight="1">
      <c r="A137" s="937"/>
      <c r="B137" s="346" t="s">
        <v>1370</v>
      </c>
      <c r="C137" s="286" t="s">
        <v>2264</v>
      </c>
      <c r="D137" s="285"/>
      <c r="E137" s="294"/>
      <c r="F137" s="287"/>
      <c r="G137" s="287"/>
      <c r="H137" s="289"/>
      <c r="I137" s="288"/>
      <c r="J137" s="289"/>
      <c r="K137" s="291"/>
      <c r="L137" s="291"/>
      <c r="M137" s="286" t="s">
        <v>2265</v>
      </c>
      <c r="N137" s="282"/>
      <c r="O137" s="282"/>
      <c r="P137" s="282"/>
      <c r="Q137" s="282"/>
      <c r="R137" s="282"/>
      <c r="S137" s="283"/>
      <c r="T137" s="285"/>
      <c r="U137" s="285"/>
      <c r="V137" s="285"/>
      <c r="W137" s="285"/>
      <c r="X137" s="285"/>
      <c r="Y137" s="285"/>
      <c r="Z137" s="411"/>
      <c r="AA137" s="411"/>
      <c r="AB137" s="444"/>
      <c r="AC137" s="444"/>
      <c r="AD137" s="411"/>
      <c r="AE137" s="445"/>
      <c r="AF137" s="411"/>
      <c r="AG137" s="411"/>
      <c r="AH137" s="411"/>
      <c r="AI137" s="411"/>
      <c r="AJ137" s="307"/>
      <c r="AK137" s="263"/>
      <c r="AL137" s="263"/>
    </row>
    <row r="138" spans="1:38" ht="133.5" customHeight="1" thickBot="1">
      <c r="A138" s="938"/>
      <c r="B138" s="399" t="s">
        <v>1378</v>
      </c>
      <c r="C138" s="336" t="s">
        <v>2266</v>
      </c>
      <c r="D138" s="336" t="s">
        <v>1386</v>
      </c>
      <c r="E138" s="395" t="s">
        <v>2267</v>
      </c>
      <c r="F138" s="342">
        <v>42430</v>
      </c>
      <c r="G138" s="342">
        <v>42767</v>
      </c>
      <c r="H138" s="466" t="s">
        <v>2268</v>
      </c>
      <c r="I138" s="341">
        <v>10000</v>
      </c>
      <c r="J138" s="401" t="s">
        <v>1381</v>
      </c>
      <c r="K138" s="369"/>
      <c r="L138" s="369"/>
      <c r="M138" s="395" t="s">
        <v>1382</v>
      </c>
      <c r="N138" s="368"/>
      <c r="O138" s="368" t="s">
        <v>55</v>
      </c>
      <c r="P138" s="368"/>
      <c r="Q138" s="368"/>
      <c r="R138" s="368"/>
      <c r="S138" s="283"/>
      <c r="T138" s="336" t="s">
        <v>1754</v>
      </c>
      <c r="U138" s="336"/>
      <c r="V138" s="336"/>
      <c r="W138" s="336" t="s">
        <v>2030</v>
      </c>
      <c r="X138" s="336" t="s">
        <v>2269</v>
      </c>
      <c r="Y138" s="336"/>
      <c r="Z138" s="453"/>
      <c r="AA138" s="453"/>
      <c r="AB138" s="454"/>
      <c r="AC138" s="459">
        <v>44228</v>
      </c>
      <c r="AD138" s="336" t="s">
        <v>1890</v>
      </c>
      <c r="AE138" s="455"/>
      <c r="AF138" s="453"/>
      <c r="AG138" s="453"/>
      <c r="AH138" s="453"/>
      <c r="AI138" s="336" t="s">
        <v>2270</v>
      </c>
      <c r="AJ138" s="307"/>
      <c r="AK138" s="263"/>
      <c r="AL138" s="263"/>
    </row>
    <row r="139" spans="1:38" ht="66.75" customHeight="1">
      <c r="A139" s="1036" t="s">
        <v>1392</v>
      </c>
      <c r="B139" s="346" t="s">
        <v>1393</v>
      </c>
      <c r="C139" s="402" t="s">
        <v>2271</v>
      </c>
      <c r="D139" s="273"/>
      <c r="E139" s="275"/>
      <c r="F139" s="276"/>
      <c r="G139" s="276"/>
      <c r="H139" s="415"/>
      <c r="I139" s="416"/>
      <c r="J139" s="415"/>
      <c r="K139" s="280"/>
      <c r="L139" s="280"/>
      <c r="M139" s="402" t="s">
        <v>2272</v>
      </c>
      <c r="N139" s="282"/>
      <c r="O139" s="282"/>
      <c r="P139" s="282"/>
      <c r="Q139" s="282"/>
      <c r="R139" s="282"/>
      <c r="S139" s="283"/>
      <c r="T139" s="274"/>
      <c r="U139" s="274"/>
      <c r="V139" s="274"/>
      <c r="W139" s="274"/>
      <c r="X139" s="274"/>
      <c r="Y139" s="348"/>
      <c r="Z139" s="441"/>
      <c r="AA139" s="441"/>
      <c r="AB139" s="442"/>
      <c r="AC139" s="442"/>
      <c r="AD139" s="441"/>
      <c r="AE139" s="443"/>
      <c r="AF139" s="441"/>
      <c r="AG139" s="441"/>
      <c r="AH139" s="441"/>
      <c r="AI139" s="441"/>
      <c r="AJ139" s="307"/>
      <c r="AK139" s="263"/>
      <c r="AL139" s="263"/>
    </row>
    <row r="140" spans="1:38" ht="195" customHeight="1">
      <c r="A140" s="937"/>
      <c r="B140" s="346" t="s">
        <v>1400</v>
      </c>
      <c r="C140" s="305" t="s">
        <v>1401</v>
      </c>
      <c r="D140" s="301" t="s">
        <v>1408</v>
      </c>
      <c r="E140" s="294"/>
      <c r="F140" s="287">
        <v>42979</v>
      </c>
      <c r="G140" s="287">
        <v>44228</v>
      </c>
      <c r="H140" s="466" t="s">
        <v>2273</v>
      </c>
      <c r="I140" s="288">
        <v>200000</v>
      </c>
      <c r="J140" s="302" t="s">
        <v>1403</v>
      </c>
      <c r="K140" s="291"/>
      <c r="L140" s="283" t="s">
        <v>358</v>
      </c>
      <c r="M140" s="348" t="s">
        <v>2274</v>
      </c>
      <c r="N140" s="282"/>
      <c r="O140" s="282"/>
      <c r="P140" s="282"/>
      <c r="Q140" s="282" t="s">
        <v>55</v>
      </c>
      <c r="R140" s="282"/>
      <c r="S140" s="283"/>
      <c r="T140" s="285" t="s">
        <v>2275</v>
      </c>
      <c r="U140" s="285" t="s">
        <v>2276</v>
      </c>
      <c r="V140" s="285"/>
      <c r="W140" s="285" t="s">
        <v>2277</v>
      </c>
      <c r="X140" s="285" t="s">
        <v>2278</v>
      </c>
      <c r="Y140" s="285" t="s">
        <v>2279</v>
      </c>
      <c r="Z140" s="411"/>
      <c r="AA140" s="411"/>
      <c r="AB140" s="444"/>
      <c r="AC140" s="444"/>
      <c r="AD140" s="285" t="s">
        <v>2280</v>
      </c>
      <c r="AE140" s="445"/>
      <c r="AF140" s="411" t="s">
        <v>2111</v>
      </c>
      <c r="AG140" s="411"/>
      <c r="AH140" s="411"/>
      <c r="AI140" s="285" t="s">
        <v>2281</v>
      </c>
      <c r="AJ140" s="307"/>
      <c r="AK140" s="263"/>
      <c r="AL140" s="263"/>
    </row>
    <row r="141" spans="1:38" ht="45">
      <c r="A141" s="937"/>
      <c r="B141" s="346" t="s">
        <v>1412</v>
      </c>
      <c r="C141" s="305" t="s">
        <v>2282</v>
      </c>
      <c r="D141" s="285"/>
      <c r="E141" s="294"/>
      <c r="F141" s="287"/>
      <c r="G141" s="287"/>
      <c r="H141" s="262"/>
      <c r="I141" s="288"/>
      <c r="J141" s="289"/>
      <c r="K141" s="291"/>
      <c r="L141" s="291"/>
      <c r="M141" s="286" t="s">
        <v>2283</v>
      </c>
      <c r="N141" s="282"/>
      <c r="O141" s="282"/>
      <c r="P141" s="282"/>
      <c r="Q141" s="282"/>
      <c r="R141" s="282"/>
      <c r="S141" s="283"/>
      <c r="T141" s="285"/>
      <c r="U141" s="285"/>
      <c r="V141" s="285"/>
      <c r="W141" s="285"/>
      <c r="X141" s="285"/>
      <c r="Y141" s="285"/>
      <c r="Z141" s="411"/>
      <c r="AA141" s="411"/>
      <c r="AB141" s="444"/>
      <c r="AC141" s="444"/>
      <c r="AD141" s="411"/>
      <c r="AE141" s="445"/>
      <c r="AF141" s="411"/>
      <c r="AG141" s="411"/>
      <c r="AH141" s="411"/>
      <c r="AI141" s="411"/>
      <c r="AJ141" s="307"/>
      <c r="AK141" s="263"/>
      <c r="AL141" s="263"/>
    </row>
    <row r="142" spans="1:38" ht="52.5" customHeight="1">
      <c r="A142" s="937"/>
      <c r="B142" s="346" t="s">
        <v>1418</v>
      </c>
      <c r="C142" s="305" t="s">
        <v>2284</v>
      </c>
      <c r="D142" s="301"/>
      <c r="E142" s="294"/>
      <c r="F142" s="287"/>
      <c r="G142" s="287"/>
      <c r="H142" s="302"/>
      <c r="I142" s="384"/>
      <c r="J142" s="302"/>
      <c r="K142" s="291"/>
      <c r="L142" s="291"/>
      <c r="M142" s="286" t="s">
        <v>2285</v>
      </c>
      <c r="N142" s="282"/>
      <c r="O142" s="282"/>
      <c r="P142" s="282"/>
      <c r="Q142" s="282"/>
      <c r="R142" s="282"/>
      <c r="S142" s="283"/>
      <c r="T142" s="285"/>
      <c r="U142" s="285"/>
      <c r="V142" s="285"/>
      <c r="W142" s="285"/>
      <c r="X142" s="285"/>
      <c r="Y142" s="285"/>
      <c r="Z142" s="411"/>
      <c r="AA142" s="411"/>
      <c r="AB142" s="444"/>
      <c r="AC142" s="444"/>
      <c r="AD142" s="411"/>
      <c r="AE142" s="445"/>
      <c r="AF142" s="411"/>
      <c r="AG142" s="411"/>
      <c r="AH142" s="411"/>
      <c r="AI142" s="411"/>
      <c r="AJ142" s="307"/>
      <c r="AK142" s="263"/>
      <c r="AL142" s="263"/>
    </row>
    <row r="143" spans="1:38" ht="210" customHeight="1">
      <c r="A143" s="937"/>
      <c r="B143" s="346" t="s">
        <v>1424</v>
      </c>
      <c r="C143" s="285" t="s">
        <v>2286</v>
      </c>
      <c r="D143" s="301" t="s">
        <v>1426</v>
      </c>
      <c r="E143" s="294"/>
      <c r="F143" s="287">
        <v>42583</v>
      </c>
      <c r="G143" s="287">
        <v>44228</v>
      </c>
      <c r="H143" s="262" t="s">
        <v>1427</v>
      </c>
      <c r="I143" s="288">
        <v>1250000</v>
      </c>
      <c r="J143" s="262" t="s">
        <v>1428</v>
      </c>
      <c r="K143" s="291"/>
      <c r="L143" s="291" t="s">
        <v>358</v>
      </c>
      <c r="M143" s="286" t="s">
        <v>2287</v>
      </c>
      <c r="N143" s="282"/>
      <c r="O143" s="282"/>
      <c r="P143" s="282"/>
      <c r="Q143" s="282" t="s">
        <v>55</v>
      </c>
      <c r="R143" s="282"/>
      <c r="S143" s="283"/>
      <c r="T143" s="285" t="s">
        <v>2288</v>
      </c>
      <c r="U143" s="285"/>
      <c r="V143" s="285"/>
      <c r="W143" s="285" t="s">
        <v>2030</v>
      </c>
      <c r="X143" s="285"/>
      <c r="Y143" s="285"/>
      <c r="Z143" s="411"/>
      <c r="AA143" s="411"/>
      <c r="AB143" s="444"/>
      <c r="AC143" s="444"/>
      <c r="AD143" s="411"/>
      <c r="AE143" s="445"/>
      <c r="AF143" s="411"/>
      <c r="AG143" s="411"/>
      <c r="AH143" s="411"/>
      <c r="AI143" s="411"/>
      <c r="AJ143" s="307"/>
      <c r="AK143" s="263"/>
      <c r="AL143" s="263"/>
    </row>
    <row r="144" spans="1:38" ht="195.75" customHeight="1">
      <c r="A144" s="937"/>
      <c r="B144" s="346" t="s">
        <v>1437</v>
      </c>
      <c r="C144" s="305" t="s">
        <v>2289</v>
      </c>
      <c r="D144" s="301" t="s">
        <v>1439</v>
      </c>
      <c r="E144" s="331" t="s">
        <v>1446</v>
      </c>
      <c r="F144" s="287">
        <v>42430</v>
      </c>
      <c r="G144" s="287">
        <v>44228</v>
      </c>
      <c r="H144" s="302" t="s">
        <v>1440</v>
      </c>
      <c r="I144" s="384">
        <v>0</v>
      </c>
      <c r="J144" s="302"/>
      <c r="K144" s="291"/>
      <c r="L144" s="291" t="s">
        <v>358</v>
      </c>
      <c r="M144" s="305" t="s">
        <v>1422</v>
      </c>
      <c r="N144" s="282"/>
      <c r="O144" s="282" t="s">
        <v>55</v>
      </c>
      <c r="P144" s="282"/>
      <c r="Q144" s="282"/>
      <c r="R144" s="282"/>
      <c r="S144" s="283" t="s">
        <v>10</v>
      </c>
      <c r="T144" s="285"/>
      <c r="U144" s="285"/>
      <c r="V144" s="285"/>
      <c r="W144" s="285" t="s">
        <v>2290</v>
      </c>
      <c r="X144" s="285" t="s">
        <v>2291</v>
      </c>
      <c r="Y144" s="285"/>
      <c r="Z144" s="411"/>
      <c r="AA144" s="411"/>
      <c r="AB144" s="444"/>
      <c r="AC144" s="444"/>
      <c r="AD144" s="411"/>
      <c r="AE144" s="445"/>
      <c r="AF144" s="411"/>
      <c r="AG144" s="411"/>
      <c r="AH144" s="411"/>
      <c r="AI144" s="285" t="s">
        <v>2292</v>
      </c>
      <c r="AJ144" s="307"/>
      <c r="AK144" s="263"/>
      <c r="AL144" s="263"/>
    </row>
    <row r="145" spans="1:38" ht="99.75" customHeight="1">
      <c r="A145" s="937"/>
      <c r="B145" s="346" t="s">
        <v>1448</v>
      </c>
      <c r="C145" s="305" t="s">
        <v>1449</v>
      </c>
      <c r="D145" s="301" t="s">
        <v>2293</v>
      </c>
      <c r="E145" s="294"/>
      <c r="F145" s="287">
        <v>42430</v>
      </c>
      <c r="G145" s="297">
        <v>44228</v>
      </c>
      <c r="H145" s="302" t="s">
        <v>1451</v>
      </c>
      <c r="I145" s="384">
        <v>0</v>
      </c>
      <c r="J145" s="302" t="s">
        <v>1452</v>
      </c>
      <c r="K145" s="291"/>
      <c r="L145" s="291" t="s">
        <v>358</v>
      </c>
      <c r="M145" s="305" t="s">
        <v>2294</v>
      </c>
      <c r="N145" s="282"/>
      <c r="O145" s="282"/>
      <c r="P145" s="282"/>
      <c r="Q145" s="282" t="s">
        <v>55</v>
      </c>
      <c r="R145" s="282"/>
      <c r="S145" s="283"/>
      <c r="T145" s="285" t="s">
        <v>2295</v>
      </c>
      <c r="U145" s="311"/>
      <c r="V145" s="285"/>
      <c r="W145" s="285" t="s">
        <v>2296</v>
      </c>
      <c r="X145" s="285" t="s">
        <v>2297</v>
      </c>
      <c r="Y145" s="285"/>
      <c r="Z145" s="411"/>
      <c r="AA145" s="411"/>
      <c r="AB145" s="444"/>
      <c r="AC145" s="444"/>
      <c r="AD145" s="411"/>
      <c r="AE145" s="445"/>
      <c r="AF145" s="285" t="s">
        <v>310</v>
      </c>
      <c r="AG145" s="411"/>
      <c r="AH145" s="411"/>
      <c r="AI145" s="411"/>
      <c r="AJ145" s="307"/>
      <c r="AK145" s="263"/>
      <c r="AL145" s="263"/>
    </row>
    <row r="146" spans="1:38" ht="85.5" customHeight="1">
      <c r="A146" s="937"/>
      <c r="B146" s="346" t="s">
        <v>1460</v>
      </c>
      <c r="C146" s="305" t="s">
        <v>2298</v>
      </c>
      <c r="D146" s="301"/>
      <c r="E146" s="294"/>
      <c r="F146" s="287"/>
      <c r="G146" s="287"/>
      <c r="H146" s="302"/>
      <c r="I146" s="384"/>
      <c r="J146" s="302"/>
      <c r="K146" s="291"/>
      <c r="L146" s="417"/>
      <c r="M146" s="305" t="s">
        <v>2299</v>
      </c>
      <c r="N146" s="282"/>
      <c r="O146" s="282"/>
      <c r="P146" s="282"/>
      <c r="Q146" s="282"/>
      <c r="R146" s="282"/>
      <c r="S146" s="283"/>
      <c r="T146" s="285"/>
      <c r="U146" s="285"/>
      <c r="V146" s="285"/>
      <c r="W146" s="285"/>
      <c r="X146" s="285"/>
      <c r="Y146" s="285"/>
      <c r="Z146" s="411"/>
      <c r="AA146" s="411"/>
      <c r="AB146" s="444"/>
      <c r="AC146" s="444"/>
      <c r="AD146" s="411"/>
      <c r="AE146" s="445"/>
      <c r="AF146" s="411"/>
      <c r="AG146" s="411"/>
      <c r="AH146" s="411"/>
      <c r="AI146" s="411"/>
      <c r="AJ146" s="307"/>
      <c r="AK146" s="263"/>
      <c r="AL146" s="263"/>
    </row>
    <row r="147" spans="1:38" ht="228" customHeight="1">
      <c r="A147" s="937"/>
      <c r="B147" s="346" t="s">
        <v>1466</v>
      </c>
      <c r="C147" s="305" t="s">
        <v>1473</v>
      </c>
      <c r="D147" s="285" t="s">
        <v>1468</v>
      </c>
      <c r="E147" s="294"/>
      <c r="F147" s="287">
        <v>42430</v>
      </c>
      <c r="G147" s="287">
        <v>44228</v>
      </c>
      <c r="H147" s="465" t="s">
        <v>390</v>
      </c>
      <c r="I147" s="288">
        <v>200000</v>
      </c>
      <c r="J147" s="262" t="s">
        <v>1469</v>
      </c>
      <c r="K147" s="291"/>
      <c r="L147" s="291" t="s">
        <v>358</v>
      </c>
      <c r="M147" s="286" t="s">
        <v>2300</v>
      </c>
      <c r="N147" s="282"/>
      <c r="O147" s="282"/>
      <c r="P147" s="282"/>
      <c r="Q147" s="282" t="s">
        <v>55</v>
      </c>
      <c r="R147" s="282"/>
      <c r="S147" s="283"/>
      <c r="T147" s="285" t="s">
        <v>2301</v>
      </c>
      <c r="U147" s="285"/>
      <c r="V147" s="285"/>
      <c r="W147" s="285" t="s">
        <v>2302</v>
      </c>
      <c r="X147" s="285" t="s">
        <v>2303</v>
      </c>
      <c r="Y147" s="285"/>
      <c r="Z147" s="411"/>
      <c r="AA147" s="411"/>
      <c r="AB147" s="444"/>
      <c r="AC147" s="444"/>
      <c r="AD147" s="285" t="s">
        <v>2304</v>
      </c>
      <c r="AE147" s="445"/>
      <c r="AF147" s="285" t="s">
        <v>2305</v>
      </c>
      <c r="AG147" s="411"/>
      <c r="AH147" s="411"/>
      <c r="AI147" s="285" t="s">
        <v>2306</v>
      </c>
      <c r="AJ147" s="307"/>
      <c r="AK147" s="263"/>
      <c r="AL147" s="263"/>
    </row>
    <row r="148" spans="1:38" ht="105">
      <c r="A148" s="937"/>
      <c r="B148" s="346" t="s">
        <v>1476</v>
      </c>
      <c r="C148" s="305" t="s">
        <v>2307</v>
      </c>
      <c r="D148" s="285"/>
      <c r="E148" s="294"/>
      <c r="F148" s="287"/>
      <c r="G148" s="287"/>
      <c r="H148" s="262"/>
      <c r="I148" s="288"/>
      <c r="J148" s="289"/>
      <c r="K148" s="291"/>
      <c r="L148" s="291"/>
      <c r="M148" s="305" t="s">
        <v>2308</v>
      </c>
      <c r="N148" s="282"/>
      <c r="O148" s="282"/>
      <c r="P148" s="282"/>
      <c r="Q148" s="282"/>
      <c r="R148" s="282"/>
      <c r="S148" s="283"/>
      <c r="T148" s="285"/>
      <c r="U148" s="285"/>
      <c r="V148" s="285"/>
      <c r="W148" s="285"/>
      <c r="X148" s="285"/>
      <c r="Y148" s="285"/>
      <c r="Z148" s="411"/>
      <c r="AA148" s="411"/>
      <c r="AB148" s="444"/>
      <c r="AC148" s="444"/>
      <c r="AD148" s="411"/>
      <c r="AE148" s="445"/>
      <c r="AF148" s="411"/>
      <c r="AG148" s="411"/>
      <c r="AH148" s="411"/>
      <c r="AI148" s="411"/>
      <c r="AJ148" s="307"/>
      <c r="AK148" s="263"/>
      <c r="AL148" s="263"/>
    </row>
    <row r="149" spans="1:38" ht="99.75" customHeight="1">
      <c r="A149" s="937"/>
      <c r="B149" s="346" t="s">
        <v>1483</v>
      </c>
      <c r="C149" s="286" t="s">
        <v>2309</v>
      </c>
      <c r="D149" s="285"/>
      <c r="E149" s="294"/>
      <c r="F149" s="287"/>
      <c r="G149" s="287"/>
      <c r="H149" s="262"/>
      <c r="I149" s="288"/>
      <c r="J149" s="262"/>
      <c r="K149" s="291"/>
      <c r="L149" s="291"/>
      <c r="M149" s="305" t="s">
        <v>2310</v>
      </c>
      <c r="N149" s="282"/>
      <c r="O149" s="282"/>
      <c r="P149" s="282"/>
      <c r="Q149" s="282"/>
      <c r="R149" s="282"/>
      <c r="S149" s="283"/>
      <c r="T149" s="285"/>
      <c r="U149" s="285"/>
      <c r="V149" s="285"/>
      <c r="W149" s="285"/>
      <c r="X149" s="285"/>
      <c r="Y149" s="285"/>
      <c r="Z149" s="411"/>
      <c r="AA149" s="411"/>
      <c r="AB149" s="444"/>
      <c r="AC149" s="444"/>
      <c r="AD149" s="411"/>
      <c r="AE149" s="445"/>
      <c r="AF149" s="411"/>
      <c r="AG149" s="411"/>
      <c r="AH149" s="411"/>
      <c r="AI149" s="411"/>
      <c r="AJ149" s="307"/>
      <c r="AK149" s="263"/>
      <c r="AL149" s="263"/>
    </row>
    <row r="150" spans="1:38" ht="169.5" customHeight="1">
      <c r="A150" s="937"/>
      <c r="B150" s="346" t="s">
        <v>1494</v>
      </c>
      <c r="C150" s="286" t="s">
        <v>1495</v>
      </c>
      <c r="D150" s="285" t="s">
        <v>1496</v>
      </c>
      <c r="E150" s="294"/>
      <c r="F150" s="287">
        <v>42430</v>
      </c>
      <c r="G150" s="287">
        <v>44228</v>
      </c>
      <c r="H150" s="262" t="s">
        <v>2311</v>
      </c>
      <c r="I150" s="288">
        <v>20000</v>
      </c>
      <c r="J150" s="289" t="s">
        <v>1498</v>
      </c>
      <c r="K150" s="291"/>
      <c r="L150" s="291" t="s">
        <v>358</v>
      </c>
      <c r="M150" s="286" t="s">
        <v>2312</v>
      </c>
      <c r="N150" s="282"/>
      <c r="O150" s="282"/>
      <c r="P150" s="282"/>
      <c r="Q150" s="282" t="s">
        <v>55</v>
      </c>
      <c r="R150" s="282"/>
      <c r="S150" s="283"/>
      <c r="T150" s="285" t="s">
        <v>2313</v>
      </c>
      <c r="U150" s="285"/>
      <c r="V150" s="285"/>
      <c r="W150" s="285" t="s">
        <v>2314</v>
      </c>
      <c r="X150" s="285" t="s">
        <v>2315</v>
      </c>
      <c r="Y150" s="286" t="s">
        <v>2316</v>
      </c>
      <c r="Z150" s="285" t="s">
        <v>2317</v>
      </c>
      <c r="AA150" s="411"/>
      <c r="AB150" s="444"/>
      <c r="AC150" s="444"/>
      <c r="AD150" s="411"/>
      <c r="AE150" s="445"/>
      <c r="AF150" s="411"/>
      <c r="AG150" s="411"/>
      <c r="AH150" s="411"/>
      <c r="AI150" s="411"/>
      <c r="AJ150" s="307"/>
      <c r="AK150" s="263"/>
      <c r="AL150" s="263"/>
    </row>
    <row r="151" spans="1:38" ht="239.25" customHeight="1">
      <c r="A151" s="937"/>
      <c r="B151" s="346" t="s">
        <v>1500</v>
      </c>
      <c r="C151" s="301" t="s">
        <v>1501</v>
      </c>
      <c r="D151" s="301" t="s">
        <v>1502</v>
      </c>
      <c r="E151" s="286" t="s">
        <v>2318</v>
      </c>
      <c r="F151" s="287">
        <v>42430</v>
      </c>
      <c r="G151" s="287">
        <v>44228</v>
      </c>
      <c r="H151" s="466" t="s">
        <v>2319</v>
      </c>
      <c r="I151" s="288">
        <v>250000</v>
      </c>
      <c r="J151" s="287"/>
      <c r="K151" s="291"/>
      <c r="L151" s="291" t="s">
        <v>358</v>
      </c>
      <c r="M151" s="286" t="s">
        <v>2320</v>
      </c>
      <c r="N151" s="282"/>
      <c r="O151" s="282"/>
      <c r="P151" s="282"/>
      <c r="Q151" s="282" t="s">
        <v>55</v>
      </c>
      <c r="R151" s="282"/>
      <c r="S151" s="283"/>
      <c r="T151" s="285" t="s">
        <v>2321</v>
      </c>
      <c r="U151" s="285" t="s">
        <v>2322</v>
      </c>
      <c r="V151" s="285"/>
      <c r="W151" s="285" t="s">
        <v>2323</v>
      </c>
      <c r="X151" s="285" t="s">
        <v>2324</v>
      </c>
      <c r="Y151" s="285"/>
      <c r="Z151" s="285" t="s">
        <v>2325</v>
      </c>
      <c r="AA151" s="411"/>
      <c r="AB151" s="444"/>
      <c r="AC151" s="444"/>
      <c r="AD151" s="411"/>
      <c r="AE151" s="445"/>
      <c r="AF151" s="285" t="s">
        <v>2326</v>
      </c>
      <c r="AG151" s="411"/>
      <c r="AH151" s="411"/>
      <c r="AI151" s="285" t="s">
        <v>2327</v>
      </c>
      <c r="AJ151" s="307"/>
      <c r="AK151" s="263"/>
      <c r="AL151" s="263"/>
    </row>
    <row r="152" spans="1:38" ht="75">
      <c r="A152" s="937"/>
      <c r="B152" s="346" t="s">
        <v>1509</v>
      </c>
      <c r="C152" s="286" t="s">
        <v>2328</v>
      </c>
      <c r="D152" s="285"/>
      <c r="E152" s="294"/>
      <c r="F152" s="287"/>
      <c r="G152" s="287"/>
      <c r="H152" s="262"/>
      <c r="I152" s="288"/>
      <c r="J152" s="262"/>
      <c r="K152" s="291"/>
      <c r="L152" s="291"/>
      <c r="M152" s="286" t="s">
        <v>2329</v>
      </c>
      <c r="N152" s="282"/>
      <c r="O152" s="282"/>
      <c r="P152" s="282"/>
      <c r="Q152" s="282"/>
      <c r="R152" s="282"/>
      <c r="S152" s="283"/>
      <c r="T152" s="285"/>
      <c r="U152" s="285"/>
      <c r="V152" s="285"/>
      <c r="W152" s="285"/>
      <c r="X152" s="285"/>
      <c r="Y152" s="285"/>
      <c r="Z152" s="411"/>
      <c r="AA152" s="411"/>
      <c r="AB152" s="444"/>
      <c r="AC152" s="444"/>
      <c r="AD152" s="411"/>
      <c r="AE152" s="445"/>
      <c r="AF152" s="411"/>
      <c r="AG152" s="411"/>
      <c r="AH152" s="411"/>
      <c r="AI152" s="411"/>
      <c r="AJ152" s="307"/>
      <c r="AK152" s="263"/>
      <c r="AL152" s="263"/>
    </row>
    <row r="153" spans="1:38" ht="94.5" customHeight="1">
      <c r="A153" s="937"/>
      <c r="B153" s="346" t="s">
        <v>1518</v>
      </c>
      <c r="C153" s="285" t="s">
        <v>2330</v>
      </c>
      <c r="D153" s="285"/>
      <c r="E153" s="294"/>
      <c r="F153" s="287"/>
      <c r="G153" s="287"/>
      <c r="H153" s="262"/>
      <c r="I153" s="288"/>
      <c r="J153" s="289"/>
      <c r="K153" s="291"/>
      <c r="L153" s="291"/>
      <c r="M153" s="286" t="s">
        <v>2331</v>
      </c>
      <c r="N153" s="282"/>
      <c r="O153" s="282"/>
      <c r="P153" s="282"/>
      <c r="Q153" s="282"/>
      <c r="R153" s="282"/>
      <c r="S153" s="283"/>
      <c r="T153" s="285"/>
      <c r="U153" s="285"/>
      <c r="V153" s="285"/>
      <c r="W153" s="285"/>
      <c r="X153" s="285"/>
      <c r="Y153" s="285"/>
      <c r="Z153" s="411"/>
      <c r="AA153" s="411"/>
      <c r="AB153" s="444"/>
      <c r="AC153" s="444"/>
      <c r="AD153" s="411"/>
      <c r="AE153" s="445"/>
      <c r="AF153" s="411"/>
      <c r="AG153" s="411"/>
      <c r="AH153" s="411"/>
      <c r="AI153" s="411"/>
      <c r="AJ153" s="307"/>
      <c r="AK153" s="263"/>
      <c r="AL153" s="263"/>
    </row>
    <row r="154" spans="1:38" ht="75" customHeight="1">
      <c r="A154" s="937"/>
      <c r="B154" s="346" t="s">
        <v>1525</v>
      </c>
      <c r="C154" s="285" t="s">
        <v>2332</v>
      </c>
      <c r="D154" s="285" t="s">
        <v>1527</v>
      </c>
      <c r="E154" s="294"/>
      <c r="F154" s="287">
        <v>42583</v>
      </c>
      <c r="G154" s="297">
        <v>44228</v>
      </c>
      <c r="H154" s="289" t="s">
        <v>648</v>
      </c>
      <c r="I154" s="288">
        <v>50000</v>
      </c>
      <c r="J154" s="289" t="s">
        <v>1528</v>
      </c>
      <c r="K154" s="291"/>
      <c r="L154" s="291" t="s">
        <v>358</v>
      </c>
      <c r="M154" s="286" t="s">
        <v>2333</v>
      </c>
      <c r="N154" s="282"/>
      <c r="O154" s="282"/>
      <c r="P154" s="282" t="s">
        <v>55</v>
      </c>
      <c r="Q154" s="282"/>
      <c r="R154" s="282"/>
      <c r="S154" s="283"/>
      <c r="T154" s="285" t="s">
        <v>2334</v>
      </c>
      <c r="U154" s="285" t="s">
        <v>2335</v>
      </c>
      <c r="V154" s="285" t="s">
        <v>2336</v>
      </c>
      <c r="W154" s="285" t="s">
        <v>2337</v>
      </c>
      <c r="X154" s="285" t="s">
        <v>2338</v>
      </c>
      <c r="Y154" s="285"/>
      <c r="Z154" s="411"/>
      <c r="AA154" s="411"/>
      <c r="AB154" s="444"/>
      <c r="AC154" s="444"/>
      <c r="AD154" s="411"/>
      <c r="AE154" s="445"/>
      <c r="AF154" s="411"/>
      <c r="AG154" s="411"/>
      <c r="AH154" s="411"/>
      <c r="AI154" s="411"/>
      <c r="AJ154" s="307"/>
      <c r="AK154" s="263"/>
      <c r="AL154" s="263"/>
    </row>
    <row r="155" spans="1:38" ht="131.25" customHeight="1" thickBot="1">
      <c r="A155" s="938"/>
      <c r="B155" s="399" t="s">
        <v>1612</v>
      </c>
      <c r="C155" s="418" t="s">
        <v>2339</v>
      </c>
      <c r="D155" s="284" t="s">
        <v>1614</v>
      </c>
      <c r="E155" s="419" t="s">
        <v>1615</v>
      </c>
      <c r="F155" s="299">
        <v>43009</v>
      </c>
      <c r="G155" s="420">
        <v>44228</v>
      </c>
      <c r="H155" s="300" t="s">
        <v>2340</v>
      </c>
      <c r="I155" s="421">
        <v>10000</v>
      </c>
      <c r="J155" s="300" t="s">
        <v>1617</v>
      </c>
      <c r="K155" s="300" t="s">
        <v>404</v>
      </c>
      <c r="L155" s="300" t="s">
        <v>358</v>
      </c>
      <c r="M155" s="284" t="s">
        <v>1618</v>
      </c>
      <c r="N155" s="422"/>
      <c r="O155" s="422" t="s">
        <v>55</v>
      </c>
      <c r="P155" s="422"/>
      <c r="Q155" s="422"/>
      <c r="R155" s="422"/>
      <c r="S155" s="283"/>
      <c r="T155" s="441" t="s">
        <v>2341</v>
      </c>
      <c r="U155" s="441"/>
      <c r="V155" s="441"/>
      <c r="W155" s="441" t="s">
        <v>1864</v>
      </c>
      <c r="X155" s="348" t="s">
        <v>2342</v>
      </c>
      <c r="Y155" s="460"/>
      <c r="Z155" s="461"/>
      <c r="AA155" s="461"/>
      <c r="AB155" s="462"/>
      <c r="AC155" s="462"/>
      <c r="AD155" s="461"/>
      <c r="AE155" s="463"/>
      <c r="AF155" s="461"/>
      <c r="AG155" s="461"/>
      <c r="AH155" s="461"/>
      <c r="AI155" s="461"/>
      <c r="AJ155" s="307"/>
      <c r="AK155" s="263"/>
      <c r="AL155" s="263"/>
    </row>
    <row r="156" spans="1:38" ht="84.75" customHeight="1">
      <c r="A156" s="1036" t="s">
        <v>1537</v>
      </c>
      <c r="B156" s="346" t="s">
        <v>1538</v>
      </c>
      <c r="C156" s="402" t="s">
        <v>1539</v>
      </c>
      <c r="D156" s="274" t="s">
        <v>2343</v>
      </c>
      <c r="E156" s="275"/>
      <c r="F156" s="276">
        <v>42430</v>
      </c>
      <c r="G156" s="276">
        <v>43862</v>
      </c>
      <c r="H156" s="415" t="s">
        <v>1541</v>
      </c>
      <c r="I156" s="277">
        <v>50000</v>
      </c>
      <c r="J156" s="276"/>
      <c r="K156" s="280" t="s">
        <v>199</v>
      </c>
      <c r="L156" s="280" t="s">
        <v>177</v>
      </c>
      <c r="M156" s="383" t="s">
        <v>2344</v>
      </c>
      <c r="N156" s="282"/>
      <c r="O156" s="282"/>
      <c r="P156" s="282"/>
      <c r="Q156" s="282" t="s">
        <v>55</v>
      </c>
      <c r="R156" s="282"/>
      <c r="S156" s="283"/>
      <c r="T156" s="274" t="s">
        <v>2345</v>
      </c>
      <c r="U156" s="274"/>
      <c r="V156" s="274"/>
      <c r="W156" s="464" t="s">
        <v>2346</v>
      </c>
      <c r="X156" s="274" t="s">
        <v>2347</v>
      </c>
      <c r="Y156" s="348"/>
      <c r="Z156" s="441"/>
      <c r="AA156" s="441"/>
      <c r="AB156" s="442"/>
      <c r="AC156" s="442"/>
      <c r="AD156" s="348" t="s">
        <v>2348</v>
      </c>
      <c r="AE156" s="443"/>
      <c r="AF156" s="348" t="s">
        <v>2349</v>
      </c>
      <c r="AG156" s="441"/>
      <c r="AH156" s="441"/>
      <c r="AI156" s="441"/>
      <c r="AJ156" s="307"/>
      <c r="AK156" s="263"/>
      <c r="AL156" s="263"/>
    </row>
    <row r="157" spans="1:38" ht="75">
      <c r="A157" s="937"/>
      <c r="B157" s="346" t="s">
        <v>1547</v>
      </c>
      <c r="C157" s="305" t="s">
        <v>1548</v>
      </c>
      <c r="D157" s="285" t="s">
        <v>1553</v>
      </c>
      <c r="E157" s="294"/>
      <c r="F157" s="287">
        <v>42430</v>
      </c>
      <c r="G157" s="287">
        <v>43862</v>
      </c>
      <c r="H157" s="302" t="s">
        <v>1541</v>
      </c>
      <c r="I157" s="288">
        <v>160000</v>
      </c>
      <c r="J157" s="287" t="s">
        <v>1549</v>
      </c>
      <c r="K157" s="291"/>
      <c r="L157" s="291" t="s">
        <v>358</v>
      </c>
      <c r="M157" s="286" t="s">
        <v>2350</v>
      </c>
      <c r="N157" s="282"/>
      <c r="O157" s="282"/>
      <c r="P157" s="282" t="s">
        <v>55</v>
      </c>
      <c r="Q157" s="282"/>
      <c r="R157" s="282"/>
      <c r="S157" s="283"/>
      <c r="T157" s="285" t="s">
        <v>2351</v>
      </c>
      <c r="U157" s="285"/>
      <c r="V157" s="285"/>
      <c r="W157" s="285" t="s">
        <v>2352</v>
      </c>
      <c r="X157" s="285" t="s">
        <v>2353</v>
      </c>
      <c r="Y157" s="285"/>
      <c r="Z157" s="411"/>
      <c r="AA157" s="411"/>
      <c r="AB157" s="444"/>
      <c r="AC157" s="444"/>
      <c r="AD157" s="285" t="s">
        <v>2354</v>
      </c>
      <c r="AE157" s="445"/>
      <c r="AF157" s="285" t="s">
        <v>2355</v>
      </c>
      <c r="AG157" s="411"/>
      <c r="AH157" s="411"/>
      <c r="AI157" s="411"/>
      <c r="AJ157" s="307"/>
      <c r="AK157" s="263"/>
      <c r="AL157" s="263"/>
    </row>
    <row r="158" spans="1:38" ht="87.75" customHeight="1">
      <c r="A158" s="937"/>
      <c r="B158" s="346" t="s">
        <v>1556</v>
      </c>
      <c r="C158" s="305" t="s">
        <v>1557</v>
      </c>
      <c r="D158" s="301" t="s">
        <v>2356</v>
      </c>
      <c r="E158" s="294"/>
      <c r="F158" s="287">
        <v>42430</v>
      </c>
      <c r="G158" s="287">
        <v>44228</v>
      </c>
      <c r="H158" s="302" t="s">
        <v>1186</v>
      </c>
      <c r="I158" s="288">
        <v>200000</v>
      </c>
      <c r="J158" s="262" t="s">
        <v>1559</v>
      </c>
      <c r="K158" s="291"/>
      <c r="L158" s="291" t="s">
        <v>358</v>
      </c>
      <c r="M158" s="305" t="s">
        <v>2357</v>
      </c>
      <c r="N158" s="282"/>
      <c r="O158" s="282"/>
      <c r="P158" s="282" t="s">
        <v>55</v>
      </c>
      <c r="Q158" s="282"/>
      <c r="R158" s="282"/>
      <c r="S158" s="283"/>
      <c r="T158" s="285" t="s">
        <v>1754</v>
      </c>
      <c r="U158" s="285"/>
      <c r="V158" s="285"/>
      <c r="W158" s="285" t="s">
        <v>2030</v>
      </c>
      <c r="X158" s="285" t="s">
        <v>2358</v>
      </c>
      <c r="Y158" s="285"/>
      <c r="Z158" s="285" t="s">
        <v>2359</v>
      </c>
      <c r="AA158" s="411"/>
      <c r="AB158" s="444"/>
      <c r="AC158" s="444"/>
      <c r="AD158" s="411"/>
      <c r="AE158" s="445"/>
      <c r="AF158" s="285" t="s">
        <v>2360</v>
      </c>
      <c r="AG158" s="411"/>
      <c r="AH158" s="411"/>
      <c r="AI158" s="411"/>
      <c r="AJ158" s="307"/>
      <c r="AK158" s="263"/>
      <c r="AL158" s="263"/>
    </row>
    <row r="159" spans="1:38" ht="57" customHeight="1">
      <c r="A159" s="937"/>
      <c r="B159" s="346" t="s">
        <v>1562</v>
      </c>
      <c r="C159" s="305" t="s">
        <v>2361</v>
      </c>
      <c r="D159" s="285" t="s">
        <v>1564</v>
      </c>
      <c r="E159" s="294"/>
      <c r="F159" s="287">
        <v>42430</v>
      </c>
      <c r="G159" s="287">
        <v>44228</v>
      </c>
      <c r="H159" s="262" t="s">
        <v>1565</v>
      </c>
      <c r="I159" s="288">
        <v>50000</v>
      </c>
      <c r="J159" s="262" t="s">
        <v>1566</v>
      </c>
      <c r="K159" s="291"/>
      <c r="L159" s="291" t="s">
        <v>358</v>
      </c>
      <c r="M159" s="286" t="s">
        <v>1571</v>
      </c>
      <c r="N159" s="282"/>
      <c r="O159" s="282"/>
      <c r="P159" s="282"/>
      <c r="Q159" s="282"/>
      <c r="R159" s="282" t="s">
        <v>55</v>
      </c>
      <c r="S159" s="283"/>
      <c r="T159" s="285"/>
      <c r="U159" s="285"/>
      <c r="V159" s="285"/>
      <c r="W159" s="285"/>
      <c r="X159" s="285"/>
      <c r="Y159" s="285"/>
      <c r="Z159" s="411"/>
      <c r="AA159" s="411"/>
      <c r="AB159" s="444"/>
      <c r="AC159" s="444"/>
      <c r="AD159" s="411"/>
      <c r="AE159" s="445"/>
      <c r="AF159" s="411"/>
      <c r="AG159" s="411"/>
      <c r="AH159" s="411"/>
      <c r="AI159" s="411"/>
      <c r="AJ159" s="307"/>
      <c r="AK159" s="263"/>
      <c r="AL159" s="263"/>
    </row>
    <row r="160" spans="1:38" ht="87.75" customHeight="1" thickBot="1">
      <c r="A160" s="938"/>
      <c r="B160" s="399" t="s">
        <v>1572</v>
      </c>
      <c r="C160" s="392" t="s">
        <v>1573</v>
      </c>
      <c r="D160" s="336" t="s">
        <v>1574</v>
      </c>
      <c r="E160" s="378"/>
      <c r="F160" s="342">
        <v>42430</v>
      </c>
      <c r="G160" s="342">
        <v>44228</v>
      </c>
      <c r="H160" s="379" t="s">
        <v>1541</v>
      </c>
      <c r="I160" s="341">
        <v>350000</v>
      </c>
      <c r="J160" s="342" t="s">
        <v>1580</v>
      </c>
      <c r="K160" s="369"/>
      <c r="L160" s="369" t="s">
        <v>358</v>
      </c>
      <c r="M160" s="395" t="s">
        <v>2362</v>
      </c>
      <c r="N160" s="422"/>
      <c r="O160" s="422"/>
      <c r="P160" s="422" t="s">
        <v>55</v>
      </c>
      <c r="Q160" s="422"/>
      <c r="R160" s="422"/>
      <c r="S160" s="423"/>
      <c r="T160" s="336" t="s">
        <v>1754</v>
      </c>
      <c r="U160" s="336"/>
      <c r="V160" s="336"/>
      <c r="W160" s="336" t="s">
        <v>2363</v>
      </c>
      <c r="X160" s="336" t="s">
        <v>2364</v>
      </c>
      <c r="Y160" s="460"/>
      <c r="Z160" s="461"/>
      <c r="AA160" s="461"/>
      <c r="AB160" s="462"/>
      <c r="AC160" s="462"/>
      <c r="AD160" s="461"/>
      <c r="AE160" s="463"/>
      <c r="AF160" s="460" t="s">
        <v>2355</v>
      </c>
      <c r="AG160" s="461"/>
      <c r="AH160" s="461"/>
      <c r="AI160" s="461"/>
      <c r="AJ160" s="307"/>
      <c r="AK160" s="263"/>
      <c r="AL160" s="263"/>
    </row>
    <row r="161" spans="1:38">
      <c r="A161" s="263"/>
      <c r="B161" s="263"/>
      <c r="C161" s="263"/>
      <c r="D161" s="263"/>
      <c r="E161" s="263"/>
      <c r="F161" s="424"/>
      <c r="G161" s="424"/>
      <c r="H161" s="263"/>
      <c r="I161" s="263"/>
      <c r="J161" s="263"/>
      <c r="K161" s="263"/>
      <c r="L161" s="263"/>
      <c r="M161" s="263"/>
      <c r="N161" s="268"/>
      <c r="O161" s="268"/>
      <c r="P161" s="268"/>
      <c r="Q161" s="268"/>
      <c r="R161" s="268"/>
      <c r="S161" s="268"/>
      <c r="T161" s="263"/>
      <c r="U161" s="263"/>
      <c r="V161" s="263"/>
      <c r="W161" s="263"/>
      <c r="X161" s="263"/>
      <c r="Y161" s="268"/>
      <c r="Z161" s="263"/>
      <c r="AA161" s="263"/>
      <c r="AB161" s="263"/>
      <c r="AC161" s="263"/>
      <c r="AD161" s="263"/>
      <c r="AE161" s="263"/>
      <c r="AF161" s="263"/>
      <c r="AG161" s="263"/>
      <c r="AH161" s="263"/>
      <c r="AI161" s="263"/>
      <c r="AJ161" s="307"/>
      <c r="AK161" s="263"/>
      <c r="AL161" s="263"/>
    </row>
    <row r="162" spans="1:38">
      <c r="A162" s="263"/>
      <c r="B162" s="425"/>
      <c r="C162" s="263"/>
      <c r="D162" s="263"/>
      <c r="E162" s="263"/>
      <c r="F162" s="424"/>
      <c r="G162" s="424"/>
      <c r="H162" s="263"/>
      <c r="I162" s="263"/>
      <c r="J162" s="263"/>
      <c r="K162" s="263"/>
      <c r="L162" s="263"/>
      <c r="M162" s="263"/>
      <c r="N162" s="268"/>
      <c r="O162" s="268"/>
      <c r="P162" s="268"/>
      <c r="Q162" s="268"/>
      <c r="R162" s="268"/>
      <c r="S162" s="268"/>
      <c r="T162" s="263"/>
      <c r="U162" s="263"/>
      <c r="V162" s="263"/>
      <c r="W162" s="263"/>
      <c r="X162" s="263"/>
      <c r="Y162" s="268"/>
      <c r="Z162" s="263"/>
      <c r="AA162" s="263"/>
      <c r="AB162" s="263"/>
      <c r="AC162" s="263"/>
      <c r="AD162" s="263"/>
      <c r="AE162" s="263"/>
      <c r="AF162" s="263"/>
      <c r="AG162" s="263"/>
      <c r="AH162" s="263"/>
      <c r="AI162" s="263"/>
      <c r="AJ162" s="307"/>
      <c r="AK162" s="263"/>
      <c r="AL162" s="263"/>
    </row>
    <row r="163" spans="1:38" ht="15.75" thickBot="1">
      <c r="A163" s="263"/>
      <c r="B163" s="263"/>
      <c r="C163" s="263"/>
      <c r="D163" s="263"/>
      <c r="E163" s="263"/>
      <c r="F163" s="424"/>
      <c r="G163" s="424"/>
      <c r="H163" s="263"/>
      <c r="I163" s="263"/>
      <c r="J163" s="263"/>
      <c r="K163" s="263"/>
      <c r="L163" s="861"/>
      <c r="M163" s="263"/>
      <c r="N163" s="268"/>
      <c r="O163" s="268"/>
      <c r="P163" s="268"/>
      <c r="Q163" s="268"/>
      <c r="R163" s="268"/>
      <c r="S163" s="268"/>
      <c r="T163" s="263"/>
      <c r="U163" s="263"/>
      <c r="V163" s="263"/>
      <c r="W163" s="263"/>
      <c r="X163" s="263"/>
      <c r="Y163" s="268"/>
      <c r="Z163" s="263"/>
      <c r="AA163" s="263"/>
      <c r="AB163" s="263"/>
      <c r="AC163" s="263"/>
      <c r="AD163" s="263"/>
      <c r="AE163" s="263"/>
      <c r="AF163" s="263"/>
      <c r="AG163" s="263"/>
      <c r="AH163" s="263"/>
      <c r="AI163" s="263"/>
      <c r="AJ163" s="307"/>
      <c r="AK163" s="263"/>
      <c r="AL163" s="263"/>
    </row>
    <row r="164" spans="1:38" ht="26.25" customHeight="1" thickBot="1">
      <c r="A164" s="426" t="s">
        <v>1582</v>
      </c>
      <c r="B164" s="427"/>
      <c r="C164" s="427"/>
      <c r="D164" s="427"/>
      <c r="E164" s="427"/>
      <c r="F164" s="428"/>
      <c r="G164" s="428"/>
      <c r="H164" s="427"/>
      <c r="I164" s="427"/>
      <c r="J164" s="427"/>
      <c r="K164" s="427"/>
      <c r="L164" s="429"/>
      <c r="M164" s="430"/>
      <c r="N164" s="268"/>
      <c r="O164" s="268"/>
      <c r="P164" s="268"/>
      <c r="Q164" s="268"/>
      <c r="R164" s="268"/>
      <c r="S164" s="268"/>
      <c r="T164" s="263"/>
      <c r="U164" s="263"/>
      <c r="V164" s="263"/>
      <c r="W164" s="263"/>
      <c r="X164" s="263"/>
      <c r="Y164" s="268"/>
      <c r="Z164" s="263"/>
      <c r="AA164" s="263"/>
      <c r="AB164" s="263"/>
      <c r="AC164" s="263"/>
      <c r="AD164" s="263"/>
      <c r="AE164" s="263"/>
      <c r="AF164" s="263"/>
      <c r="AG164" s="263"/>
      <c r="AH164" s="263"/>
      <c r="AI164" s="263"/>
      <c r="AJ164" s="307"/>
      <c r="AK164" s="263"/>
      <c r="AL164" s="263"/>
    </row>
    <row r="165" spans="1:38" ht="26.25" customHeight="1" thickBot="1">
      <c r="A165" s="431"/>
      <c r="B165" s="862"/>
      <c r="C165" s="862"/>
      <c r="D165" s="432"/>
      <c r="E165" s="432"/>
      <c r="F165" s="433"/>
      <c r="G165" s="433"/>
      <c r="H165" s="432"/>
      <c r="I165" s="432"/>
      <c r="J165" s="432"/>
      <c r="K165" s="432"/>
      <c r="L165" s="432"/>
      <c r="M165" s="432"/>
      <c r="N165" s="432"/>
      <c r="O165" s="268"/>
      <c r="P165" s="268"/>
      <c r="Q165" s="268"/>
      <c r="R165" s="268"/>
      <c r="S165" s="268"/>
      <c r="T165" s="263"/>
      <c r="U165" s="263"/>
      <c r="V165" s="263"/>
      <c r="W165" s="263"/>
      <c r="X165" s="263"/>
      <c r="Y165" s="268"/>
      <c r="Z165" s="263"/>
      <c r="AA165" s="263"/>
      <c r="AB165" s="263"/>
      <c r="AC165" s="263"/>
      <c r="AD165" s="263"/>
      <c r="AE165" s="263"/>
      <c r="AF165" s="263"/>
      <c r="AG165" s="263"/>
      <c r="AH165" s="263"/>
      <c r="AI165" s="263"/>
      <c r="AJ165" s="307"/>
      <c r="AK165" s="263"/>
      <c r="AL165" s="263"/>
    </row>
    <row r="166" spans="1:38" ht="43.5" customHeight="1" thickBot="1">
      <c r="A166" s="434" t="s">
        <v>1583</v>
      </c>
      <c r="B166" s="863"/>
      <c r="C166" s="435">
        <f>COUNTA(C170:C178,C182:C190,C194:C202)</f>
        <v>0</v>
      </c>
      <c r="D166" s="263"/>
      <c r="E166" s="263"/>
      <c r="F166" s="424"/>
      <c r="G166" s="424"/>
      <c r="H166" s="263"/>
      <c r="I166" s="263"/>
      <c r="J166" s="263"/>
      <c r="K166" s="263"/>
      <c r="L166" s="263"/>
      <c r="M166" s="263"/>
      <c r="N166" s="268"/>
      <c r="O166" s="268"/>
      <c r="P166" s="268"/>
      <c r="Q166" s="268"/>
      <c r="R166" s="268"/>
      <c r="S166" s="268"/>
      <c r="T166" s="263"/>
      <c r="U166" s="263"/>
      <c r="V166" s="263"/>
      <c r="W166" s="263"/>
      <c r="X166" s="263"/>
      <c r="Y166" s="268"/>
      <c r="Z166" s="263"/>
      <c r="AA166" s="263"/>
      <c r="AB166" s="263"/>
      <c r="AC166" s="263"/>
      <c r="AD166" s="263"/>
      <c r="AE166" s="263"/>
      <c r="AF166" s="263"/>
      <c r="AG166" s="263"/>
      <c r="AH166" s="263"/>
      <c r="AI166" s="263"/>
      <c r="AJ166" s="307"/>
      <c r="AK166" s="263"/>
      <c r="AL166" s="263"/>
    </row>
    <row r="167" spans="1:38">
      <c r="A167" s="263"/>
      <c r="B167" s="263"/>
      <c r="C167" s="263"/>
      <c r="D167" s="263"/>
      <c r="E167" s="263"/>
      <c r="F167" s="424"/>
      <c r="G167" s="424"/>
      <c r="H167" s="263"/>
      <c r="I167" s="263"/>
      <c r="J167" s="263"/>
      <c r="K167" s="263"/>
      <c r="L167" s="263"/>
      <c r="M167" s="263"/>
      <c r="N167" s="268"/>
      <c r="O167" s="268"/>
      <c r="P167" s="268"/>
      <c r="Q167" s="268"/>
      <c r="R167" s="268"/>
      <c r="S167" s="268"/>
      <c r="T167" s="263"/>
      <c r="U167" s="263"/>
      <c r="V167" s="263"/>
      <c r="W167" s="263"/>
      <c r="X167" s="263"/>
      <c r="Y167" s="268"/>
      <c r="Z167" s="263"/>
      <c r="AA167" s="263"/>
      <c r="AB167" s="263"/>
      <c r="AC167" s="263"/>
      <c r="AD167" s="263"/>
      <c r="AE167" s="263"/>
      <c r="AF167" s="263"/>
      <c r="AG167" s="263"/>
      <c r="AH167" s="263"/>
      <c r="AI167" s="263"/>
      <c r="AJ167" s="307"/>
      <c r="AK167" s="263"/>
      <c r="AL167" s="263"/>
    </row>
    <row r="168" spans="1:38">
      <c r="A168" s="1026" t="s">
        <v>1584</v>
      </c>
      <c r="B168" s="1021" t="s">
        <v>12</v>
      </c>
      <c r="C168" s="1021" t="s">
        <v>13</v>
      </c>
      <c r="D168" s="1021" t="s">
        <v>14</v>
      </c>
      <c r="E168" s="1025" t="s">
        <v>15</v>
      </c>
      <c r="F168" s="1024" t="s">
        <v>16</v>
      </c>
      <c r="G168" s="956"/>
      <c r="H168" s="1021" t="s">
        <v>17</v>
      </c>
      <c r="I168" s="1021" t="s">
        <v>18</v>
      </c>
      <c r="J168" s="1028" t="s">
        <v>19</v>
      </c>
      <c r="K168" s="1012" t="s">
        <v>20</v>
      </c>
      <c r="L168" s="956"/>
      <c r="M168" s="1028" t="s">
        <v>21</v>
      </c>
      <c r="N168" s="436"/>
      <c r="O168" s="268"/>
      <c r="P168" s="268"/>
      <c r="Q168" s="268"/>
      <c r="R168" s="268"/>
      <c r="S168" s="268"/>
      <c r="T168" s="263"/>
      <c r="U168" s="263"/>
      <c r="V168" s="263"/>
      <c r="W168" s="263"/>
      <c r="X168" s="263"/>
      <c r="Y168" s="268"/>
      <c r="Z168" s="263"/>
      <c r="AA168" s="263"/>
      <c r="AB168" s="263"/>
      <c r="AC168" s="263"/>
      <c r="AD168" s="263"/>
      <c r="AE168" s="263"/>
      <c r="AF168" s="263"/>
      <c r="AG168" s="263"/>
      <c r="AH168" s="263"/>
      <c r="AI168" s="263"/>
      <c r="AJ168" s="307"/>
      <c r="AK168" s="263"/>
      <c r="AL168" s="263"/>
    </row>
    <row r="169" spans="1:38">
      <c r="A169" s="940"/>
      <c r="B169" s="940"/>
      <c r="C169" s="940"/>
      <c r="D169" s="940"/>
      <c r="E169" s="940"/>
      <c r="F169" s="437" t="s">
        <v>44</v>
      </c>
      <c r="G169" s="437" t="s">
        <v>45</v>
      </c>
      <c r="H169" s="940"/>
      <c r="I169" s="940"/>
      <c r="J169" s="940"/>
      <c r="K169" s="438" t="s">
        <v>46</v>
      </c>
      <c r="L169" s="438" t="s">
        <v>47</v>
      </c>
      <c r="M169" s="940"/>
      <c r="N169" s="263"/>
      <c r="O169" s="268"/>
      <c r="P169" s="268"/>
      <c r="Q169" s="268"/>
      <c r="R169" s="268"/>
      <c r="S169" s="268"/>
      <c r="T169" s="263"/>
      <c r="U169" s="263"/>
      <c r="V169" s="263"/>
      <c r="W169" s="263"/>
      <c r="X169" s="263"/>
      <c r="Y169" s="268"/>
      <c r="Z169" s="263"/>
      <c r="AA169" s="263"/>
      <c r="AB169" s="263"/>
      <c r="AC169" s="263"/>
      <c r="AD169" s="263"/>
      <c r="AE169" s="263"/>
      <c r="AF169" s="263"/>
      <c r="AG169" s="263"/>
      <c r="AH169" s="263"/>
      <c r="AI169" s="263"/>
      <c r="AJ169" s="307"/>
      <c r="AK169" s="263"/>
      <c r="AL169" s="263"/>
    </row>
    <row r="170" spans="1:38">
      <c r="A170" s="291" t="s">
        <v>2365</v>
      </c>
      <c r="B170" s="291"/>
      <c r="C170" s="293"/>
      <c r="D170" s="293"/>
      <c r="E170" s="293"/>
      <c r="F170" s="298"/>
      <c r="G170" s="298"/>
      <c r="H170" s="293"/>
      <c r="I170" s="292"/>
      <c r="J170" s="282"/>
      <c r="K170" s="282"/>
      <c r="L170" s="282"/>
      <c r="M170" s="282"/>
      <c r="N170" s="263"/>
      <c r="O170" s="268"/>
      <c r="P170" s="268"/>
      <c r="Q170" s="268"/>
      <c r="R170" s="268"/>
      <c r="S170" s="268"/>
      <c r="T170" s="263"/>
      <c r="U170" s="263"/>
      <c r="V170" s="263"/>
      <c r="W170" s="263"/>
      <c r="X170" s="263"/>
      <c r="Y170" s="268"/>
      <c r="Z170" s="263"/>
      <c r="AA170" s="263"/>
      <c r="AB170" s="263"/>
      <c r="AC170" s="263"/>
      <c r="AD170" s="263"/>
      <c r="AE170" s="263"/>
      <c r="AF170" s="263"/>
      <c r="AG170" s="263"/>
      <c r="AH170" s="263"/>
      <c r="AI170" s="263"/>
      <c r="AJ170" s="307"/>
      <c r="AK170" s="263"/>
      <c r="AL170" s="263"/>
    </row>
    <row r="171" spans="1:38">
      <c r="A171" s="291"/>
      <c r="B171" s="291"/>
      <c r="C171" s="293"/>
      <c r="D171" s="293"/>
      <c r="E171" s="293"/>
      <c r="F171" s="298"/>
      <c r="G171" s="298"/>
      <c r="H171" s="293"/>
      <c r="I171" s="292"/>
      <c r="J171" s="293"/>
      <c r="K171" s="293"/>
      <c r="L171" s="293"/>
      <c r="M171" s="293"/>
      <c r="N171" s="263"/>
      <c r="O171" s="268"/>
      <c r="P171" s="268"/>
      <c r="Q171" s="268"/>
      <c r="R171" s="268"/>
      <c r="S171" s="268"/>
      <c r="T171" s="263"/>
      <c r="U171" s="263"/>
      <c r="V171" s="263"/>
      <c r="W171" s="263"/>
      <c r="X171" s="263"/>
      <c r="Y171" s="268"/>
      <c r="Z171" s="263"/>
      <c r="AA171" s="263"/>
      <c r="AB171" s="263"/>
      <c r="AC171" s="263"/>
      <c r="AD171" s="263"/>
      <c r="AE171" s="263"/>
      <c r="AF171" s="263"/>
      <c r="AG171" s="263"/>
      <c r="AH171" s="263"/>
      <c r="AI171" s="263"/>
      <c r="AJ171" s="307"/>
      <c r="AK171" s="263"/>
      <c r="AL171" s="263"/>
    </row>
    <row r="172" spans="1:38">
      <c r="A172" s="291"/>
      <c r="B172" s="291"/>
      <c r="C172" s="293"/>
      <c r="D172" s="293"/>
      <c r="E172" s="293"/>
      <c r="F172" s="298"/>
      <c r="G172" s="298"/>
      <c r="H172" s="293"/>
      <c r="I172" s="292"/>
      <c r="J172" s="293"/>
      <c r="K172" s="293"/>
      <c r="L172" s="293"/>
      <c r="M172" s="293"/>
      <c r="N172" s="263"/>
      <c r="O172" s="268"/>
      <c r="P172" s="268"/>
      <c r="Q172" s="268"/>
      <c r="R172" s="268"/>
      <c r="S172" s="268"/>
      <c r="T172" s="263"/>
      <c r="U172" s="263"/>
      <c r="V172" s="263"/>
      <c r="W172" s="263"/>
      <c r="X172" s="263"/>
      <c r="Y172" s="268"/>
      <c r="Z172" s="263"/>
      <c r="AA172" s="263"/>
      <c r="AB172" s="263"/>
      <c r="AC172" s="263"/>
      <c r="AD172" s="263"/>
      <c r="AE172" s="263"/>
      <c r="AF172" s="263"/>
      <c r="AG172" s="263"/>
      <c r="AH172" s="263"/>
      <c r="AI172" s="263"/>
      <c r="AJ172" s="307"/>
      <c r="AK172" s="263"/>
      <c r="AL172" s="263"/>
    </row>
    <row r="173" spans="1:38">
      <c r="A173" s="291"/>
      <c r="B173" s="291"/>
      <c r="C173" s="293"/>
      <c r="D173" s="293"/>
      <c r="E173" s="293"/>
      <c r="F173" s="298"/>
      <c r="G173" s="298"/>
      <c r="H173" s="293"/>
      <c r="I173" s="292"/>
      <c r="J173" s="293"/>
      <c r="K173" s="293"/>
      <c r="L173" s="293"/>
      <c r="M173" s="293"/>
      <c r="N173" s="263"/>
      <c r="O173" s="268"/>
      <c r="P173" s="268"/>
      <c r="Q173" s="268"/>
      <c r="R173" s="268"/>
      <c r="S173" s="268"/>
      <c r="T173" s="263"/>
      <c r="U173" s="263"/>
      <c r="V173" s="263"/>
      <c r="W173" s="263"/>
      <c r="X173" s="263"/>
      <c r="Y173" s="268"/>
      <c r="Z173" s="263"/>
      <c r="AA173" s="263"/>
      <c r="AB173" s="263"/>
      <c r="AC173" s="263"/>
      <c r="AD173" s="263"/>
      <c r="AE173" s="263"/>
      <c r="AF173" s="263"/>
      <c r="AG173" s="263"/>
      <c r="AH173" s="263"/>
      <c r="AI173" s="263"/>
      <c r="AJ173" s="307"/>
      <c r="AK173" s="263"/>
      <c r="AL173" s="263"/>
    </row>
    <row r="174" spans="1:38">
      <c r="A174" s="291"/>
      <c r="B174" s="291"/>
      <c r="C174" s="293"/>
      <c r="D174" s="293"/>
      <c r="E174" s="293"/>
      <c r="F174" s="298"/>
      <c r="G174" s="298"/>
      <c r="H174" s="293"/>
      <c r="I174" s="292"/>
      <c r="J174" s="293"/>
      <c r="K174" s="293"/>
      <c r="L174" s="293"/>
      <c r="M174" s="293"/>
      <c r="N174" s="263"/>
      <c r="O174" s="268"/>
      <c r="P174" s="268"/>
      <c r="Q174" s="268"/>
      <c r="R174" s="268"/>
      <c r="S174" s="268"/>
      <c r="T174" s="263"/>
      <c r="U174" s="263"/>
      <c r="V174" s="263"/>
      <c r="W174" s="263"/>
      <c r="X174" s="263"/>
      <c r="Y174" s="268"/>
      <c r="Z174" s="263"/>
      <c r="AA174" s="263"/>
      <c r="AB174" s="263"/>
      <c r="AC174" s="263"/>
      <c r="AD174" s="263"/>
      <c r="AE174" s="263"/>
      <c r="AF174" s="263"/>
      <c r="AG174" s="263"/>
      <c r="AH174" s="263"/>
      <c r="AI174" s="263"/>
      <c r="AJ174" s="307"/>
      <c r="AK174" s="263"/>
      <c r="AL174" s="263"/>
    </row>
    <row r="175" spans="1:38">
      <c r="A175" s="291"/>
      <c r="B175" s="291"/>
      <c r="C175" s="293"/>
      <c r="D175" s="293"/>
      <c r="E175" s="293"/>
      <c r="F175" s="298"/>
      <c r="G175" s="298"/>
      <c r="H175" s="293"/>
      <c r="I175" s="292"/>
      <c r="J175" s="293"/>
      <c r="K175" s="293"/>
      <c r="L175" s="293"/>
      <c r="M175" s="293"/>
      <c r="N175" s="263"/>
      <c r="O175" s="268"/>
      <c r="P175" s="268"/>
      <c r="Q175" s="268"/>
      <c r="R175" s="268"/>
      <c r="S175" s="268"/>
      <c r="T175" s="263"/>
      <c r="U175" s="263"/>
      <c r="V175" s="263"/>
      <c r="W175" s="263"/>
      <c r="X175" s="263"/>
      <c r="Y175" s="268"/>
      <c r="Z175" s="263"/>
      <c r="AA175" s="263"/>
      <c r="AB175" s="263"/>
      <c r="AC175" s="263"/>
      <c r="AD175" s="263"/>
      <c r="AE175" s="263"/>
      <c r="AF175" s="263"/>
      <c r="AG175" s="263"/>
      <c r="AH175" s="263"/>
      <c r="AI175" s="263"/>
      <c r="AJ175" s="307"/>
      <c r="AK175" s="263"/>
      <c r="AL175" s="263"/>
    </row>
    <row r="176" spans="1:38">
      <c r="A176" s="291"/>
      <c r="B176" s="291"/>
      <c r="C176" s="293"/>
      <c r="D176" s="293"/>
      <c r="E176" s="293"/>
      <c r="F176" s="298"/>
      <c r="G176" s="298"/>
      <c r="H176" s="293"/>
      <c r="I176" s="292"/>
      <c r="J176" s="293"/>
      <c r="K176" s="293"/>
      <c r="L176" s="293"/>
      <c r="M176" s="293"/>
      <c r="N176" s="263"/>
      <c r="O176" s="268"/>
      <c r="P176" s="268"/>
      <c r="Q176" s="268"/>
      <c r="R176" s="268"/>
      <c r="S176" s="268"/>
      <c r="T176" s="263"/>
      <c r="U176" s="263"/>
      <c r="V176" s="263"/>
      <c r="W176" s="263"/>
      <c r="X176" s="263"/>
      <c r="Y176" s="268"/>
      <c r="Z176" s="263"/>
      <c r="AA176" s="263"/>
      <c r="AB176" s="263"/>
      <c r="AC176" s="263"/>
      <c r="AD176" s="263"/>
      <c r="AE176" s="263"/>
      <c r="AF176" s="263"/>
      <c r="AG176" s="263"/>
      <c r="AH176" s="263"/>
      <c r="AI176" s="263"/>
      <c r="AJ176" s="307"/>
      <c r="AK176" s="263"/>
      <c r="AL176" s="263"/>
    </row>
    <row r="177" spans="1:41">
      <c r="A177" s="291"/>
      <c r="B177" s="291"/>
      <c r="C177" s="293"/>
      <c r="D177" s="293"/>
      <c r="E177" s="293"/>
      <c r="F177" s="298"/>
      <c r="G177" s="298"/>
      <c r="H177" s="293"/>
      <c r="I177" s="292"/>
      <c r="J177" s="293"/>
      <c r="K177" s="293"/>
      <c r="L177" s="293"/>
      <c r="M177" s="293"/>
      <c r="N177" s="263"/>
      <c r="O177" s="268"/>
      <c r="P177" s="268"/>
      <c r="Q177" s="268"/>
      <c r="R177" s="268"/>
      <c r="S177" s="268"/>
      <c r="T177" s="263"/>
      <c r="U177" s="263"/>
      <c r="V177" s="263"/>
      <c r="W177" s="263"/>
      <c r="X177" s="263"/>
      <c r="Y177" s="268"/>
      <c r="Z177" s="263"/>
      <c r="AA177" s="263"/>
      <c r="AB177" s="263"/>
      <c r="AC177" s="263"/>
      <c r="AD177" s="263"/>
      <c r="AE177" s="263"/>
      <c r="AF177" s="263"/>
      <c r="AG177" s="263"/>
      <c r="AH177" s="263"/>
      <c r="AI177" s="263"/>
      <c r="AJ177" s="307"/>
      <c r="AK177" s="263"/>
      <c r="AL177" s="263"/>
    </row>
    <row r="178" spans="1:41">
      <c r="A178" s="291"/>
      <c r="B178" s="291"/>
      <c r="C178" s="293"/>
      <c r="D178" s="293"/>
      <c r="E178" s="293"/>
      <c r="F178" s="298"/>
      <c r="G178" s="298"/>
      <c r="H178" s="293"/>
      <c r="I178" s="292"/>
      <c r="J178" s="293"/>
      <c r="K178" s="293"/>
      <c r="L178" s="293"/>
      <c r="M178" s="293"/>
      <c r="N178" s="263"/>
      <c r="O178" s="268"/>
      <c r="P178" s="268"/>
      <c r="Q178" s="268"/>
      <c r="R178" s="268"/>
      <c r="S178" s="268"/>
      <c r="T178" s="263"/>
      <c r="U178" s="263"/>
      <c r="V178" s="263"/>
      <c r="W178" s="263"/>
      <c r="X178" s="263"/>
      <c r="Y178" s="268"/>
      <c r="Z178" s="263"/>
      <c r="AA178" s="263"/>
      <c r="AB178" s="263"/>
      <c r="AC178" s="263"/>
      <c r="AD178" s="263"/>
      <c r="AE178" s="263"/>
      <c r="AF178" s="263"/>
      <c r="AG178" s="263"/>
      <c r="AH178" s="263"/>
      <c r="AI178" s="263"/>
      <c r="AJ178" s="307"/>
      <c r="AK178" s="263"/>
      <c r="AL178" s="263"/>
    </row>
    <row r="179" spans="1:41">
      <c r="A179" s="263"/>
      <c r="B179" s="263"/>
      <c r="C179" s="263"/>
      <c r="D179" s="263"/>
      <c r="E179" s="263"/>
      <c r="F179" s="424"/>
      <c r="G179" s="424"/>
      <c r="H179" s="263"/>
      <c r="I179" s="263"/>
      <c r="J179" s="263"/>
      <c r="K179" s="263"/>
      <c r="L179" s="263"/>
      <c r="M179" s="263"/>
      <c r="N179" s="268"/>
      <c r="O179" s="268"/>
      <c r="P179" s="268"/>
      <c r="Q179" s="268"/>
      <c r="R179" s="268"/>
      <c r="S179" s="268"/>
      <c r="T179" s="263"/>
      <c r="U179" s="263"/>
      <c r="V179" s="263"/>
      <c r="W179" s="263"/>
      <c r="X179" s="263"/>
      <c r="Y179" s="268"/>
      <c r="Z179" s="263"/>
      <c r="AA179" s="263"/>
      <c r="AB179" s="263"/>
      <c r="AC179" s="263"/>
      <c r="AD179" s="263"/>
      <c r="AE179" s="263"/>
      <c r="AF179" s="263"/>
      <c r="AG179" s="263"/>
      <c r="AH179" s="263"/>
      <c r="AI179" s="263"/>
      <c r="AJ179" s="307"/>
      <c r="AK179" s="263"/>
      <c r="AL179" s="263"/>
      <c r="AM179" s="629"/>
      <c r="AN179" s="629"/>
      <c r="AO179" s="629"/>
    </row>
    <row r="180" spans="1:41">
      <c r="A180" s="1026" t="s">
        <v>1584</v>
      </c>
      <c r="B180" s="1021" t="s">
        <v>12</v>
      </c>
      <c r="C180" s="1021" t="s">
        <v>13</v>
      </c>
      <c r="D180" s="1021" t="s">
        <v>14</v>
      </c>
      <c r="E180" s="1025" t="s">
        <v>15</v>
      </c>
      <c r="F180" s="1024" t="s">
        <v>16</v>
      </c>
      <c r="G180" s="956"/>
      <c r="H180" s="1021" t="s">
        <v>17</v>
      </c>
      <c r="I180" s="1021" t="s">
        <v>18</v>
      </c>
      <c r="J180" s="1021" t="s">
        <v>19</v>
      </c>
      <c r="K180" s="1012" t="s">
        <v>20</v>
      </c>
      <c r="L180" s="956"/>
      <c r="M180" s="1021" t="s">
        <v>21</v>
      </c>
      <c r="N180" s="436"/>
      <c r="O180" s="268"/>
      <c r="P180" s="268"/>
      <c r="Q180" s="268"/>
      <c r="R180" s="268"/>
      <c r="S180" s="268"/>
      <c r="T180" s="263"/>
      <c r="U180" s="263"/>
      <c r="V180" s="263"/>
      <c r="W180" s="263"/>
      <c r="X180" s="263"/>
      <c r="Y180" s="268"/>
      <c r="Z180" s="263"/>
      <c r="AA180" s="263"/>
      <c r="AB180" s="263"/>
      <c r="AC180" s="263"/>
      <c r="AD180" s="263"/>
      <c r="AE180" s="263"/>
      <c r="AF180" s="263"/>
      <c r="AG180" s="263"/>
      <c r="AH180" s="263"/>
      <c r="AI180" s="263"/>
      <c r="AJ180" s="307"/>
      <c r="AK180" s="263"/>
      <c r="AL180" s="263"/>
    </row>
    <row r="181" spans="1:41">
      <c r="A181" s="940"/>
      <c r="B181" s="940"/>
      <c r="C181" s="940"/>
      <c r="D181" s="940"/>
      <c r="E181" s="940"/>
      <c r="F181" s="437" t="s">
        <v>44</v>
      </c>
      <c r="G181" s="437" t="s">
        <v>45</v>
      </c>
      <c r="H181" s="940"/>
      <c r="I181" s="940"/>
      <c r="J181" s="940"/>
      <c r="K181" s="438" t="s">
        <v>46</v>
      </c>
      <c r="L181" s="438" t="s">
        <v>47</v>
      </c>
      <c r="M181" s="940"/>
      <c r="N181" s="263"/>
      <c r="O181" s="268"/>
      <c r="P181" s="268"/>
      <c r="Q181" s="268"/>
      <c r="R181" s="268"/>
      <c r="S181" s="268"/>
      <c r="T181" s="263"/>
      <c r="U181" s="263"/>
      <c r="V181" s="263"/>
      <c r="W181" s="263"/>
      <c r="X181" s="263"/>
      <c r="Y181" s="268"/>
      <c r="Z181" s="263"/>
      <c r="AA181" s="263"/>
      <c r="AB181" s="263"/>
      <c r="AC181" s="263"/>
      <c r="AD181" s="263"/>
      <c r="AE181" s="263"/>
      <c r="AF181" s="263"/>
      <c r="AG181" s="263"/>
      <c r="AH181" s="263"/>
      <c r="AI181" s="263"/>
      <c r="AJ181" s="307"/>
      <c r="AK181" s="263"/>
      <c r="AL181" s="263"/>
    </row>
    <row r="182" spans="1:41">
      <c r="A182" s="291" t="s">
        <v>2365</v>
      </c>
      <c r="B182" s="291"/>
      <c r="C182" s="293"/>
      <c r="D182" s="293"/>
      <c r="E182" s="293"/>
      <c r="F182" s="298"/>
      <c r="G182" s="298"/>
      <c r="H182" s="293"/>
      <c r="I182" s="292"/>
      <c r="J182" s="282"/>
      <c r="K182" s="282"/>
      <c r="L182" s="282"/>
      <c r="M182" s="282"/>
      <c r="N182" s="263"/>
      <c r="O182" s="268"/>
      <c r="P182" s="268"/>
      <c r="Q182" s="268"/>
      <c r="R182" s="268"/>
      <c r="S182" s="268"/>
      <c r="T182" s="263"/>
      <c r="U182" s="263"/>
      <c r="V182" s="263"/>
      <c r="W182" s="263"/>
      <c r="X182" s="263"/>
      <c r="Y182" s="268"/>
      <c r="Z182" s="263"/>
      <c r="AA182" s="263"/>
      <c r="AB182" s="263"/>
      <c r="AC182" s="263"/>
      <c r="AD182" s="263"/>
      <c r="AE182" s="263"/>
      <c r="AF182" s="263"/>
      <c r="AG182" s="263"/>
      <c r="AH182" s="263"/>
      <c r="AI182" s="263"/>
      <c r="AJ182" s="307"/>
      <c r="AK182" s="263"/>
      <c r="AL182" s="263"/>
    </row>
    <row r="183" spans="1:41">
      <c r="A183" s="291"/>
      <c r="B183" s="291"/>
      <c r="C183" s="293"/>
      <c r="D183" s="293"/>
      <c r="E183" s="293"/>
      <c r="F183" s="298"/>
      <c r="G183" s="298"/>
      <c r="H183" s="293"/>
      <c r="I183" s="292"/>
      <c r="J183" s="293"/>
      <c r="K183" s="293"/>
      <c r="L183" s="293"/>
      <c r="M183" s="293"/>
      <c r="N183" s="263"/>
      <c r="O183" s="268"/>
      <c r="P183" s="268"/>
      <c r="Q183" s="268"/>
      <c r="R183" s="268"/>
      <c r="S183" s="268"/>
      <c r="T183" s="263"/>
      <c r="U183" s="263"/>
      <c r="V183" s="263"/>
      <c r="W183" s="263"/>
      <c r="X183" s="263"/>
      <c r="Y183" s="268"/>
      <c r="Z183" s="263"/>
      <c r="AA183" s="263"/>
      <c r="AB183" s="263"/>
      <c r="AC183" s="263"/>
      <c r="AD183" s="263"/>
      <c r="AE183" s="263"/>
      <c r="AF183" s="263"/>
      <c r="AG183" s="263"/>
      <c r="AH183" s="263"/>
      <c r="AI183" s="263"/>
      <c r="AJ183" s="307"/>
      <c r="AK183" s="263"/>
      <c r="AL183" s="263"/>
    </row>
    <row r="184" spans="1:41">
      <c r="A184" s="291"/>
      <c r="B184" s="291"/>
      <c r="C184" s="293"/>
      <c r="D184" s="293"/>
      <c r="E184" s="293"/>
      <c r="F184" s="298"/>
      <c r="G184" s="298"/>
      <c r="H184" s="293"/>
      <c r="I184" s="292"/>
      <c r="J184" s="293"/>
      <c r="K184" s="293"/>
      <c r="L184" s="293"/>
      <c r="M184" s="293"/>
      <c r="N184" s="263"/>
      <c r="O184" s="268"/>
      <c r="P184" s="268"/>
      <c r="Q184" s="268"/>
      <c r="R184" s="268"/>
      <c r="S184" s="268"/>
      <c r="T184" s="263"/>
      <c r="U184" s="263"/>
      <c r="V184" s="263"/>
      <c r="W184" s="263"/>
      <c r="X184" s="263"/>
      <c r="Y184" s="268"/>
      <c r="Z184" s="263"/>
      <c r="AA184" s="263"/>
      <c r="AB184" s="263"/>
      <c r="AC184" s="263"/>
      <c r="AD184" s="263"/>
      <c r="AE184" s="263"/>
      <c r="AF184" s="263"/>
      <c r="AG184" s="263"/>
      <c r="AH184" s="263"/>
      <c r="AI184" s="263"/>
      <c r="AJ184" s="307"/>
      <c r="AK184" s="263"/>
      <c r="AL184" s="263"/>
    </row>
    <row r="185" spans="1:41">
      <c r="A185" s="291"/>
      <c r="B185" s="291"/>
      <c r="C185" s="293"/>
      <c r="D185" s="293"/>
      <c r="E185" s="293"/>
      <c r="F185" s="298"/>
      <c r="G185" s="298"/>
      <c r="H185" s="293"/>
      <c r="I185" s="292"/>
      <c r="J185" s="293"/>
      <c r="K185" s="293"/>
      <c r="L185" s="293"/>
      <c r="M185" s="293"/>
      <c r="N185" s="263"/>
      <c r="O185" s="268"/>
      <c r="P185" s="268"/>
      <c r="Q185" s="268"/>
      <c r="R185" s="268"/>
      <c r="S185" s="268"/>
      <c r="T185" s="263"/>
      <c r="U185" s="263"/>
      <c r="V185" s="263"/>
      <c r="W185" s="263"/>
      <c r="X185" s="263"/>
      <c r="Y185" s="268"/>
      <c r="Z185" s="263"/>
      <c r="AA185" s="263"/>
      <c r="AB185" s="263"/>
      <c r="AC185" s="263"/>
      <c r="AD185" s="263"/>
      <c r="AE185" s="263"/>
      <c r="AF185" s="263"/>
      <c r="AG185" s="263"/>
      <c r="AH185" s="263"/>
      <c r="AI185" s="263"/>
      <c r="AJ185" s="307"/>
      <c r="AK185" s="263"/>
      <c r="AL185" s="263"/>
    </row>
    <row r="186" spans="1:41">
      <c r="A186" s="291"/>
      <c r="B186" s="291"/>
      <c r="C186" s="293"/>
      <c r="D186" s="293"/>
      <c r="E186" s="293"/>
      <c r="F186" s="298"/>
      <c r="G186" s="298"/>
      <c r="H186" s="293"/>
      <c r="I186" s="292"/>
      <c r="J186" s="293"/>
      <c r="K186" s="293"/>
      <c r="L186" s="293"/>
      <c r="M186" s="293"/>
      <c r="N186" s="263"/>
      <c r="O186" s="268"/>
      <c r="P186" s="268"/>
      <c r="Q186" s="268"/>
      <c r="R186" s="268"/>
      <c r="S186" s="268"/>
      <c r="T186" s="263"/>
      <c r="U186" s="263"/>
      <c r="V186" s="263"/>
      <c r="W186" s="263"/>
      <c r="X186" s="263"/>
      <c r="Y186" s="268"/>
      <c r="Z186" s="263"/>
      <c r="AA186" s="263"/>
      <c r="AB186" s="263"/>
      <c r="AC186" s="263"/>
      <c r="AD186" s="263"/>
      <c r="AE186" s="263"/>
      <c r="AF186" s="263"/>
      <c r="AG186" s="263"/>
      <c r="AH186" s="263"/>
      <c r="AI186" s="263"/>
      <c r="AJ186" s="307"/>
      <c r="AK186" s="263"/>
      <c r="AL186" s="263"/>
    </row>
    <row r="187" spans="1:41">
      <c r="A187" s="291"/>
      <c r="B187" s="291"/>
      <c r="C187" s="293"/>
      <c r="D187" s="293"/>
      <c r="E187" s="293"/>
      <c r="F187" s="298"/>
      <c r="G187" s="298"/>
      <c r="H187" s="293"/>
      <c r="I187" s="292"/>
      <c r="J187" s="293"/>
      <c r="K187" s="293"/>
      <c r="L187" s="293"/>
      <c r="M187" s="293"/>
      <c r="N187" s="263"/>
      <c r="O187" s="268"/>
      <c r="P187" s="268"/>
      <c r="Q187" s="268"/>
      <c r="R187" s="268"/>
      <c r="S187" s="268"/>
      <c r="T187" s="263"/>
      <c r="U187" s="263"/>
      <c r="V187" s="263"/>
      <c r="W187" s="263"/>
      <c r="X187" s="263"/>
      <c r="Y187" s="268"/>
      <c r="Z187" s="263"/>
      <c r="AA187" s="263"/>
      <c r="AB187" s="263"/>
      <c r="AC187" s="263"/>
      <c r="AD187" s="263"/>
      <c r="AE187" s="263"/>
      <c r="AF187" s="263"/>
      <c r="AG187" s="263"/>
      <c r="AH187" s="263"/>
      <c r="AI187" s="263"/>
      <c r="AJ187" s="307"/>
      <c r="AK187" s="263"/>
      <c r="AL187" s="263"/>
    </row>
    <row r="188" spans="1:41">
      <c r="A188" s="291"/>
      <c r="B188" s="291"/>
      <c r="C188" s="293"/>
      <c r="D188" s="293"/>
      <c r="E188" s="293"/>
      <c r="F188" s="298"/>
      <c r="G188" s="298"/>
      <c r="H188" s="293"/>
      <c r="I188" s="292"/>
      <c r="J188" s="293"/>
      <c r="K188" s="293"/>
      <c r="L188" s="293"/>
      <c r="M188" s="293"/>
      <c r="N188" s="263"/>
      <c r="O188" s="268"/>
      <c r="P188" s="268"/>
      <c r="Q188" s="268"/>
      <c r="R188" s="268"/>
      <c r="S188" s="268"/>
      <c r="T188" s="263"/>
      <c r="U188" s="263"/>
      <c r="V188" s="263"/>
      <c r="W188" s="263"/>
      <c r="X188" s="263"/>
      <c r="Y188" s="268"/>
      <c r="Z188" s="263"/>
      <c r="AA188" s="263"/>
      <c r="AB188" s="263"/>
      <c r="AC188" s="263"/>
      <c r="AD188" s="263"/>
      <c r="AE188" s="263"/>
      <c r="AF188" s="263"/>
      <c r="AG188" s="263"/>
      <c r="AH188" s="263"/>
      <c r="AI188" s="263"/>
      <c r="AJ188" s="307"/>
      <c r="AK188" s="263"/>
      <c r="AL188" s="263"/>
    </row>
    <row r="189" spans="1:41">
      <c r="A189" s="291"/>
      <c r="B189" s="291"/>
      <c r="C189" s="293"/>
      <c r="D189" s="293"/>
      <c r="E189" s="293"/>
      <c r="F189" s="298"/>
      <c r="G189" s="298"/>
      <c r="H189" s="293"/>
      <c r="I189" s="292"/>
      <c r="J189" s="293"/>
      <c r="K189" s="293"/>
      <c r="L189" s="293"/>
      <c r="M189" s="293"/>
      <c r="N189" s="263"/>
      <c r="O189" s="268"/>
      <c r="P189" s="268"/>
      <c r="Q189" s="268"/>
      <c r="R189" s="268"/>
      <c r="S189" s="268"/>
      <c r="T189" s="263"/>
      <c r="U189" s="263"/>
      <c r="V189" s="263"/>
      <c r="W189" s="263"/>
      <c r="X189" s="263"/>
      <c r="Y189" s="268"/>
      <c r="Z189" s="263"/>
      <c r="AA189" s="263"/>
      <c r="AB189" s="263"/>
      <c r="AC189" s="263"/>
      <c r="AD189" s="263"/>
      <c r="AE189" s="263"/>
      <c r="AF189" s="263"/>
      <c r="AG189" s="263"/>
      <c r="AH189" s="263"/>
      <c r="AI189" s="263"/>
      <c r="AJ189" s="307"/>
      <c r="AK189" s="263"/>
      <c r="AL189" s="263"/>
    </row>
    <row r="190" spans="1:41">
      <c r="A190" s="291"/>
      <c r="B190" s="291"/>
      <c r="C190" s="293"/>
      <c r="D190" s="293"/>
      <c r="E190" s="293"/>
      <c r="F190" s="298"/>
      <c r="G190" s="298"/>
      <c r="H190" s="293"/>
      <c r="I190" s="292"/>
      <c r="J190" s="293"/>
      <c r="K190" s="293"/>
      <c r="L190" s="293"/>
      <c r="M190" s="293"/>
      <c r="N190" s="263"/>
      <c r="O190" s="268"/>
      <c r="P190" s="268"/>
      <c r="Q190" s="268"/>
      <c r="R190" s="268"/>
      <c r="S190" s="268"/>
      <c r="T190" s="263"/>
      <c r="U190" s="263"/>
      <c r="V190" s="263"/>
      <c r="W190" s="263"/>
      <c r="X190" s="263"/>
      <c r="Y190" s="268"/>
      <c r="Z190" s="263"/>
      <c r="AA190" s="263"/>
      <c r="AB190" s="263"/>
      <c r="AC190" s="263"/>
      <c r="AD190" s="263"/>
      <c r="AE190" s="263"/>
      <c r="AF190" s="263"/>
      <c r="AG190" s="263"/>
      <c r="AH190" s="263"/>
      <c r="AI190" s="263"/>
      <c r="AJ190" s="307"/>
      <c r="AK190" s="263"/>
      <c r="AL190" s="263"/>
    </row>
    <row r="191" spans="1:41">
      <c r="A191" s="263"/>
      <c r="B191" s="263"/>
      <c r="C191" s="263"/>
      <c r="D191" s="263"/>
      <c r="E191" s="263"/>
      <c r="F191" s="424"/>
      <c r="G191" s="424"/>
      <c r="H191" s="263"/>
      <c r="I191" s="263"/>
      <c r="J191" s="263"/>
      <c r="K191" s="263"/>
      <c r="L191" s="263"/>
      <c r="M191" s="263"/>
      <c r="N191" s="268"/>
      <c r="O191" s="268"/>
      <c r="P191" s="268"/>
      <c r="Q191" s="268"/>
      <c r="R191" s="268"/>
      <c r="S191" s="268"/>
      <c r="T191" s="263"/>
      <c r="U191" s="263"/>
      <c r="V191" s="263"/>
      <c r="W191" s="263"/>
      <c r="X191" s="263"/>
      <c r="Y191" s="268"/>
      <c r="Z191" s="263"/>
      <c r="AA191" s="263"/>
      <c r="AB191" s="263"/>
      <c r="AC191" s="263"/>
      <c r="AD191" s="263"/>
      <c r="AE191" s="263"/>
      <c r="AF191" s="263"/>
      <c r="AG191" s="263"/>
      <c r="AH191" s="263"/>
      <c r="AI191" s="263"/>
      <c r="AJ191" s="307"/>
      <c r="AK191" s="263"/>
      <c r="AL191" s="263"/>
    </row>
    <row r="192" spans="1:41">
      <c r="A192" s="1026" t="s">
        <v>1584</v>
      </c>
      <c r="B192" s="1021" t="s">
        <v>12</v>
      </c>
      <c r="C192" s="1021" t="s">
        <v>13</v>
      </c>
      <c r="D192" s="1021" t="s">
        <v>14</v>
      </c>
      <c r="E192" s="1025" t="s">
        <v>15</v>
      </c>
      <c r="F192" s="1024" t="s">
        <v>16</v>
      </c>
      <c r="G192" s="956"/>
      <c r="H192" s="1021" t="s">
        <v>17</v>
      </c>
      <c r="I192" s="1021" t="s">
        <v>18</v>
      </c>
      <c r="J192" s="1021" t="s">
        <v>19</v>
      </c>
      <c r="K192" s="1012" t="s">
        <v>20</v>
      </c>
      <c r="L192" s="956"/>
      <c r="M192" s="1021" t="s">
        <v>21</v>
      </c>
      <c r="N192" s="436"/>
      <c r="O192" s="268"/>
      <c r="P192" s="268"/>
      <c r="Q192" s="268"/>
      <c r="R192" s="268"/>
      <c r="S192" s="268"/>
      <c r="T192" s="263"/>
      <c r="U192" s="263"/>
      <c r="V192" s="263"/>
      <c r="W192" s="263"/>
      <c r="X192" s="263"/>
      <c r="Y192" s="268"/>
      <c r="Z192" s="263"/>
      <c r="AA192" s="263"/>
      <c r="AB192" s="263"/>
      <c r="AC192" s="263"/>
      <c r="AD192" s="263"/>
      <c r="AE192" s="263"/>
      <c r="AF192" s="263"/>
      <c r="AG192" s="263"/>
      <c r="AH192" s="263"/>
      <c r="AI192" s="263"/>
      <c r="AJ192" s="307"/>
      <c r="AK192" s="263"/>
      <c r="AL192" s="263"/>
    </row>
    <row r="193" spans="1:41">
      <c r="A193" s="940"/>
      <c r="B193" s="940"/>
      <c r="C193" s="940"/>
      <c r="D193" s="940"/>
      <c r="E193" s="940"/>
      <c r="F193" s="437" t="s">
        <v>44</v>
      </c>
      <c r="G193" s="437" t="s">
        <v>45</v>
      </c>
      <c r="H193" s="940"/>
      <c r="I193" s="940"/>
      <c r="J193" s="940"/>
      <c r="K193" s="438" t="s">
        <v>46</v>
      </c>
      <c r="L193" s="438" t="s">
        <v>47</v>
      </c>
      <c r="M193" s="940"/>
      <c r="N193" s="263"/>
      <c r="O193" s="268"/>
      <c r="P193" s="268"/>
      <c r="Q193" s="268"/>
      <c r="R193" s="268"/>
      <c r="S193" s="268"/>
      <c r="T193" s="263"/>
      <c r="U193" s="263"/>
      <c r="V193" s="263"/>
      <c r="W193" s="263"/>
      <c r="X193" s="263"/>
      <c r="Y193" s="268"/>
      <c r="Z193" s="263"/>
      <c r="AA193" s="263"/>
      <c r="AB193" s="263"/>
      <c r="AC193" s="263"/>
      <c r="AD193" s="263"/>
      <c r="AE193" s="263"/>
      <c r="AF193" s="263"/>
      <c r="AG193" s="263"/>
      <c r="AH193" s="263"/>
      <c r="AI193" s="263"/>
      <c r="AJ193" s="307"/>
      <c r="AK193" s="263"/>
      <c r="AL193" s="263"/>
    </row>
    <row r="194" spans="1:41">
      <c r="A194" s="291"/>
      <c r="B194" s="291"/>
      <c r="C194" s="293"/>
      <c r="D194" s="293"/>
      <c r="E194" s="293"/>
      <c r="F194" s="298"/>
      <c r="G194" s="298"/>
      <c r="H194" s="293"/>
      <c r="I194" s="292"/>
      <c r="J194" s="282"/>
      <c r="K194" s="282"/>
      <c r="L194" s="282"/>
      <c r="M194" s="282"/>
      <c r="N194" s="263"/>
      <c r="O194" s="268"/>
      <c r="P194" s="268"/>
      <c r="Q194" s="268"/>
      <c r="R194" s="268"/>
      <c r="S194" s="268"/>
      <c r="T194" s="263"/>
      <c r="U194" s="263"/>
      <c r="V194" s="263"/>
      <c r="W194" s="263"/>
      <c r="X194" s="263"/>
      <c r="Y194" s="268"/>
      <c r="Z194" s="263"/>
      <c r="AA194" s="263"/>
      <c r="AB194" s="263"/>
      <c r="AC194" s="263"/>
      <c r="AD194" s="263"/>
      <c r="AE194" s="263"/>
      <c r="AF194" s="263"/>
      <c r="AG194" s="263"/>
      <c r="AH194" s="263"/>
      <c r="AI194" s="263"/>
      <c r="AJ194" s="307"/>
      <c r="AK194" s="263"/>
      <c r="AL194" s="263"/>
    </row>
    <row r="195" spans="1:41">
      <c r="A195" s="291"/>
      <c r="B195" s="291"/>
      <c r="C195" s="293"/>
      <c r="D195" s="293"/>
      <c r="E195" s="293"/>
      <c r="F195" s="298"/>
      <c r="G195" s="298"/>
      <c r="H195" s="293"/>
      <c r="I195" s="292"/>
      <c r="J195" s="293"/>
      <c r="K195" s="293"/>
      <c r="L195" s="293"/>
      <c r="M195" s="293"/>
      <c r="N195" s="263"/>
      <c r="O195" s="268"/>
      <c r="P195" s="268"/>
      <c r="Q195" s="268"/>
      <c r="R195" s="268"/>
      <c r="S195" s="268"/>
      <c r="T195" s="263"/>
      <c r="U195" s="263"/>
      <c r="V195" s="263"/>
      <c r="W195" s="263"/>
      <c r="X195" s="263"/>
      <c r="Y195" s="268"/>
      <c r="Z195" s="263"/>
      <c r="AA195" s="263"/>
      <c r="AB195" s="263"/>
      <c r="AC195" s="263"/>
      <c r="AD195" s="263"/>
      <c r="AE195" s="263"/>
      <c r="AF195" s="263"/>
      <c r="AG195" s="263"/>
      <c r="AH195" s="263"/>
      <c r="AI195" s="263"/>
      <c r="AJ195" s="307"/>
      <c r="AK195" s="263"/>
      <c r="AL195" s="263"/>
    </row>
    <row r="196" spans="1:41">
      <c r="A196" s="291"/>
      <c r="B196" s="291"/>
      <c r="C196" s="293"/>
      <c r="D196" s="293"/>
      <c r="E196" s="293"/>
      <c r="F196" s="298"/>
      <c r="G196" s="298"/>
      <c r="H196" s="293"/>
      <c r="I196" s="292"/>
      <c r="J196" s="293"/>
      <c r="K196" s="293"/>
      <c r="L196" s="293"/>
      <c r="M196" s="293"/>
      <c r="N196" s="263"/>
      <c r="O196" s="268"/>
      <c r="P196" s="268"/>
      <c r="Q196" s="268"/>
      <c r="R196" s="268"/>
      <c r="S196" s="268"/>
      <c r="T196" s="263"/>
      <c r="U196" s="263"/>
      <c r="V196" s="263"/>
      <c r="W196" s="263"/>
      <c r="X196" s="263"/>
      <c r="Y196" s="268"/>
      <c r="Z196" s="263"/>
      <c r="AA196" s="263"/>
      <c r="AB196" s="263"/>
      <c r="AC196" s="263"/>
      <c r="AD196" s="263"/>
      <c r="AE196" s="263"/>
      <c r="AF196" s="263"/>
      <c r="AG196" s="263"/>
      <c r="AH196" s="263"/>
      <c r="AI196" s="263"/>
      <c r="AJ196" s="307"/>
      <c r="AK196" s="263"/>
      <c r="AL196" s="263"/>
    </row>
    <row r="197" spans="1:41">
      <c r="A197" s="291"/>
      <c r="B197" s="291"/>
      <c r="C197" s="293"/>
      <c r="D197" s="293"/>
      <c r="E197" s="293"/>
      <c r="F197" s="298"/>
      <c r="G197" s="298"/>
      <c r="H197" s="293"/>
      <c r="I197" s="292"/>
      <c r="J197" s="293"/>
      <c r="K197" s="293"/>
      <c r="L197" s="293"/>
      <c r="M197" s="293"/>
      <c r="N197" s="263"/>
      <c r="O197" s="268"/>
      <c r="P197" s="268"/>
      <c r="Q197" s="268"/>
      <c r="R197" s="268"/>
      <c r="S197" s="268"/>
      <c r="T197" s="263"/>
      <c r="U197" s="263"/>
      <c r="V197" s="263"/>
      <c r="W197" s="263"/>
      <c r="X197" s="263"/>
      <c r="Y197" s="268"/>
      <c r="Z197" s="263"/>
      <c r="AA197" s="263"/>
      <c r="AB197" s="263"/>
      <c r="AC197" s="263"/>
      <c r="AD197" s="263"/>
      <c r="AE197" s="263"/>
      <c r="AF197" s="263"/>
      <c r="AG197" s="263"/>
      <c r="AH197" s="263"/>
      <c r="AI197" s="263"/>
      <c r="AJ197" s="307"/>
      <c r="AK197" s="263"/>
      <c r="AL197" s="263"/>
    </row>
    <row r="198" spans="1:41">
      <c r="A198" s="291"/>
      <c r="B198" s="291"/>
      <c r="C198" s="293"/>
      <c r="D198" s="293"/>
      <c r="E198" s="293"/>
      <c r="F198" s="298"/>
      <c r="G198" s="298"/>
      <c r="H198" s="293"/>
      <c r="I198" s="292"/>
      <c r="J198" s="293"/>
      <c r="K198" s="293"/>
      <c r="L198" s="293"/>
      <c r="M198" s="293"/>
      <c r="N198" s="263"/>
      <c r="O198" s="268"/>
      <c r="P198" s="268"/>
      <c r="Q198" s="268"/>
      <c r="R198" s="268"/>
      <c r="S198" s="268"/>
      <c r="T198" s="263"/>
      <c r="U198" s="263"/>
      <c r="V198" s="263"/>
      <c r="W198" s="263"/>
      <c r="X198" s="263"/>
      <c r="Y198" s="268"/>
      <c r="Z198" s="263"/>
      <c r="AA198" s="263"/>
      <c r="AB198" s="263"/>
      <c r="AC198" s="263"/>
      <c r="AD198" s="263"/>
      <c r="AE198" s="263"/>
      <c r="AF198" s="263"/>
      <c r="AG198" s="263"/>
      <c r="AH198" s="263"/>
      <c r="AI198" s="263"/>
      <c r="AJ198" s="307"/>
      <c r="AK198" s="263"/>
      <c r="AL198" s="263"/>
    </row>
    <row r="199" spans="1:41">
      <c r="A199" s="291"/>
      <c r="B199" s="291"/>
      <c r="C199" s="293"/>
      <c r="D199" s="293"/>
      <c r="E199" s="293"/>
      <c r="F199" s="298"/>
      <c r="G199" s="298"/>
      <c r="H199" s="293"/>
      <c r="I199" s="292"/>
      <c r="J199" s="293"/>
      <c r="K199" s="293"/>
      <c r="L199" s="293"/>
      <c r="M199" s="293"/>
      <c r="N199" s="263"/>
      <c r="O199" s="268"/>
      <c r="P199" s="268"/>
      <c r="Q199" s="268"/>
      <c r="R199" s="268"/>
      <c r="S199" s="268"/>
      <c r="T199" s="263"/>
      <c r="U199" s="263"/>
      <c r="V199" s="263"/>
      <c r="W199" s="263"/>
      <c r="X199" s="263"/>
      <c r="Y199" s="268"/>
      <c r="Z199" s="263"/>
      <c r="AA199" s="263"/>
      <c r="AB199" s="263"/>
      <c r="AC199" s="263"/>
      <c r="AD199" s="263"/>
      <c r="AE199" s="263"/>
      <c r="AF199" s="263"/>
      <c r="AG199" s="263"/>
      <c r="AH199" s="263"/>
      <c r="AI199" s="263"/>
      <c r="AJ199" s="307"/>
      <c r="AK199" s="263"/>
      <c r="AL199" s="263"/>
    </row>
    <row r="200" spans="1:41">
      <c r="A200" s="291"/>
      <c r="B200" s="291"/>
      <c r="C200" s="293"/>
      <c r="D200" s="293"/>
      <c r="E200" s="293"/>
      <c r="F200" s="298"/>
      <c r="G200" s="298"/>
      <c r="H200" s="293"/>
      <c r="I200" s="292"/>
      <c r="J200" s="293"/>
      <c r="K200" s="293"/>
      <c r="L200" s="293"/>
      <c r="M200" s="293"/>
      <c r="N200" s="263"/>
      <c r="O200" s="268"/>
      <c r="P200" s="268"/>
      <c r="Q200" s="268"/>
      <c r="R200" s="268"/>
      <c r="S200" s="268"/>
      <c r="T200" s="263"/>
      <c r="U200" s="263"/>
      <c r="V200" s="263"/>
      <c r="W200" s="263"/>
      <c r="X200" s="263"/>
      <c r="Y200" s="268"/>
      <c r="Z200" s="263"/>
      <c r="AA200" s="263"/>
      <c r="AB200" s="263"/>
      <c r="AC200" s="263"/>
      <c r="AD200" s="263"/>
      <c r="AE200" s="263"/>
      <c r="AF200" s="263"/>
      <c r="AG200" s="263"/>
      <c r="AH200" s="263"/>
      <c r="AI200" s="263"/>
      <c r="AJ200" s="307"/>
      <c r="AK200" s="263"/>
      <c r="AL200" s="263"/>
    </row>
    <row r="201" spans="1:41">
      <c r="A201" s="291"/>
      <c r="B201" s="291"/>
      <c r="C201" s="293"/>
      <c r="D201" s="293"/>
      <c r="E201" s="293"/>
      <c r="F201" s="298"/>
      <c r="G201" s="298"/>
      <c r="H201" s="293"/>
      <c r="I201" s="292"/>
      <c r="J201" s="293"/>
      <c r="K201" s="293"/>
      <c r="L201" s="293"/>
      <c r="M201" s="293"/>
      <c r="N201" s="263"/>
      <c r="O201" s="268"/>
      <c r="P201" s="268"/>
      <c r="Q201" s="268"/>
      <c r="R201" s="268"/>
      <c r="S201" s="268"/>
      <c r="T201" s="263"/>
      <c r="U201" s="263"/>
      <c r="V201" s="263"/>
      <c r="W201" s="263"/>
      <c r="X201" s="263"/>
      <c r="Y201" s="268"/>
      <c r="Z201" s="263"/>
      <c r="AA201" s="263"/>
      <c r="AB201" s="263"/>
      <c r="AC201" s="263"/>
      <c r="AD201" s="263"/>
      <c r="AE201" s="263"/>
      <c r="AF201" s="263"/>
      <c r="AG201" s="263"/>
      <c r="AH201" s="263"/>
      <c r="AI201" s="263"/>
      <c r="AJ201" s="307"/>
      <c r="AK201" s="263"/>
      <c r="AL201" s="263"/>
    </row>
    <row r="202" spans="1:41">
      <c r="A202" s="291"/>
      <c r="B202" s="291"/>
      <c r="C202" s="293"/>
      <c r="D202" s="293"/>
      <c r="E202" s="293"/>
      <c r="F202" s="298"/>
      <c r="G202" s="298"/>
      <c r="H202" s="293"/>
      <c r="I202" s="292"/>
      <c r="J202" s="293"/>
      <c r="K202" s="293"/>
      <c r="L202" s="293"/>
      <c r="M202" s="293"/>
      <c r="N202" s="263"/>
      <c r="O202" s="268"/>
      <c r="P202" s="268"/>
      <c r="Q202" s="268"/>
      <c r="R202" s="268"/>
      <c r="S202" s="268"/>
      <c r="T202" s="263"/>
      <c r="U202" s="263"/>
      <c r="V202" s="263"/>
      <c r="W202" s="263"/>
      <c r="X202" s="263"/>
      <c r="Y202" s="268"/>
      <c r="Z202" s="263"/>
      <c r="AA202" s="263"/>
      <c r="AB202" s="263"/>
      <c r="AC202" s="263"/>
      <c r="AD202" s="263"/>
      <c r="AE202" s="263"/>
      <c r="AF202" s="263"/>
      <c r="AG202" s="263"/>
      <c r="AH202" s="263"/>
      <c r="AI202" s="263"/>
      <c r="AJ202" s="307"/>
      <c r="AK202" s="263"/>
      <c r="AL202" s="263"/>
    </row>
    <row r="203" spans="1:41">
      <c r="A203" s="263"/>
      <c r="B203" s="263"/>
      <c r="C203" s="263"/>
      <c r="D203" s="263"/>
      <c r="E203" s="263"/>
      <c r="F203" s="424"/>
      <c r="G203" s="424"/>
      <c r="H203" s="263"/>
      <c r="I203" s="263"/>
      <c r="J203" s="263"/>
      <c r="K203" s="263"/>
      <c r="L203" s="263"/>
      <c r="M203" s="263"/>
      <c r="N203" s="268"/>
      <c r="O203" s="268"/>
      <c r="P203" s="268"/>
      <c r="Q203" s="268"/>
      <c r="R203" s="268"/>
      <c r="S203" s="268"/>
      <c r="T203" s="263"/>
      <c r="U203" s="263"/>
      <c r="V203" s="263"/>
      <c r="W203" s="263"/>
      <c r="X203" s="263"/>
      <c r="Y203" s="268"/>
      <c r="Z203" s="263"/>
      <c r="AA203" s="263"/>
      <c r="AB203" s="263"/>
      <c r="AC203" s="263"/>
      <c r="AD203" s="263"/>
      <c r="AE203" s="263"/>
      <c r="AF203" s="263"/>
      <c r="AG203" s="263"/>
      <c r="AH203" s="263"/>
      <c r="AI203" s="263"/>
      <c r="AJ203" s="307"/>
      <c r="AK203" s="263"/>
      <c r="AL203" s="263"/>
      <c r="AM203" s="629"/>
      <c r="AN203" s="629"/>
      <c r="AO203" s="629"/>
    </row>
    <row r="204" spans="1:41">
      <c r="A204" s="307"/>
      <c r="B204" s="307"/>
      <c r="C204" s="307"/>
      <c r="D204" s="307"/>
      <c r="E204" s="307"/>
      <c r="F204" s="864"/>
      <c r="G204" s="864"/>
      <c r="H204" s="307"/>
      <c r="I204" s="307"/>
      <c r="J204" s="307"/>
      <c r="K204" s="307"/>
      <c r="L204" s="307"/>
      <c r="M204" s="307"/>
      <c r="N204" s="865"/>
      <c r="O204" s="865"/>
      <c r="P204" s="865"/>
      <c r="Q204" s="865"/>
      <c r="R204" s="865"/>
      <c r="S204" s="865"/>
      <c r="T204" s="865"/>
      <c r="U204" s="865"/>
      <c r="V204" s="865"/>
      <c r="W204" s="865"/>
      <c r="X204" s="865"/>
      <c r="Y204" s="865"/>
      <c r="Z204" s="865"/>
      <c r="AA204" s="865"/>
      <c r="AB204" s="865"/>
      <c r="AC204" s="865"/>
      <c r="AD204" s="865"/>
      <c r="AE204" s="865"/>
      <c r="AF204" s="865"/>
      <c r="AG204" s="865"/>
      <c r="AH204" s="865"/>
      <c r="AI204" s="865"/>
      <c r="AJ204" s="307"/>
      <c r="AK204" s="263"/>
      <c r="AL204" s="263"/>
    </row>
    <row r="205" spans="1:41">
      <c r="A205" s="307"/>
      <c r="B205" s="307"/>
      <c r="C205" s="307"/>
      <c r="D205" s="307"/>
      <c r="E205" s="307"/>
      <c r="F205" s="864"/>
      <c r="G205" s="864"/>
      <c r="H205" s="307"/>
      <c r="I205" s="307"/>
      <c r="J205" s="307"/>
      <c r="K205" s="307"/>
      <c r="L205" s="307"/>
      <c r="M205" s="307"/>
      <c r="N205" s="865"/>
      <c r="O205" s="865"/>
      <c r="P205" s="865"/>
      <c r="Q205" s="865"/>
      <c r="R205" s="865"/>
      <c r="S205" s="865"/>
      <c r="T205" s="865"/>
      <c r="U205" s="865"/>
      <c r="V205" s="865"/>
      <c r="W205" s="865"/>
      <c r="X205" s="865"/>
      <c r="Y205" s="865"/>
      <c r="Z205" s="865"/>
      <c r="AA205" s="865"/>
      <c r="AB205" s="865"/>
      <c r="AC205" s="865"/>
      <c r="AD205" s="865"/>
      <c r="AE205" s="865"/>
      <c r="AF205" s="865"/>
      <c r="AG205" s="865"/>
      <c r="AH205" s="865"/>
      <c r="AI205" s="865"/>
      <c r="AJ205" s="307"/>
      <c r="AK205" s="263"/>
      <c r="AL205" s="263"/>
    </row>
    <row r="206" spans="1:41">
      <c r="A206" s="263"/>
      <c r="B206" s="263"/>
      <c r="C206" s="263"/>
      <c r="D206" s="263"/>
      <c r="E206" s="263"/>
      <c r="F206" s="424"/>
      <c r="G206" s="424"/>
      <c r="H206" s="263"/>
      <c r="I206" s="263"/>
      <c r="J206" s="263"/>
      <c r="K206" s="263"/>
      <c r="L206" s="263"/>
      <c r="M206" s="263"/>
      <c r="N206" s="268"/>
      <c r="O206" s="268"/>
      <c r="P206" s="268"/>
      <c r="Q206" s="268"/>
      <c r="R206" s="268"/>
      <c r="S206" s="268"/>
      <c r="T206" s="263"/>
      <c r="U206" s="263"/>
      <c r="V206" s="263"/>
      <c r="W206" s="263"/>
      <c r="X206" s="263"/>
      <c r="Y206" s="268"/>
      <c r="Z206" s="263"/>
      <c r="AA206" s="263"/>
      <c r="AB206" s="263"/>
      <c r="AC206" s="263"/>
      <c r="AD206" s="263"/>
      <c r="AE206" s="263"/>
      <c r="AF206" s="263"/>
      <c r="AG206" s="263"/>
      <c r="AH206" s="263"/>
      <c r="AI206" s="263"/>
      <c r="AJ206" s="263"/>
      <c r="AK206" s="263"/>
      <c r="AL206" s="263"/>
    </row>
    <row r="207" spans="1:41">
      <c r="A207" s="263"/>
      <c r="B207" s="263"/>
      <c r="C207" s="263"/>
      <c r="D207" s="263"/>
      <c r="E207" s="263"/>
      <c r="F207" s="424"/>
      <c r="G207" s="424"/>
      <c r="H207" s="263"/>
      <c r="I207" s="263"/>
      <c r="J207" s="263"/>
      <c r="K207" s="263"/>
      <c r="L207" s="263"/>
      <c r="M207" s="263"/>
      <c r="N207" s="268"/>
      <c r="O207" s="268"/>
      <c r="P207" s="268"/>
      <c r="Q207" s="268"/>
      <c r="R207" s="268"/>
      <c r="S207" s="268"/>
      <c r="T207" s="263"/>
      <c r="U207" s="263"/>
      <c r="V207" s="263"/>
      <c r="W207" s="263"/>
      <c r="X207" s="263"/>
      <c r="Y207" s="268"/>
      <c r="Z207" s="263"/>
      <c r="AA207" s="263"/>
      <c r="AB207" s="263"/>
      <c r="AC207" s="263"/>
      <c r="AD207" s="263"/>
      <c r="AE207" s="263"/>
      <c r="AF207" s="263"/>
      <c r="AG207" s="263"/>
      <c r="AH207" s="263"/>
      <c r="AI207" s="263"/>
      <c r="AJ207" s="263"/>
      <c r="AK207" s="263"/>
      <c r="AL207" s="263"/>
    </row>
    <row r="208" spans="1:41">
      <c r="A208" s="263"/>
      <c r="B208" s="263"/>
      <c r="C208" s="263"/>
      <c r="D208" s="263"/>
      <c r="E208" s="263"/>
      <c r="F208" s="424"/>
      <c r="G208" s="424"/>
      <c r="H208" s="263"/>
      <c r="I208" s="263"/>
      <c r="J208" s="263"/>
      <c r="K208" s="263"/>
      <c r="L208" s="263"/>
      <c r="M208" s="263"/>
      <c r="N208" s="268"/>
      <c r="O208" s="268"/>
      <c r="P208" s="268"/>
      <c r="Q208" s="268"/>
      <c r="R208" s="268"/>
      <c r="S208" s="268"/>
      <c r="T208" s="263"/>
      <c r="U208" s="263"/>
      <c r="V208" s="263"/>
      <c r="W208" s="263"/>
      <c r="X208" s="263"/>
      <c r="Y208" s="268"/>
      <c r="Z208" s="263"/>
      <c r="AA208" s="263"/>
      <c r="AB208" s="263"/>
      <c r="AC208" s="263"/>
      <c r="AD208" s="263"/>
      <c r="AE208" s="263"/>
      <c r="AF208" s="263"/>
      <c r="AG208" s="263"/>
      <c r="AH208" s="263"/>
      <c r="AI208" s="263"/>
      <c r="AJ208" s="263"/>
      <c r="AK208" s="263"/>
      <c r="AL208" s="263"/>
    </row>
    <row r="209" spans="1:38">
      <c r="A209" s="263"/>
      <c r="B209" s="263"/>
      <c r="C209" s="263"/>
      <c r="D209" s="263"/>
      <c r="E209" s="263"/>
      <c r="F209" s="424"/>
      <c r="G209" s="424"/>
      <c r="H209" s="263"/>
      <c r="I209" s="263"/>
      <c r="J209" s="263"/>
      <c r="K209" s="263"/>
      <c r="L209" s="263"/>
      <c r="M209" s="263"/>
      <c r="N209" s="268"/>
      <c r="O209" s="268"/>
      <c r="P209" s="268"/>
      <c r="Q209" s="268"/>
      <c r="R209" s="268"/>
      <c r="S209" s="268"/>
      <c r="T209" s="263"/>
      <c r="U209" s="263"/>
      <c r="V209" s="263"/>
      <c r="W209" s="263"/>
      <c r="X209" s="263"/>
      <c r="Y209" s="268"/>
      <c r="Z209" s="263"/>
      <c r="AA209" s="263"/>
      <c r="AB209" s="263"/>
      <c r="AC209" s="263"/>
      <c r="AD209" s="263"/>
      <c r="AE209" s="263"/>
      <c r="AF209" s="263"/>
      <c r="AG209" s="263"/>
      <c r="AH209" s="263"/>
      <c r="AI209" s="263"/>
      <c r="AJ209" s="263"/>
      <c r="AK209" s="263"/>
      <c r="AL209" s="263"/>
    </row>
    <row r="210" spans="1:38">
      <c r="A210" s="263"/>
      <c r="B210" s="263"/>
      <c r="C210" s="263"/>
      <c r="D210" s="263"/>
      <c r="E210" s="263"/>
      <c r="F210" s="424"/>
      <c r="G210" s="424"/>
      <c r="H210" s="263"/>
      <c r="I210" s="263"/>
      <c r="J210" s="263"/>
      <c r="K210" s="263"/>
      <c r="L210" s="263"/>
      <c r="M210" s="263"/>
      <c r="N210" s="268"/>
      <c r="O210" s="268"/>
      <c r="P210" s="268"/>
      <c r="Q210" s="268"/>
      <c r="R210" s="268"/>
      <c r="S210" s="268"/>
      <c r="T210" s="263"/>
      <c r="U210" s="263"/>
      <c r="V210" s="263"/>
      <c r="W210" s="263"/>
      <c r="X210" s="263"/>
      <c r="Y210" s="268"/>
      <c r="Z210" s="263"/>
      <c r="AA210" s="263"/>
      <c r="AB210" s="263"/>
      <c r="AC210" s="263"/>
      <c r="AD210" s="263"/>
      <c r="AE210" s="263"/>
      <c r="AF210" s="263"/>
      <c r="AG210" s="263"/>
      <c r="AH210" s="263"/>
      <c r="AI210" s="263"/>
      <c r="AJ210" s="263"/>
      <c r="AK210" s="263"/>
      <c r="AL210" s="263"/>
    </row>
    <row r="211" spans="1:38">
      <c r="A211" s="263"/>
      <c r="B211" s="263"/>
      <c r="C211" s="263"/>
      <c r="D211" s="263"/>
      <c r="E211" s="263"/>
      <c r="F211" s="424"/>
      <c r="G211" s="424"/>
      <c r="H211" s="263"/>
      <c r="I211" s="263"/>
      <c r="J211" s="263"/>
      <c r="K211" s="263"/>
      <c r="L211" s="263"/>
      <c r="M211" s="263"/>
      <c r="N211" s="268"/>
      <c r="O211" s="268"/>
      <c r="P211" s="268"/>
      <c r="Q211" s="268"/>
      <c r="R211" s="268"/>
      <c r="S211" s="268"/>
      <c r="T211" s="263"/>
      <c r="U211" s="263"/>
      <c r="V211" s="263"/>
      <c r="W211" s="263"/>
      <c r="X211" s="263"/>
      <c r="Y211" s="268"/>
      <c r="Z211" s="263"/>
      <c r="AA211" s="263"/>
      <c r="AB211" s="263"/>
      <c r="AC211" s="263"/>
      <c r="AD211" s="263"/>
      <c r="AE211" s="263"/>
      <c r="AF211" s="263"/>
      <c r="AG211" s="263"/>
      <c r="AH211" s="263"/>
      <c r="AI211" s="263"/>
      <c r="AJ211" s="263"/>
      <c r="AK211" s="263"/>
      <c r="AL211" s="263"/>
    </row>
    <row r="212" spans="1:38">
      <c r="A212" s="263"/>
      <c r="B212" s="263"/>
      <c r="C212" s="263"/>
      <c r="D212" s="263"/>
      <c r="E212" s="263"/>
      <c r="F212" s="424"/>
      <c r="G212" s="424"/>
      <c r="H212" s="263"/>
      <c r="I212" s="263"/>
      <c r="J212" s="263"/>
      <c r="K212" s="263"/>
      <c r="L212" s="263"/>
      <c r="M212" s="263"/>
      <c r="N212" s="268"/>
      <c r="O212" s="268"/>
      <c r="P212" s="268"/>
      <c r="Q212" s="268"/>
      <c r="R212" s="268"/>
      <c r="S212" s="268"/>
      <c r="T212" s="263"/>
      <c r="U212" s="263"/>
      <c r="V212" s="263"/>
      <c r="W212" s="263"/>
      <c r="X212" s="263"/>
      <c r="Y212" s="268"/>
      <c r="Z212" s="263"/>
      <c r="AA212" s="263"/>
      <c r="AB212" s="263"/>
      <c r="AC212" s="263"/>
      <c r="AD212" s="263"/>
      <c r="AE212" s="263"/>
      <c r="AF212" s="263"/>
      <c r="AG212" s="263"/>
      <c r="AH212" s="263"/>
      <c r="AI212" s="263"/>
      <c r="AJ212" s="263"/>
      <c r="AK212" s="263"/>
      <c r="AL212" s="263"/>
    </row>
    <row r="213" spans="1:38">
      <c r="A213" s="263"/>
      <c r="B213" s="263"/>
      <c r="C213" s="263"/>
      <c r="D213" s="263"/>
      <c r="E213" s="263"/>
      <c r="F213" s="424"/>
      <c r="G213" s="424"/>
      <c r="H213" s="263"/>
      <c r="I213" s="263"/>
      <c r="J213" s="263"/>
      <c r="K213" s="263"/>
      <c r="L213" s="263"/>
      <c r="M213" s="263"/>
      <c r="N213" s="268"/>
      <c r="O213" s="268"/>
      <c r="P213" s="268"/>
      <c r="Q213" s="268"/>
      <c r="R213" s="268"/>
      <c r="S213" s="268"/>
      <c r="T213" s="263"/>
      <c r="U213" s="263"/>
      <c r="V213" s="263"/>
      <c r="W213" s="263"/>
      <c r="X213" s="263"/>
      <c r="Y213" s="268"/>
      <c r="Z213" s="263"/>
      <c r="AA213" s="263"/>
      <c r="AB213" s="263"/>
      <c r="AC213" s="263"/>
      <c r="AD213" s="263"/>
      <c r="AE213" s="263"/>
      <c r="AF213" s="263"/>
      <c r="AG213" s="263"/>
      <c r="AH213" s="263"/>
      <c r="AI213" s="263"/>
      <c r="AJ213" s="263"/>
      <c r="AK213" s="263"/>
      <c r="AL213" s="263"/>
    </row>
    <row r="214" spans="1:38">
      <c r="A214" s="263"/>
      <c r="B214" s="263"/>
      <c r="C214" s="263"/>
      <c r="D214" s="263"/>
      <c r="E214" s="263"/>
      <c r="F214" s="424"/>
      <c r="G214" s="424"/>
      <c r="H214" s="263"/>
      <c r="I214" s="263"/>
      <c r="J214" s="263"/>
      <c r="K214" s="263"/>
      <c r="L214" s="263"/>
      <c r="M214" s="263"/>
      <c r="N214" s="268"/>
      <c r="O214" s="268"/>
      <c r="P214" s="268"/>
      <c r="Q214" s="268"/>
      <c r="R214" s="268"/>
      <c r="S214" s="268"/>
      <c r="T214" s="263"/>
      <c r="U214" s="263"/>
      <c r="V214" s="263"/>
      <c r="W214" s="263"/>
      <c r="X214" s="263"/>
      <c r="Y214" s="268"/>
      <c r="Z214" s="263"/>
      <c r="AA214" s="263"/>
      <c r="AB214" s="263"/>
      <c r="AC214" s="263"/>
      <c r="AD214" s="263"/>
      <c r="AE214" s="263"/>
      <c r="AF214" s="263"/>
      <c r="AG214" s="263"/>
      <c r="AH214" s="263"/>
      <c r="AI214" s="263"/>
      <c r="AJ214" s="263"/>
      <c r="AK214" s="263"/>
      <c r="AL214" s="263"/>
    </row>
    <row r="215" spans="1:38">
      <c r="A215" s="263"/>
      <c r="B215" s="263"/>
      <c r="C215" s="263"/>
      <c r="D215" s="263"/>
      <c r="E215" s="263"/>
      <c r="F215" s="424"/>
      <c r="G215" s="424"/>
      <c r="H215" s="263"/>
      <c r="I215" s="263"/>
      <c r="J215" s="263"/>
      <c r="K215" s="263"/>
      <c r="L215" s="263"/>
      <c r="M215" s="263"/>
      <c r="N215" s="268"/>
      <c r="O215" s="268"/>
      <c r="P215" s="268"/>
      <c r="Q215" s="268"/>
      <c r="R215" s="268"/>
      <c r="S215" s="268"/>
      <c r="T215" s="263"/>
      <c r="U215" s="263"/>
      <c r="V215" s="263"/>
      <c r="W215" s="263"/>
      <c r="X215" s="263"/>
      <c r="Y215" s="268"/>
      <c r="Z215" s="263"/>
      <c r="AA215" s="263"/>
      <c r="AB215" s="263"/>
      <c r="AC215" s="263"/>
      <c r="AD215" s="263"/>
      <c r="AE215" s="263"/>
      <c r="AF215" s="263"/>
      <c r="AG215" s="263"/>
      <c r="AH215" s="263"/>
      <c r="AI215" s="263"/>
      <c r="AJ215" s="263"/>
      <c r="AK215" s="263"/>
      <c r="AL215" s="263"/>
    </row>
    <row r="216" spans="1:38">
      <c r="A216" s="263"/>
      <c r="B216" s="263"/>
      <c r="C216" s="263"/>
      <c r="D216" s="263"/>
      <c r="E216" s="263"/>
      <c r="F216" s="424"/>
      <c r="G216" s="424"/>
      <c r="H216" s="263"/>
      <c r="I216" s="263"/>
      <c r="J216" s="263"/>
      <c r="K216" s="263"/>
      <c r="L216" s="263"/>
      <c r="M216" s="263"/>
      <c r="N216" s="268"/>
      <c r="O216" s="268"/>
      <c r="P216" s="268"/>
      <c r="Q216" s="268"/>
      <c r="R216" s="268"/>
      <c r="S216" s="268"/>
      <c r="T216" s="263"/>
      <c r="U216" s="263"/>
      <c r="V216" s="263"/>
      <c r="W216" s="263"/>
      <c r="X216" s="263"/>
      <c r="Y216" s="268"/>
      <c r="Z216" s="263"/>
      <c r="AA216" s="263"/>
      <c r="AB216" s="263"/>
      <c r="AC216" s="263"/>
      <c r="AD216" s="263"/>
      <c r="AE216" s="263"/>
      <c r="AF216" s="263"/>
      <c r="AG216" s="263"/>
      <c r="AH216" s="263"/>
      <c r="AI216" s="263"/>
      <c r="AJ216" s="263"/>
      <c r="AK216" s="263"/>
      <c r="AL216" s="263"/>
    </row>
    <row r="217" spans="1:38">
      <c r="A217" s="263"/>
      <c r="B217" s="263"/>
      <c r="C217" s="263"/>
      <c r="D217" s="263"/>
      <c r="E217" s="263"/>
      <c r="F217" s="424"/>
      <c r="G217" s="424"/>
      <c r="H217" s="263"/>
      <c r="I217" s="263"/>
      <c r="J217" s="263"/>
      <c r="K217" s="263"/>
      <c r="L217" s="263"/>
      <c r="M217" s="263"/>
      <c r="N217" s="268"/>
      <c r="O217" s="268"/>
      <c r="P217" s="268"/>
      <c r="Q217" s="268"/>
      <c r="R217" s="268"/>
      <c r="S217" s="268"/>
      <c r="T217" s="263"/>
      <c r="U217" s="263"/>
      <c r="V217" s="263"/>
      <c r="W217" s="263"/>
      <c r="X217" s="263"/>
      <c r="Y217" s="268"/>
      <c r="Z217" s="263"/>
      <c r="AA217" s="263"/>
      <c r="AB217" s="263"/>
      <c r="AC217" s="263"/>
      <c r="AD217" s="263"/>
      <c r="AE217" s="263"/>
      <c r="AF217" s="263"/>
      <c r="AG217" s="263"/>
      <c r="AH217" s="263"/>
      <c r="AI217" s="263"/>
      <c r="AJ217" s="263"/>
      <c r="AK217" s="263"/>
      <c r="AL217" s="263"/>
    </row>
    <row r="218" spans="1:38">
      <c r="A218" s="263"/>
      <c r="B218" s="263"/>
      <c r="C218" s="263"/>
      <c r="D218" s="263"/>
      <c r="E218" s="263"/>
      <c r="F218" s="424"/>
      <c r="G218" s="424"/>
      <c r="H218" s="263"/>
      <c r="I218" s="263"/>
      <c r="J218" s="263"/>
      <c r="K218" s="263"/>
      <c r="L218" s="263"/>
      <c r="M218" s="263"/>
      <c r="N218" s="268"/>
      <c r="O218" s="268"/>
      <c r="P218" s="268"/>
      <c r="Q218" s="268"/>
      <c r="R218" s="268"/>
      <c r="S218" s="268"/>
      <c r="T218" s="263"/>
      <c r="U218" s="263"/>
      <c r="V218" s="263"/>
      <c r="W218" s="263"/>
      <c r="X218" s="263"/>
      <c r="Y218" s="268"/>
      <c r="Z218" s="263"/>
      <c r="AA218" s="263"/>
      <c r="AB218" s="263"/>
      <c r="AC218" s="263"/>
      <c r="AD218" s="263"/>
      <c r="AE218" s="263"/>
      <c r="AF218" s="263"/>
      <c r="AG218" s="263"/>
      <c r="AH218" s="263"/>
      <c r="AI218" s="263"/>
      <c r="AJ218" s="263"/>
      <c r="AK218" s="263"/>
      <c r="AL218" s="263"/>
    </row>
    <row r="219" spans="1:38">
      <c r="A219" s="263"/>
      <c r="B219" s="263"/>
      <c r="C219" s="263"/>
      <c r="D219" s="263"/>
      <c r="E219" s="263"/>
      <c r="F219" s="424"/>
      <c r="G219" s="424"/>
      <c r="H219" s="263"/>
      <c r="I219" s="263"/>
      <c r="J219" s="263"/>
      <c r="K219" s="263"/>
      <c r="L219" s="263"/>
      <c r="M219" s="263"/>
      <c r="N219" s="268"/>
      <c r="O219" s="268"/>
      <c r="P219" s="268"/>
      <c r="Q219" s="268"/>
      <c r="R219" s="268"/>
      <c r="S219" s="268"/>
      <c r="T219" s="263"/>
      <c r="U219" s="263"/>
      <c r="V219" s="263"/>
      <c r="W219" s="263"/>
      <c r="X219" s="263"/>
      <c r="Y219" s="268"/>
      <c r="Z219" s="263"/>
      <c r="AA219" s="263"/>
      <c r="AB219" s="263"/>
      <c r="AC219" s="263"/>
      <c r="AD219" s="263"/>
      <c r="AE219" s="263"/>
      <c r="AF219" s="263"/>
      <c r="AG219" s="263"/>
      <c r="AH219" s="263"/>
      <c r="AI219" s="263"/>
      <c r="AJ219" s="263"/>
      <c r="AK219" s="263"/>
      <c r="AL219" s="263"/>
    </row>
    <row r="220" spans="1:38">
      <c r="A220" s="263"/>
      <c r="B220" s="263"/>
      <c r="C220" s="263"/>
      <c r="D220" s="263"/>
      <c r="E220" s="263"/>
      <c r="F220" s="424"/>
      <c r="G220" s="424"/>
      <c r="H220" s="263"/>
      <c r="I220" s="263"/>
      <c r="J220" s="263"/>
      <c r="K220" s="263"/>
      <c r="L220" s="263"/>
      <c r="M220" s="263"/>
      <c r="N220" s="268"/>
      <c r="O220" s="268"/>
      <c r="P220" s="268"/>
      <c r="Q220" s="268"/>
      <c r="R220" s="268"/>
      <c r="S220" s="268"/>
      <c r="T220" s="263"/>
      <c r="U220" s="263"/>
      <c r="V220" s="263"/>
      <c r="W220" s="263"/>
      <c r="X220" s="263"/>
      <c r="Y220" s="268"/>
      <c r="Z220" s="263"/>
      <c r="AA220" s="263"/>
      <c r="AB220" s="263"/>
      <c r="AC220" s="263"/>
      <c r="AD220" s="263"/>
      <c r="AE220" s="263"/>
      <c r="AF220" s="263"/>
      <c r="AG220" s="263"/>
      <c r="AH220" s="263"/>
      <c r="AI220" s="263"/>
      <c r="AJ220" s="263"/>
      <c r="AK220" s="263"/>
      <c r="AL220" s="263"/>
    </row>
    <row r="221" spans="1:38">
      <c r="A221" s="263"/>
      <c r="B221" s="263"/>
      <c r="C221" s="263"/>
      <c r="D221" s="263"/>
      <c r="E221" s="263"/>
      <c r="F221" s="424"/>
      <c r="G221" s="424"/>
      <c r="H221" s="263"/>
      <c r="I221" s="263"/>
      <c r="J221" s="263"/>
      <c r="K221" s="263"/>
      <c r="L221" s="263"/>
      <c r="M221" s="263"/>
      <c r="N221" s="268"/>
      <c r="O221" s="268"/>
      <c r="P221" s="268"/>
      <c r="Q221" s="268"/>
      <c r="R221" s="268"/>
      <c r="S221" s="268"/>
      <c r="T221" s="263"/>
      <c r="U221" s="263"/>
      <c r="V221" s="263"/>
      <c r="W221" s="263"/>
      <c r="X221" s="263"/>
      <c r="Y221" s="268"/>
      <c r="Z221" s="263"/>
      <c r="AA221" s="263"/>
      <c r="AB221" s="263"/>
      <c r="AC221" s="263"/>
      <c r="AD221" s="263"/>
      <c r="AE221" s="263"/>
      <c r="AF221" s="263"/>
      <c r="AG221" s="263"/>
      <c r="AH221" s="263"/>
      <c r="AI221" s="263"/>
      <c r="AJ221" s="263"/>
      <c r="AK221" s="263"/>
      <c r="AL221" s="263"/>
    </row>
    <row r="222" spans="1:38">
      <c r="A222" s="263"/>
      <c r="B222" s="263"/>
      <c r="C222" s="263"/>
      <c r="D222" s="263"/>
      <c r="E222" s="263"/>
      <c r="F222" s="263"/>
      <c r="G222" s="263"/>
      <c r="H222" s="263"/>
      <c r="I222" s="263"/>
      <c r="J222" s="263"/>
      <c r="K222" s="263"/>
      <c r="L222" s="263"/>
      <c r="M222" s="263"/>
      <c r="N222" s="268"/>
      <c r="O222" s="268"/>
      <c r="P222" s="268"/>
      <c r="Q222" s="268"/>
      <c r="R222" s="268"/>
      <c r="S222" s="268"/>
      <c r="T222" s="263"/>
      <c r="U222" s="263"/>
      <c r="V222" s="263"/>
      <c r="W222" s="263"/>
      <c r="X222" s="263"/>
      <c r="Y222" s="268"/>
      <c r="Z222" s="263"/>
      <c r="AA222" s="263"/>
      <c r="AB222" s="263"/>
      <c r="AC222" s="263"/>
      <c r="AD222" s="263"/>
      <c r="AE222" s="263"/>
      <c r="AF222" s="263"/>
      <c r="AG222" s="263"/>
      <c r="AH222" s="263"/>
      <c r="AI222" s="263"/>
      <c r="AJ222" s="263"/>
      <c r="AK222" s="263"/>
      <c r="AL222" s="263"/>
    </row>
    <row r="223" spans="1:38">
      <c r="A223" s="263"/>
      <c r="B223" s="263"/>
      <c r="C223" s="263"/>
      <c r="D223" s="263"/>
      <c r="E223" s="263"/>
      <c r="F223" s="263"/>
      <c r="G223" s="263"/>
      <c r="H223" s="263"/>
      <c r="I223" s="263"/>
      <c r="J223" s="263"/>
      <c r="K223" s="263"/>
      <c r="L223" s="263"/>
      <c r="M223" s="263"/>
      <c r="N223" s="268"/>
      <c r="O223" s="268"/>
      <c r="P223" s="268"/>
      <c r="Q223" s="268"/>
      <c r="R223" s="268"/>
      <c r="S223" s="268"/>
      <c r="T223" s="263"/>
      <c r="U223" s="263"/>
      <c r="V223" s="263"/>
      <c r="W223" s="263"/>
      <c r="X223" s="263"/>
      <c r="Y223" s="268"/>
      <c r="Z223" s="263"/>
      <c r="AA223" s="263"/>
      <c r="AB223" s="263"/>
      <c r="AC223" s="263"/>
      <c r="AD223" s="263"/>
      <c r="AE223" s="263"/>
      <c r="AF223" s="263"/>
      <c r="AG223" s="263"/>
      <c r="AH223" s="263"/>
      <c r="AI223" s="263"/>
      <c r="AJ223" s="263"/>
      <c r="AK223" s="263"/>
      <c r="AL223" s="263"/>
    </row>
    <row r="224" spans="1:38">
      <c r="A224" s="263"/>
      <c r="B224" s="263"/>
      <c r="C224" s="263"/>
      <c r="D224" s="263"/>
      <c r="E224" s="263"/>
      <c r="F224" s="263"/>
      <c r="G224" s="263"/>
      <c r="H224" s="263"/>
      <c r="I224" s="263"/>
      <c r="J224" s="263"/>
      <c r="K224" s="263"/>
      <c r="L224" s="263"/>
      <c r="M224" s="263"/>
      <c r="N224" s="268"/>
      <c r="O224" s="268"/>
      <c r="P224" s="268"/>
      <c r="Q224" s="268"/>
      <c r="R224" s="268"/>
      <c r="S224" s="268"/>
      <c r="T224" s="263"/>
      <c r="U224" s="263"/>
      <c r="V224" s="263"/>
      <c r="W224" s="263"/>
      <c r="X224" s="263"/>
      <c r="Y224" s="268"/>
      <c r="Z224" s="263"/>
      <c r="AA224" s="263"/>
      <c r="AB224" s="263"/>
      <c r="AC224" s="263"/>
      <c r="AD224" s="263"/>
      <c r="AE224" s="263"/>
      <c r="AF224" s="263"/>
      <c r="AG224" s="263"/>
      <c r="AH224" s="263"/>
      <c r="AI224" s="263"/>
      <c r="AJ224" s="263"/>
      <c r="AK224" s="263"/>
      <c r="AL224" s="263"/>
    </row>
    <row r="225" spans="1:38">
      <c r="A225" s="263"/>
      <c r="B225" s="263"/>
      <c r="C225" s="263"/>
      <c r="D225" s="263"/>
      <c r="E225" s="263"/>
      <c r="F225" s="263"/>
      <c r="G225" s="263"/>
      <c r="H225" s="263"/>
      <c r="I225" s="263"/>
      <c r="J225" s="263"/>
      <c r="K225" s="263"/>
      <c r="L225" s="263"/>
      <c r="M225" s="263"/>
      <c r="N225" s="268"/>
      <c r="O225" s="268"/>
      <c r="P225" s="268"/>
      <c r="Q225" s="268"/>
      <c r="R225" s="268"/>
      <c r="S225" s="268"/>
      <c r="T225" s="263"/>
      <c r="U225" s="263"/>
      <c r="V225" s="263"/>
      <c r="W225" s="263"/>
      <c r="X225" s="263"/>
      <c r="Y225" s="268"/>
      <c r="Z225" s="263"/>
      <c r="AA225" s="263"/>
      <c r="AB225" s="263"/>
      <c r="AC225" s="263"/>
      <c r="AD225" s="263"/>
      <c r="AE225" s="263"/>
      <c r="AF225" s="263"/>
      <c r="AG225" s="263"/>
      <c r="AH225" s="263"/>
      <c r="AI225" s="263"/>
      <c r="AJ225" s="263"/>
      <c r="AK225" s="263"/>
      <c r="AL225" s="263"/>
    </row>
    <row r="226" spans="1:38">
      <c r="A226" s="263"/>
      <c r="B226" s="263"/>
      <c r="C226" s="263"/>
      <c r="D226" s="263"/>
      <c r="E226" s="263"/>
      <c r="F226" s="263"/>
      <c r="G226" s="263"/>
      <c r="H226" s="263"/>
      <c r="I226" s="263"/>
      <c r="J226" s="263"/>
      <c r="K226" s="263"/>
      <c r="L226" s="263"/>
      <c r="M226" s="263"/>
      <c r="N226" s="268"/>
      <c r="O226" s="268"/>
      <c r="P226" s="268"/>
      <c r="Q226" s="268"/>
      <c r="R226" s="268"/>
      <c r="S226" s="268"/>
      <c r="T226" s="263"/>
      <c r="U226" s="263"/>
      <c r="V226" s="263"/>
      <c r="W226" s="263"/>
      <c r="X226" s="263"/>
      <c r="Y226" s="268"/>
      <c r="Z226" s="263"/>
      <c r="AA226" s="263"/>
      <c r="AB226" s="263"/>
      <c r="AC226" s="263"/>
      <c r="AD226" s="263"/>
      <c r="AE226" s="263"/>
      <c r="AF226" s="263"/>
      <c r="AG226" s="263"/>
      <c r="AH226" s="263"/>
      <c r="AI226" s="263"/>
      <c r="AJ226" s="263"/>
      <c r="AK226" s="263"/>
      <c r="AL226" s="263"/>
    </row>
    <row r="227" spans="1:38">
      <c r="A227" s="263"/>
      <c r="B227" s="263"/>
      <c r="C227" s="263"/>
      <c r="D227" s="263"/>
      <c r="E227" s="263"/>
      <c r="F227" s="263"/>
      <c r="G227" s="263"/>
      <c r="H227" s="263"/>
      <c r="I227" s="263"/>
      <c r="J227" s="263"/>
      <c r="K227" s="263"/>
      <c r="L227" s="263"/>
      <c r="M227" s="263"/>
      <c r="N227" s="268"/>
      <c r="O227" s="268"/>
      <c r="P227" s="268"/>
      <c r="Q227" s="268"/>
      <c r="R227" s="268"/>
      <c r="S227" s="268"/>
      <c r="T227" s="263"/>
      <c r="U227" s="263"/>
      <c r="V227" s="263"/>
      <c r="W227" s="263"/>
      <c r="X227" s="263"/>
      <c r="Y227" s="268"/>
      <c r="Z227" s="263"/>
      <c r="AA227" s="263"/>
      <c r="AB227" s="263"/>
      <c r="AC227" s="263"/>
      <c r="AD227" s="263"/>
      <c r="AE227" s="263"/>
      <c r="AF227" s="263"/>
      <c r="AG227" s="263"/>
      <c r="AH227" s="263"/>
      <c r="AI227" s="263"/>
      <c r="AJ227" s="263"/>
      <c r="AK227" s="263"/>
      <c r="AL227" s="263"/>
    </row>
    <row r="228" spans="1:38">
      <c r="A228" s="263"/>
      <c r="B228" s="263"/>
      <c r="C228" s="263"/>
      <c r="D228" s="263"/>
      <c r="E228" s="263"/>
      <c r="F228" s="263"/>
      <c r="G228" s="263"/>
      <c r="H228" s="263"/>
      <c r="I228" s="263"/>
      <c r="J228" s="263"/>
      <c r="K228" s="263"/>
      <c r="L228" s="263"/>
      <c r="M228" s="263"/>
      <c r="N228" s="268"/>
      <c r="O228" s="268"/>
      <c r="P228" s="268"/>
      <c r="Q228" s="268"/>
      <c r="R228" s="268"/>
      <c r="S228" s="268"/>
      <c r="T228" s="263"/>
      <c r="U228" s="263"/>
      <c r="V228" s="263"/>
      <c r="W228" s="263"/>
      <c r="X228" s="263"/>
      <c r="Y228" s="268"/>
      <c r="Z228" s="263"/>
      <c r="AA228" s="263"/>
      <c r="AB228" s="263"/>
      <c r="AC228" s="263"/>
      <c r="AD228" s="263"/>
      <c r="AE228" s="263"/>
      <c r="AF228" s="263"/>
      <c r="AG228" s="263"/>
      <c r="AH228" s="263"/>
      <c r="AI228" s="263"/>
      <c r="AJ228" s="263"/>
      <c r="AK228" s="263"/>
      <c r="AL228" s="263"/>
    </row>
    <row r="229" spans="1:38">
      <c r="A229" s="263"/>
      <c r="B229" s="263"/>
      <c r="C229" s="263"/>
      <c r="D229" s="263"/>
      <c r="E229" s="263"/>
      <c r="F229" s="263"/>
      <c r="G229" s="263"/>
      <c r="H229" s="263"/>
      <c r="I229" s="263"/>
      <c r="J229" s="263"/>
      <c r="K229" s="263"/>
      <c r="L229" s="263"/>
      <c r="M229" s="263"/>
      <c r="N229" s="268"/>
      <c r="O229" s="268"/>
      <c r="P229" s="268"/>
      <c r="Q229" s="268"/>
      <c r="R229" s="268"/>
      <c r="S229" s="268"/>
      <c r="T229" s="263"/>
      <c r="U229" s="263"/>
      <c r="V229" s="263"/>
      <c r="W229" s="263"/>
      <c r="X229" s="263"/>
      <c r="Y229" s="268"/>
      <c r="Z229" s="263"/>
      <c r="AA229" s="263"/>
      <c r="AB229" s="263"/>
      <c r="AC229" s="263"/>
      <c r="AD229" s="263"/>
      <c r="AE229" s="263"/>
      <c r="AF229" s="263"/>
      <c r="AG229" s="263"/>
      <c r="AH229" s="263"/>
      <c r="AI229" s="263"/>
      <c r="AJ229" s="263"/>
      <c r="AK229" s="263"/>
      <c r="AL229" s="263"/>
    </row>
    <row r="230" spans="1:38">
      <c r="A230" s="263"/>
      <c r="B230" s="263"/>
      <c r="C230" s="263"/>
      <c r="D230" s="263"/>
      <c r="E230" s="263"/>
      <c r="F230" s="263"/>
      <c r="G230" s="263"/>
      <c r="H230" s="263"/>
      <c r="I230" s="263"/>
      <c r="J230" s="263"/>
      <c r="K230" s="263"/>
      <c r="L230" s="263"/>
      <c r="M230" s="263"/>
      <c r="N230" s="268"/>
      <c r="O230" s="268"/>
      <c r="P230" s="268"/>
      <c r="Q230" s="268"/>
      <c r="R230" s="268"/>
      <c r="S230" s="268"/>
      <c r="T230" s="263"/>
      <c r="U230" s="263"/>
      <c r="V230" s="263"/>
      <c r="W230" s="263"/>
      <c r="X230" s="263"/>
      <c r="Y230" s="268"/>
      <c r="Z230" s="263"/>
      <c r="AA230" s="263"/>
      <c r="AB230" s="263"/>
      <c r="AC230" s="263"/>
      <c r="AD230" s="263"/>
      <c r="AE230" s="263"/>
      <c r="AF230" s="263"/>
      <c r="AG230" s="263"/>
      <c r="AH230" s="263"/>
      <c r="AI230" s="263"/>
      <c r="AJ230" s="263"/>
      <c r="AK230" s="263"/>
      <c r="AL230" s="263"/>
    </row>
    <row r="231" spans="1:38">
      <c r="A231" s="263"/>
      <c r="B231" s="263"/>
      <c r="C231" s="263"/>
      <c r="D231" s="263"/>
      <c r="E231" s="263"/>
      <c r="F231" s="263"/>
      <c r="G231" s="263"/>
      <c r="H231" s="263"/>
      <c r="I231" s="263"/>
      <c r="J231" s="263"/>
      <c r="K231" s="263"/>
      <c r="L231" s="263"/>
      <c r="M231" s="263"/>
      <c r="N231" s="268"/>
      <c r="O231" s="268"/>
      <c r="P231" s="268"/>
      <c r="Q231" s="268"/>
      <c r="R231" s="268"/>
      <c r="S231" s="268"/>
      <c r="T231" s="263"/>
      <c r="U231" s="263"/>
      <c r="V231" s="263"/>
      <c r="W231" s="263"/>
      <c r="X231" s="263"/>
      <c r="Y231" s="268"/>
      <c r="Z231" s="263"/>
      <c r="AA231" s="263"/>
      <c r="AB231" s="263"/>
      <c r="AC231" s="263"/>
      <c r="AD231" s="263"/>
      <c r="AE231" s="263"/>
      <c r="AF231" s="263"/>
      <c r="AG231" s="263"/>
      <c r="AH231" s="263"/>
      <c r="AI231" s="263"/>
      <c r="AJ231" s="263"/>
      <c r="AK231" s="263"/>
      <c r="AL231" s="263"/>
    </row>
    <row r="232" spans="1:38">
      <c r="A232" s="263"/>
      <c r="B232" s="263"/>
      <c r="C232" s="263"/>
      <c r="D232" s="263"/>
      <c r="E232" s="263"/>
      <c r="F232" s="263"/>
      <c r="G232" s="263"/>
      <c r="H232" s="263"/>
      <c r="I232" s="263"/>
      <c r="J232" s="263"/>
      <c r="K232" s="263"/>
      <c r="L232" s="263"/>
      <c r="M232" s="263"/>
      <c r="N232" s="268"/>
      <c r="O232" s="268"/>
      <c r="P232" s="268"/>
      <c r="Q232" s="268"/>
      <c r="R232" s="268"/>
      <c r="S232" s="268"/>
      <c r="T232" s="263"/>
      <c r="U232" s="263"/>
      <c r="V232" s="263"/>
      <c r="W232" s="263"/>
      <c r="X232" s="263"/>
      <c r="Y232" s="268"/>
      <c r="Z232" s="263"/>
      <c r="AA232" s="263"/>
      <c r="AB232" s="263"/>
      <c r="AC232" s="263"/>
      <c r="AD232" s="263"/>
      <c r="AE232" s="263"/>
      <c r="AF232" s="263"/>
      <c r="AG232" s="263"/>
      <c r="AH232" s="263"/>
      <c r="AI232" s="263"/>
      <c r="AJ232" s="263"/>
      <c r="AK232" s="263"/>
      <c r="AL232" s="263"/>
    </row>
    <row r="233" spans="1:38">
      <c r="A233" s="263"/>
      <c r="B233" s="263"/>
      <c r="C233" s="263"/>
      <c r="D233" s="263"/>
      <c r="E233" s="263"/>
      <c r="F233" s="263"/>
      <c r="G233" s="263"/>
      <c r="H233" s="263"/>
      <c r="I233" s="263"/>
      <c r="J233" s="263"/>
      <c r="K233" s="263"/>
      <c r="L233" s="263"/>
      <c r="M233" s="263"/>
      <c r="N233" s="268"/>
      <c r="O233" s="268"/>
      <c r="P233" s="268"/>
      <c r="Q233" s="268"/>
      <c r="R233" s="268"/>
      <c r="S233" s="268"/>
      <c r="T233" s="263"/>
      <c r="U233" s="263"/>
      <c r="V233" s="263"/>
      <c r="W233" s="263"/>
      <c r="X233" s="263"/>
      <c r="Y233" s="268"/>
      <c r="Z233" s="263"/>
      <c r="AA233" s="263"/>
      <c r="AB233" s="263"/>
      <c r="AC233" s="263"/>
      <c r="AD233" s="263"/>
      <c r="AE233" s="263"/>
      <c r="AF233" s="263"/>
      <c r="AG233" s="263"/>
      <c r="AH233" s="263"/>
      <c r="AI233" s="263"/>
      <c r="AJ233" s="263"/>
      <c r="AK233" s="263"/>
      <c r="AL233" s="263"/>
    </row>
    <row r="234" spans="1:38">
      <c r="A234" s="263"/>
      <c r="B234" s="263"/>
      <c r="C234" s="263"/>
      <c r="D234" s="263"/>
      <c r="E234" s="263"/>
      <c r="F234" s="263"/>
      <c r="G234" s="263"/>
      <c r="H234" s="263"/>
      <c r="I234" s="263"/>
      <c r="J234" s="263"/>
      <c r="K234" s="263"/>
      <c r="L234" s="263"/>
      <c r="M234" s="263"/>
      <c r="N234" s="268"/>
      <c r="O234" s="268"/>
      <c r="P234" s="268"/>
      <c r="Q234" s="268"/>
      <c r="R234" s="268"/>
      <c r="S234" s="268"/>
      <c r="T234" s="263"/>
      <c r="U234" s="263"/>
      <c r="V234" s="263"/>
      <c r="W234" s="263"/>
      <c r="X234" s="263"/>
      <c r="Y234" s="268"/>
      <c r="Z234" s="263"/>
      <c r="AA234" s="263"/>
      <c r="AB234" s="263"/>
      <c r="AC234" s="263"/>
      <c r="AD234" s="263"/>
      <c r="AE234" s="263"/>
      <c r="AF234" s="263"/>
      <c r="AG234" s="263"/>
      <c r="AH234" s="263"/>
      <c r="AI234" s="263"/>
      <c r="AJ234" s="263"/>
      <c r="AK234" s="263"/>
      <c r="AL234" s="263"/>
    </row>
    <row r="235" spans="1:38">
      <c r="A235" s="263"/>
      <c r="B235" s="263"/>
      <c r="C235" s="263"/>
      <c r="D235" s="263"/>
      <c r="E235" s="263"/>
      <c r="F235" s="263"/>
      <c r="G235" s="263"/>
      <c r="H235" s="263"/>
      <c r="I235" s="263"/>
      <c r="J235" s="263"/>
      <c r="K235" s="263"/>
      <c r="L235" s="263"/>
      <c r="M235" s="263"/>
      <c r="N235" s="268"/>
      <c r="O235" s="268"/>
      <c r="P235" s="268"/>
      <c r="Q235" s="268"/>
      <c r="R235" s="268"/>
      <c r="S235" s="268"/>
      <c r="T235" s="263"/>
      <c r="U235" s="263"/>
      <c r="V235" s="263"/>
      <c r="W235" s="263"/>
      <c r="X235" s="263"/>
      <c r="Y235" s="268"/>
      <c r="Z235" s="263"/>
      <c r="AA235" s="263"/>
      <c r="AB235" s="263"/>
      <c r="AC235" s="263"/>
      <c r="AD235" s="263"/>
      <c r="AE235" s="263"/>
      <c r="AF235" s="263"/>
      <c r="AG235" s="263"/>
      <c r="AH235" s="263"/>
      <c r="AI235" s="263"/>
      <c r="AJ235" s="263"/>
      <c r="AK235" s="263"/>
      <c r="AL235" s="263"/>
    </row>
    <row r="236" spans="1:38">
      <c r="A236" s="263"/>
      <c r="B236" s="263"/>
      <c r="C236" s="263"/>
      <c r="D236" s="263"/>
      <c r="E236" s="263"/>
      <c r="F236" s="263"/>
      <c r="G236" s="263"/>
      <c r="H236" s="263"/>
      <c r="I236" s="263"/>
      <c r="J236" s="263"/>
      <c r="K236" s="263"/>
      <c r="L236" s="263"/>
      <c r="M236" s="263"/>
      <c r="N236" s="268"/>
      <c r="O236" s="268"/>
      <c r="P236" s="268"/>
      <c r="Q236" s="268"/>
      <c r="R236" s="268"/>
      <c r="S236" s="268"/>
      <c r="T236" s="263"/>
      <c r="U236" s="263"/>
      <c r="V236" s="263"/>
      <c r="W236" s="263"/>
      <c r="X236" s="263"/>
      <c r="Y236" s="268"/>
      <c r="Z236" s="263"/>
      <c r="AA236" s="263"/>
      <c r="AB236" s="263"/>
      <c r="AC236" s="263"/>
      <c r="AD236" s="263"/>
      <c r="AE236" s="263"/>
      <c r="AF236" s="263"/>
      <c r="AG236" s="263"/>
      <c r="AH236" s="263"/>
      <c r="AI236" s="263"/>
      <c r="AJ236" s="263"/>
      <c r="AK236" s="263"/>
      <c r="AL236" s="263"/>
    </row>
    <row r="237" spans="1:38">
      <c r="A237" s="263"/>
      <c r="B237" s="263"/>
      <c r="C237" s="263"/>
      <c r="D237" s="263"/>
      <c r="E237" s="263"/>
      <c r="F237" s="263"/>
      <c r="G237" s="263"/>
      <c r="H237" s="263"/>
      <c r="I237" s="263"/>
      <c r="J237" s="263"/>
      <c r="K237" s="263"/>
      <c r="L237" s="263"/>
      <c r="M237" s="263"/>
      <c r="N237" s="268"/>
      <c r="O237" s="268"/>
      <c r="P237" s="268"/>
      <c r="Q237" s="268"/>
      <c r="R237" s="268"/>
      <c r="S237" s="268"/>
      <c r="T237" s="263"/>
      <c r="U237" s="263"/>
      <c r="V237" s="263"/>
      <c r="W237" s="263"/>
      <c r="X237" s="263"/>
      <c r="Y237" s="268"/>
      <c r="Z237" s="263"/>
      <c r="AA237" s="263"/>
      <c r="AB237" s="263"/>
      <c r="AC237" s="263"/>
      <c r="AD237" s="263"/>
      <c r="AE237" s="263"/>
      <c r="AF237" s="263"/>
      <c r="AG237" s="263"/>
      <c r="AH237" s="263"/>
      <c r="AI237" s="263"/>
      <c r="AJ237" s="263"/>
      <c r="AK237" s="263"/>
      <c r="AL237" s="263"/>
    </row>
    <row r="238" spans="1:38">
      <c r="A238" s="263"/>
      <c r="B238" s="263"/>
      <c r="C238" s="263"/>
      <c r="D238" s="263"/>
      <c r="E238" s="263"/>
      <c r="F238" s="263"/>
      <c r="G238" s="263"/>
      <c r="H238" s="263"/>
      <c r="I238" s="263"/>
      <c r="J238" s="263"/>
      <c r="K238" s="263"/>
      <c r="L238" s="263"/>
      <c r="M238" s="263"/>
      <c r="N238" s="268"/>
      <c r="O238" s="268"/>
      <c r="P238" s="268"/>
      <c r="Q238" s="268"/>
      <c r="R238" s="268"/>
      <c r="S238" s="268"/>
      <c r="T238" s="263"/>
      <c r="U238" s="263"/>
      <c r="V238" s="263"/>
      <c r="W238" s="263"/>
      <c r="X238" s="263"/>
      <c r="Y238" s="268"/>
      <c r="Z238" s="263"/>
      <c r="AA238" s="263"/>
      <c r="AB238" s="263"/>
      <c r="AC238" s="263"/>
      <c r="AD238" s="263"/>
      <c r="AE238" s="263"/>
      <c r="AF238" s="263"/>
      <c r="AG238" s="263"/>
      <c r="AH238" s="263"/>
      <c r="AI238" s="263"/>
      <c r="AJ238" s="263"/>
      <c r="AK238" s="263"/>
      <c r="AL238" s="263"/>
    </row>
    <row r="239" spans="1:38">
      <c r="A239" s="263"/>
      <c r="B239" s="263"/>
      <c r="C239" s="263"/>
      <c r="D239" s="263"/>
      <c r="E239" s="263"/>
      <c r="F239" s="263"/>
      <c r="G239" s="263"/>
      <c r="H239" s="263"/>
      <c r="I239" s="263"/>
      <c r="J239" s="263"/>
      <c r="K239" s="263"/>
      <c r="L239" s="263"/>
      <c r="M239" s="263"/>
      <c r="N239" s="268"/>
      <c r="O239" s="268"/>
      <c r="P239" s="268"/>
      <c r="Q239" s="268"/>
      <c r="R239" s="268"/>
      <c r="S239" s="268"/>
      <c r="T239" s="263"/>
      <c r="U239" s="263"/>
      <c r="V239" s="263"/>
      <c r="W239" s="263"/>
      <c r="X239" s="263"/>
      <c r="Y239" s="268"/>
      <c r="Z239" s="263"/>
      <c r="AA239" s="263"/>
      <c r="AB239" s="263"/>
      <c r="AC239" s="263"/>
      <c r="AD239" s="263"/>
      <c r="AE239" s="263"/>
      <c r="AF239" s="263"/>
      <c r="AG239" s="263"/>
      <c r="AH239" s="263"/>
      <c r="AI239" s="263"/>
      <c r="AJ239" s="263"/>
      <c r="AK239" s="263"/>
      <c r="AL239" s="263"/>
    </row>
    <row r="240" spans="1:38">
      <c r="A240" s="263"/>
      <c r="B240" s="263"/>
      <c r="C240" s="263"/>
      <c r="D240" s="263"/>
      <c r="E240" s="263"/>
      <c r="F240" s="263"/>
      <c r="G240" s="263"/>
      <c r="H240" s="263"/>
      <c r="I240" s="263"/>
      <c r="J240" s="263"/>
      <c r="K240" s="263"/>
      <c r="L240" s="263"/>
      <c r="M240" s="263"/>
      <c r="N240" s="268"/>
      <c r="O240" s="268"/>
      <c r="P240" s="268"/>
      <c r="Q240" s="268"/>
      <c r="R240" s="268"/>
      <c r="S240" s="268"/>
      <c r="T240" s="263"/>
      <c r="U240" s="263"/>
      <c r="V240" s="263"/>
      <c r="W240" s="263"/>
      <c r="X240" s="263"/>
      <c r="Y240" s="268"/>
      <c r="Z240" s="263"/>
      <c r="AA240" s="263"/>
      <c r="AB240" s="263"/>
      <c r="AC240" s="263"/>
      <c r="AD240" s="263"/>
      <c r="AE240" s="263"/>
      <c r="AF240" s="263"/>
      <c r="AG240" s="263"/>
      <c r="AH240" s="263"/>
      <c r="AI240" s="263"/>
      <c r="AJ240" s="263"/>
      <c r="AK240" s="263"/>
      <c r="AL240" s="263"/>
    </row>
    <row r="241" spans="1:38">
      <c r="A241" s="263"/>
      <c r="B241" s="263"/>
      <c r="C241" s="263"/>
      <c r="D241" s="263"/>
      <c r="E241" s="263"/>
      <c r="F241" s="263"/>
      <c r="G241" s="263"/>
      <c r="H241" s="263"/>
      <c r="I241" s="263"/>
      <c r="J241" s="263"/>
      <c r="K241" s="263"/>
      <c r="L241" s="263"/>
      <c r="M241" s="263"/>
      <c r="N241" s="268"/>
      <c r="O241" s="268"/>
      <c r="P241" s="268"/>
      <c r="Q241" s="268"/>
      <c r="R241" s="268"/>
      <c r="S241" s="268"/>
      <c r="T241" s="263"/>
      <c r="U241" s="263"/>
      <c r="V241" s="263"/>
      <c r="W241" s="263"/>
      <c r="X241" s="263"/>
      <c r="Y241" s="268"/>
      <c r="Z241" s="263"/>
      <c r="AA241" s="263"/>
      <c r="AB241" s="263"/>
      <c r="AC241" s="263"/>
      <c r="AD241" s="263"/>
      <c r="AE241" s="263"/>
      <c r="AF241" s="263"/>
      <c r="AG241" s="263"/>
      <c r="AH241" s="263"/>
      <c r="AI241" s="263"/>
      <c r="AJ241" s="263"/>
      <c r="AK241" s="263"/>
      <c r="AL241" s="263"/>
    </row>
    <row r="242" spans="1:38">
      <c r="A242" s="263"/>
      <c r="B242" s="263"/>
      <c r="C242" s="263"/>
      <c r="D242" s="263"/>
      <c r="E242" s="263"/>
      <c r="F242" s="263"/>
      <c r="G242" s="263"/>
      <c r="H242" s="263"/>
      <c r="I242" s="263"/>
      <c r="J242" s="263"/>
      <c r="K242" s="263"/>
      <c r="L242" s="263"/>
      <c r="M242" s="263"/>
      <c r="N242" s="268"/>
      <c r="O242" s="268"/>
      <c r="P242" s="268"/>
      <c r="Q242" s="268"/>
      <c r="R242" s="268"/>
      <c r="S242" s="268"/>
      <c r="T242" s="263"/>
      <c r="U242" s="263"/>
      <c r="V242" s="263"/>
      <c r="W242" s="263"/>
      <c r="X242" s="263"/>
      <c r="Y242" s="268"/>
      <c r="Z242" s="263"/>
      <c r="AA242" s="263"/>
      <c r="AB242" s="263"/>
      <c r="AC242" s="263"/>
      <c r="AD242" s="263"/>
      <c r="AE242" s="263"/>
      <c r="AF242" s="263"/>
      <c r="AG242" s="263"/>
      <c r="AH242" s="263"/>
      <c r="AI242" s="263"/>
      <c r="AJ242" s="263"/>
      <c r="AK242" s="263"/>
      <c r="AL242" s="263"/>
    </row>
    <row r="243" spans="1:38">
      <c r="A243" s="263"/>
      <c r="B243" s="263"/>
      <c r="C243" s="263"/>
      <c r="D243" s="263"/>
      <c r="E243" s="263"/>
      <c r="F243" s="263"/>
      <c r="G243" s="263"/>
      <c r="H243" s="263"/>
      <c r="I243" s="263"/>
      <c r="J243" s="263"/>
      <c r="K243" s="263"/>
      <c r="L243" s="263"/>
      <c r="M243" s="263"/>
      <c r="N243" s="268"/>
      <c r="O243" s="268"/>
      <c r="P243" s="268"/>
      <c r="Q243" s="268"/>
      <c r="R243" s="268"/>
      <c r="S243" s="268"/>
      <c r="T243" s="263"/>
      <c r="U243" s="263"/>
      <c r="V243" s="263"/>
      <c r="W243" s="263"/>
      <c r="X243" s="263"/>
      <c r="Y243" s="268"/>
      <c r="Z243" s="263"/>
      <c r="AA243" s="263"/>
      <c r="AB243" s="263"/>
      <c r="AC243" s="263"/>
      <c r="AD243" s="263"/>
      <c r="AE243" s="263"/>
      <c r="AF243" s="263"/>
      <c r="AG243" s="263"/>
      <c r="AH243" s="263"/>
      <c r="AI243" s="263"/>
      <c r="AJ243" s="263"/>
      <c r="AK243" s="263"/>
      <c r="AL243" s="263"/>
    </row>
    <row r="244" spans="1:38">
      <c r="A244" s="263"/>
      <c r="B244" s="263"/>
      <c r="C244" s="263"/>
      <c r="D244" s="263"/>
      <c r="E244" s="263"/>
      <c r="F244" s="263"/>
      <c r="G244" s="263"/>
      <c r="H244" s="263"/>
      <c r="I244" s="263"/>
      <c r="J244" s="263"/>
      <c r="K244" s="263"/>
      <c r="L244" s="263"/>
      <c r="M244" s="263"/>
      <c r="N244" s="268"/>
      <c r="O244" s="268"/>
      <c r="P244" s="268"/>
      <c r="Q244" s="268"/>
      <c r="R244" s="268"/>
      <c r="S244" s="268"/>
      <c r="T244" s="263"/>
      <c r="U244" s="263"/>
      <c r="V244" s="263"/>
      <c r="W244" s="263"/>
      <c r="X244" s="263"/>
      <c r="Y244" s="268"/>
      <c r="Z244" s="263"/>
      <c r="AA244" s="263"/>
      <c r="AB244" s="263"/>
      <c r="AC244" s="263"/>
      <c r="AD244" s="263"/>
      <c r="AE244" s="263"/>
      <c r="AF244" s="263"/>
      <c r="AG244" s="263"/>
      <c r="AH244" s="263"/>
      <c r="AI244" s="263"/>
      <c r="AJ244" s="263"/>
      <c r="AK244" s="263"/>
      <c r="AL244" s="263"/>
    </row>
    <row r="245" spans="1:38">
      <c r="A245" s="263"/>
      <c r="B245" s="263"/>
      <c r="C245" s="263"/>
      <c r="D245" s="263"/>
      <c r="E245" s="263"/>
      <c r="F245" s="263"/>
      <c r="G245" s="263"/>
      <c r="H245" s="263"/>
      <c r="I245" s="263"/>
      <c r="J245" s="263"/>
      <c r="K245" s="263"/>
      <c r="L245" s="263"/>
      <c r="M245" s="263"/>
      <c r="N245" s="268"/>
      <c r="O245" s="268"/>
      <c r="P245" s="268"/>
      <c r="Q245" s="268"/>
      <c r="R245" s="268"/>
      <c r="S245" s="268"/>
      <c r="T245" s="263"/>
      <c r="U245" s="263"/>
      <c r="V245" s="263"/>
      <c r="W245" s="263"/>
      <c r="X245" s="263"/>
      <c r="Y245" s="268"/>
      <c r="Z245" s="263"/>
      <c r="AA245" s="263"/>
      <c r="AB245" s="263"/>
      <c r="AC245" s="263"/>
      <c r="AD245" s="263"/>
      <c r="AE245" s="263"/>
      <c r="AF245" s="263"/>
      <c r="AG245" s="263"/>
      <c r="AH245" s="263"/>
      <c r="AI245" s="263"/>
      <c r="AJ245" s="263"/>
      <c r="AK245" s="263"/>
      <c r="AL245" s="263"/>
    </row>
    <row r="246" spans="1:38">
      <c r="A246" s="263"/>
      <c r="B246" s="263"/>
      <c r="C246" s="263"/>
      <c r="D246" s="263"/>
      <c r="E246" s="263"/>
      <c r="F246" s="263"/>
      <c r="G246" s="263"/>
      <c r="H246" s="263"/>
      <c r="I246" s="263"/>
      <c r="J246" s="263"/>
      <c r="K246" s="263"/>
      <c r="L246" s="263"/>
      <c r="M246" s="263"/>
      <c r="N246" s="268"/>
      <c r="O246" s="268"/>
      <c r="P246" s="268"/>
      <c r="Q246" s="268"/>
      <c r="R246" s="268"/>
      <c r="S246" s="268"/>
      <c r="T246" s="263"/>
      <c r="U246" s="263"/>
      <c r="V246" s="263"/>
      <c r="W246" s="263"/>
      <c r="X246" s="263"/>
      <c r="Y246" s="268"/>
      <c r="Z246" s="263"/>
      <c r="AA246" s="263"/>
      <c r="AB246" s="263"/>
      <c r="AC246" s="263"/>
      <c r="AD246" s="263"/>
      <c r="AE246" s="263"/>
      <c r="AF246" s="263"/>
      <c r="AG246" s="263"/>
      <c r="AH246" s="263"/>
      <c r="AI246" s="263"/>
      <c r="AJ246" s="263"/>
      <c r="AK246" s="263"/>
      <c r="AL246" s="263"/>
    </row>
    <row r="247" spans="1:38">
      <c r="A247" s="263"/>
      <c r="B247" s="263"/>
      <c r="C247" s="263"/>
      <c r="D247" s="263"/>
      <c r="E247" s="263"/>
      <c r="F247" s="263"/>
      <c r="G247" s="263"/>
      <c r="H247" s="263"/>
      <c r="I247" s="263"/>
      <c r="J247" s="263"/>
      <c r="K247" s="263"/>
      <c r="L247" s="263"/>
      <c r="M247" s="263"/>
      <c r="N247" s="268"/>
      <c r="O247" s="268"/>
      <c r="P247" s="268"/>
      <c r="Q247" s="268"/>
      <c r="R247" s="268"/>
      <c r="S247" s="268"/>
      <c r="T247" s="263"/>
      <c r="U247" s="263"/>
      <c r="V247" s="263"/>
      <c r="W247" s="263"/>
      <c r="X247" s="263"/>
      <c r="Y247" s="268"/>
      <c r="Z247" s="263"/>
      <c r="AA247" s="263"/>
      <c r="AB247" s="263"/>
      <c r="AC247" s="263"/>
      <c r="AD247" s="263"/>
      <c r="AE247" s="263"/>
      <c r="AF247" s="263"/>
      <c r="AG247" s="263"/>
      <c r="AH247" s="263"/>
      <c r="AI247" s="263"/>
      <c r="AJ247" s="263"/>
      <c r="AK247" s="263"/>
      <c r="AL247" s="263"/>
    </row>
    <row r="248" spans="1:38">
      <c r="A248" s="263"/>
      <c r="B248" s="263"/>
      <c r="C248" s="263"/>
      <c r="D248" s="263"/>
      <c r="E248" s="263"/>
      <c r="F248" s="263"/>
      <c r="G248" s="263"/>
      <c r="H248" s="263"/>
      <c r="I248" s="263"/>
      <c r="J248" s="263"/>
      <c r="K248" s="263"/>
      <c r="L248" s="263"/>
      <c r="M248" s="263"/>
      <c r="N248" s="268"/>
      <c r="O248" s="268"/>
      <c r="P248" s="268"/>
      <c r="Q248" s="268"/>
      <c r="R248" s="268"/>
      <c r="S248" s="268"/>
      <c r="T248" s="263"/>
      <c r="U248" s="263"/>
      <c r="V248" s="263"/>
      <c r="W248" s="263"/>
      <c r="X248" s="263"/>
      <c r="Y248" s="268"/>
      <c r="Z248" s="263"/>
      <c r="AA248" s="263"/>
      <c r="AB248" s="263"/>
      <c r="AC248" s="263"/>
      <c r="AD248" s="263"/>
      <c r="AE248" s="263"/>
      <c r="AF248" s="263"/>
      <c r="AG248" s="263"/>
      <c r="AH248" s="263"/>
      <c r="AI248" s="263"/>
      <c r="AJ248" s="263"/>
      <c r="AK248" s="263"/>
      <c r="AL248" s="263"/>
    </row>
    <row r="249" spans="1:38">
      <c r="A249" s="263"/>
      <c r="B249" s="263"/>
      <c r="C249" s="263"/>
      <c r="D249" s="263"/>
      <c r="E249" s="263"/>
      <c r="F249" s="263"/>
      <c r="G249" s="263"/>
      <c r="H249" s="263"/>
      <c r="I249" s="263"/>
      <c r="J249" s="263"/>
      <c r="K249" s="263"/>
      <c r="L249" s="263"/>
      <c r="M249" s="263"/>
      <c r="N249" s="268"/>
      <c r="O249" s="268"/>
      <c r="P249" s="268"/>
      <c r="Q249" s="268"/>
      <c r="R249" s="268"/>
      <c r="S249" s="268"/>
      <c r="T249" s="263"/>
      <c r="U249" s="263"/>
      <c r="V249" s="263"/>
      <c r="W249" s="263"/>
      <c r="X249" s="263"/>
      <c r="Y249" s="268"/>
      <c r="Z249" s="263"/>
      <c r="AA249" s="263"/>
      <c r="AB249" s="263"/>
      <c r="AC249" s="263"/>
      <c r="AD249" s="263"/>
      <c r="AE249" s="263"/>
      <c r="AF249" s="263"/>
      <c r="AG249" s="263"/>
      <c r="AH249" s="263"/>
      <c r="AI249" s="263"/>
      <c r="AJ249" s="263"/>
      <c r="AK249" s="263"/>
      <c r="AL249" s="263"/>
    </row>
    <row r="250" spans="1:38">
      <c r="A250" s="263"/>
      <c r="B250" s="263"/>
      <c r="C250" s="263"/>
      <c r="D250" s="263"/>
      <c r="E250" s="263"/>
      <c r="F250" s="263"/>
      <c r="G250" s="263"/>
      <c r="H250" s="263"/>
      <c r="I250" s="263"/>
      <c r="J250" s="263"/>
      <c r="K250" s="263"/>
      <c r="L250" s="263"/>
      <c r="M250" s="263"/>
      <c r="N250" s="268"/>
      <c r="O250" s="268"/>
      <c r="P250" s="268"/>
      <c r="Q250" s="268"/>
      <c r="R250" s="268"/>
      <c r="S250" s="268"/>
      <c r="T250" s="263"/>
      <c r="U250" s="263"/>
      <c r="V250" s="263"/>
      <c r="W250" s="263"/>
      <c r="X250" s="263"/>
      <c r="Y250" s="268"/>
      <c r="Z250" s="263"/>
      <c r="AA250" s="263"/>
      <c r="AB250" s="263"/>
      <c r="AC250" s="263"/>
      <c r="AD250" s="263"/>
      <c r="AE250" s="263"/>
      <c r="AF250" s="263"/>
      <c r="AG250" s="263"/>
      <c r="AH250" s="263"/>
      <c r="AI250" s="263"/>
      <c r="AJ250" s="263"/>
      <c r="AK250" s="263"/>
      <c r="AL250" s="263"/>
    </row>
    <row r="251" spans="1:38">
      <c r="A251" s="263"/>
      <c r="B251" s="263"/>
      <c r="C251" s="263"/>
      <c r="D251" s="263"/>
      <c r="E251" s="263"/>
      <c r="F251" s="263"/>
      <c r="G251" s="263"/>
      <c r="H251" s="263"/>
      <c r="I251" s="263"/>
      <c r="J251" s="263"/>
      <c r="K251" s="263"/>
      <c r="L251" s="263"/>
      <c r="M251" s="263"/>
      <c r="N251" s="268"/>
      <c r="O251" s="268"/>
      <c r="P251" s="268"/>
      <c r="Q251" s="268"/>
      <c r="R251" s="268"/>
      <c r="S251" s="268"/>
      <c r="T251" s="263"/>
      <c r="U251" s="263"/>
      <c r="V251" s="263"/>
      <c r="W251" s="263"/>
      <c r="X251" s="263"/>
      <c r="Y251" s="268"/>
      <c r="Z251" s="263"/>
      <c r="AA251" s="263"/>
      <c r="AB251" s="263"/>
      <c r="AC251" s="263"/>
      <c r="AD251" s="263"/>
      <c r="AE251" s="263"/>
      <c r="AF251" s="263"/>
      <c r="AG251" s="263"/>
      <c r="AH251" s="263"/>
      <c r="AI251" s="263"/>
      <c r="AJ251" s="263"/>
      <c r="AK251" s="263"/>
      <c r="AL251" s="263"/>
    </row>
    <row r="252" spans="1:38">
      <c r="A252" s="263"/>
      <c r="B252" s="263"/>
      <c r="C252" s="263"/>
      <c r="D252" s="263"/>
      <c r="E252" s="263"/>
      <c r="F252" s="263"/>
      <c r="G252" s="263"/>
      <c r="H252" s="263"/>
      <c r="I252" s="263"/>
      <c r="J252" s="263"/>
      <c r="K252" s="263"/>
      <c r="L252" s="263"/>
      <c r="M252" s="263"/>
      <c r="N252" s="268"/>
      <c r="O252" s="268"/>
      <c r="P252" s="268"/>
      <c r="Q252" s="268"/>
      <c r="R252" s="268"/>
      <c r="S252" s="268"/>
      <c r="T252" s="263"/>
      <c r="U252" s="263"/>
      <c r="V252" s="263"/>
      <c r="W252" s="263"/>
      <c r="X252" s="263"/>
      <c r="Y252" s="268"/>
      <c r="Z252" s="263"/>
      <c r="AA252" s="263"/>
      <c r="AB252" s="263"/>
      <c r="AC252" s="263"/>
      <c r="AD252" s="263"/>
      <c r="AE252" s="263"/>
      <c r="AF252" s="263"/>
      <c r="AG252" s="263"/>
      <c r="AH252" s="263"/>
      <c r="AI252" s="263"/>
      <c r="AJ252" s="263"/>
      <c r="AK252" s="263"/>
      <c r="AL252" s="263"/>
    </row>
    <row r="253" spans="1:38">
      <c r="A253" s="263"/>
      <c r="B253" s="263"/>
      <c r="C253" s="263"/>
      <c r="D253" s="263"/>
      <c r="E253" s="263"/>
      <c r="F253" s="263"/>
      <c r="G253" s="263"/>
      <c r="H253" s="263"/>
      <c r="I253" s="263"/>
      <c r="J253" s="263"/>
      <c r="K253" s="263"/>
      <c r="L253" s="263"/>
      <c r="M253" s="263"/>
      <c r="N253" s="268"/>
      <c r="O253" s="268"/>
      <c r="P253" s="268"/>
      <c r="Q253" s="268"/>
      <c r="R253" s="268"/>
      <c r="S253" s="268"/>
      <c r="T253" s="263"/>
      <c r="U253" s="263"/>
      <c r="V253" s="263"/>
      <c r="W253" s="263"/>
      <c r="X253" s="263"/>
      <c r="Y253" s="268"/>
      <c r="Z253" s="263"/>
      <c r="AA253" s="263"/>
      <c r="AB253" s="263"/>
      <c r="AC253" s="263"/>
      <c r="AD253" s="263"/>
      <c r="AE253" s="263"/>
      <c r="AF253" s="263"/>
      <c r="AG253" s="263"/>
      <c r="AH253" s="263"/>
      <c r="AI253" s="263"/>
      <c r="AJ253" s="263"/>
      <c r="AK253" s="263"/>
      <c r="AL253" s="263"/>
    </row>
    <row r="254" spans="1:38">
      <c r="A254" s="263"/>
      <c r="B254" s="263"/>
      <c r="C254" s="263"/>
      <c r="D254" s="263"/>
      <c r="E254" s="263"/>
      <c r="F254" s="263"/>
      <c r="G254" s="263"/>
      <c r="H254" s="263"/>
      <c r="I254" s="263"/>
      <c r="J254" s="263"/>
      <c r="K254" s="263"/>
      <c r="L254" s="263"/>
      <c r="M254" s="263"/>
      <c r="N254" s="268"/>
      <c r="O254" s="268"/>
      <c r="P254" s="268"/>
      <c r="Q254" s="268"/>
      <c r="R254" s="268"/>
      <c r="S254" s="268"/>
      <c r="T254" s="263"/>
      <c r="U254" s="263"/>
      <c r="V254" s="263"/>
      <c r="W254" s="263"/>
      <c r="X254" s="263"/>
      <c r="Y254" s="268"/>
      <c r="Z254" s="263"/>
      <c r="AA254" s="263"/>
      <c r="AB254" s="263"/>
      <c r="AC254" s="263"/>
      <c r="AD254" s="263"/>
      <c r="AE254" s="263"/>
      <c r="AF254" s="263"/>
      <c r="AG254" s="263"/>
      <c r="AH254" s="263"/>
      <c r="AI254" s="263"/>
      <c r="AJ254" s="263"/>
      <c r="AK254" s="263"/>
      <c r="AL254" s="263"/>
    </row>
    <row r="255" spans="1:38">
      <c r="A255" s="263"/>
      <c r="B255" s="263"/>
      <c r="C255" s="263"/>
      <c r="D255" s="263"/>
      <c r="E255" s="263"/>
      <c r="F255" s="263"/>
      <c r="G255" s="263"/>
      <c r="H255" s="263"/>
      <c r="I255" s="263"/>
      <c r="J255" s="263"/>
      <c r="K255" s="263"/>
      <c r="L255" s="263"/>
      <c r="M255" s="263"/>
      <c r="N255" s="268"/>
      <c r="O255" s="268"/>
      <c r="P255" s="268"/>
      <c r="Q255" s="268"/>
      <c r="R255" s="268"/>
      <c r="S255" s="268"/>
      <c r="T255" s="263"/>
      <c r="U255" s="263"/>
      <c r="V255" s="263"/>
      <c r="W255" s="263"/>
      <c r="X255" s="263"/>
      <c r="Y255" s="268"/>
      <c r="Z255" s="263"/>
      <c r="AA255" s="263"/>
      <c r="AB255" s="263"/>
      <c r="AC255" s="263"/>
      <c r="AD255" s="263"/>
      <c r="AE255" s="263"/>
      <c r="AF255" s="263"/>
      <c r="AG255" s="263"/>
      <c r="AH255" s="263"/>
      <c r="AI255" s="263"/>
      <c r="AJ255" s="263"/>
      <c r="AK255" s="263"/>
      <c r="AL255" s="263"/>
    </row>
    <row r="256" spans="1:38">
      <c r="A256" s="263"/>
      <c r="B256" s="263"/>
      <c r="C256" s="263"/>
      <c r="D256" s="263"/>
      <c r="E256" s="263"/>
      <c r="F256" s="263"/>
      <c r="G256" s="263"/>
      <c r="H256" s="263"/>
      <c r="I256" s="263"/>
      <c r="J256" s="263"/>
      <c r="K256" s="263"/>
      <c r="L256" s="263"/>
      <c r="M256" s="263"/>
      <c r="N256" s="268"/>
      <c r="O256" s="268"/>
      <c r="P256" s="268"/>
      <c r="Q256" s="268"/>
      <c r="R256" s="268"/>
      <c r="S256" s="268"/>
      <c r="T256" s="263"/>
      <c r="U256" s="263"/>
      <c r="V256" s="263"/>
      <c r="W256" s="263"/>
      <c r="X256" s="263"/>
      <c r="Y256" s="268"/>
      <c r="Z256" s="263"/>
      <c r="AA256" s="263"/>
      <c r="AB256" s="263"/>
      <c r="AC256" s="263"/>
      <c r="AD256" s="263"/>
      <c r="AE256" s="263"/>
      <c r="AF256" s="263"/>
      <c r="AG256" s="263"/>
      <c r="AH256" s="263"/>
      <c r="AI256" s="263"/>
      <c r="AJ256" s="263"/>
      <c r="AK256" s="263"/>
      <c r="AL256" s="263"/>
    </row>
    <row r="257" spans="1:38">
      <c r="A257" s="263"/>
      <c r="B257" s="263"/>
      <c r="C257" s="263"/>
      <c r="D257" s="263"/>
      <c r="E257" s="263"/>
      <c r="F257" s="263"/>
      <c r="G257" s="263"/>
      <c r="H257" s="263"/>
      <c r="I257" s="263"/>
      <c r="J257" s="263"/>
      <c r="K257" s="263"/>
      <c r="L257" s="263"/>
      <c r="M257" s="263"/>
      <c r="N257" s="268"/>
      <c r="O257" s="268"/>
      <c r="P257" s="268"/>
      <c r="Q257" s="268"/>
      <c r="R257" s="268"/>
      <c r="S257" s="268"/>
      <c r="T257" s="263"/>
      <c r="U257" s="263"/>
      <c r="V257" s="263"/>
      <c r="W257" s="263"/>
      <c r="X257" s="263"/>
      <c r="Y257" s="268"/>
      <c r="Z257" s="263"/>
      <c r="AA257" s="263"/>
      <c r="AB257" s="263"/>
      <c r="AC257" s="263"/>
      <c r="AD257" s="263"/>
      <c r="AE257" s="263"/>
      <c r="AF257" s="263"/>
      <c r="AG257" s="263"/>
      <c r="AH257" s="263"/>
      <c r="AI257" s="263"/>
      <c r="AJ257" s="263"/>
      <c r="AK257" s="263"/>
      <c r="AL257" s="263"/>
    </row>
    <row r="258" spans="1:38">
      <c r="A258" s="263"/>
      <c r="B258" s="263"/>
      <c r="C258" s="263"/>
      <c r="D258" s="263"/>
      <c r="E258" s="263"/>
      <c r="F258" s="263"/>
      <c r="G258" s="263"/>
      <c r="H258" s="263"/>
      <c r="I258" s="263"/>
      <c r="J258" s="263"/>
      <c r="K258" s="263"/>
      <c r="L258" s="263"/>
      <c r="M258" s="263"/>
      <c r="N258" s="268"/>
      <c r="O258" s="268"/>
      <c r="P258" s="268"/>
      <c r="Q258" s="268"/>
      <c r="R258" s="268"/>
      <c r="S258" s="268"/>
      <c r="T258" s="263"/>
      <c r="U258" s="263"/>
      <c r="V258" s="263"/>
      <c r="W258" s="263"/>
      <c r="X258" s="263"/>
      <c r="Y258" s="268"/>
      <c r="Z258" s="263"/>
      <c r="AA258" s="263"/>
      <c r="AB258" s="263"/>
      <c r="AC258" s="263"/>
      <c r="AD258" s="263"/>
      <c r="AE258" s="263"/>
      <c r="AF258" s="263"/>
      <c r="AG258" s="263"/>
      <c r="AH258" s="263"/>
      <c r="AI258" s="263"/>
      <c r="AJ258" s="263"/>
      <c r="AK258" s="263"/>
      <c r="AL258" s="263"/>
    </row>
    <row r="259" spans="1:38">
      <c r="A259" s="263"/>
      <c r="B259" s="263"/>
      <c r="C259" s="263"/>
      <c r="D259" s="263"/>
      <c r="E259" s="263"/>
      <c r="F259" s="263"/>
      <c r="G259" s="263"/>
      <c r="H259" s="263"/>
      <c r="I259" s="263"/>
      <c r="J259" s="263"/>
      <c r="K259" s="263"/>
      <c r="L259" s="263"/>
      <c r="M259" s="263"/>
      <c r="N259" s="268"/>
      <c r="O259" s="268"/>
      <c r="P259" s="268"/>
      <c r="Q259" s="268"/>
      <c r="R259" s="268"/>
      <c r="S259" s="268"/>
      <c r="T259" s="263"/>
      <c r="U259" s="263"/>
      <c r="V259" s="263"/>
      <c r="W259" s="263"/>
      <c r="X259" s="263"/>
      <c r="Y259" s="268"/>
      <c r="Z259" s="263"/>
      <c r="AA259" s="263"/>
      <c r="AB259" s="263"/>
      <c r="AC259" s="263"/>
      <c r="AD259" s="263"/>
      <c r="AE259" s="263"/>
      <c r="AF259" s="263"/>
      <c r="AG259" s="263"/>
      <c r="AH259" s="263"/>
      <c r="AI259" s="263"/>
      <c r="AJ259" s="263"/>
      <c r="AK259" s="263"/>
      <c r="AL259" s="263"/>
    </row>
    <row r="260" spans="1:38">
      <c r="A260" s="263"/>
      <c r="B260" s="263"/>
      <c r="C260" s="263"/>
      <c r="D260" s="263"/>
      <c r="E260" s="263"/>
      <c r="F260" s="263"/>
      <c r="G260" s="263"/>
      <c r="H260" s="263"/>
      <c r="I260" s="263"/>
      <c r="J260" s="263"/>
      <c r="K260" s="263"/>
      <c r="L260" s="263"/>
      <c r="M260" s="263"/>
      <c r="N260" s="268"/>
      <c r="O260" s="268"/>
      <c r="P260" s="268"/>
      <c r="Q260" s="268"/>
      <c r="R260" s="268"/>
      <c r="S260" s="268"/>
      <c r="T260" s="263"/>
      <c r="U260" s="263"/>
      <c r="V260" s="263"/>
      <c r="W260" s="263"/>
      <c r="X260" s="263"/>
      <c r="Y260" s="268"/>
      <c r="Z260" s="263"/>
      <c r="AA260" s="263"/>
      <c r="AB260" s="263"/>
      <c r="AC260" s="263"/>
      <c r="AD260" s="263"/>
      <c r="AE260" s="263"/>
      <c r="AF260" s="263"/>
      <c r="AG260" s="263"/>
      <c r="AH260" s="263"/>
      <c r="AI260" s="263"/>
      <c r="AJ260" s="263"/>
      <c r="AK260" s="263"/>
      <c r="AL260" s="263"/>
    </row>
    <row r="261" spans="1:38">
      <c r="A261" s="263"/>
      <c r="B261" s="263"/>
      <c r="C261" s="263"/>
      <c r="D261" s="263"/>
      <c r="E261" s="263"/>
      <c r="F261" s="263"/>
      <c r="G261" s="263"/>
      <c r="H261" s="263"/>
      <c r="I261" s="263"/>
      <c r="J261" s="263"/>
      <c r="K261" s="263"/>
      <c r="L261" s="263"/>
      <c r="M261" s="263"/>
      <c r="N261" s="268"/>
      <c r="O261" s="268"/>
      <c r="P261" s="268"/>
      <c r="Q261" s="268"/>
      <c r="R261" s="268"/>
      <c r="S261" s="268"/>
      <c r="T261" s="263"/>
      <c r="U261" s="263"/>
      <c r="V261" s="263"/>
      <c r="W261" s="263"/>
      <c r="X261" s="263"/>
      <c r="Y261" s="268"/>
      <c r="Z261" s="263"/>
      <c r="AA261" s="263"/>
      <c r="AB261" s="263"/>
      <c r="AC261" s="263"/>
      <c r="AD261" s="263"/>
      <c r="AE261" s="263"/>
      <c r="AF261" s="263"/>
      <c r="AG261" s="263"/>
      <c r="AH261" s="263"/>
      <c r="AI261" s="263"/>
      <c r="AJ261" s="263"/>
      <c r="AK261" s="263"/>
      <c r="AL261" s="263"/>
    </row>
    <row r="262" spans="1:38">
      <c r="A262" s="263"/>
      <c r="B262" s="263"/>
      <c r="C262" s="263"/>
      <c r="D262" s="263"/>
      <c r="E262" s="263"/>
      <c r="F262" s="263"/>
      <c r="G262" s="263"/>
      <c r="H262" s="263"/>
      <c r="I262" s="263"/>
      <c r="J262" s="263"/>
      <c r="K262" s="263"/>
      <c r="L262" s="263"/>
      <c r="M262" s="263"/>
      <c r="N262" s="268"/>
      <c r="O262" s="268"/>
      <c r="P262" s="268"/>
      <c r="Q262" s="268"/>
      <c r="R262" s="268"/>
      <c r="S262" s="268"/>
      <c r="T262" s="263"/>
      <c r="U262" s="263"/>
      <c r="V262" s="263"/>
      <c r="W262" s="263"/>
      <c r="X262" s="263"/>
      <c r="Y262" s="268"/>
      <c r="Z262" s="263"/>
      <c r="AA262" s="263"/>
      <c r="AB262" s="263"/>
      <c r="AC262" s="263"/>
      <c r="AD262" s="263"/>
      <c r="AE262" s="263"/>
      <c r="AF262" s="263"/>
      <c r="AG262" s="263"/>
      <c r="AH262" s="263"/>
      <c r="AI262" s="263"/>
      <c r="AJ262" s="263"/>
      <c r="AK262" s="263"/>
      <c r="AL262" s="263"/>
    </row>
    <row r="263" spans="1:38">
      <c r="A263" s="263"/>
      <c r="B263" s="263"/>
      <c r="C263" s="263"/>
      <c r="D263" s="263"/>
      <c r="E263" s="263"/>
      <c r="F263" s="263"/>
      <c r="G263" s="263"/>
      <c r="H263" s="263"/>
      <c r="I263" s="263"/>
      <c r="J263" s="263"/>
      <c r="K263" s="263"/>
      <c r="L263" s="263"/>
      <c r="M263" s="263"/>
      <c r="N263" s="268"/>
      <c r="O263" s="268"/>
      <c r="P263" s="268"/>
      <c r="Q263" s="268"/>
      <c r="R263" s="268"/>
      <c r="S263" s="268"/>
      <c r="T263" s="263"/>
      <c r="U263" s="263"/>
      <c r="V263" s="263"/>
      <c r="W263" s="263"/>
      <c r="X263" s="263"/>
      <c r="Y263" s="268"/>
      <c r="Z263" s="263"/>
      <c r="AA263" s="263"/>
      <c r="AB263" s="263"/>
      <c r="AC263" s="263"/>
      <c r="AD263" s="263"/>
      <c r="AE263" s="263"/>
      <c r="AF263" s="263"/>
      <c r="AG263" s="263"/>
      <c r="AH263" s="263"/>
      <c r="AI263" s="263"/>
      <c r="AJ263" s="263"/>
      <c r="AK263" s="263"/>
      <c r="AL263" s="263"/>
    </row>
    <row r="264" spans="1:38">
      <c r="A264" s="263"/>
      <c r="B264" s="263"/>
      <c r="C264" s="263"/>
      <c r="D264" s="263"/>
      <c r="E264" s="263"/>
      <c r="F264" s="263"/>
      <c r="G264" s="263"/>
      <c r="H264" s="263"/>
      <c r="I264" s="263"/>
      <c r="J264" s="263"/>
      <c r="K264" s="263"/>
      <c r="L264" s="263"/>
      <c r="M264" s="263"/>
      <c r="N264" s="268"/>
      <c r="O264" s="268"/>
      <c r="P264" s="268"/>
      <c r="Q264" s="268"/>
      <c r="R264" s="268"/>
      <c r="S264" s="268"/>
      <c r="T264" s="263"/>
      <c r="U264" s="263"/>
      <c r="V264" s="263"/>
      <c r="W264" s="263"/>
      <c r="X264" s="263"/>
      <c r="Y264" s="268"/>
      <c r="Z264" s="263"/>
      <c r="AA264" s="263"/>
      <c r="AB264" s="263"/>
      <c r="AC264" s="263"/>
      <c r="AD264" s="263"/>
      <c r="AE264" s="263"/>
      <c r="AF264" s="263"/>
      <c r="AG264" s="263"/>
      <c r="AH264" s="263"/>
      <c r="AI264" s="263"/>
      <c r="AJ264" s="263"/>
      <c r="AK264" s="263"/>
      <c r="AL264" s="263"/>
    </row>
    <row r="265" spans="1:38">
      <c r="A265" s="263"/>
      <c r="B265" s="263"/>
      <c r="C265" s="263"/>
      <c r="D265" s="263"/>
      <c r="E265" s="263"/>
      <c r="F265" s="263"/>
      <c r="G265" s="263"/>
      <c r="H265" s="263"/>
      <c r="I265" s="263"/>
      <c r="J265" s="263"/>
      <c r="K265" s="263"/>
      <c r="L265" s="263"/>
      <c r="M265" s="263"/>
      <c r="N265" s="268"/>
      <c r="O265" s="268"/>
      <c r="P265" s="268"/>
      <c r="Q265" s="268"/>
      <c r="R265" s="268"/>
      <c r="S265" s="268"/>
      <c r="T265" s="263"/>
      <c r="U265" s="263"/>
      <c r="V265" s="263"/>
      <c r="W265" s="263"/>
      <c r="X265" s="263"/>
      <c r="Y265" s="268"/>
      <c r="Z265" s="263"/>
      <c r="AA265" s="263"/>
      <c r="AB265" s="263"/>
      <c r="AC265" s="263"/>
      <c r="AD265" s="263"/>
      <c r="AE265" s="263"/>
      <c r="AF265" s="263"/>
      <c r="AG265" s="263"/>
      <c r="AH265" s="263"/>
      <c r="AI265" s="263"/>
      <c r="AJ265" s="263"/>
      <c r="AK265" s="263"/>
      <c r="AL265" s="263"/>
    </row>
    <row r="266" spans="1:38">
      <c r="A266" s="263"/>
      <c r="B266" s="263"/>
      <c r="C266" s="263"/>
      <c r="D266" s="263"/>
      <c r="E266" s="263"/>
      <c r="F266" s="263"/>
      <c r="G266" s="263"/>
      <c r="H266" s="263"/>
      <c r="I266" s="263"/>
      <c r="J266" s="263"/>
      <c r="K266" s="263"/>
      <c r="L266" s="263"/>
      <c r="M266" s="263"/>
      <c r="N266" s="268"/>
      <c r="O266" s="268"/>
      <c r="P266" s="268"/>
      <c r="Q266" s="268"/>
      <c r="R266" s="268"/>
      <c r="S266" s="268"/>
      <c r="T266" s="263"/>
      <c r="U266" s="263"/>
      <c r="V266" s="263"/>
      <c r="W266" s="263"/>
      <c r="X266" s="263"/>
      <c r="Y266" s="268"/>
      <c r="Z266" s="263"/>
      <c r="AA266" s="263"/>
      <c r="AB266" s="263"/>
      <c r="AC266" s="263"/>
      <c r="AD266" s="263"/>
      <c r="AE266" s="263"/>
      <c r="AF266" s="263"/>
      <c r="AG266" s="263"/>
      <c r="AH266" s="263"/>
      <c r="AI266" s="263"/>
      <c r="AJ266" s="263"/>
      <c r="AK266" s="263"/>
      <c r="AL266" s="263"/>
    </row>
    <row r="267" spans="1:38">
      <c r="A267" s="263"/>
      <c r="B267" s="263"/>
      <c r="C267" s="263"/>
      <c r="D267" s="263"/>
      <c r="E267" s="263"/>
      <c r="F267" s="263"/>
      <c r="G267" s="263"/>
      <c r="H267" s="263"/>
      <c r="I267" s="263"/>
      <c r="J267" s="263"/>
      <c r="K267" s="263"/>
      <c r="L267" s="263"/>
      <c r="M267" s="263"/>
      <c r="N267" s="268"/>
      <c r="O267" s="268"/>
      <c r="P267" s="268"/>
      <c r="Q267" s="268"/>
      <c r="R267" s="268"/>
      <c r="S267" s="268"/>
      <c r="T267" s="263"/>
      <c r="U267" s="263"/>
      <c r="V267" s="263"/>
      <c r="W267" s="263"/>
      <c r="X267" s="263"/>
      <c r="Y267" s="268"/>
      <c r="Z267" s="263"/>
      <c r="AA267" s="263"/>
      <c r="AB267" s="263"/>
      <c r="AC267" s="263"/>
      <c r="AD267" s="263"/>
      <c r="AE267" s="263"/>
      <c r="AF267" s="263"/>
      <c r="AG267" s="263"/>
      <c r="AH267" s="263"/>
      <c r="AI267" s="263"/>
      <c r="AJ267" s="263"/>
      <c r="AK267" s="263"/>
      <c r="AL267" s="263"/>
    </row>
    <row r="268" spans="1:38">
      <c r="A268" s="263"/>
      <c r="B268" s="263"/>
      <c r="C268" s="263"/>
      <c r="D268" s="263"/>
      <c r="E268" s="263"/>
      <c r="F268" s="263"/>
      <c r="G268" s="263"/>
      <c r="H268" s="263"/>
      <c r="I268" s="263"/>
      <c r="J268" s="263"/>
      <c r="K268" s="263"/>
      <c r="L268" s="263"/>
      <c r="M268" s="263"/>
      <c r="N268" s="268"/>
      <c r="O268" s="268"/>
      <c r="P268" s="268"/>
      <c r="Q268" s="268"/>
      <c r="R268" s="268"/>
      <c r="S268" s="268"/>
      <c r="T268" s="263"/>
      <c r="U268" s="263"/>
      <c r="V268" s="263"/>
      <c r="W268" s="263"/>
      <c r="X268" s="263"/>
      <c r="Y268" s="268"/>
      <c r="Z268" s="263"/>
      <c r="AA268" s="263"/>
      <c r="AB268" s="263"/>
      <c r="AC268" s="263"/>
      <c r="AD268" s="263"/>
      <c r="AE268" s="263"/>
      <c r="AF268" s="263"/>
      <c r="AG268" s="263"/>
      <c r="AH268" s="263"/>
      <c r="AI268" s="263"/>
      <c r="AJ268" s="263"/>
      <c r="AK268" s="263"/>
      <c r="AL268" s="263"/>
    </row>
    <row r="269" spans="1:38">
      <c r="A269" s="263"/>
      <c r="B269" s="263"/>
      <c r="C269" s="263"/>
      <c r="D269" s="263"/>
      <c r="E269" s="263"/>
      <c r="F269" s="263"/>
      <c r="G269" s="263"/>
      <c r="H269" s="263"/>
      <c r="I269" s="263"/>
      <c r="J269" s="263"/>
      <c r="K269" s="263"/>
      <c r="L269" s="263"/>
      <c r="M269" s="263"/>
      <c r="N269" s="268"/>
      <c r="O269" s="268"/>
      <c r="P269" s="268"/>
      <c r="Q269" s="268"/>
      <c r="R269" s="268"/>
      <c r="S269" s="268"/>
      <c r="T269" s="263"/>
      <c r="U269" s="263"/>
      <c r="V269" s="263"/>
      <c r="W269" s="263"/>
      <c r="X269" s="263"/>
      <c r="Y269" s="268"/>
      <c r="Z269" s="263"/>
      <c r="AA269" s="263"/>
      <c r="AB269" s="263"/>
      <c r="AC269" s="263"/>
      <c r="AD269" s="263"/>
      <c r="AE269" s="263"/>
      <c r="AF269" s="263"/>
      <c r="AG269" s="263"/>
      <c r="AH269" s="263"/>
      <c r="AI269" s="263"/>
      <c r="AJ269" s="263"/>
      <c r="AK269" s="263"/>
      <c r="AL269" s="263"/>
    </row>
    <row r="270" spans="1:38">
      <c r="A270" s="263"/>
      <c r="B270" s="263"/>
      <c r="C270" s="263"/>
      <c r="D270" s="263"/>
      <c r="E270" s="263"/>
      <c r="F270" s="263"/>
      <c r="G270" s="263"/>
      <c r="H270" s="263"/>
      <c r="I270" s="263"/>
      <c r="J270" s="263"/>
      <c r="K270" s="263"/>
      <c r="L270" s="263"/>
      <c r="M270" s="263"/>
      <c r="N270" s="268"/>
      <c r="O270" s="268"/>
      <c r="P270" s="268"/>
      <c r="Q270" s="268"/>
      <c r="R270" s="268"/>
      <c r="S270" s="268"/>
      <c r="T270" s="263"/>
      <c r="U270" s="263"/>
      <c r="V270" s="263"/>
      <c r="W270" s="263"/>
      <c r="X270" s="263"/>
      <c r="Y270" s="268"/>
      <c r="Z270" s="263"/>
      <c r="AA270" s="263"/>
      <c r="AB270" s="263"/>
      <c r="AC270" s="263"/>
      <c r="AD270" s="263"/>
      <c r="AE270" s="263"/>
      <c r="AF270" s="263"/>
      <c r="AG270" s="263"/>
      <c r="AH270" s="263"/>
      <c r="AI270" s="263"/>
      <c r="AJ270" s="263"/>
      <c r="AK270" s="263"/>
      <c r="AL270" s="263"/>
    </row>
    <row r="271" spans="1:38">
      <c r="A271" s="263"/>
      <c r="B271" s="263"/>
      <c r="C271" s="263"/>
      <c r="D271" s="263"/>
      <c r="E271" s="263"/>
      <c r="F271" s="263"/>
      <c r="G271" s="263"/>
      <c r="H271" s="263"/>
      <c r="I271" s="263"/>
      <c r="J271" s="263"/>
      <c r="K271" s="263"/>
      <c r="L271" s="263"/>
      <c r="M271" s="263"/>
      <c r="N271" s="268"/>
      <c r="O271" s="268"/>
      <c r="P271" s="268"/>
      <c r="Q271" s="268"/>
      <c r="R271" s="268"/>
      <c r="S271" s="268"/>
      <c r="T271" s="263"/>
      <c r="U271" s="263"/>
      <c r="V271" s="263"/>
      <c r="W271" s="263"/>
      <c r="X271" s="263"/>
      <c r="Y271" s="268"/>
      <c r="Z271" s="263"/>
      <c r="AA271" s="263"/>
      <c r="AB271" s="263"/>
      <c r="AC271" s="263"/>
      <c r="AD271" s="263"/>
      <c r="AE271" s="263"/>
      <c r="AF271" s="263"/>
      <c r="AG271" s="263"/>
      <c r="AH271" s="263"/>
      <c r="AI271" s="263"/>
      <c r="AJ271" s="263"/>
      <c r="AK271" s="263"/>
      <c r="AL271" s="263"/>
    </row>
    <row r="272" spans="1:38">
      <c r="A272" s="263"/>
      <c r="B272" s="263"/>
      <c r="C272" s="263"/>
      <c r="D272" s="263"/>
      <c r="E272" s="263"/>
      <c r="F272" s="263"/>
      <c r="G272" s="263"/>
      <c r="H272" s="263"/>
      <c r="I272" s="263"/>
      <c r="J272" s="263"/>
      <c r="K272" s="263"/>
      <c r="L272" s="263"/>
      <c r="M272" s="263"/>
      <c r="N272" s="268"/>
      <c r="O272" s="268"/>
      <c r="P272" s="268"/>
      <c r="Q272" s="268"/>
      <c r="R272" s="268"/>
      <c r="S272" s="268"/>
      <c r="T272" s="263"/>
      <c r="U272" s="263"/>
      <c r="V272" s="263"/>
      <c r="W272" s="263"/>
      <c r="X272" s="263"/>
      <c r="Y272" s="268"/>
      <c r="Z272" s="263"/>
      <c r="AA272" s="263"/>
      <c r="AB272" s="263"/>
      <c r="AC272" s="263"/>
      <c r="AD272" s="263"/>
      <c r="AE272" s="263"/>
      <c r="AF272" s="263"/>
      <c r="AG272" s="263"/>
      <c r="AH272" s="263"/>
      <c r="AI272" s="263"/>
      <c r="AJ272" s="263"/>
      <c r="AK272" s="263"/>
      <c r="AL272" s="263"/>
    </row>
    <row r="273" spans="1:38">
      <c r="A273" s="263"/>
      <c r="B273" s="263"/>
      <c r="C273" s="263"/>
      <c r="D273" s="263"/>
      <c r="E273" s="263"/>
      <c r="F273" s="263"/>
      <c r="G273" s="263"/>
      <c r="H273" s="263"/>
      <c r="I273" s="263"/>
      <c r="J273" s="263"/>
      <c r="K273" s="263"/>
      <c r="L273" s="263"/>
      <c r="M273" s="263"/>
      <c r="N273" s="268"/>
      <c r="O273" s="268"/>
      <c r="P273" s="268"/>
      <c r="Q273" s="268"/>
      <c r="R273" s="268"/>
      <c r="S273" s="268"/>
      <c r="T273" s="263"/>
      <c r="U273" s="263"/>
      <c r="V273" s="263"/>
      <c r="W273" s="263"/>
      <c r="X273" s="263"/>
      <c r="Y273" s="268"/>
      <c r="Z273" s="263"/>
      <c r="AA273" s="263"/>
      <c r="AB273" s="263"/>
      <c r="AC273" s="263"/>
      <c r="AD273" s="263"/>
      <c r="AE273" s="263"/>
      <c r="AF273" s="263"/>
      <c r="AG273" s="263"/>
      <c r="AH273" s="263"/>
      <c r="AI273" s="263"/>
      <c r="AJ273" s="263"/>
      <c r="AK273" s="263"/>
      <c r="AL273" s="263"/>
    </row>
    <row r="274" spans="1:38">
      <c r="A274" s="263"/>
      <c r="B274" s="263"/>
      <c r="C274" s="263"/>
      <c r="D274" s="263"/>
      <c r="E274" s="263"/>
      <c r="F274" s="263"/>
      <c r="G274" s="263"/>
      <c r="H274" s="263"/>
      <c r="I274" s="263"/>
      <c r="J274" s="263"/>
      <c r="K274" s="263"/>
      <c r="L274" s="263"/>
      <c r="M274" s="263"/>
      <c r="N274" s="268"/>
      <c r="O274" s="268"/>
      <c r="P274" s="268"/>
      <c r="Q274" s="268"/>
      <c r="R274" s="268"/>
      <c r="S274" s="268"/>
      <c r="T274" s="263"/>
      <c r="U274" s="263"/>
      <c r="V274" s="263"/>
      <c r="W274" s="263"/>
      <c r="X274" s="263"/>
      <c r="Y274" s="268"/>
      <c r="Z274" s="263"/>
      <c r="AA274" s="263"/>
      <c r="AB274" s="263"/>
      <c r="AC274" s="263"/>
      <c r="AD274" s="263"/>
      <c r="AE274" s="263"/>
      <c r="AF274" s="263"/>
      <c r="AG274" s="263"/>
      <c r="AH274" s="263"/>
      <c r="AI274" s="263"/>
      <c r="AJ274" s="263"/>
      <c r="AK274" s="263"/>
      <c r="AL274" s="263"/>
    </row>
    <row r="275" spans="1:38">
      <c r="A275" s="263"/>
      <c r="B275" s="263"/>
      <c r="C275" s="263"/>
      <c r="D275" s="263"/>
      <c r="E275" s="263"/>
      <c r="F275" s="263"/>
      <c r="G275" s="263"/>
      <c r="H275" s="263"/>
      <c r="I275" s="263"/>
      <c r="J275" s="263"/>
      <c r="K275" s="263"/>
      <c r="L275" s="263"/>
      <c r="M275" s="263"/>
      <c r="N275" s="268"/>
      <c r="O275" s="268"/>
      <c r="P275" s="268"/>
      <c r="Q275" s="268"/>
      <c r="R275" s="268"/>
      <c r="S275" s="268"/>
      <c r="T275" s="263"/>
      <c r="U275" s="263"/>
      <c r="V275" s="263"/>
      <c r="W275" s="263"/>
      <c r="X275" s="263"/>
      <c r="Y275" s="268"/>
      <c r="Z275" s="263"/>
      <c r="AA275" s="263"/>
      <c r="AB275" s="263"/>
      <c r="AC275" s="263"/>
      <c r="AD275" s="263"/>
      <c r="AE275" s="263"/>
      <c r="AF275" s="263"/>
      <c r="AG275" s="263"/>
      <c r="AH275" s="263"/>
      <c r="AI275" s="263"/>
      <c r="AJ275" s="263"/>
      <c r="AK275" s="263"/>
      <c r="AL275" s="263"/>
    </row>
    <row r="276" spans="1:38">
      <c r="A276" s="263"/>
      <c r="B276" s="263"/>
      <c r="C276" s="263"/>
      <c r="D276" s="263"/>
      <c r="E276" s="263"/>
      <c r="F276" s="263"/>
      <c r="G276" s="263"/>
      <c r="H276" s="263"/>
      <c r="I276" s="263"/>
      <c r="J276" s="263"/>
      <c r="K276" s="263"/>
      <c r="L276" s="263"/>
      <c r="M276" s="263"/>
      <c r="N276" s="268"/>
      <c r="O276" s="268"/>
      <c r="P276" s="268"/>
      <c r="Q276" s="268"/>
      <c r="R276" s="268"/>
      <c r="S276" s="268"/>
      <c r="T276" s="263"/>
      <c r="U276" s="263"/>
      <c r="V276" s="263"/>
      <c r="W276" s="263"/>
      <c r="X276" s="263"/>
      <c r="Y276" s="268"/>
      <c r="Z276" s="263"/>
      <c r="AA276" s="263"/>
      <c r="AB276" s="263"/>
      <c r="AC276" s="263"/>
      <c r="AD276" s="263"/>
      <c r="AE276" s="263"/>
      <c r="AF276" s="263"/>
      <c r="AG276" s="263"/>
      <c r="AH276" s="263"/>
      <c r="AI276" s="263"/>
      <c r="AJ276" s="263"/>
      <c r="AK276" s="263"/>
      <c r="AL276" s="263"/>
    </row>
    <row r="277" spans="1:38">
      <c r="A277" s="263"/>
      <c r="B277" s="263"/>
      <c r="C277" s="263"/>
      <c r="D277" s="263"/>
      <c r="E277" s="263"/>
      <c r="F277" s="263"/>
      <c r="G277" s="263"/>
      <c r="H277" s="263"/>
      <c r="I277" s="263"/>
      <c r="J277" s="263"/>
      <c r="K277" s="263"/>
      <c r="L277" s="263"/>
      <c r="M277" s="263"/>
      <c r="N277" s="268"/>
      <c r="O277" s="268"/>
      <c r="P277" s="268"/>
      <c r="Q277" s="268"/>
      <c r="R277" s="268"/>
      <c r="S277" s="268"/>
      <c r="T277" s="263"/>
      <c r="U277" s="263"/>
      <c r="V277" s="263"/>
      <c r="W277" s="263"/>
      <c r="X277" s="263"/>
      <c r="Y277" s="268"/>
      <c r="Z277" s="263"/>
      <c r="AA277" s="263"/>
      <c r="AB277" s="263"/>
      <c r="AC277" s="263"/>
      <c r="AD277" s="263"/>
      <c r="AE277" s="263"/>
      <c r="AF277" s="263"/>
      <c r="AG277" s="263"/>
      <c r="AH277" s="263"/>
      <c r="AI277" s="263"/>
      <c r="AJ277" s="263"/>
      <c r="AK277" s="263"/>
      <c r="AL277" s="263"/>
    </row>
    <row r="278" spans="1:38">
      <c r="A278" s="263"/>
      <c r="B278" s="263"/>
      <c r="C278" s="263"/>
      <c r="D278" s="263"/>
      <c r="E278" s="263"/>
      <c r="F278" s="263"/>
      <c r="G278" s="263"/>
      <c r="H278" s="263"/>
      <c r="I278" s="263"/>
      <c r="J278" s="263"/>
      <c r="K278" s="263"/>
      <c r="L278" s="263"/>
      <c r="M278" s="263"/>
      <c r="N278" s="268"/>
      <c r="O278" s="268"/>
      <c r="P278" s="268"/>
      <c r="Q278" s="268"/>
      <c r="R278" s="268"/>
      <c r="S278" s="268"/>
      <c r="T278" s="263"/>
      <c r="U278" s="263"/>
      <c r="V278" s="263"/>
      <c r="W278" s="263"/>
      <c r="X278" s="263"/>
      <c r="Y278" s="268"/>
      <c r="Z278" s="263"/>
      <c r="AA278" s="263"/>
      <c r="AB278" s="263"/>
      <c r="AC278" s="263"/>
      <c r="AD278" s="263"/>
      <c r="AE278" s="263"/>
      <c r="AF278" s="263"/>
      <c r="AG278" s="263"/>
      <c r="AH278" s="263"/>
      <c r="AI278" s="263"/>
      <c r="AJ278" s="263"/>
      <c r="AK278" s="263"/>
      <c r="AL278" s="263"/>
    </row>
    <row r="279" spans="1:38">
      <c r="A279" s="263"/>
      <c r="B279" s="263"/>
      <c r="C279" s="263"/>
      <c r="D279" s="263"/>
      <c r="E279" s="263"/>
      <c r="F279" s="263"/>
      <c r="G279" s="263"/>
      <c r="H279" s="263"/>
      <c r="I279" s="263"/>
      <c r="J279" s="263"/>
      <c r="K279" s="263"/>
      <c r="L279" s="263"/>
      <c r="M279" s="263"/>
      <c r="N279" s="268"/>
      <c r="O279" s="268"/>
      <c r="P279" s="268"/>
      <c r="Q279" s="268"/>
      <c r="R279" s="268"/>
      <c r="S279" s="268"/>
      <c r="T279" s="263"/>
      <c r="U279" s="263"/>
      <c r="V279" s="263"/>
      <c r="W279" s="263"/>
      <c r="X279" s="263"/>
      <c r="Y279" s="268"/>
      <c r="Z279" s="263"/>
      <c r="AA279" s="263"/>
      <c r="AB279" s="263"/>
      <c r="AC279" s="263"/>
      <c r="AD279" s="263"/>
      <c r="AE279" s="263"/>
      <c r="AF279" s="263"/>
      <c r="AG279" s="263"/>
      <c r="AH279" s="263"/>
      <c r="AI279" s="263"/>
      <c r="AJ279" s="263"/>
      <c r="AK279" s="263"/>
      <c r="AL279" s="263"/>
    </row>
    <row r="280" spans="1:38">
      <c r="A280" s="263"/>
      <c r="B280" s="263"/>
      <c r="C280" s="263"/>
      <c r="D280" s="263"/>
      <c r="E280" s="263"/>
      <c r="F280" s="263"/>
      <c r="G280" s="263"/>
      <c r="H280" s="263"/>
      <c r="I280" s="263"/>
      <c r="J280" s="263"/>
      <c r="K280" s="263"/>
      <c r="L280" s="263"/>
      <c r="M280" s="263"/>
      <c r="N280" s="268"/>
      <c r="O280" s="268"/>
      <c r="P280" s="268"/>
      <c r="Q280" s="268"/>
      <c r="R280" s="268"/>
      <c r="S280" s="268"/>
      <c r="T280" s="263"/>
      <c r="U280" s="263"/>
      <c r="V280" s="263"/>
      <c r="W280" s="263"/>
      <c r="X280" s="263"/>
      <c r="Y280" s="268"/>
      <c r="Z280" s="263"/>
      <c r="AA280" s="263"/>
      <c r="AB280" s="263"/>
      <c r="AC280" s="263"/>
      <c r="AD280" s="263"/>
      <c r="AE280" s="263"/>
      <c r="AF280" s="263"/>
      <c r="AG280" s="263"/>
      <c r="AH280" s="263"/>
      <c r="AI280" s="263"/>
      <c r="AJ280" s="263"/>
      <c r="AK280" s="263"/>
      <c r="AL280" s="263"/>
    </row>
    <row r="281" spans="1:38">
      <c r="A281" s="263"/>
      <c r="B281" s="263"/>
      <c r="C281" s="263"/>
      <c r="D281" s="263"/>
      <c r="E281" s="263"/>
      <c r="F281" s="263"/>
      <c r="G281" s="263"/>
      <c r="H281" s="263"/>
      <c r="I281" s="263"/>
      <c r="J281" s="263"/>
      <c r="K281" s="263"/>
      <c r="L281" s="263"/>
      <c r="M281" s="263"/>
      <c r="N281" s="268"/>
      <c r="O281" s="268"/>
      <c r="P281" s="268"/>
      <c r="Q281" s="268"/>
      <c r="R281" s="268"/>
      <c r="S281" s="268"/>
      <c r="T281" s="263"/>
      <c r="U281" s="263"/>
      <c r="V281" s="263"/>
      <c r="W281" s="263"/>
      <c r="X281" s="263"/>
      <c r="Y281" s="268"/>
      <c r="Z281" s="263"/>
      <c r="AA281" s="263"/>
      <c r="AB281" s="263"/>
      <c r="AC281" s="263"/>
      <c r="AD281" s="263"/>
      <c r="AE281" s="263"/>
      <c r="AF281" s="263"/>
      <c r="AG281" s="263"/>
      <c r="AH281" s="263"/>
      <c r="AI281" s="263"/>
      <c r="AJ281" s="263"/>
      <c r="AK281" s="263"/>
      <c r="AL281" s="263"/>
    </row>
    <row r="282" spans="1:38">
      <c r="A282" s="263"/>
      <c r="B282" s="263"/>
      <c r="C282" s="263"/>
      <c r="D282" s="263"/>
      <c r="E282" s="263"/>
      <c r="F282" s="263"/>
      <c r="G282" s="263"/>
      <c r="H282" s="263"/>
      <c r="I282" s="263"/>
      <c r="J282" s="263"/>
      <c r="K282" s="263"/>
      <c r="L282" s="263"/>
      <c r="M282" s="263"/>
      <c r="N282" s="268"/>
      <c r="O282" s="268"/>
      <c r="P282" s="268"/>
      <c r="Q282" s="268"/>
      <c r="R282" s="268"/>
      <c r="S282" s="268"/>
      <c r="T282" s="263"/>
      <c r="U282" s="263"/>
      <c r="V282" s="263"/>
      <c r="W282" s="263"/>
      <c r="X282" s="263"/>
      <c r="Y282" s="268"/>
      <c r="Z282" s="263"/>
      <c r="AA282" s="263"/>
      <c r="AB282" s="263"/>
      <c r="AC282" s="263"/>
      <c r="AD282" s="263"/>
      <c r="AE282" s="263"/>
      <c r="AF282" s="263"/>
      <c r="AG282" s="263"/>
      <c r="AH282" s="263"/>
      <c r="AI282" s="263"/>
      <c r="AJ282" s="263"/>
      <c r="AK282" s="263"/>
      <c r="AL282" s="263"/>
    </row>
    <row r="283" spans="1:38">
      <c r="A283" s="263"/>
      <c r="B283" s="263"/>
      <c r="C283" s="263"/>
      <c r="D283" s="263"/>
      <c r="E283" s="263"/>
      <c r="F283" s="263"/>
      <c r="G283" s="263"/>
      <c r="H283" s="263"/>
      <c r="I283" s="263"/>
      <c r="J283" s="263"/>
      <c r="K283" s="263"/>
      <c r="L283" s="263"/>
      <c r="M283" s="263"/>
      <c r="N283" s="268"/>
      <c r="O283" s="268"/>
      <c r="P283" s="268"/>
      <c r="Q283" s="268"/>
      <c r="R283" s="268"/>
      <c r="S283" s="268"/>
      <c r="T283" s="263"/>
      <c r="U283" s="263"/>
      <c r="V283" s="263"/>
      <c r="W283" s="263"/>
      <c r="X283" s="263"/>
      <c r="Y283" s="268"/>
      <c r="Z283" s="263"/>
      <c r="AA283" s="263"/>
      <c r="AB283" s="263"/>
      <c r="AC283" s="263"/>
      <c r="AD283" s="263"/>
      <c r="AE283" s="263"/>
      <c r="AF283" s="263"/>
      <c r="AG283" s="263"/>
      <c r="AH283" s="263"/>
      <c r="AI283" s="263"/>
      <c r="AJ283" s="263"/>
      <c r="AK283" s="263"/>
      <c r="AL283" s="263"/>
    </row>
    <row r="284" spans="1:38">
      <c r="A284" s="263"/>
      <c r="B284" s="263"/>
      <c r="C284" s="263"/>
      <c r="D284" s="263"/>
      <c r="E284" s="263"/>
      <c r="F284" s="263"/>
      <c r="G284" s="263"/>
      <c r="H284" s="263"/>
      <c r="I284" s="263"/>
      <c r="J284" s="263"/>
      <c r="K284" s="263"/>
      <c r="L284" s="263"/>
      <c r="M284" s="263"/>
      <c r="N284" s="268"/>
      <c r="O284" s="268"/>
      <c r="P284" s="268"/>
      <c r="Q284" s="268"/>
      <c r="R284" s="268"/>
      <c r="S284" s="268"/>
      <c r="T284" s="263"/>
      <c r="U284" s="263"/>
      <c r="V284" s="263"/>
      <c r="W284" s="263"/>
      <c r="X284" s="263"/>
      <c r="Y284" s="268"/>
      <c r="Z284" s="263"/>
      <c r="AA284" s="263"/>
      <c r="AB284" s="263"/>
      <c r="AC284" s="263"/>
      <c r="AD284" s="263"/>
      <c r="AE284" s="263"/>
      <c r="AF284" s="263"/>
      <c r="AG284" s="263"/>
      <c r="AH284" s="263"/>
      <c r="AI284" s="263"/>
      <c r="AJ284" s="263"/>
      <c r="AK284" s="263"/>
      <c r="AL284" s="263"/>
    </row>
    <row r="285" spans="1:38">
      <c r="A285" s="263"/>
      <c r="B285" s="263"/>
      <c r="C285" s="263"/>
      <c r="D285" s="263"/>
      <c r="E285" s="263"/>
      <c r="F285" s="263"/>
      <c r="G285" s="263"/>
      <c r="H285" s="263"/>
      <c r="I285" s="263"/>
      <c r="J285" s="263"/>
      <c r="K285" s="263"/>
      <c r="L285" s="263"/>
      <c r="M285" s="263"/>
      <c r="N285" s="268"/>
      <c r="O285" s="268"/>
      <c r="P285" s="268"/>
      <c r="Q285" s="268"/>
      <c r="R285" s="268"/>
      <c r="S285" s="268"/>
      <c r="T285" s="263"/>
      <c r="U285" s="263"/>
      <c r="V285" s="263"/>
      <c r="W285" s="263"/>
      <c r="X285" s="263"/>
      <c r="Y285" s="268"/>
      <c r="Z285" s="263"/>
      <c r="AA285" s="263"/>
      <c r="AB285" s="263"/>
      <c r="AC285" s="263"/>
      <c r="AD285" s="263"/>
      <c r="AE285" s="263"/>
      <c r="AF285" s="263"/>
      <c r="AG285" s="263"/>
      <c r="AH285" s="263"/>
      <c r="AI285" s="263"/>
      <c r="AJ285" s="263"/>
      <c r="AK285" s="263"/>
      <c r="AL285" s="263"/>
    </row>
    <row r="286" spans="1:38">
      <c r="A286" s="263"/>
      <c r="B286" s="263"/>
      <c r="C286" s="263"/>
      <c r="D286" s="263"/>
      <c r="E286" s="263"/>
      <c r="F286" s="263"/>
      <c r="G286" s="263"/>
      <c r="H286" s="263"/>
      <c r="I286" s="263"/>
      <c r="J286" s="263"/>
      <c r="K286" s="263"/>
      <c r="L286" s="263"/>
      <c r="M286" s="263"/>
      <c r="N286" s="268"/>
      <c r="O286" s="268"/>
      <c r="P286" s="268"/>
      <c r="Q286" s="268"/>
      <c r="R286" s="268"/>
      <c r="S286" s="268"/>
      <c r="T286" s="263"/>
      <c r="U286" s="263"/>
      <c r="V286" s="263"/>
      <c r="W286" s="263"/>
      <c r="X286" s="263"/>
      <c r="Y286" s="268"/>
      <c r="Z286" s="263"/>
      <c r="AA286" s="263"/>
      <c r="AB286" s="263"/>
      <c r="AC286" s="263"/>
      <c r="AD286" s="263"/>
      <c r="AE286" s="263"/>
      <c r="AF286" s="263"/>
      <c r="AG286" s="263"/>
      <c r="AH286" s="263"/>
      <c r="AI286" s="263"/>
      <c r="AJ286" s="263"/>
      <c r="AK286" s="263"/>
      <c r="AL286" s="263"/>
    </row>
    <row r="287" spans="1:38">
      <c r="A287" s="263"/>
      <c r="B287" s="263"/>
      <c r="C287" s="263"/>
      <c r="D287" s="263"/>
      <c r="E287" s="263"/>
      <c r="F287" s="263"/>
      <c r="G287" s="263"/>
      <c r="H287" s="263"/>
      <c r="I287" s="263"/>
      <c r="J287" s="263"/>
      <c r="K287" s="263"/>
      <c r="L287" s="263"/>
      <c r="M287" s="263"/>
      <c r="N287" s="268"/>
      <c r="O287" s="268"/>
      <c r="P287" s="268"/>
      <c r="Q287" s="268"/>
      <c r="R287" s="268"/>
      <c r="S287" s="268"/>
      <c r="T287" s="263"/>
      <c r="U287" s="263"/>
      <c r="V287" s="263"/>
      <c r="W287" s="263"/>
      <c r="X287" s="263"/>
      <c r="Y287" s="268"/>
      <c r="Z287" s="263"/>
      <c r="AA287" s="263"/>
      <c r="AB287" s="263"/>
      <c r="AC287" s="263"/>
      <c r="AD287" s="263"/>
      <c r="AE287" s="263"/>
      <c r="AF287" s="263"/>
      <c r="AG287" s="263"/>
      <c r="AH287" s="263"/>
      <c r="AI287" s="263"/>
      <c r="AJ287" s="263"/>
      <c r="AK287" s="263"/>
      <c r="AL287" s="263"/>
    </row>
    <row r="288" spans="1:38">
      <c r="A288" s="263"/>
      <c r="B288" s="263"/>
      <c r="C288" s="263"/>
      <c r="D288" s="263"/>
      <c r="E288" s="263"/>
      <c r="F288" s="263"/>
      <c r="G288" s="263"/>
      <c r="H288" s="263"/>
      <c r="I288" s="263"/>
      <c r="J288" s="263"/>
      <c r="K288" s="263"/>
      <c r="L288" s="263"/>
      <c r="M288" s="263"/>
      <c r="N288" s="268"/>
      <c r="O288" s="268"/>
      <c r="P288" s="268"/>
      <c r="Q288" s="268"/>
      <c r="R288" s="268"/>
      <c r="S288" s="268"/>
      <c r="T288" s="263"/>
      <c r="U288" s="263"/>
      <c r="V288" s="263"/>
      <c r="W288" s="263"/>
      <c r="X288" s="263"/>
      <c r="Y288" s="268"/>
      <c r="Z288" s="263"/>
      <c r="AA288" s="263"/>
      <c r="AB288" s="263"/>
      <c r="AC288" s="263"/>
      <c r="AD288" s="263"/>
      <c r="AE288" s="263"/>
      <c r="AF288" s="263"/>
      <c r="AG288" s="263"/>
      <c r="AH288" s="263"/>
      <c r="AI288" s="263"/>
      <c r="AJ288" s="263"/>
      <c r="AK288" s="263"/>
      <c r="AL288" s="263"/>
    </row>
    <row r="289" spans="1:38">
      <c r="A289" s="263"/>
      <c r="B289" s="263"/>
      <c r="C289" s="263"/>
      <c r="D289" s="263"/>
      <c r="E289" s="263"/>
      <c r="F289" s="263"/>
      <c r="G289" s="263"/>
      <c r="H289" s="263"/>
      <c r="I289" s="263"/>
      <c r="J289" s="263"/>
      <c r="K289" s="263"/>
      <c r="L289" s="263"/>
      <c r="M289" s="263"/>
      <c r="N289" s="268"/>
      <c r="O289" s="268"/>
      <c r="P289" s="268"/>
      <c r="Q289" s="268"/>
      <c r="R289" s="268"/>
      <c r="S289" s="268"/>
      <c r="T289" s="263"/>
      <c r="U289" s="263"/>
      <c r="V289" s="263"/>
      <c r="W289" s="263"/>
      <c r="X289" s="263"/>
      <c r="Y289" s="268"/>
      <c r="Z289" s="263"/>
      <c r="AA289" s="263"/>
      <c r="AB289" s="263"/>
      <c r="AC289" s="263"/>
      <c r="AD289" s="263"/>
      <c r="AE289" s="263"/>
      <c r="AF289" s="263"/>
      <c r="AG289" s="263"/>
      <c r="AH289" s="263"/>
      <c r="AI289" s="263"/>
      <c r="AJ289" s="263"/>
      <c r="AK289" s="263"/>
      <c r="AL289" s="263"/>
    </row>
    <row r="290" spans="1:38">
      <c r="A290" s="263"/>
      <c r="B290" s="263"/>
      <c r="C290" s="263"/>
      <c r="D290" s="263"/>
      <c r="E290" s="263"/>
      <c r="F290" s="263"/>
      <c r="G290" s="263"/>
      <c r="H290" s="263"/>
      <c r="I290" s="263"/>
      <c r="J290" s="263"/>
      <c r="K290" s="263"/>
      <c r="L290" s="263"/>
      <c r="M290" s="263"/>
      <c r="N290" s="268"/>
      <c r="O290" s="268"/>
      <c r="P290" s="268"/>
      <c r="Q290" s="268"/>
      <c r="R290" s="268"/>
      <c r="S290" s="268"/>
      <c r="T290" s="263"/>
      <c r="U290" s="263"/>
      <c r="V290" s="263"/>
      <c r="W290" s="263"/>
      <c r="X290" s="263"/>
      <c r="Y290" s="268"/>
      <c r="Z290" s="263"/>
      <c r="AA290" s="263"/>
      <c r="AB290" s="263"/>
      <c r="AC290" s="263"/>
      <c r="AD290" s="263"/>
      <c r="AE290" s="263"/>
      <c r="AF290" s="263"/>
      <c r="AG290" s="263"/>
      <c r="AH290" s="263"/>
      <c r="AI290" s="263"/>
      <c r="AJ290" s="263"/>
      <c r="AK290" s="263"/>
      <c r="AL290" s="263"/>
    </row>
    <row r="291" spans="1:38">
      <c r="A291" s="263"/>
      <c r="B291" s="263"/>
      <c r="C291" s="263"/>
      <c r="D291" s="263"/>
      <c r="E291" s="263"/>
      <c r="F291" s="263"/>
      <c r="G291" s="263"/>
      <c r="H291" s="263"/>
      <c r="I291" s="263"/>
      <c r="J291" s="263"/>
      <c r="K291" s="263"/>
      <c r="L291" s="263"/>
      <c r="M291" s="263"/>
      <c r="N291" s="268"/>
      <c r="O291" s="268"/>
      <c r="P291" s="268"/>
      <c r="Q291" s="268"/>
      <c r="R291" s="268"/>
      <c r="S291" s="268"/>
      <c r="T291" s="263"/>
      <c r="U291" s="263"/>
      <c r="V291" s="263"/>
      <c r="W291" s="263"/>
      <c r="X291" s="263"/>
      <c r="Y291" s="268"/>
      <c r="Z291" s="263"/>
      <c r="AA291" s="263"/>
      <c r="AB291" s="263"/>
      <c r="AC291" s="263"/>
      <c r="AD291" s="263"/>
      <c r="AE291" s="263"/>
      <c r="AF291" s="263"/>
      <c r="AG291" s="263"/>
      <c r="AH291" s="263"/>
      <c r="AI291" s="263"/>
      <c r="AJ291" s="263"/>
      <c r="AK291" s="263"/>
      <c r="AL291" s="263"/>
    </row>
    <row r="292" spans="1:38">
      <c r="A292" s="263"/>
      <c r="B292" s="263"/>
      <c r="C292" s="263"/>
      <c r="D292" s="263"/>
      <c r="E292" s="263"/>
      <c r="F292" s="263"/>
      <c r="G292" s="263"/>
      <c r="H292" s="263"/>
      <c r="I292" s="263"/>
      <c r="J292" s="263"/>
      <c r="K292" s="263"/>
      <c r="L292" s="263"/>
      <c r="M292" s="263"/>
      <c r="N292" s="268"/>
      <c r="O292" s="268"/>
      <c r="P292" s="268"/>
      <c r="Q292" s="268"/>
      <c r="R292" s="268"/>
      <c r="S292" s="268"/>
      <c r="T292" s="263"/>
      <c r="U292" s="263"/>
      <c r="V292" s="263"/>
      <c r="W292" s="263"/>
      <c r="X292" s="263"/>
      <c r="Y292" s="268"/>
      <c r="Z292" s="263"/>
      <c r="AA292" s="263"/>
      <c r="AB292" s="263"/>
      <c r="AC292" s="263"/>
      <c r="AD292" s="263"/>
      <c r="AE292" s="263"/>
      <c r="AF292" s="263"/>
      <c r="AG292" s="263"/>
      <c r="AH292" s="263"/>
      <c r="AI292" s="263"/>
      <c r="AJ292" s="263"/>
      <c r="AK292" s="263"/>
      <c r="AL292" s="263"/>
    </row>
    <row r="293" spans="1:38">
      <c r="A293" s="263"/>
      <c r="B293" s="263"/>
      <c r="C293" s="263"/>
      <c r="D293" s="263"/>
      <c r="E293" s="263"/>
      <c r="F293" s="263"/>
      <c r="G293" s="263"/>
      <c r="H293" s="263"/>
      <c r="I293" s="263"/>
      <c r="J293" s="263"/>
      <c r="K293" s="263"/>
      <c r="L293" s="263"/>
      <c r="M293" s="263"/>
      <c r="N293" s="268"/>
      <c r="O293" s="268"/>
      <c r="P293" s="268"/>
      <c r="Q293" s="268"/>
      <c r="R293" s="268"/>
      <c r="S293" s="268"/>
      <c r="T293" s="263"/>
      <c r="U293" s="263"/>
      <c r="V293" s="263"/>
      <c r="W293" s="263"/>
      <c r="X293" s="263"/>
      <c r="Y293" s="268"/>
      <c r="Z293" s="263"/>
      <c r="AA293" s="263"/>
      <c r="AB293" s="263"/>
      <c r="AC293" s="263"/>
      <c r="AD293" s="263"/>
      <c r="AE293" s="263"/>
      <c r="AF293" s="263"/>
      <c r="AG293" s="263"/>
      <c r="AH293" s="263"/>
      <c r="AI293" s="263"/>
      <c r="AJ293" s="263"/>
      <c r="AK293" s="263"/>
      <c r="AL293" s="263"/>
    </row>
    <row r="294" spans="1:38">
      <c r="A294" s="263"/>
      <c r="B294" s="263"/>
      <c r="C294" s="263"/>
      <c r="D294" s="263"/>
      <c r="E294" s="263"/>
      <c r="F294" s="263"/>
      <c r="G294" s="263"/>
      <c r="H294" s="263"/>
      <c r="I294" s="263"/>
      <c r="J294" s="263"/>
      <c r="K294" s="263"/>
      <c r="L294" s="263"/>
      <c r="M294" s="263"/>
      <c r="N294" s="268"/>
      <c r="O294" s="268"/>
      <c r="P294" s="268"/>
      <c r="Q294" s="268"/>
      <c r="R294" s="268"/>
      <c r="S294" s="268"/>
      <c r="T294" s="263"/>
      <c r="U294" s="263"/>
      <c r="V294" s="263"/>
      <c r="W294" s="263"/>
      <c r="X294" s="263"/>
      <c r="Y294" s="268"/>
      <c r="Z294" s="263"/>
      <c r="AA294" s="263"/>
      <c r="AB294" s="263"/>
      <c r="AC294" s="263"/>
      <c r="AD294" s="263"/>
      <c r="AE294" s="263"/>
      <c r="AF294" s="263"/>
      <c r="AG294" s="263"/>
      <c r="AH294" s="263"/>
      <c r="AI294" s="263"/>
      <c r="AJ294" s="263"/>
      <c r="AK294" s="263"/>
      <c r="AL294" s="263"/>
    </row>
    <row r="295" spans="1:38">
      <c r="A295" s="263"/>
      <c r="B295" s="263"/>
      <c r="C295" s="263"/>
      <c r="D295" s="263"/>
      <c r="E295" s="263"/>
      <c r="F295" s="263"/>
      <c r="G295" s="263"/>
      <c r="H295" s="263"/>
      <c r="I295" s="263"/>
      <c r="J295" s="263"/>
      <c r="K295" s="263"/>
      <c r="L295" s="263"/>
      <c r="M295" s="263"/>
      <c r="N295" s="268"/>
      <c r="O295" s="268"/>
      <c r="P295" s="268"/>
      <c r="Q295" s="268"/>
      <c r="R295" s="268"/>
      <c r="S295" s="268"/>
      <c r="T295" s="263"/>
      <c r="U295" s="263"/>
      <c r="V295" s="263"/>
      <c r="W295" s="263"/>
      <c r="X295" s="263"/>
      <c r="Y295" s="268"/>
      <c r="Z295" s="263"/>
      <c r="AA295" s="263"/>
      <c r="AB295" s="263"/>
      <c r="AC295" s="263"/>
      <c r="AD295" s="263"/>
      <c r="AE295" s="263"/>
      <c r="AF295" s="263"/>
      <c r="AG295" s="263"/>
      <c r="AH295" s="263"/>
      <c r="AI295" s="263"/>
      <c r="AJ295" s="263"/>
      <c r="AK295" s="263"/>
      <c r="AL295" s="263"/>
    </row>
    <row r="296" spans="1:38">
      <c r="A296" s="263"/>
      <c r="B296" s="263"/>
      <c r="C296" s="263"/>
      <c r="D296" s="263"/>
      <c r="E296" s="263"/>
      <c r="F296" s="263"/>
      <c r="G296" s="263"/>
      <c r="H296" s="263"/>
      <c r="I296" s="263"/>
      <c r="J296" s="263"/>
      <c r="K296" s="263"/>
      <c r="L296" s="263"/>
      <c r="M296" s="263"/>
      <c r="N296" s="268"/>
      <c r="O296" s="268"/>
      <c r="P296" s="268"/>
      <c r="Q296" s="268"/>
      <c r="R296" s="268"/>
      <c r="S296" s="268"/>
      <c r="T296" s="263"/>
      <c r="U296" s="263"/>
      <c r="V296" s="263"/>
      <c r="W296" s="263"/>
      <c r="X296" s="263"/>
      <c r="Y296" s="268"/>
      <c r="Z296" s="263"/>
      <c r="AA296" s="263"/>
      <c r="AB296" s="263"/>
      <c r="AC296" s="263"/>
      <c r="AD296" s="263"/>
      <c r="AE296" s="263"/>
      <c r="AF296" s="263"/>
      <c r="AG296" s="263"/>
      <c r="AH296" s="263"/>
      <c r="AI296" s="263"/>
      <c r="AJ296" s="263"/>
      <c r="AK296" s="263"/>
      <c r="AL296" s="263"/>
    </row>
    <row r="297" spans="1:38">
      <c r="A297" s="263"/>
      <c r="B297" s="263"/>
      <c r="C297" s="263"/>
      <c r="D297" s="263"/>
      <c r="E297" s="263"/>
      <c r="F297" s="263"/>
      <c r="G297" s="263"/>
      <c r="H297" s="263"/>
      <c r="I297" s="263"/>
      <c r="J297" s="263"/>
      <c r="K297" s="263"/>
      <c r="L297" s="263"/>
      <c r="M297" s="263"/>
      <c r="N297" s="268"/>
      <c r="O297" s="268"/>
      <c r="P297" s="268"/>
      <c r="Q297" s="268"/>
      <c r="R297" s="268"/>
      <c r="S297" s="268"/>
      <c r="T297" s="263"/>
      <c r="U297" s="263"/>
      <c r="V297" s="263"/>
      <c r="W297" s="263"/>
      <c r="X297" s="263"/>
      <c r="Y297" s="268"/>
      <c r="Z297" s="263"/>
      <c r="AA297" s="263"/>
      <c r="AB297" s="263"/>
      <c r="AC297" s="263"/>
      <c r="AD297" s="263"/>
      <c r="AE297" s="263"/>
      <c r="AF297" s="263"/>
      <c r="AG297" s="263"/>
      <c r="AH297" s="263"/>
      <c r="AI297" s="263"/>
      <c r="AJ297" s="263"/>
      <c r="AK297" s="263"/>
      <c r="AL297" s="263"/>
    </row>
    <row r="298" spans="1:38">
      <c r="A298" s="263"/>
      <c r="B298" s="263"/>
      <c r="C298" s="263"/>
      <c r="D298" s="263"/>
      <c r="E298" s="263"/>
      <c r="F298" s="263"/>
      <c r="G298" s="263"/>
      <c r="H298" s="263"/>
      <c r="I298" s="263"/>
      <c r="J298" s="263"/>
      <c r="K298" s="263"/>
      <c r="L298" s="263"/>
      <c r="M298" s="263"/>
      <c r="N298" s="268"/>
      <c r="O298" s="268"/>
      <c r="P298" s="268"/>
      <c r="Q298" s="268"/>
      <c r="R298" s="268"/>
      <c r="S298" s="268"/>
      <c r="T298" s="263"/>
      <c r="U298" s="263"/>
      <c r="V298" s="263"/>
      <c r="W298" s="263"/>
      <c r="X298" s="263"/>
      <c r="Y298" s="268"/>
      <c r="Z298" s="263"/>
      <c r="AA298" s="263"/>
      <c r="AB298" s="263"/>
      <c r="AC298" s="263"/>
      <c r="AD298" s="263"/>
      <c r="AE298" s="263"/>
      <c r="AF298" s="263"/>
      <c r="AG298" s="263"/>
      <c r="AH298" s="263"/>
      <c r="AI298" s="263"/>
      <c r="AJ298" s="263"/>
      <c r="AK298" s="263"/>
      <c r="AL298" s="263"/>
    </row>
    <row r="299" spans="1:38">
      <c r="A299" s="263"/>
      <c r="B299" s="263"/>
      <c r="C299" s="263"/>
      <c r="D299" s="263"/>
      <c r="E299" s="263"/>
      <c r="F299" s="263"/>
      <c r="G299" s="263"/>
      <c r="H299" s="263"/>
      <c r="I299" s="263"/>
      <c r="J299" s="263"/>
      <c r="K299" s="263"/>
      <c r="L299" s="263"/>
      <c r="M299" s="263"/>
      <c r="N299" s="268"/>
      <c r="O299" s="268"/>
      <c r="P299" s="268"/>
      <c r="Q299" s="268"/>
      <c r="R299" s="268"/>
      <c r="S299" s="268"/>
      <c r="T299" s="263"/>
      <c r="U299" s="263"/>
      <c r="V299" s="263"/>
      <c r="W299" s="263"/>
      <c r="X299" s="263"/>
      <c r="Y299" s="268"/>
      <c r="Z299" s="263"/>
      <c r="AA299" s="263"/>
      <c r="AB299" s="263"/>
      <c r="AC299" s="263"/>
      <c r="AD299" s="263"/>
      <c r="AE299" s="263"/>
      <c r="AF299" s="263"/>
      <c r="AG299" s="263"/>
      <c r="AH299" s="263"/>
      <c r="AI299" s="263"/>
      <c r="AJ299" s="263"/>
      <c r="AK299" s="263"/>
      <c r="AL299" s="263"/>
    </row>
    <row r="300" spans="1:38">
      <c r="A300" s="263"/>
      <c r="B300" s="263"/>
      <c r="C300" s="263"/>
      <c r="D300" s="263"/>
      <c r="E300" s="263"/>
      <c r="F300" s="263"/>
      <c r="G300" s="263"/>
      <c r="H300" s="263"/>
      <c r="I300" s="263"/>
      <c r="J300" s="263"/>
      <c r="K300" s="263"/>
      <c r="L300" s="263"/>
      <c r="M300" s="263"/>
      <c r="N300" s="268"/>
      <c r="O300" s="268"/>
      <c r="P300" s="268"/>
      <c r="Q300" s="268"/>
      <c r="R300" s="268"/>
      <c r="S300" s="268"/>
      <c r="T300" s="263"/>
      <c r="U300" s="263"/>
      <c r="V300" s="263"/>
      <c r="W300" s="263"/>
      <c r="X300" s="263"/>
      <c r="Y300" s="268"/>
      <c r="Z300" s="263"/>
      <c r="AA300" s="263"/>
      <c r="AB300" s="263"/>
      <c r="AC300" s="263"/>
      <c r="AD300" s="263"/>
      <c r="AE300" s="263"/>
      <c r="AF300" s="263"/>
      <c r="AG300" s="263"/>
      <c r="AH300" s="263"/>
      <c r="AI300" s="263"/>
      <c r="AJ300" s="263"/>
      <c r="AK300" s="263"/>
      <c r="AL300" s="263"/>
    </row>
    <row r="301" spans="1:38">
      <c r="A301" s="263"/>
      <c r="B301" s="263"/>
      <c r="C301" s="263"/>
      <c r="D301" s="263"/>
      <c r="E301" s="263"/>
      <c r="F301" s="263"/>
      <c r="G301" s="263"/>
      <c r="H301" s="263"/>
      <c r="I301" s="263"/>
      <c r="J301" s="263"/>
      <c r="K301" s="263"/>
      <c r="L301" s="263"/>
      <c r="M301" s="263"/>
      <c r="N301" s="268"/>
      <c r="O301" s="268"/>
      <c r="P301" s="268"/>
      <c r="Q301" s="268"/>
      <c r="R301" s="268"/>
      <c r="S301" s="268"/>
      <c r="T301" s="263"/>
      <c r="U301" s="263"/>
      <c r="V301" s="263"/>
      <c r="W301" s="263"/>
      <c r="X301" s="263"/>
      <c r="Y301" s="268"/>
      <c r="Z301" s="263"/>
      <c r="AA301" s="263"/>
      <c r="AB301" s="263"/>
      <c r="AC301" s="263"/>
      <c r="AD301" s="263"/>
      <c r="AE301" s="263"/>
      <c r="AF301" s="263"/>
      <c r="AG301" s="263"/>
      <c r="AH301" s="263"/>
      <c r="AI301" s="263"/>
      <c r="AJ301" s="263"/>
      <c r="AK301" s="263"/>
      <c r="AL301" s="263"/>
    </row>
    <row r="302" spans="1:38">
      <c r="A302" s="263"/>
      <c r="B302" s="263"/>
      <c r="C302" s="263"/>
      <c r="D302" s="263"/>
      <c r="E302" s="263"/>
      <c r="F302" s="263"/>
      <c r="G302" s="263"/>
      <c r="H302" s="263"/>
      <c r="I302" s="263"/>
      <c r="J302" s="263"/>
      <c r="K302" s="263"/>
      <c r="L302" s="263"/>
      <c r="M302" s="263"/>
      <c r="N302" s="268"/>
      <c r="O302" s="268"/>
      <c r="P302" s="268"/>
      <c r="Q302" s="268"/>
      <c r="R302" s="268"/>
      <c r="S302" s="268"/>
      <c r="T302" s="263"/>
      <c r="U302" s="263"/>
      <c r="V302" s="263"/>
      <c r="W302" s="263"/>
      <c r="X302" s="263"/>
      <c r="Y302" s="268"/>
      <c r="Z302" s="263"/>
      <c r="AA302" s="263"/>
      <c r="AB302" s="263"/>
      <c r="AC302" s="263"/>
      <c r="AD302" s="263"/>
      <c r="AE302" s="263"/>
      <c r="AF302" s="263"/>
      <c r="AG302" s="263"/>
      <c r="AH302" s="263"/>
      <c r="AI302" s="263"/>
      <c r="AJ302" s="263"/>
      <c r="AK302" s="263"/>
      <c r="AL302" s="263"/>
    </row>
    <row r="303" spans="1:38">
      <c r="A303" s="263"/>
      <c r="B303" s="263"/>
      <c r="C303" s="263"/>
      <c r="D303" s="263"/>
      <c r="E303" s="263"/>
      <c r="F303" s="263"/>
      <c r="G303" s="263"/>
      <c r="H303" s="263"/>
      <c r="I303" s="263"/>
      <c r="J303" s="263"/>
      <c r="K303" s="263"/>
      <c r="L303" s="263"/>
      <c r="M303" s="263"/>
      <c r="N303" s="268"/>
      <c r="O303" s="268"/>
      <c r="P303" s="268"/>
      <c r="Q303" s="268"/>
      <c r="R303" s="268"/>
      <c r="S303" s="268"/>
      <c r="T303" s="263"/>
      <c r="U303" s="263"/>
      <c r="V303" s="263"/>
      <c r="W303" s="263"/>
      <c r="X303" s="263"/>
      <c r="Y303" s="268"/>
      <c r="Z303" s="263"/>
      <c r="AA303" s="263"/>
      <c r="AB303" s="263"/>
      <c r="AC303" s="263"/>
      <c r="AD303" s="263"/>
      <c r="AE303" s="263"/>
      <c r="AF303" s="263"/>
      <c r="AG303" s="263"/>
      <c r="AH303" s="263"/>
      <c r="AI303" s="263"/>
      <c r="AJ303" s="263"/>
      <c r="AK303" s="263"/>
      <c r="AL303" s="263"/>
    </row>
    <row r="304" spans="1:38">
      <c r="A304" s="263"/>
      <c r="B304" s="263"/>
      <c r="C304" s="263"/>
      <c r="D304" s="263"/>
      <c r="E304" s="263"/>
      <c r="F304" s="263"/>
      <c r="G304" s="263"/>
      <c r="H304" s="263"/>
      <c r="I304" s="263"/>
      <c r="J304" s="263"/>
      <c r="K304" s="263"/>
      <c r="L304" s="263"/>
      <c r="M304" s="263"/>
      <c r="N304" s="268"/>
      <c r="O304" s="268"/>
      <c r="P304" s="268"/>
      <c r="Q304" s="268"/>
      <c r="R304" s="268"/>
      <c r="S304" s="268"/>
      <c r="T304" s="263"/>
      <c r="U304" s="263"/>
      <c r="V304" s="263"/>
      <c r="W304" s="263"/>
      <c r="X304" s="263"/>
      <c r="Y304" s="268"/>
      <c r="Z304" s="263"/>
      <c r="AA304" s="263"/>
      <c r="AB304" s="263"/>
      <c r="AC304" s="263"/>
      <c r="AD304" s="263"/>
      <c r="AE304" s="263"/>
      <c r="AF304" s="263"/>
      <c r="AG304" s="263"/>
      <c r="AH304" s="263"/>
      <c r="AI304" s="263"/>
      <c r="AJ304" s="263"/>
      <c r="AK304" s="263"/>
      <c r="AL304" s="263"/>
    </row>
    <row r="305" spans="1:38">
      <c r="A305" s="263"/>
      <c r="B305" s="263"/>
      <c r="C305" s="263"/>
      <c r="D305" s="263"/>
      <c r="E305" s="263"/>
      <c r="F305" s="263"/>
      <c r="G305" s="263"/>
      <c r="H305" s="263"/>
      <c r="I305" s="263"/>
      <c r="J305" s="263"/>
      <c r="K305" s="263"/>
      <c r="L305" s="263"/>
      <c r="M305" s="263"/>
      <c r="N305" s="268"/>
      <c r="O305" s="268"/>
      <c r="P305" s="268"/>
      <c r="Q305" s="268"/>
      <c r="R305" s="268"/>
      <c r="S305" s="268"/>
      <c r="T305" s="263"/>
      <c r="U305" s="263"/>
      <c r="V305" s="263"/>
      <c r="W305" s="263"/>
      <c r="X305" s="263"/>
      <c r="Y305" s="268"/>
      <c r="Z305" s="263"/>
      <c r="AA305" s="263"/>
      <c r="AB305" s="263"/>
      <c r="AC305" s="263"/>
      <c r="AD305" s="263"/>
      <c r="AE305" s="263"/>
      <c r="AF305" s="263"/>
      <c r="AG305" s="263"/>
      <c r="AH305" s="263"/>
      <c r="AI305" s="263"/>
      <c r="AJ305" s="263"/>
      <c r="AK305" s="263"/>
      <c r="AL305" s="263"/>
    </row>
    <row r="306" spans="1:38">
      <c r="A306" s="263"/>
      <c r="B306" s="263"/>
      <c r="C306" s="263"/>
      <c r="D306" s="263"/>
      <c r="E306" s="263"/>
      <c r="F306" s="263"/>
      <c r="G306" s="263"/>
      <c r="H306" s="263"/>
      <c r="I306" s="263"/>
      <c r="J306" s="263"/>
      <c r="K306" s="263"/>
      <c r="L306" s="263"/>
      <c r="M306" s="263"/>
      <c r="N306" s="268"/>
      <c r="O306" s="268"/>
      <c r="P306" s="268"/>
      <c r="Q306" s="268"/>
      <c r="R306" s="268"/>
      <c r="S306" s="268"/>
      <c r="T306" s="263"/>
      <c r="U306" s="263"/>
      <c r="V306" s="263"/>
      <c r="W306" s="263"/>
      <c r="X306" s="263"/>
      <c r="Y306" s="268"/>
      <c r="Z306" s="263"/>
      <c r="AA306" s="263"/>
      <c r="AB306" s="263"/>
      <c r="AC306" s="263"/>
      <c r="AD306" s="263"/>
      <c r="AE306" s="263"/>
      <c r="AF306" s="263"/>
      <c r="AG306" s="263"/>
      <c r="AH306" s="263"/>
      <c r="AI306" s="263"/>
      <c r="AJ306" s="263"/>
      <c r="AK306" s="263"/>
      <c r="AL306" s="263"/>
    </row>
    <row r="307" spans="1:38">
      <c r="A307" s="263"/>
      <c r="B307" s="263"/>
      <c r="C307" s="263"/>
      <c r="D307" s="263"/>
      <c r="E307" s="263"/>
      <c r="F307" s="263"/>
      <c r="G307" s="263"/>
      <c r="H307" s="263"/>
      <c r="I307" s="263"/>
      <c r="J307" s="263"/>
      <c r="K307" s="263"/>
      <c r="L307" s="263"/>
      <c r="M307" s="263"/>
      <c r="N307" s="268"/>
      <c r="O307" s="268"/>
      <c r="P307" s="268"/>
      <c r="Q307" s="268"/>
      <c r="R307" s="268"/>
      <c r="S307" s="268"/>
      <c r="T307" s="263"/>
      <c r="U307" s="263"/>
      <c r="V307" s="263"/>
      <c r="W307" s="263"/>
      <c r="X307" s="263"/>
      <c r="Y307" s="268"/>
      <c r="Z307" s="263"/>
      <c r="AA307" s="263"/>
      <c r="AB307" s="263"/>
      <c r="AC307" s="263"/>
      <c r="AD307" s="263"/>
      <c r="AE307" s="263"/>
      <c r="AF307" s="263"/>
      <c r="AG307" s="263"/>
      <c r="AH307" s="263"/>
      <c r="AI307" s="263"/>
      <c r="AJ307" s="263"/>
      <c r="AK307" s="263"/>
      <c r="AL307" s="263"/>
    </row>
    <row r="308" spans="1:38">
      <c r="A308" s="263"/>
      <c r="B308" s="263"/>
      <c r="C308" s="263"/>
      <c r="D308" s="263"/>
      <c r="E308" s="263"/>
      <c r="F308" s="263"/>
      <c r="G308" s="263"/>
      <c r="H308" s="263"/>
      <c r="I308" s="263"/>
      <c r="J308" s="263"/>
      <c r="K308" s="263"/>
      <c r="L308" s="263"/>
      <c r="M308" s="263"/>
      <c r="N308" s="268"/>
      <c r="O308" s="268"/>
      <c r="P308" s="268"/>
      <c r="Q308" s="268"/>
      <c r="R308" s="268"/>
      <c r="S308" s="268"/>
      <c r="T308" s="263"/>
      <c r="U308" s="263"/>
      <c r="V308" s="263"/>
      <c r="W308" s="263"/>
      <c r="X308" s="263"/>
      <c r="Y308" s="268"/>
      <c r="Z308" s="263"/>
      <c r="AA308" s="263"/>
      <c r="AB308" s="263"/>
      <c r="AC308" s="263"/>
      <c r="AD308" s="263"/>
      <c r="AE308" s="263"/>
      <c r="AF308" s="263"/>
      <c r="AG308" s="263"/>
      <c r="AH308" s="263"/>
      <c r="AI308" s="263"/>
      <c r="AJ308" s="263"/>
      <c r="AK308" s="263"/>
      <c r="AL308" s="263"/>
    </row>
    <row r="309" spans="1:38">
      <c r="A309" s="263"/>
      <c r="B309" s="263"/>
      <c r="C309" s="263"/>
      <c r="D309" s="263"/>
      <c r="E309" s="263"/>
      <c r="F309" s="263"/>
      <c r="G309" s="263"/>
      <c r="H309" s="263"/>
      <c r="I309" s="263"/>
      <c r="J309" s="263"/>
      <c r="K309" s="263"/>
      <c r="L309" s="263"/>
      <c r="M309" s="263"/>
      <c r="N309" s="268"/>
      <c r="O309" s="268"/>
      <c r="P309" s="268"/>
      <c r="Q309" s="268"/>
      <c r="R309" s="268"/>
      <c r="S309" s="268"/>
      <c r="T309" s="263"/>
      <c r="U309" s="263"/>
      <c r="V309" s="263"/>
      <c r="W309" s="263"/>
      <c r="X309" s="263"/>
      <c r="Y309" s="268"/>
      <c r="Z309" s="263"/>
      <c r="AA309" s="263"/>
      <c r="AB309" s="263"/>
      <c r="AC309" s="263"/>
      <c r="AD309" s="263"/>
      <c r="AE309" s="263"/>
      <c r="AF309" s="263"/>
      <c r="AG309" s="263"/>
      <c r="AH309" s="263"/>
      <c r="AI309" s="263"/>
      <c r="AJ309" s="263"/>
      <c r="AK309" s="263"/>
      <c r="AL309" s="263"/>
    </row>
    <row r="310" spans="1:38">
      <c r="A310" s="263"/>
      <c r="B310" s="263"/>
      <c r="C310" s="263"/>
      <c r="D310" s="263"/>
      <c r="E310" s="263"/>
      <c r="F310" s="263"/>
      <c r="G310" s="263"/>
      <c r="H310" s="263"/>
      <c r="I310" s="263"/>
      <c r="J310" s="263"/>
      <c r="K310" s="263"/>
      <c r="L310" s="263"/>
      <c r="M310" s="263"/>
      <c r="N310" s="268"/>
      <c r="O310" s="268"/>
      <c r="P310" s="268"/>
      <c r="Q310" s="268"/>
      <c r="R310" s="268"/>
      <c r="S310" s="268"/>
      <c r="T310" s="263"/>
      <c r="U310" s="263"/>
      <c r="V310" s="263"/>
      <c r="W310" s="263"/>
      <c r="X310" s="263"/>
      <c r="Y310" s="268"/>
      <c r="Z310" s="263"/>
      <c r="AA310" s="263"/>
      <c r="AB310" s="263"/>
      <c r="AC310" s="263"/>
      <c r="AD310" s="263"/>
      <c r="AE310" s="263"/>
      <c r="AF310" s="263"/>
      <c r="AG310" s="263"/>
      <c r="AH310" s="263"/>
      <c r="AI310" s="263"/>
      <c r="AJ310" s="263"/>
      <c r="AK310" s="263"/>
      <c r="AL310" s="263"/>
    </row>
    <row r="311" spans="1:38">
      <c r="A311" s="263"/>
      <c r="B311" s="263"/>
      <c r="C311" s="263"/>
      <c r="D311" s="263"/>
      <c r="E311" s="263"/>
      <c r="F311" s="263"/>
      <c r="G311" s="263"/>
      <c r="H311" s="263"/>
      <c r="I311" s="263"/>
      <c r="J311" s="263"/>
      <c r="K311" s="263"/>
      <c r="L311" s="263"/>
      <c r="M311" s="263"/>
      <c r="N311" s="268"/>
      <c r="O311" s="268"/>
      <c r="P311" s="268"/>
      <c r="Q311" s="268"/>
      <c r="R311" s="268"/>
      <c r="S311" s="268"/>
      <c r="T311" s="263"/>
      <c r="U311" s="263"/>
      <c r="V311" s="263"/>
      <c r="W311" s="263"/>
      <c r="X311" s="263"/>
      <c r="Y311" s="268"/>
      <c r="Z311" s="263"/>
      <c r="AA311" s="263"/>
      <c r="AB311" s="263"/>
      <c r="AC311" s="263"/>
      <c r="AD311" s="263"/>
      <c r="AE311" s="263"/>
      <c r="AF311" s="263"/>
      <c r="AG311" s="263"/>
      <c r="AH311" s="263"/>
      <c r="AI311" s="263"/>
      <c r="AJ311" s="263"/>
      <c r="AK311" s="263"/>
      <c r="AL311" s="263"/>
    </row>
    <row r="312" spans="1:38">
      <c r="A312" s="263"/>
      <c r="B312" s="263"/>
      <c r="C312" s="263"/>
      <c r="D312" s="263"/>
      <c r="E312" s="263"/>
      <c r="F312" s="263"/>
      <c r="G312" s="263"/>
      <c r="H312" s="263"/>
      <c r="I312" s="263"/>
      <c r="J312" s="263"/>
      <c r="K312" s="263"/>
      <c r="L312" s="263"/>
      <c r="M312" s="263"/>
      <c r="N312" s="268"/>
      <c r="O312" s="268"/>
      <c r="P312" s="268"/>
      <c r="Q312" s="268"/>
      <c r="R312" s="268"/>
      <c r="S312" s="268"/>
      <c r="T312" s="263"/>
      <c r="U312" s="263"/>
      <c r="V312" s="263"/>
      <c r="W312" s="263"/>
      <c r="X312" s="263"/>
      <c r="Y312" s="268"/>
      <c r="Z312" s="263"/>
      <c r="AA312" s="263"/>
      <c r="AB312" s="263"/>
      <c r="AC312" s="263"/>
      <c r="AD312" s="263"/>
      <c r="AE312" s="263"/>
      <c r="AF312" s="263"/>
      <c r="AG312" s="263"/>
      <c r="AH312" s="263"/>
      <c r="AI312" s="263"/>
      <c r="AJ312" s="263"/>
      <c r="AK312" s="263"/>
      <c r="AL312" s="263"/>
    </row>
    <row r="313" spans="1:38">
      <c r="A313" s="263"/>
      <c r="B313" s="263"/>
      <c r="C313" s="263"/>
      <c r="D313" s="263"/>
      <c r="E313" s="263"/>
      <c r="F313" s="263"/>
      <c r="G313" s="263"/>
      <c r="H313" s="263"/>
      <c r="I313" s="263"/>
      <c r="J313" s="263"/>
      <c r="K313" s="263"/>
      <c r="L313" s="263"/>
      <c r="M313" s="263"/>
      <c r="N313" s="268"/>
      <c r="O313" s="268"/>
      <c r="P313" s="268"/>
      <c r="Q313" s="268"/>
      <c r="R313" s="268"/>
      <c r="S313" s="268"/>
      <c r="T313" s="263"/>
      <c r="U313" s="263"/>
      <c r="V313" s="263"/>
      <c r="W313" s="263"/>
      <c r="X313" s="263"/>
      <c r="Y313" s="268"/>
      <c r="Z313" s="263"/>
      <c r="AA313" s="263"/>
      <c r="AB313" s="263"/>
      <c r="AC313" s="263"/>
      <c r="AD313" s="263"/>
      <c r="AE313" s="263"/>
      <c r="AF313" s="263"/>
      <c r="AG313" s="263"/>
      <c r="AH313" s="263"/>
      <c r="AI313" s="263"/>
      <c r="AJ313" s="263"/>
      <c r="AK313" s="263"/>
      <c r="AL313" s="263"/>
    </row>
    <row r="314" spans="1:38">
      <c r="A314" s="263"/>
      <c r="B314" s="263"/>
      <c r="C314" s="263"/>
      <c r="D314" s="263"/>
      <c r="E314" s="263"/>
      <c r="F314" s="263"/>
      <c r="G314" s="263"/>
      <c r="H314" s="263"/>
      <c r="I314" s="263"/>
      <c r="J314" s="263"/>
      <c r="K314" s="263"/>
      <c r="L314" s="263"/>
      <c r="M314" s="263"/>
      <c r="N314" s="268"/>
      <c r="O314" s="268"/>
      <c r="P314" s="268"/>
      <c r="Q314" s="268"/>
      <c r="R314" s="268"/>
      <c r="S314" s="268"/>
      <c r="T314" s="263"/>
      <c r="U314" s="263"/>
      <c r="V314" s="263"/>
      <c r="W314" s="263"/>
      <c r="X314" s="263"/>
      <c r="Y314" s="268"/>
      <c r="Z314" s="263"/>
      <c r="AA314" s="263"/>
      <c r="AB314" s="263"/>
      <c r="AC314" s="263"/>
      <c r="AD314" s="263"/>
      <c r="AE314" s="263"/>
      <c r="AF314" s="263"/>
      <c r="AG314" s="263"/>
      <c r="AH314" s="263"/>
      <c r="AI314" s="263"/>
      <c r="AJ314" s="263"/>
      <c r="AK314" s="263"/>
      <c r="AL314" s="263"/>
    </row>
    <row r="315" spans="1:38">
      <c r="A315" s="263"/>
      <c r="B315" s="263"/>
      <c r="C315" s="263"/>
      <c r="D315" s="263"/>
      <c r="E315" s="263"/>
      <c r="F315" s="263"/>
      <c r="G315" s="263"/>
      <c r="H315" s="263"/>
      <c r="I315" s="263"/>
      <c r="J315" s="263"/>
      <c r="K315" s="263"/>
      <c r="L315" s="263"/>
      <c r="M315" s="263"/>
      <c r="N315" s="268"/>
      <c r="O315" s="268"/>
      <c r="P315" s="268"/>
      <c r="Q315" s="268"/>
      <c r="R315" s="268"/>
      <c r="S315" s="268"/>
      <c r="T315" s="263"/>
      <c r="U315" s="263"/>
      <c r="V315" s="263"/>
      <c r="W315" s="263"/>
      <c r="X315" s="263"/>
      <c r="Y315" s="268"/>
      <c r="Z315" s="263"/>
      <c r="AA315" s="263"/>
      <c r="AB315" s="263"/>
      <c r="AC315" s="263"/>
      <c r="AD315" s="263"/>
      <c r="AE315" s="263"/>
      <c r="AF315" s="263"/>
      <c r="AG315" s="263"/>
      <c r="AH315" s="263"/>
      <c r="AI315" s="263"/>
      <c r="AJ315" s="263"/>
      <c r="AK315" s="263"/>
      <c r="AL315" s="263"/>
    </row>
    <row r="316" spans="1:38">
      <c r="A316" s="263"/>
      <c r="B316" s="263"/>
      <c r="C316" s="263"/>
      <c r="D316" s="263"/>
      <c r="E316" s="263"/>
      <c r="F316" s="263"/>
      <c r="G316" s="263"/>
      <c r="H316" s="263"/>
      <c r="I316" s="263"/>
      <c r="J316" s="263"/>
      <c r="K316" s="263"/>
      <c r="L316" s="263"/>
      <c r="M316" s="263"/>
      <c r="N316" s="268"/>
      <c r="O316" s="268"/>
      <c r="P316" s="268"/>
      <c r="Q316" s="268"/>
      <c r="R316" s="268"/>
      <c r="S316" s="268"/>
      <c r="T316" s="263"/>
      <c r="U316" s="263"/>
      <c r="V316" s="263"/>
      <c r="W316" s="263"/>
      <c r="X316" s="263"/>
      <c r="Y316" s="268"/>
      <c r="Z316" s="263"/>
      <c r="AA316" s="263"/>
      <c r="AB316" s="263"/>
      <c r="AC316" s="263"/>
      <c r="AD316" s="263"/>
      <c r="AE316" s="263"/>
      <c r="AF316" s="263"/>
      <c r="AG316" s="263"/>
      <c r="AH316" s="263"/>
      <c r="AI316" s="263"/>
      <c r="AJ316" s="263"/>
      <c r="AK316" s="263"/>
      <c r="AL316" s="263"/>
    </row>
    <row r="317" spans="1:38">
      <c r="A317" s="263"/>
      <c r="B317" s="263"/>
      <c r="C317" s="263"/>
      <c r="D317" s="263"/>
      <c r="E317" s="263"/>
      <c r="F317" s="263"/>
      <c r="G317" s="263"/>
      <c r="H317" s="263"/>
      <c r="I317" s="263"/>
      <c r="J317" s="263"/>
      <c r="K317" s="263"/>
      <c r="L317" s="263"/>
      <c r="M317" s="263"/>
      <c r="N317" s="268"/>
      <c r="O317" s="268"/>
      <c r="P317" s="268"/>
      <c r="Q317" s="268"/>
      <c r="R317" s="268"/>
      <c r="S317" s="268"/>
      <c r="T317" s="263"/>
      <c r="U317" s="263"/>
      <c r="V317" s="263"/>
      <c r="W317" s="263"/>
      <c r="X317" s="263"/>
      <c r="Y317" s="268"/>
      <c r="Z317" s="263"/>
      <c r="AA317" s="263"/>
      <c r="AB317" s="263"/>
      <c r="AC317" s="263"/>
      <c r="AD317" s="263"/>
      <c r="AE317" s="263"/>
      <c r="AF317" s="263"/>
      <c r="AG317" s="263"/>
      <c r="AH317" s="263"/>
      <c r="AI317" s="263"/>
      <c r="AJ317" s="263"/>
      <c r="AK317" s="263"/>
      <c r="AL317" s="263"/>
    </row>
    <row r="318" spans="1:38">
      <c r="A318" s="263"/>
      <c r="B318" s="263"/>
      <c r="C318" s="263"/>
      <c r="D318" s="263"/>
      <c r="E318" s="263"/>
      <c r="F318" s="263"/>
      <c r="G318" s="263"/>
      <c r="H318" s="263"/>
      <c r="I318" s="263"/>
      <c r="J318" s="263"/>
      <c r="K318" s="263"/>
      <c r="L318" s="263"/>
      <c r="M318" s="263"/>
      <c r="N318" s="268"/>
      <c r="O318" s="268"/>
      <c r="P318" s="268"/>
      <c r="Q318" s="268"/>
      <c r="R318" s="268"/>
      <c r="S318" s="268"/>
      <c r="T318" s="263"/>
      <c r="U318" s="263"/>
      <c r="V318" s="263"/>
      <c r="W318" s="263"/>
      <c r="X318" s="263"/>
      <c r="Y318" s="268"/>
      <c r="Z318" s="263"/>
      <c r="AA318" s="263"/>
      <c r="AB318" s="263"/>
      <c r="AC318" s="263"/>
      <c r="AD318" s="263"/>
      <c r="AE318" s="263"/>
      <c r="AF318" s="263"/>
      <c r="AG318" s="263"/>
      <c r="AH318" s="263"/>
      <c r="AI318" s="263"/>
      <c r="AJ318" s="263"/>
      <c r="AK318" s="263"/>
      <c r="AL318" s="263"/>
    </row>
    <row r="319" spans="1:38">
      <c r="A319" s="263"/>
      <c r="B319" s="263"/>
      <c r="C319" s="263"/>
      <c r="D319" s="263"/>
      <c r="E319" s="263"/>
      <c r="F319" s="263"/>
      <c r="G319" s="263"/>
      <c r="H319" s="263"/>
      <c r="I319" s="263"/>
      <c r="J319" s="263"/>
      <c r="K319" s="263"/>
      <c r="L319" s="263"/>
      <c r="M319" s="263"/>
      <c r="N319" s="268"/>
      <c r="O319" s="268"/>
      <c r="P319" s="268"/>
      <c r="Q319" s="268"/>
      <c r="R319" s="268"/>
      <c r="S319" s="268"/>
      <c r="T319" s="263"/>
      <c r="U319" s="263"/>
      <c r="V319" s="263"/>
      <c r="W319" s="263"/>
      <c r="X319" s="263"/>
      <c r="Y319" s="268"/>
      <c r="Z319" s="263"/>
      <c r="AA319" s="263"/>
      <c r="AB319" s="263"/>
      <c r="AC319" s="263"/>
      <c r="AD319" s="263"/>
      <c r="AE319" s="263"/>
      <c r="AF319" s="263"/>
      <c r="AG319" s="263"/>
      <c r="AH319" s="263"/>
      <c r="AI319" s="263"/>
      <c r="AJ319" s="263"/>
      <c r="AK319" s="263"/>
      <c r="AL319" s="263"/>
    </row>
    <row r="320" spans="1:38">
      <c r="A320" s="263"/>
      <c r="B320" s="263"/>
      <c r="C320" s="263"/>
      <c r="D320" s="263"/>
      <c r="E320" s="263"/>
      <c r="F320" s="263"/>
      <c r="G320" s="263"/>
      <c r="H320" s="263"/>
      <c r="I320" s="263"/>
      <c r="J320" s="263"/>
      <c r="K320" s="263"/>
      <c r="L320" s="263"/>
      <c r="M320" s="263"/>
      <c r="N320" s="268"/>
      <c r="O320" s="268"/>
      <c r="P320" s="268"/>
      <c r="Q320" s="268"/>
      <c r="R320" s="268"/>
      <c r="S320" s="268"/>
      <c r="T320" s="263"/>
      <c r="U320" s="263"/>
      <c r="V320" s="263"/>
      <c r="W320" s="263"/>
      <c r="X320" s="263"/>
      <c r="Y320" s="268"/>
      <c r="Z320" s="263"/>
      <c r="AA320" s="263"/>
      <c r="AB320" s="263"/>
      <c r="AC320" s="263"/>
      <c r="AD320" s="263"/>
      <c r="AE320" s="263"/>
      <c r="AF320" s="263"/>
      <c r="AG320" s="263"/>
      <c r="AH320" s="263"/>
      <c r="AI320" s="263"/>
      <c r="AJ320" s="263"/>
      <c r="AK320" s="263"/>
      <c r="AL320" s="263"/>
    </row>
    <row r="321" spans="1:38">
      <c r="A321" s="263"/>
      <c r="B321" s="263"/>
      <c r="C321" s="263"/>
      <c r="D321" s="263"/>
      <c r="E321" s="263"/>
      <c r="F321" s="263"/>
      <c r="G321" s="263"/>
      <c r="H321" s="263"/>
      <c r="I321" s="263"/>
      <c r="J321" s="263"/>
      <c r="K321" s="263"/>
      <c r="L321" s="263"/>
      <c r="M321" s="263"/>
      <c r="N321" s="268"/>
      <c r="O321" s="268"/>
      <c r="P321" s="268"/>
      <c r="Q321" s="268"/>
      <c r="R321" s="268"/>
      <c r="S321" s="268"/>
      <c r="T321" s="263"/>
      <c r="U321" s="263"/>
      <c r="V321" s="263"/>
      <c r="W321" s="263"/>
      <c r="X321" s="263"/>
      <c r="Y321" s="268"/>
      <c r="Z321" s="263"/>
      <c r="AA321" s="263"/>
      <c r="AB321" s="263"/>
      <c r="AC321" s="263"/>
      <c r="AD321" s="263"/>
      <c r="AE321" s="263"/>
      <c r="AF321" s="263"/>
      <c r="AG321" s="263"/>
      <c r="AH321" s="263"/>
      <c r="AI321" s="263"/>
      <c r="AJ321" s="263"/>
      <c r="AK321" s="263"/>
      <c r="AL321" s="263"/>
    </row>
    <row r="322" spans="1:38">
      <c r="A322" s="263"/>
      <c r="B322" s="263"/>
      <c r="C322" s="263"/>
      <c r="D322" s="263"/>
      <c r="E322" s="263"/>
      <c r="F322" s="263"/>
      <c r="G322" s="263"/>
      <c r="H322" s="263"/>
      <c r="I322" s="263"/>
      <c r="J322" s="263"/>
      <c r="K322" s="263"/>
      <c r="L322" s="263"/>
      <c r="M322" s="263"/>
      <c r="N322" s="268"/>
      <c r="O322" s="268"/>
      <c r="P322" s="268"/>
      <c r="Q322" s="268"/>
      <c r="R322" s="268"/>
      <c r="S322" s="268"/>
      <c r="T322" s="263"/>
      <c r="U322" s="263"/>
      <c r="V322" s="263"/>
      <c r="W322" s="263"/>
      <c r="X322" s="263"/>
      <c r="Y322" s="268"/>
      <c r="Z322" s="263"/>
      <c r="AA322" s="263"/>
      <c r="AB322" s="263"/>
      <c r="AC322" s="263"/>
      <c r="AD322" s="263"/>
      <c r="AE322" s="263"/>
      <c r="AF322" s="263"/>
      <c r="AG322" s="263"/>
      <c r="AH322" s="263"/>
      <c r="AI322" s="263"/>
      <c r="AJ322" s="263"/>
      <c r="AK322" s="263"/>
      <c r="AL322" s="263"/>
    </row>
    <row r="323" spans="1:38">
      <c r="A323" s="263"/>
      <c r="B323" s="263"/>
      <c r="C323" s="263"/>
      <c r="D323" s="263"/>
      <c r="E323" s="263"/>
      <c r="F323" s="263"/>
      <c r="G323" s="263"/>
      <c r="H323" s="263"/>
      <c r="I323" s="263"/>
      <c r="J323" s="263"/>
      <c r="K323" s="263"/>
      <c r="L323" s="263"/>
      <c r="M323" s="263"/>
      <c r="N323" s="268"/>
      <c r="O323" s="268"/>
      <c r="P323" s="268"/>
      <c r="Q323" s="268"/>
      <c r="R323" s="268"/>
      <c r="S323" s="268"/>
      <c r="T323" s="263"/>
      <c r="U323" s="263"/>
      <c r="V323" s="263"/>
      <c r="W323" s="263"/>
      <c r="X323" s="263"/>
      <c r="Y323" s="268"/>
      <c r="Z323" s="263"/>
      <c r="AA323" s="263"/>
      <c r="AB323" s="263"/>
      <c r="AC323" s="263"/>
      <c r="AD323" s="263"/>
      <c r="AE323" s="263"/>
      <c r="AF323" s="263"/>
      <c r="AG323" s="263"/>
      <c r="AH323" s="263"/>
      <c r="AI323" s="263"/>
      <c r="AJ323" s="263"/>
      <c r="AK323" s="263"/>
      <c r="AL323" s="263"/>
    </row>
    <row r="324" spans="1:38">
      <c r="A324" s="263"/>
      <c r="B324" s="263"/>
      <c r="C324" s="263"/>
      <c r="D324" s="263"/>
      <c r="E324" s="263"/>
      <c r="F324" s="263"/>
      <c r="G324" s="263"/>
      <c r="H324" s="263"/>
      <c r="I324" s="263"/>
      <c r="J324" s="263"/>
      <c r="K324" s="263"/>
      <c r="L324" s="263"/>
      <c r="M324" s="263"/>
      <c r="N324" s="268"/>
      <c r="O324" s="268"/>
      <c r="P324" s="268"/>
      <c r="Q324" s="268"/>
      <c r="R324" s="268"/>
      <c r="S324" s="268"/>
      <c r="T324" s="263"/>
      <c r="U324" s="263"/>
      <c r="V324" s="263"/>
      <c r="W324" s="263"/>
      <c r="X324" s="263"/>
      <c r="Y324" s="268"/>
      <c r="Z324" s="263"/>
      <c r="AA324" s="263"/>
      <c r="AB324" s="263"/>
      <c r="AC324" s="263"/>
      <c r="AD324" s="263"/>
      <c r="AE324" s="263"/>
      <c r="AF324" s="263"/>
      <c r="AG324" s="263"/>
      <c r="AH324" s="263"/>
      <c r="AI324" s="263"/>
      <c r="AJ324" s="263"/>
      <c r="AK324" s="263"/>
      <c r="AL324" s="263"/>
    </row>
    <row r="325" spans="1:38">
      <c r="A325" s="263"/>
      <c r="B325" s="263"/>
      <c r="C325" s="263"/>
      <c r="D325" s="263"/>
      <c r="E325" s="263"/>
      <c r="F325" s="263"/>
      <c r="G325" s="263"/>
      <c r="H325" s="263"/>
      <c r="I325" s="263"/>
      <c r="J325" s="263"/>
      <c r="K325" s="263"/>
      <c r="L325" s="263"/>
      <c r="M325" s="263"/>
      <c r="N325" s="268"/>
      <c r="O325" s="268"/>
      <c r="P325" s="268"/>
      <c r="Q325" s="268"/>
      <c r="R325" s="268"/>
      <c r="S325" s="268"/>
      <c r="T325" s="263"/>
      <c r="U325" s="263"/>
      <c r="V325" s="263"/>
      <c r="W325" s="263"/>
      <c r="X325" s="263"/>
      <c r="Y325" s="268"/>
      <c r="Z325" s="263"/>
      <c r="AA325" s="263"/>
      <c r="AB325" s="263"/>
      <c r="AC325" s="263"/>
      <c r="AD325" s="263"/>
      <c r="AE325" s="263"/>
      <c r="AF325" s="263"/>
      <c r="AG325" s="263"/>
      <c r="AH325" s="263"/>
      <c r="AI325" s="263"/>
      <c r="AJ325" s="263"/>
      <c r="AK325" s="263"/>
      <c r="AL325" s="263"/>
    </row>
    <row r="326" spans="1:38">
      <c r="A326" s="263"/>
      <c r="B326" s="263"/>
      <c r="C326" s="263"/>
      <c r="D326" s="263"/>
      <c r="E326" s="263"/>
      <c r="F326" s="263"/>
      <c r="G326" s="263"/>
      <c r="H326" s="263"/>
      <c r="I326" s="263"/>
      <c r="J326" s="263"/>
      <c r="K326" s="263"/>
      <c r="L326" s="263"/>
      <c r="M326" s="263"/>
      <c r="N326" s="268"/>
      <c r="O326" s="268"/>
      <c r="P326" s="268"/>
      <c r="Q326" s="268"/>
      <c r="R326" s="268"/>
      <c r="S326" s="268"/>
      <c r="T326" s="263"/>
      <c r="U326" s="263"/>
      <c r="V326" s="263"/>
      <c r="W326" s="263"/>
      <c r="X326" s="263"/>
      <c r="Y326" s="268"/>
      <c r="Z326" s="263"/>
      <c r="AA326" s="263"/>
      <c r="AB326" s="263"/>
      <c r="AC326" s="263"/>
      <c r="AD326" s="263"/>
      <c r="AE326" s="263"/>
      <c r="AF326" s="263"/>
      <c r="AG326" s="263"/>
      <c r="AH326" s="263"/>
      <c r="AI326" s="263"/>
      <c r="AJ326" s="263"/>
      <c r="AK326" s="263"/>
      <c r="AL326" s="263"/>
    </row>
    <row r="327" spans="1:38">
      <c r="A327" s="263"/>
      <c r="B327" s="263"/>
      <c r="C327" s="263"/>
      <c r="D327" s="263"/>
      <c r="E327" s="263"/>
      <c r="F327" s="263"/>
      <c r="G327" s="263"/>
      <c r="H327" s="263"/>
      <c r="I327" s="263"/>
      <c r="J327" s="263"/>
      <c r="K327" s="263"/>
      <c r="L327" s="263"/>
      <c r="M327" s="263"/>
      <c r="N327" s="268"/>
      <c r="O327" s="268"/>
      <c r="P327" s="268"/>
      <c r="Q327" s="268"/>
      <c r="R327" s="268"/>
      <c r="S327" s="268"/>
      <c r="T327" s="263"/>
      <c r="U327" s="263"/>
      <c r="V327" s="263"/>
      <c r="W327" s="263"/>
      <c r="X327" s="263"/>
      <c r="Y327" s="268"/>
      <c r="Z327" s="263"/>
      <c r="AA327" s="263"/>
      <c r="AB327" s="263"/>
      <c r="AC327" s="263"/>
      <c r="AD327" s="263"/>
      <c r="AE327" s="263"/>
      <c r="AF327" s="263"/>
      <c r="AG327" s="263"/>
      <c r="AH327" s="263"/>
      <c r="AI327" s="263"/>
      <c r="AJ327" s="263"/>
      <c r="AK327" s="263"/>
      <c r="AL327" s="263"/>
    </row>
    <row r="328" spans="1:38">
      <c r="A328" s="263"/>
      <c r="B328" s="263"/>
      <c r="C328" s="263"/>
      <c r="D328" s="263"/>
      <c r="E328" s="263"/>
      <c r="F328" s="263"/>
      <c r="G328" s="263"/>
      <c r="H328" s="263"/>
      <c r="I328" s="263"/>
      <c r="J328" s="263"/>
      <c r="K328" s="263"/>
      <c r="L328" s="263"/>
      <c r="M328" s="263"/>
      <c r="N328" s="268"/>
      <c r="O328" s="268"/>
      <c r="P328" s="268"/>
      <c r="Q328" s="268"/>
      <c r="R328" s="268"/>
      <c r="S328" s="268"/>
      <c r="T328" s="263"/>
      <c r="U328" s="263"/>
      <c r="V328" s="263"/>
      <c r="W328" s="263"/>
      <c r="X328" s="263"/>
      <c r="Y328" s="268"/>
      <c r="Z328" s="263"/>
      <c r="AA328" s="263"/>
      <c r="AB328" s="263"/>
      <c r="AC328" s="263"/>
      <c r="AD328" s="263"/>
      <c r="AE328" s="263"/>
      <c r="AF328" s="263"/>
      <c r="AG328" s="263"/>
      <c r="AH328" s="263"/>
      <c r="AI328" s="263"/>
      <c r="AJ328" s="263"/>
      <c r="AK328" s="263"/>
      <c r="AL328" s="263"/>
    </row>
    <row r="329" spans="1:38">
      <c r="A329" s="263"/>
      <c r="B329" s="263"/>
      <c r="C329" s="263"/>
      <c r="D329" s="263"/>
      <c r="E329" s="263"/>
      <c r="F329" s="263"/>
      <c r="G329" s="263"/>
      <c r="H329" s="263"/>
      <c r="I329" s="263"/>
      <c r="J329" s="263"/>
      <c r="K329" s="263"/>
      <c r="L329" s="263"/>
      <c r="M329" s="263"/>
      <c r="N329" s="268"/>
      <c r="O329" s="268"/>
      <c r="P329" s="268"/>
      <c r="Q329" s="268"/>
      <c r="R329" s="268"/>
      <c r="S329" s="268"/>
      <c r="T329" s="263"/>
      <c r="U329" s="263"/>
      <c r="V329" s="263"/>
      <c r="W329" s="263"/>
      <c r="X329" s="263"/>
      <c r="Y329" s="268"/>
      <c r="Z329" s="263"/>
      <c r="AA329" s="263"/>
      <c r="AB329" s="263"/>
      <c r="AC329" s="263"/>
      <c r="AD329" s="263"/>
      <c r="AE329" s="263"/>
      <c r="AF329" s="263"/>
      <c r="AG329" s="263"/>
      <c r="AH329" s="263"/>
      <c r="AI329" s="263"/>
      <c r="AJ329" s="263"/>
      <c r="AK329" s="263"/>
      <c r="AL329" s="263"/>
    </row>
    <row r="330" spans="1:38">
      <c r="A330" s="263"/>
      <c r="B330" s="263"/>
      <c r="C330" s="263"/>
      <c r="D330" s="263"/>
      <c r="E330" s="263"/>
      <c r="F330" s="263"/>
      <c r="G330" s="263"/>
      <c r="H330" s="263"/>
      <c r="I330" s="263"/>
      <c r="J330" s="263"/>
      <c r="K330" s="263"/>
      <c r="L330" s="263"/>
      <c r="M330" s="263"/>
      <c r="N330" s="268"/>
      <c r="O330" s="268"/>
      <c r="P330" s="268"/>
      <c r="Q330" s="268"/>
      <c r="R330" s="268"/>
      <c r="S330" s="268"/>
      <c r="T330" s="263"/>
      <c r="U330" s="263"/>
      <c r="V330" s="263"/>
      <c r="W330" s="263"/>
      <c r="X330" s="263"/>
      <c r="Y330" s="268"/>
      <c r="Z330" s="263"/>
      <c r="AA330" s="263"/>
      <c r="AB330" s="263"/>
      <c r="AC330" s="263"/>
      <c r="AD330" s="263"/>
      <c r="AE330" s="263"/>
      <c r="AF330" s="263"/>
      <c r="AG330" s="263"/>
      <c r="AH330" s="263"/>
      <c r="AI330" s="263"/>
      <c r="AJ330" s="263"/>
      <c r="AK330" s="263"/>
      <c r="AL330" s="263"/>
    </row>
    <row r="331" spans="1:38">
      <c r="A331" s="263"/>
      <c r="B331" s="263"/>
      <c r="C331" s="263"/>
      <c r="D331" s="263"/>
      <c r="E331" s="263"/>
      <c r="F331" s="263"/>
      <c r="G331" s="263"/>
      <c r="H331" s="263"/>
      <c r="I331" s="263"/>
      <c r="J331" s="263"/>
      <c r="K331" s="263"/>
      <c r="L331" s="263"/>
      <c r="M331" s="263"/>
      <c r="N331" s="268"/>
      <c r="O331" s="268"/>
      <c r="P331" s="268"/>
      <c r="Q331" s="268"/>
      <c r="R331" s="268"/>
      <c r="S331" s="268"/>
      <c r="T331" s="263"/>
      <c r="U331" s="263"/>
      <c r="V331" s="263"/>
      <c r="W331" s="263"/>
      <c r="X331" s="263"/>
      <c r="Y331" s="268"/>
      <c r="Z331" s="263"/>
      <c r="AA331" s="263"/>
      <c r="AB331" s="263"/>
      <c r="AC331" s="263"/>
      <c r="AD331" s="263"/>
      <c r="AE331" s="263"/>
      <c r="AF331" s="263"/>
      <c r="AG331" s="263"/>
      <c r="AH331" s="263"/>
      <c r="AI331" s="263"/>
      <c r="AJ331" s="263"/>
      <c r="AK331" s="263"/>
      <c r="AL331" s="263"/>
    </row>
    <row r="332" spans="1:38">
      <c r="A332" s="263"/>
      <c r="B332" s="263"/>
      <c r="C332" s="263"/>
      <c r="D332" s="263"/>
      <c r="E332" s="263"/>
      <c r="F332" s="263"/>
      <c r="G332" s="263"/>
      <c r="H332" s="263"/>
      <c r="I332" s="263"/>
      <c r="J332" s="263"/>
      <c r="K332" s="263"/>
      <c r="L332" s="263"/>
      <c r="M332" s="263"/>
      <c r="N332" s="268"/>
      <c r="O332" s="268"/>
      <c r="P332" s="268"/>
      <c r="Q332" s="268"/>
      <c r="R332" s="268"/>
      <c r="S332" s="268"/>
      <c r="T332" s="263"/>
      <c r="U332" s="263"/>
      <c r="V332" s="263"/>
      <c r="W332" s="263"/>
      <c r="X332" s="263"/>
      <c r="Y332" s="268"/>
      <c r="Z332" s="263"/>
      <c r="AA332" s="263"/>
      <c r="AB332" s="263"/>
      <c r="AC332" s="263"/>
      <c r="AD332" s="263"/>
      <c r="AE332" s="263"/>
      <c r="AF332" s="263"/>
      <c r="AG332" s="263"/>
      <c r="AH332" s="263"/>
      <c r="AI332" s="263"/>
      <c r="AJ332" s="263"/>
      <c r="AK332" s="263"/>
      <c r="AL332" s="263"/>
    </row>
    <row r="333" spans="1:38">
      <c r="A333" s="263"/>
      <c r="B333" s="263"/>
      <c r="C333" s="263"/>
      <c r="D333" s="263"/>
      <c r="E333" s="263"/>
      <c r="F333" s="263"/>
      <c r="G333" s="263"/>
      <c r="H333" s="263"/>
      <c r="I333" s="263"/>
      <c r="J333" s="263"/>
      <c r="K333" s="263"/>
      <c r="L333" s="263"/>
      <c r="M333" s="263"/>
      <c r="N333" s="268"/>
      <c r="O333" s="268"/>
      <c r="P333" s="268"/>
      <c r="Q333" s="268"/>
      <c r="R333" s="268"/>
      <c r="S333" s="268"/>
      <c r="T333" s="263"/>
      <c r="U333" s="263"/>
      <c r="V333" s="263"/>
      <c r="W333" s="263"/>
      <c r="X333" s="263"/>
      <c r="Y333" s="268"/>
      <c r="Z333" s="263"/>
      <c r="AA333" s="263"/>
      <c r="AB333" s="263"/>
      <c r="AC333" s="263"/>
      <c r="AD333" s="263"/>
      <c r="AE333" s="263"/>
      <c r="AF333" s="263"/>
      <c r="AG333" s="263"/>
      <c r="AH333" s="263"/>
      <c r="AI333" s="263"/>
      <c r="AJ333" s="263"/>
      <c r="AK333" s="263"/>
      <c r="AL333" s="263"/>
    </row>
    <row r="334" spans="1:38">
      <c r="A334" s="263"/>
      <c r="B334" s="263"/>
      <c r="C334" s="263"/>
      <c r="D334" s="263"/>
      <c r="E334" s="263"/>
      <c r="F334" s="263"/>
      <c r="G334" s="263"/>
      <c r="H334" s="263"/>
      <c r="I334" s="263"/>
      <c r="J334" s="263"/>
      <c r="K334" s="263"/>
      <c r="L334" s="263"/>
      <c r="M334" s="263"/>
      <c r="N334" s="268"/>
      <c r="O334" s="268"/>
      <c r="P334" s="268"/>
      <c r="Q334" s="268"/>
      <c r="R334" s="268"/>
      <c r="S334" s="268"/>
      <c r="T334" s="263"/>
      <c r="U334" s="263"/>
      <c r="V334" s="263"/>
      <c r="W334" s="263"/>
      <c r="X334" s="263"/>
      <c r="Y334" s="268"/>
      <c r="Z334" s="263"/>
      <c r="AA334" s="263"/>
      <c r="AB334" s="263"/>
      <c r="AC334" s="263"/>
      <c r="AD334" s="263"/>
      <c r="AE334" s="263"/>
      <c r="AF334" s="263"/>
      <c r="AG334" s="263"/>
      <c r="AH334" s="263"/>
      <c r="AI334" s="263"/>
      <c r="AJ334" s="263"/>
      <c r="AK334" s="263"/>
      <c r="AL334" s="263"/>
    </row>
    <row r="335" spans="1:38">
      <c r="A335" s="263"/>
      <c r="B335" s="263"/>
      <c r="C335" s="263"/>
      <c r="D335" s="263"/>
      <c r="E335" s="263"/>
      <c r="F335" s="263"/>
      <c r="G335" s="263"/>
      <c r="H335" s="263"/>
      <c r="I335" s="263"/>
      <c r="J335" s="263"/>
      <c r="K335" s="263"/>
      <c r="L335" s="263"/>
      <c r="M335" s="263"/>
      <c r="N335" s="268"/>
      <c r="O335" s="268"/>
      <c r="P335" s="268"/>
      <c r="Q335" s="268"/>
      <c r="R335" s="268"/>
      <c r="S335" s="268"/>
      <c r="T335" s="263"/>
      <c r="U335" s="263"/>
      <c r="V335" s="263"/>
      <c r="W335" s="263"/>
      <c r="X335" s="263"/>
      <c r="Y335" s="268"/>
      <c r="Z335" s="263"/>
      <c r="AA335" s="263"/>
      <c r="AB335" s="263"/>
      <c r="AC335" s="263"/>
      <c r="AD335" s="263"/>
      <c r="AE335" s="263"/>
      <c r="AF335" s="263"/>
      <c r="AG335" s="263"/>
      <c r="AH335" s="263"/>
      <c r="AI335" s="263"/>
      <c r="AJ335" s="263"/>
      <c r="AK335" s="263"/>
      <c r="AL335" s="263"/>
    </row>
    <row r="336" spans="1:38">
      <c r="A336" s="263"/>
      <c r="B336" s="263"/>
      <c r="C336" s="263"/>
      <c r="D336" s="263"/>
      <c r="E336" s="263"/>
      <c r="F336" s="263"/>
      <c r="G336" s="263"/>
      <c r="H336" s="263"/>
      <c r="I336" s="263"/>
      <c r="J336" s="263"/>
      <c r="K336" s="263"/>
      <c r="L336" s="263"/>
      <c r="M336" s="263"/>
      <c r="N336" s="268"/>
      <c r="O336" s="268"/>
      <c r="P336" s="268"/>
      <c r="Q336" s="268"/>
      <c r="R336" s="268"/>
      <c r="S336" s="268"/>
      <c r="T336" s="263"/>
      <c r="U336" s="263"/>
      <c r="V336" s="263"/>
      <c r="W336" s="263"/>
      <c r="X336" s="263"/>
      <c r="Y336" s="268"/>
      <c r="Z336" s="263"/>
      <c r="AA336" s="263"/>
      <c r="AB336" s="263"/>
      <c r="AC336" s="263"/>
      <c r="AD336" s="263"/>
      <c r="AE336" s="263"/>
      <c r="AF336" s="263"/>
      <c r="AG336" s="263"/>
      <c r="AH336" s="263"/>
      <c r="AI336" s="263"/>
      <c r="AJ336" s="263"/>
      <c r="AK336" s="263"/>
      <c r="AL336" s="263"/>
    </row>
    <row r="337" spans="1:38">
      <c r="A337" s="263"/>
      <c r="B337" s="263"/>
      <c r="C337" s="263"/>
      <c r="D337" s="263"/>
      <c r="E337" s="263"/>
      <c r="F337" s="263"/>
      <c r="G337" s="263"/>
      <c r="H337" s="263"/>
      <c r="I337" s="263"/>
      <c r="J337" s="263"/>
      <c r="K337" s="263"/>
      <c r="L337" s="263"/>
      <c r="M337" s="263"/>
      <c r="N337" s="268"/>
      <c r="O337" s="268"/>
      <c r="P337" s="268"/>
      <c r="Q337" s="268"/>
      <c r="R337" s="268"/>
      <c r="S337" s="268"/>
      <c r="T337" s="263"/>
      <c r="U337" s="263"/>
      <c r="V337" s="263"/>
      <c r="W337" s="263"/>
      <c r="X337" s="263"/>
      <c r="Y337" s="268"/>
      <c r="Z337" s="263"/>
      <c r="AA337" s="263"/>
      <c r="AB337" s="263"/>
      <c r="AC337" s="263"/>
      <c r="AD337" s="263"/>
      <c r="AE337" s="263"/>
      <c r="AF337" s="263"/>
      <c r="AG337" s="263"/>
      <c r="AH337" s="263"/>
      <c r="AI337" s="263"/>
      <c r="AJ337" s="263"/>
      <c r="AK337" s="263"/>
      <c r="AL337" s="263"/>
    </row>
    <row r="338" spans="1:38">
      <c r="A338" s="263"/>
      <c r="B338" s="263"/>
      <c r="C338" s="263"/>
      <c r="D338" s="263"/>
      <c r="E338" s="263"/>
      <c r="F338" s="263"/>
      <c r="G338" s="263"/>
      <c r="H338" s="263"/>
      <c r="I338" s="263"/>
      <c r="J338" s="263"/>
      <c r="K338" s="263"/>
      <c r="L338" s="263"/>
      <c r="M338" s="263"/>
      <c r="N338" s="268"/>
      <c r="O338" s="268"/>
      <c r="P338" s="268"/>
      <c r="Q338" s="268"/>
      <c r="R338" s="268"/>
      <c r="S338" s="268"/>
      <c r="T338" s="263"/>
      <c r="U338" s="263"/>
      <c r="V338" s="263"/>
      <c r="W338" s="263"/>
      <c r="X338" s="263"/>
      <c r="Y338" s="268"/>
      <c r="Z338" s="263"/>
      <c r="AA338" s="263"/>
      <c r="AB338" s="263"/>
      <c r="AC338" s="263"/>
      <c r="AD338" s="263"/>
      <c r="AE338" s="263"/>
      <c r="AF338" s="263"/>
      <c r="AG338" s="263"/>
      <c r="AH338" s="263"/>
      <c r="AI338" s="263"/>
      <c r="AJ338" s="263"/>
      <c r="AK338" s="263"/>
      <c r="AL338" s="263"/>
    </row>
    <row r="339" spans="1:38">
      <c r="A339" s="263"/>
      <c r="B339" s="263"/>
      <c r="C339" s="263"/>
      <c r="D339" s="263"/>
      <c r="E339" s="263"/>
      <c r="F339" s="263"/>
      <c r="G339" s="263"/>
      <c r="H339" s="263"/>
      <c r="I339" s="263"/>
      <c r="J339" s="263"/>
      <c r="K339" s="263"/>
      <c r="L339" s="263"/>
      <c r="M339" s="263"/>
      <c r="N339" s="268"/>
      <c r="O339" s="268"/>
      <c r="P339" s="268"/>
      <c r="Q339" s="268"/>
      <c r="R339" s="268"/>
      <c r="S339" s="268"/>
      <c r="T339" s="263"/>
      <c r="U339" s="263"/>
      <c r="V339" s="263"/>
      <c r="W339" s="263"/>
      <c r="X339" s="263"/>
      <c r="Y339" s="268"/>
      <c r="Z339" s="263"/>
      <c r="AA339" s="263"/>
      <c r="AB339" s="263"/>
      <c r="AC339" s="263"/>
      <c r="AD339" s="263"/>
      <c r="AE339" s="263"/>
      <c r="AF339" s="263"/>
      <c r="AG339" s="263"/>
      <c r="AH339" s="263"/>
      <c r="AI339" s="263"/>
      <c r="AJ339" s="263"/>
      <c r="AK339" s="263"/>
      <c r="AL339" s="263"/>
    </row>
    <row r="340" spans="1:38">
      <c r="A340" s="263"/>
      <c r="B340" s="263"/>
      <c r="C340" s="263"/>
      <c r="D340" s="263"/>
      <c r="E340" s="263"/>
      <c r="F340" s="263"/>
      <c r="G340" s="263"/>
      <c r="H340" s="263"/>
      <c r="I340" s="263"/>
      <c r="J340" s="263"/>
      <c r="K340" s="263"/>
      <c r="L340" s="263"/>
      <c r="M340" s="263"/>
      <c r="N340" s="268"/>
      <c r="O340" s="268"/>
      <c r="P340" s="268"/>
      <c r="Q340" s="268"/>
      <c r="R340" s="268"/>
      <c r="S340" s="268"/>
      <c r="T340" s="263"/>
      <c r="U340" s="263"/>
      <c r="V340" s="263"/>
      <c r="W340" s="263"/>
      <c r="X340" s="263"/>
      <c r="Y340" s="268"/>
      <c r="Z340" s="263"/>
      <c r="AA340" s="263"/>
      <c r="AB340" s="263"/>
      <c r="AC340" s="263"/>
      <c r="AD340" s="263"/>
      <c r="AE340" s="263"/>
      <c r="AF340" s="263"/>
      <c r="AG340" s="263"/>
      <c r="AH340" s="263"/>
      <c r="AI340" s="263"/>
      <c r="AJ340" s="263"/>
      <c r="AK340" s="263"/>
      <c r="AL340" s="263"/>
    </row>
    <row r="341" spans="1:38">
      <c r="A341" s="263"/>
      <c r="B341" s="263"/>
      <c r="C341" s="263"/>
      <c r="D341" s="263"/>
      <c r="E341" s="263"/>
      <c r="F341" s="263"/>
      <c r="G341" s="263"/>
      <c r="H341" s="263"/>
      <c r="I341" s="263"/>
      <c r="J341" s="263"/>
      <c r="K341" s="263"/>
      <c r="L341" s="263"/>
      <c r="M341" s="263"/>
      <c r="N341" s="268"/>
      <c r="O341" s="268"/>
      <c r="P341" s="268"/>
      <c r="Q341" s="268"/>
      <c r="R341" s="268"/>
      <c r="S341" s="268"/>
      <c r="T341" s="263"/>
      <c r="U341" s="263"/>
      <c r="V341" s="263"/>
      <c r="W341" s="263"/>
      <c r="X341" s="263"/>
      <c r="Y341" s="268"/>
      <c r="Z341" s="263"/>
      <c r="AA341" s="263"/>
      <c r="AB341" s="263"/>
      <c r="AC341" s="263"/>
      <c r="AD341" s="263"/>
      <c r="AE341" s="263"/>
      <c r="AF341" s="263"/>
      <c r="AG341" s="263"/>
      <c r="AH341" s="263"/>
      <c r="AI341" s="263"/>
      <c r="AJ341" s="263"/>
      <c r="AK341" s="263"/>
      <c r="AL341" s="263"/>
    </row>
    <row r="342" spans="1:38">
      <c r="A342" s="263"/>
      <c r="B342" s="263"/>
      <c r="C342" s="263"/>
      <c r="D342" s="263"/>
      <c r="E342" s="263"/>
      <c r="F342" s="263"/>
      <c r="G342" s="263"/>
      <c r="H342" s="263"/>
      <c r="I342" s="263"/>
      <c r="J342" s="263"/>
      <c r="K342" s="263"/>
      <c r="L342" s="263"/>
      <c r="M342" s="263"/>
      <c r="N342" s="268"/>
      <c r="O342" s="268"/>
      <c r="P342" s="268"/>
      <c r="Q342" s="268"/>
      <c r="R342" s="268"/>
      <c r="S342" s="268"/>
      <c r="T342" s="263"/>
      <c r="U342" s="263"/>
      <c r="V342" s="263"/>
      <c r="W342" s="263"/>
      <c r="X342" s="263"/>
      <c r="Y342" s="268"/>
      <c r="Z342" s="263"/>
      <c r="AA342" s="263"/>
      <c r="AB342" s="263"/>
      <c r="AC342" s="263"/>
      <c r="AD342" s="263"/>
      <c r="AE342" s="263"/>
      <c r="AF342" s="263"/>
      <c r="AG342" s="263"/>
      <c r="AH342" s="263"/>
      <c r="AI342" s="263"/>
      <c r="AJ342" s="263"/>
      <c r="AK342" s="263"/>
      <c r="AL342" s="263"/>
    </row>
    <row r="343" spans="1:38">
      <c r="A343" s="263"/>
      <c r="B343" s="263"/>
      <c r="C343" s="263"/>
      <c r="D343" s="263"/>
      <c r="E343" s="263"/>
      <c r="F343" s="263"/>
      <c r="G343" s="263"/>
      <c r="H343" s="263"/>
      <c r="I343" s="263"/>
      <c r="J343" s="263"/>
      <c r="K343" s="263"/>
      <c r="L343" s="263"/>
      <c r="M343" s="263"/>
      <c r="N343" s="268"/>
      <c r="O343" s="268"/>
      <c r="P343" s="268"/>
      <c r="Q343" s="268"/>
      <c r="R343" s="268"/>
      <c r="S343" s="268"/>
      <c r="T343" s="263"/>
      <c r="U343" s="263"/>
      <c r="V343" s="263"/>
      <c r="W343" s="263"/>
      <c r="X343" s="263"/>
      <c r="Y343" s="268"/>
      <c r="Z343" s="263"/>
      <c r="AA343" s="263"/>
      <c r="AB343" s="263"/>
      <c r="AC343" s="263"/>
      <c r="AD343" s="263"/>
      <c r="AE343" s="263"/>
      <c r="AF343" s="263"/>
      <c r="AG343" s="263"/>
      <c r="AH343" s="263"/>
      <c r="AI343" s="263"/>
      <c r="AJ343" s="263"/>
      <c r="AK343" s="263"/>
      <c r="AL343" s="263"/>
    </row>
    <row r="344" spans="1:38">
      <c r="A344" s="263"/>
      <c r="B344" s="263"/>
      <c r="C344" s="263"/>
      <c r="D344" s="263"/>
      <c r="E344" s="263"/>
      <c r="F344" s="263"/>
      <c r="G344" s="263"/>
      <c r="H344" s="263"/>
      <c r="I344" s="263"/>
      <c r="J344" s="263"/>
      <c r="K344" s="263"/>
      <c r="L344" s="263"/>
      <c r="M344" s="263"/>
      <c r="N344" s="268"/>
      <c r="O344" s="268"/>
      <c r="P344" s="268"/>
      <c r="Q344" s="268"/>
      <c r="R344" s="268"/>
      <c r="S344" s="268"/>
      <c r="T344" s="263"/>
      <c r="U344" s="263"/>
      <c r="V344" s="263"/>
      <c r="W344" s="263"/>
      <c r="X344" s="263"/>
      <c r="Y344" s="268"/>
      <c r="Z344" s="263"/>
      <c r="AA344" s="263"/>
      <c r="AB344" s="263"/>
      <c r="AC344" s="263"/>
      <c r="AD344" s="263"/>
      <c r="AE344" s="263"/>
      <c r="AF344" s="263"/>
      <c r="AG344" s="263"/>
      <c r="AH344" s="263"/>
      <c r="AI344" s="263"/>
      <c r="AJ344" s="263"/>
      <c r="AK344" s="263"/>
      <c r="AL344" s="263"/>
    </row>
    <row r="345" spans="1:38">
      <c r="A345" s="263"/>
      <c r="B345" s="263"/>
      <c r="C345" s="263"/>
      <c r="D345" s="263"/>
      <c r="E345" s="263"/>
      <c r="F345" s="263"/>
      <c r="G345" s="263"/>
      <c r="H345" s="263"/>
      <c r="I345" s="263"/>
      <c r="J345" s="263"/>
      <c r="K345" s="263"/>
      <c r="L345" s="263"/>
      <c r="M345" s="263"/>
      <c r="N345" s="268"/>
      <c r="O345" s="268"/>
      <c r="P345" s="268"/>
      <c r="Q345" s="268"/>
      <c r="R345" s="268"/>
      <c r="S345" s="268"/>
      <c r="T345" s="263"/>
      <c r="U345" s="263"/>
      <c r="V345" s="263"/>
      <c r="W345" s="263"/>
      <c r="X345" s="263"/>
      <c r="Y345" s="268"/>
      <c r="Z345" s="263"/>
      <c r="AA345" s="263"/>
      <c r="AB345" s="263"/>
      <c r="AC345" s="263"/>
      <c r="AD345" s="263"/>
      <c r="AE345" s="263"/>
      <c r="AF345" s="263"/>
      <c r="AG345" s="263"/>
      <c r="AH345" s="263"/>
      <c r="AI345" s="263"/>
      <c r="AJ345" s="263"/>
      <c r="AK345" s="263"/>
      <c r="AL345" s="263"/>
    </row>
    <row r="346" spans="1:38">
      <c r="A346" s="263"/>
      <c r="B346" s="263"/>
      <c r="C346" s="263"/>
      <c r="D346" s="263"/>
      <c r="E346" s="263"/>
      <c r="F346" s="263"/>
      <c r="G346" s="263"/>
      <c r="H346" s="263"/>
      <c r="I346" s="263"/>
      <c r="J346" s="263"/>
      <c r="K346" s="263"/>
      <c r="L346" s="263"/>
      <c r="M346" s="263"/>
      <c r="N346" s="268"/>
      <c r="O346" s="268"/>
      <c r="P346" s="268"/>
      <c r="Q346" s="268"/>
      <c r="R346" s="268"/>
      <c r="S346" s="268"/>
      <c r="T346" s="263"/>
      <c r="U346" s="263"/>
      <c r="V346" s="263"/>
      <c r="W346" s="263"/>
      <c r="X346" s="263"/>
      <c r="Y346" s="268"/>
      <c r="Z346" s="263"/>
      <c r="AA346" s="263"/>
      <c r="AB346" s="263"/>
      <c r="AC346" s="263"/>
      <c r="AD346" s="263"/>
      <c r="AE346" s="263"/>
      <c r="AF346" s="263"/>
      <c r="AG346" s="263"/>
      <c r="AH346" s="263"/>
      <c r="AI346" s="263"/>
      <c r="AJ346" s="263"/>
      <c r="AK346" s="263"/>
      <c r="AL346" s="263"/>
    </row>
    <row r="347" spans="1:38">
      <c r="A347" s="263"/>
      <c r="B347" s="263"/>
      <c r="C347" s="263"/>
      <c r="D347" s="263"/>
      <c r="E347" s="263"/>
      <c r="F347" s="263"/>
      <c r="G347" s="263"/>
      <c r="H347" s="263"/>
      <c r="I347" s="263"/>
      <c r="J347" s="263"/>
      <c r="K347" s="263"/>
      <c r="L347" s="263"/>
      <c r="M347" s="263"/>
      <c r="N347" s="268"/>
      <c r="O347" s="268"/>
      <c r="P347" s="268"/>
      <c r="Q347" s="268"/>
      <c r="R347" s="268"/>
      <c r="S347" s="268"/>
      <c r="T347" s="263"/>
      <c r="U347" s="263"/>
      <c r="V347" s="263"/>
      <c r="W347" s="263"/>
      <c r="X347" s="263"/>
      <c r="Y347" s="268"/>
      <c r="Z347" s="263"/>
      <c r="AA347" s="263"/>
      <c r="AB347" s="263"/>
      <c r="AC347" s="263"/>
      <c r="AD347" s="263"/>
      <c r="AE347" s="263"/>
      <c r="AF347" s="263"/>
      <c r="AG347" s="263"/>
      <c r="AH347" s="263"/>
      <c r="AI347" s="263"/>
      <c r="AJ347" s="263"/>
      <c r="AK347" s="263"/>
      <c r="AL347" s="263"/>
    </row>
    <row r="348" spans="1:38">
      <c r="A348" s="263"/>
      <c r="B348" s="263"/>
      <c r="C348" s="263"/>
      <c r="D348" s="263"/>
      <c r="E348" s="263"/>
      <c r="F348" s="263"/>
      <c r="G348" s="263"/>
      <c r="H348" s="263"/>
      <c r="I348" s="263"/>
      <c r="J348" s="263"/>
      <c r="K348" s="263"/>
      <c r="L348" s="263"/>
      <c r="M348" s="263"/>
      <c r="N348" s="268"/>
      <c r="O348" s="268"/>
      <c r="P348" s="268"/>
      <c r="Q348" s="268"/>
      <c r="R348" s="268"/>
      <c r="S348" s="268"/>
      <c r="T348" s="263"/>
      <c r="U348" s="263"/>
      <c r="V348" s="263"/>
      <c r="W348" s="263"/>
      <c r="X348" s="263"/>
      <c r="Y348" s="268"/>
      <c r="Z348" s="263"/>
      <c r="AA348" s="263"/>
      <c r="AB348" s="263"/>
      <c r="AC348" s="263"/>
      <c r="AD348" s="263"/>
      <c r="AE348" s="263"/>
      <c r="AF348" s="263"/>
      <c r="AG348" s="263"/>
      <c r="AH348" s="263"/>
      <c r="AI348" s="263"/>
      <c r="AJ348" s="263"/>
      <c r="AK348" s="263"/>
      <c r="AL348" s="263"/>
    </row>
    <row r="349" spans="1:38">
      <c r="A349" s="263"/>
      <c r="B349" s="263"/>
      <c r="C349" s="263"/>
      <c r="D349" s="263"/>
      <c r="E349" s="263"/>
      <c r="F349" s="263"/>
      <c r="G349" s="263"/>
      <c r="H349" s="263"/>
      <c r="I349" s="263"/>
      <c r="J349" s="263"/>
      <c r="K349" s="263"/>
      <c r="L349" s="263"/>
      <c r="M349" s="263"/>
      <c r="N349" s="268"/>
      <c r="O349" s="268"/>
      <c r="P349" s="268"/>
      <c r="Q349" s="268"/>
      <c r="R349" s="268"/>
      <c r="S349" s="268"/>
      <c r="T349" s="263"/>
      <c r="U349" s="263"/>
      <c r="V349" s="263"/>
      <c r="W349" s="263"/>
      <c r="X349" s="263"/>
      <c r="Y349" s="268"/>
      <c r="Z349" s="263"/>
      <c r="AA349" s="263"/>
      <c r="AB349" s="263"/>
      <c r="AC349" s="263"/>
      <c r="AD349" s="263"/>
      <c r="AE349" s="263"/>
      <c r="AF349" s="263"/>
      <c r="AG349" s="263"/>
      <c r="AH349" s="263"/>
      <c r="AI349" s="263"/>
      <c r="AJ349" s="263"/>
      <c r="AK349" s="263"/>
      <c r="AL349" s="263"/>
    </row>
    <row r="350" spans="1:38">
      <c r="A350" s="263"/>
      <c r="B350" s="263"/>
      <c r="C350" s="263"/>
      <c r="D350" s="263"/>
      <c r="E350" s="263"/>
      <c r="F350" s="263"/>
      <c r="G350" s="263"/>
      <c r="H350" s="263"/>
      <c r="I350" s="263"/>
      <c r="J350" s="263"/>
      <c r="K350" s="263"/>
      <c r="L350" s="263"/>
      <c r="M350" s="263"/>
      <c r="N350" s="268"/>
      <c r="O350" s="268"/>
      <c r="P350" s="268"/>
      <c r="Q350" s="268"/>
      <c r="R350" s="268"/>
      <c r="S350" s="268"/>
      <c r="T350" s="263"/>
      <c r="U350" s="263"/>
      <c r="V350" s="263"/>
      <c r="W350" s="263"/>
      <c r="X350" s="263"/>
      <c r="Y350" s="268"/>
      <c r="Z350" s="263"/>
      <c r="AA350" s="263"/>
      <c r="AB350" s="263"/>
      <c r="AC350" s="263"/>
      <c r="AD350" s="263"/>
      <c r="AE350" s="263"/>
      <c r="AF350" s="263"/>
      <c r="AG350" s="263"/>
      <c r="AH350" s="263"/>
      <c r="AI350" s="263"/>
      <c r="AJ350" s="263"/>
      <c r="AK350" s="263"/>
      <c r="AL350" s="263"/>
    </row>
    <row r="351" spans="1:38">
      <c r="A351" s="263"/>
      <c r="B351" s="263"/>
      <c r="C351" s="263"/>
      <c r="D351" s="263"/>
      <c r="E351" s="263"/>
      <c r="F351" s="263"/>
      <c r="G351" s="263"/>
      <c r="H351" s="263"/>
      <c r="I351" s="263"/>
      <c r="J351" s="263"/>
      <c r="K351" s="263"/>
      <c r="L351" s="263"/>
      <c r="M351" s="263"/>
      <c r="N351" s="268"/>
      <c r="O351" s="268"/>
      <c r="P351" s="268"/>
      <c r="Q351" s="268"/>
      <c r="R351" s="268"/>
      <c r="S351" s="268"/>
      <c r="T351" s="263"/>
      <c r="U351" s="263"/>
      <c r="V351" s="263"/>
      <c r="W351" s="263"/>
      <c r="X351" s="263"/>
      <c r="Y351" s="268"/>
      <c r="Z351" s="263"/>
      <c r="AA351" s="263"/>
      <c r="AB351" s="263"/>
      <c r="AC351" s="263"/>
      <c r="AD351" s="263"/>
      <c r="AE351" s="263"/>
      <c r="AF351" s="263"/>
      <c r="AG351" s="263"/>
      <c r="AH351" s="263"/>
      <c r="AI351" s="263"/>
      <c r="AJ351" s="263"/>
      <c r="AK351" s="263"/>
      <c r="AL351" s="263"/>
    </row>
    <row r="352" spans="1:38">
      <c r="A352" s="263"/>
      <c r="B352" s="263"/>
      <c r="C352" s="263"/>
      <c r="D352" s="263"/>
      <c r="E352" s="263"/>
      <c r="F352" s="263"/>
      <c r="G352" s="263"/>
      <c r="H352" s="263"/>
      <c r="I352" s="263"/>
      <c r="J352" s="263"/>
      <c r="K352" s="263"/>
      <c r="L352" s="263"/>
      <c r="M352" s="263"/>
      <c r="N352" s="268"/>
      <c r="O352" s="268"/>
      <c r="P352" s="268"/>
      <c r="Q352" s="268"/>
      <c r="R352" s="268"/>
      <c r="S352" s="268"/>
      <c r="T352" s="263"/>
      <c r="U352" s="263"/>
      <c r="V352" s="263"/>
      <c r="W352" s="263"/>
      <c r="X352" s="263"/>
      <c r="Y352" s="268"/>
      <c r="Z352" s="263"/>
      <c r="AA352" s="263"/>
      <c r="AB352" s="263"/>
      <c r="AC352" s="263"/>
      <c r="AD352" s="263"/>
      <c r="AE352" s="263"/>
      <c r="AF352" s="263"/>
      <c r="AG352" s="263"/>
      <c r="AH352" s="263"/>
      <c r="AI352" s="263"/>
      <c r="AJ352" s="263"/>
      <c r="AK352" s="263"/>
      <c r="AL352" s="263"/>
    </row>
    <row r="353" spans="1:38">
      <c r="A353" s="263"/>
      <c r="B353" s="263"/>
      <c r="C353" s="263"/>
      <c r="D353" s="263"/>
      <c r="E353" s="263"/>
      <c r="F353" s="263"/>
      <c r="G353" s="263"/>
      <c r="H353" s="263"/>
      <c r="I353" s="263"/>
      <c r="J353" s="263"/>
      <c r="K353" s="263"/>
      <c r="L353" s="263"/>
      <c r="M353" s="263"/>
      <c r="N353" s="268"/>
      <c r="O353" s="268"/>
      <c r="P353" s="268"/>
      <c r="Q353" s="268"/>
      <c r="R353" s="268"/>
      <c r="S353" s="268"/>
      <c r="T353" s="263"/>
      <c r="U353" s="263"/>
      <c r="V353" s="263"/>
      <c r="W353" s="263"/>
      <c r="X353" s="263"/>
      <c r="Y353" s="268"/>
      <c r="Z353" s="263"/>
      <c r="AA353" s="263"/>
      <c r="AB353" s="263"/>
      <c r="AC353" s="263"/>
      <c r="AD353" s="263"/>
      <c r="AE353" s="263"/>
      <c r="AF353" s="263"/>
      <c r="AG353" s="263"/>
      <c r="AH353" s="263"/>
      <c r="AI353" s="263"/>
      <c r="AJ353" s="263"/>
      <c r="AK353" s="263"/>
      <c r="AL353" s="263"/>
    </row>
    <row r="354" spans="1:38">
      <c r="A354" s="263"/>
      <c r="B354" s="263"/>
      <c r="C354" s="263"/>
      <c r="D354" s="263"/>
      <c r="E354" s="263"/>
      <c r="F354" s="263"/>
      <c r="G354" s="263"/>
      <c r="H354" s="263"/>
      <c r="I354" s="263"/>
      <c r="J354" s="263"/>
      <c r="K354" s="263"/>
      <c r="L354" s="263"/>
      <c r="M354" s="263"/>
      <c r="N354" s="268"/>
      <c r="O354" s="268"/>
      <c r="P354" s="268"/>
      <c r="Q354" s="268"/>
      <c r="R354" s="268"/>
      <c r="S354" s="268"/>
      <c r="T354" s="263"/>
      <c r="U354" s="263"/>
      <c r="V354" s="263"/>
      <c r="W354" s="263"/>
      <c r="X354" s="263"/>
      <c r="Y354" s="268"/>
      <c r="Z354" s="263"/>
      <c r="AA354" s="263"/>
      <c r="AB354" s="263"/>
      <c r="AC354" s="263"/>
      <c r="AD354" s="263"/>
      <c r="AE354" s="263"/>
      <c r="AF354" s="263"/>
      <c r="AG354" s="263"/>
      <c r="AH354" s="263"/>
      <c r="AI354" s="263"/>
      <c r="AJ354" s="263"/>
      <c r="AK354" s="263"/>
      <c r="AL354" s="263"/>
    </row>
    <row r="355" spans="1:38">
      <c r="A355" s="263"/>
      <c r="B355" s="263"/>
      <c r="C355" s="263"/>
      <c r="D355" s="263"/>
      <c r="E355" s="263"/>
      <c r="F355" s="263"/>
      <c r="G355" s="263"/>
      <c r="H355" s="263"/>
      <c r="I355" s="263"/>
      <c r="J355" s="263"/>
      <c r="K355" s="263"/>
      <c r="L355" s="263"/>
      <c r="M355" s="263"/>
      <c r="N355" s="268"/>
      <c r="O355" s="268"/>
      <c r="P355" s="268"/>
      <c r="Q355" s="268"/>
      <c r="R355" s="268"/>
      <c r="S355" s="268"/>
      <c r="T355" s="263"/>
      <c r="U355" s="263"/>
      <c r="V355" s="263"/>
      <c r="W355" s="263"/>
      <c r="X355" s="263"/>
      <c r="Y355" s="268"/>
      <c r="Z355" s="263"/>
      <c r="AA355" s="263"/>
      <c r="AB355" s="263"/>
      <c r="AC355" s="263"/>
      <c r="AD355" s="263"/>
      <c r="AE355" s="263"/>
      <c r="AF355" s="263"/>
      <c r="AG355" s="263"/>
      <c r="AH355" s="263"/>
      <c r="AI355" s="263"/>
      <c r="AJ355" s="263"/>
      <c r="AK355" s="263"/>
      <c r="AL355" s="263"/>
    </row>
    <row r="356" spans="1:38">
      <c r="A356" s="263"/>
      <c r="B356" s="263"/>
      <c r="C356" s="263"/>
      <c r="D356" s="263"/>
      <c r="E356" s="263"/>
      <c r="F356" s="263"/>
      <c r="G356" s="263"/>
      <c r="H356" s="263"/>
      <c r="I356" s="263"/>
      <c r="J356" s="263"/>
      <c r="K356" s="263"/>
      <c r="L356" s="263"/>
      <c r="M356" s="263"/>
      <c r="N356" s="268"/>
      <c r="O356" s="268"/>
      <c r="P356" s="268"/>
      <c r="Q356" s="268"/>
      <c r="R356" s="268"/>
      <c r="S356" s="268"/>
      <c r="T356" s="263"/>
      <c r="U356" s="263"/>
      <c r="V356" s="263"/>
      <c r="W356" s="263"/>
      <c r="X356" s="263"/>
      <c r="Y356" s="268"/>
      <c r="Z356" s="263"/>
      <c r="AA356" s="263"/>
      <c r="AB356" s="263"/>
      <c r="AC356" s="263"/>
      <c r="AD356" s="263"/>
      <c r="AE356" s="263"/>
      <c r="AF356" s="263"/>
      <c r="AG356" s="263"/>
      <c r="AH356" s="263"/>
      <c r="AI356" s="263"/>
      <c r="AJ356" s="263"/>
      <c r="AK356" s="263"/>
      <c r="AL356" s="263"/>
    </row>
    <row r="357" spans="1:38">
      <c r="A357" s="263"/>
      <c r="B357" s="263"/>
      <c r="C357" s="263"/>
      <c r="D357" s="263"/>
      <c r="E357" s="263"/>
      <c r="F357" s="263"/>
      <c r="G357" s="263"/>
      <c r="H357" s="263"/>
      <c r="I357" s="263"/>
      <c r="J357" s="263"/>
      <c r="K357" s="263"/>
      <c r="L357" s="263"/>
      <c r="M357" s="263"/>
      <c r="N357" s="268"/>
      <c r="O357" s="268"/>
      <c r="P357" s="268"/>
      <c r="Q357" s="268"/>
      <c r="R357" s="268"/>
      <c r="S357" s="268"/>
      <c r="T357" s="263"/>
      <c r="U357" s="263"/>
      <c r="V357" s="263"/>
      <c r="W357" s="263"/>
      <c r="X357" s="263"/>
      <c r="Y357" s="268"/>
      <c r="Z357" s="263"/>
      <c r="AA357" s="263"/>
      <c r="AB357" s="263"/>
      <c r="AC357" s="263"/>
      <c r="AD357" s="263"/>
      <c r="AE357" s="263"/>
      <c r="AF357" s="263"/>
      <c r="AG357" s="263"/>
      <c r="AH357" s="263"/>
      <c r="AI357" s="263"/>
      <c r="AJ357" s="263"/>
      <c r="AK357" s="263"/>
      <c r="AL357" s="263"/>
    </row>
    <row r="358" spans="1:38">
      <c r="A358" s="263"/>
      <c r="B358" s="263"/>
      <c r="C358" s="263"/>
      <c r="D358" s="263"/>
      <c r="E358" s="263"/>
      <c r="F358" s="263"/>
      <c r="G358" s="263"/>
      <c r="H358" s="263"/>
      <c r="I358" s="263"/>
      <c r="J358" s="263"/>
      <c r="K358" s="263"/>
      <c r="L358" s="263"/>
      <c r="M358" s="263"/>
      <c r="N358" s="268"/>
      <c r="O358" s="268"/>
      <c r="P358" s="268"/>
      <c r="Q358" s="268"/>
      <c r="R358" s="268"/>
      <c r="S358" s="268"/>
      <c r="T358" s="263"/>
      <c r="U358" s="263"/>
      <c r="V358" s="263"/>
      <c r="W358" s="263"/>
      <c r="X358" s="263"/>
      <c r="Y358" s="268"/>
      <c r="Z358" s="263"/>
      <c r="AA358" s="263"/>
      <c r="AB358" s="263"/>
      <c r="AC358" s="263"/>
      <c r="AD358" s="263"/>
      <c r="AE358" s="263"/>
      <c r="AF358" s="263"/>
      <c r="AG358" s="263"/>
      <c r="AH358" s="263"/>
      <c r="AI358" s="263"/>
      <c r="AJ358" s="263"/>
      <c r="AK358" s="263"/>
      <c r="AL358" s="263"/>
    </row>
    <row r="359" spans="1:38">
      <c r="A359" s="263"/>
      <c r="B359" s="263"/>
      <c r="C359" s="263"/>
      <c r="D359" s="263"/>
      <c r="E359" s="263"/>
      <c r="F359" s="263"/>
      <c r="G359" s="263"/>
      <c r="H359" s="263"/>
      <c r="I359" s="263"/>
      <c r="J359" s="263"/>
      <c r="K359" s="263"/>
      <c r="L359" s="263"/>
      <c r="M359" s="263"/>
      <c r="N359" s="268"/>
      <c r="O359" s="268"/>
      <c r="P359" s="268"/>
      <c r="Q359" s="268"/>
      <c r="R359" s="268"/>
      <c r="S359" s="268"/>
      <c r="T359" s="263"/>
      <c r="U359" s="263"/>
      <c r="V359" s="263"/>
      <c r="W359" s="263"/>
      <c r="X359" s="263"/>
      <c r="Y359" s="268"/>
      <c r="Z359" s="263"/>
      <c r="AA359" s="263"/>
      <c r="AB359" s="263"/>
      <c r="AC359" s="263"/>
      <c r="AD359" s="263"/>
      <c r="AE359" s="263"/>
      <c r="AF359" s="263"/>
      <c r="AG359" s="263"/>
      <c r="AH359" s="263"/>
      <c r="AI359" s="263"/>
      <c r="AJ359" s="263"/>
      <c r="AK359" s="263"/>
      <c r="AL359" s="263"/>
    </row>
    <row r="360" spans="1:38">
      <c r="A360" s="263"/>
      <c r="B360" s="263"/>
      <c r="C360" s="263"/>
      <c r="D360" s="263"/>
      <c r="E360" s="263"/>
      <c r="F360" s="263"/>
      <c r="G360" s="263"/>
      <c r="H360" s="263"/>
      <c r="I360" s="263"/>
      <c r="J360" s="263"/>
      <c r="K360" s="263"/>
      <c r="L360" s="263"/>
      <c r="M360" s="263"/>
      <c r="N360" s="268"/>
      <c r="O360" s="268"/>
      <c r="P360" s="268"/>
      <c r="Q360" s="268"/>
      <c r="R360" s="268"/>
      <c r="S360" s="268"/>
      <c r="T360" s="263"/>
      <c r="U360" s="263"/>
      <c r="V360" s="263"/>
      <c r="W360" s="263"/>
      <c r="X360" s="263"/>
      <c r="Y360" s="268"/>
      <c r="Z360" s="263"/>
      <c r="AA360" s="263"/>
      <c r="AB360" s="263"/>
      <c r="AC360" s="263"/>
      <c r="AD360" s="263"/>
      <c r="AE360" s="263"/>
      <c r="AF360" s="263"/>
      <c r="AG360" s="263"/>
      <c r="AH360" s="263"/>
      <c r="AI360" s="263"/>
      <c r="AJ360" s="263"/>
      <c r="AK360" s="263"/>
      <c r="AL360" s="263"/>
    </row>
    <row r="361" spans="1:38">
      <c r="A361" s="263"/>
      <c r="B361" s="263"/>
      <c r="C361" s="263"/>
      <c r="D361" s="263"/>
      <c r="E361" s="263"/>
      <c r="F361" s="263"/>
      <c r="G361" s="263"/>
      <c r="H361" s="263"/>
      <c r="I361" s="263"/>
      <c r="J361" s="263"/>
      <c r="K361" s="263"/>
      <c r="L361" s="263"/>
      <c r="M361" s="263"/>
      <c r="N361" s="268"/>
      <c r="O361" s="268"/>
      <c r="P361" s="268"/>
      <c r="Q361" s="268"/>
      <c r="R361" s="268"/>
      <c r="S361" s="268"/>
      <c r="T361" s="263"/>
      <c r="U361" s="263"/>
      <c r="V361" s="263"/>
      <c r="W361" s="263"/>
      <c r="X361" s="263"/>
      <c r="Y361" s="268"/>
      <c r="Z361" s="263"/>
      <c r="AA361" s="263"/>
      <c r="AB361" s="263"/>
      <c r="AC361" s="263"/>
      <c r="AD361" s="263"/>
      <c r="AE361" s="263"/>
      <c r="AF361" s="263"/>
      <c r="AG361" s="263"/>
      <c r="AH361" s="263"/>
      <c r="AI361" s="263"/>
      <c r="AJ361" s="263"/>
      <c r="AK361" s="263"/>
      <c r="AL361" s="263"/>
    </row>
    <row r="362" spans="1:38">
      <c r="A362" s="263"/>
      <c r="B362" s="263"/>
      <c r="C362" s="263"/>
      <c r="D362" s="263"/>
      <c r="E362" s="263"/>
      <c r="F362" s="263"/>
      <c r="G362" s="263"/>
      <c r="H362" s="263"/>
      <c r="I362" s="263"/>
      <c r="J362" s="263"/>
      <c r="K362" s="263"/>
      <c r="L362" s="263"/>
      <c r="M362" s="263"/>
      <c r="N362" s="268"/>
      <c r="O362" s="268"/>
      <c r="P362" s="268"/>
      <c r="Q362" s="268"/>
      <c r="R362" s="268"/>
      <c r="S362" s="268"/>
      <c r="T362" s="263"/>
      <c r="U362" s="263"/>
      <c r="V362" s="263"/>
      <c r="W362" s="263"/>
      <c r="X362" s="263"/>
      <c r="Y362" s="268"/>
      <c r="Z362" s="263"/>
      <c r="AA362" s="263"/>
      <c r="AB362" s="263"/>
      <c r="AC362" s="263"/>
      <c r="AD362" s="263"/>
      <c r="AE362" s="263"/>
      <c r="AF362" s="263"/>
      <c r="AG362" s="263"/>
      <c r="AH362" s="263"/>
      <c r="AI362" s="263"/>
      <c r="AJ362" s="263"/>
      <c r="AK362" s="263"/>
      <c r="AL362" s="263"/>
    </row>
    <row r="363" spans="1:38">
      <c r="A363" s="263"/>
      <c r="B363" s="263"/>
      <c r="C363" s="263"/>
      <c r="D363" s="263"/>
      <c r="E363" s="263"/>
      <c r="F363" s="263"/>
      <c r="G363" s="263"/>
      <c r="H363" s="263"/>
      <c r="I363" s="263"/>
      <c r="J363" s="263"/>
      <c r="K363" s="263"/>
      <c r="L363" s="263"/>
      <c r="M363" s="263"/>
      <c r="N363" s="268"/>
      <c r="O363" s="268"/>
      <c r="P363" s="268"/>
      <c r="Q363" s="268"/>
      <c r="R363" s="268"/>
      <c r="S363" s="268"/>
      <c r="T363" s="263"/>
      <c r="U363" s="263"/>
      <c r="V363" s="263"/>
      <c r="W363" s="263"/>
      <c r="X363" s="263"/>
      <c r="Y363" s="268"/>
      <c r="Z363" s="263"/>
      <c r="AA363" s="263"/>
      <c r="AB363" s="263"/>
      <c r="AC363" s="263"/>
      <c r="AD363" s="263"/>
      <c r="AE363" s="263"/>
      <c r="AF363" s="263"/>
      <c r="AG363" s="263"/>
      <c r="AH363" s="263"/>
      <c r="AI363" s="263"/>
      <c r="AJ363" s="263"/>
      <c r="AK363" s="263"/>
      <c r="AL363" s="263"/>
    </row>
    <row r="364" spans="1:38">
      <c r="A364" s="263"/>
      <c r="B364" s="263"/>
      <c r="C364" s="263"/>
      <c r="D364" s="263"/>
      <c r="E364" s="263"/>
      <c r="F364" s="263"/>
      <c r="G364" s="263"/>
      <c r="H364" s="263"/>
      <c r="I364" s="263"/>
      <c r="J364" s="263"/>
      <c r="K364" s="263"/>
      <c r="L364" s="263"/>
      <c r="M364" s="263"/>
      <c r="N364" s="268"/>
      <c r="O364" s="268"/>
      <c r="P364" s="268"/>
      <c r="Q364" s="268"/>
      <c r="R364" s="268"/>
      <c r="S364" s="268"/>
      <c r="T364" s="263"/>
      <c r="U364" s="263"/>
      <c r="V364" s="263"/>
      <c r="W364" s="263"/>
      <c r="X364" s="263"/>
      <c r="Y364" s="268"/>
      <c r="Z364" s="263"/>
      <c r="AA364" s="263"/>
      <c r="AB364" s="263"/>
      <c r="AC364" s="263"/>
      <c r="AD364" s="263"/>
      <c r="AE364" s="263"/>
      <c r="AF364" s="263"/>
      <c r="AG364" s="263"/>
      <c r="AH364" s="263"/>
      <c r="AI364" s="263"/>
      <c r="AJ364" s="263"/>
      <c r="AK364" s="263"/>
      <c r="AL364" s="263"/>
    </row>
    <row r="365" spans="1:38">
      <c r="A365" s="263"/>
      <c r="B365" s="263"/>
      <c r="C365" s="263"/>
      <c r="D365" s="263"/>
      <c r="E365" s="263"/>
      <c r="F365" s="263"/>
      <c r="G365" s="263"/>
      <c r="H365" s="263"/>
      <c r="I365" s="263"/>
      <c r="J365" s="263"/>
      <c r="K365" s="263"/>
      <c r="L365" s="263"/>
      <c r="M365" s="263"/>
      <c r="N365" s="268"/>
      <c r="O365" s="268"/>
      <c r="P365" s="268"/>
      <c r="Q365" s="268"/>
      <c r="R365" s="268"/>
      <c r="S365" s="268"/>
      <c r="T365" s="263"/>
      <c r="U365" s="263"/>
      <c r="V365" s="263"/>
      <c r="W365" s="263"/>
      <c r="X365" s="263"/>
      <c r="Y365" s="268"/>
      <c r="Z365" s="263"/>
      <c r="AA365" s="263"/>
      <c r="AB365" s="263"/>
      <c r="AC365" s="263"/>
      <c r="AD365" s="263"/>
      <c r="AE365" s="263"/>
      <c r="AF365" s="263"/>
      <c r="AG365" s="263"/>
      <c r="AH365" s="263"/>
      <c r="AI365" s="263"/>
      <c r="AJ365" s="263"/>
      <c r="AK365" s="263"/>
      <c r="AL365" s="263"/>
    </row>
    <row r="366" spans="1:38">
      <c r="A366" s="263"/>
      <c r="B366" s="263"/>
      <c r="C366" s="263"/>
      <c r="D366" s="263"/>
      <c r="E366" s="263"/>
      <c r="F366" s="263"/>
      <c r="G366" s="263"/>
      <c r="H366" s="263"/>
      <c r="I366" s="263"/>
      <c r="J366" s="263"/>
      <c r="K366" s="263"/>
      <c r="L366" s="263"/>
      <c r="M366" s="263"/>
      <c r="N366" s="268"/>
      <c r="O366" s="268"/>
      <c r="P366" s="268"/>
      <c r="Q366" s="268"/>
      <c r="R366" s="268"/>
      <c r="S366" s="268"/>
      <c r="T366" s="263"/>
      <c r="U366" s="263"/>
      <c r="V366" s="263"/>
      <c r="W366" s="263"/>
      <c r="X366" s="263"/>
      <c r="Y366" s="268"/>
      <c r="Z366" s="263"/>
      <c r="AA366" s="263"/>
      <c r="AB366" s="263"/>
      <c r="AC366" s="263"/>
      <c r="AD366" s="263"/>
      <c r="AE366" s="263"/>
      <c r="AF366" s="263"/>
      <c r="AG366" s="263"/>
      <c r="AH366" s="263"/>
      <c r="AI366" s="263"/>
      <c r="AJ366" s="263"/>
      <c r="AK366" s="263"/>
      <c r="AL366" s="263"/>
    </row>
    <row r="367" spans="1:38">
      <c r="A367" s="263"/>
      <c r="B367" s="263"/>
      <c r="C367" s="263"/>
      <c r="D367" s="263"/>
      <c r="E367" s="263"/>
      <c r="F367" s="263"/>
      <c r="G367" s="263"/>
      <c r="H367" s="263"/>
      <c r="I367" s="263"/>
      <c r="J367" s="263"/>
      <c r="K367" s="263"/>
      <c r="L367" s="263"/>
      <c r="M367" s="263"/>
      <c r="N367" s="268"/>
      <c r="O367" s="268"/>
      <c r="P367" s="268"/>
      <c r="Q367" s="268"/>
      <c r="R367" s="268"/>
      <c r="S367" s="268"/>
      <c r="T367" s="263"/>
      <c r="U367" s="263"/>
      <c r="V367" s="263"/>
      <c r="W367" s="263"/>
      <c r="X367" s="263"/>
      <c r="Y367" s="268"/>
      <c r="Z367" s="263"/>
      <c r="AA367" s="263"/>
      <c r="AB367" s="263"/>
      <c r="AC367" s="263"/>
      <c r="AD367" s="263"/>
      <c r="AE367" s="263"/>
      <c r="AF367" s="263"/>
      <c r="AG367" s="263"/>
      <c r="AH367" s="263"/>
      <c r="AI367" s="263"/>
      <c r="AJ367" s="263"/>
      <c r="AK367" s="263"/>
      <c r="AL367" s="263"/>
    </row>
    <row r="368" spans="1:38">
      <c r="A368" s="263"/>
      <c r="B368" s="263"/>
      <c r="C368" s="263"/>
      <c r="D368" s="263"/>
      <c r="E368" s="263"/>
      <c r="F368" s="263"/>
      <c r="G368" s="263"/>
      <c r="H368" s="263"/>
      <c r="I368" s="263"/>
      <c r="J368" s="263"/>
      <c r="K368" s="263"/>
      <c r="L368" s="263"/>
      <c r="M368" s="263"/>
      <c r="N368" s="268"/>
      <c r="O368" s="268"/>
      <c r="P368" s="268"/>
      <c r="Q368" s="268"/>
      <c r="R368" s="268"/>
      <c r="S368" s="268"/>
      <c r="T368" s="263"/>
      <c r="U368" s="263"/>
      <c r="V368" s="263"/>
      <c r="W368" s="263"/>
      <c r="X368" s="263"/>
      <c r="Y368" s="268"/>
      <c r="Z368" s="263"/>
      <c r="AA368" s="263"/>
      <c r="AB368" s="263"/>
      <c r="AC368" s="263"/>
      <c r="AD368" s="263"/>
      <c r="AE368" s="263"/>
      <c r="AF368" s="263"/>
      <c r="AG368" s="263"/>
      <c r="AH368" s="263"/>
      <c r="AI368" s="263"/>
      <c r="AJ368" s="263"/>
      <c r="AK368" s="263"/>
      <c r="AL368" s="263"/>
    </row>
    <row r="369" spans="1:38">
      <c r="A369" s="263"/>
      <c r="B369" s="263"/>
      <c r="C369" s="263"/>
      <c r="D369" s="263"/>
      <c r="E369" s="263"/>
      <c r="F369" s="263"/>
      <c r="G369" s="263"/>
      <c r="H369" s="263"/>
      <c r="I369" s="263"/>
      <c r="J369" s="263"/>
      <c r="K369" s="263"/>
      <c r="L369" s="263"/>
      <c r="M369" s="263"/>
      <c r="N369" s="268"/>
      <c r="O369" s="268"/>
      <c r="P369" s="268"/>
      <c r="Q369" s="268"/>
      <c r="R369" s="268"/>
      <c r="S369" s="268"/>
      <c r="T369" s="263"/>
      <c r="U369" s="263"/>
      <c r="V369" s="263"/>
      <c r="W369" s="263"/>
      <c r="X369" s="263"/>
      <c r="Y369" s="268"/>
      <c r="Z369" s="263"/>
      <c r="AA369" s="263"/>
      <c r="AB369" s="263"/>
      <c r="AC369" s="263"/>
      <c r="AD369" s="263"/>
      <c r="AE369" s="263"/>
      <c r="AF369" s="263"/>
      <c r="AG369" s="263"/>
      <c r="AH369" s="263"/>
      <c r="AI369" s="263"/>
      <c r="AJ369" s="263"/>
      <c r="AK369" s="263"/>
      <c r="AL369" s="263"/>
    </row>
    <row r="370" spans="1:38">
      <c r="A370" s="263"/>
      <c r="B370" s="263"/>
      <c r="C370" s="263"/>
      <c r="D370" s="263"/>
      <c r="E370" s="263"/>
      <c r="F370" s="263"/>
      <c r="G370" s="263"/>
      <c r="H370" s="263"/>
      <c r="I370" s="263"/>
      <c r="J370" s="263"/>
      <c r="K370" s="263"/>
      <c r="L370" s="263"/>
      <c r="M370" s="263"/>
      <c r="N370" s="268"/>
      <c r="O370" s="268"/>
      <c r="P370" s="268"/>
      <c r="Q370" s="268"/>
      <c r="R370" s="268"/>
      <c r="S370" s="268"/>
      <c r="T370" s="263"/>
      <c r="U370" s="263"/>
      <c r="V370" s="263"/>
      <c r="W370" s="263"/>
      <c r="X370" s="263"/>
      <c r="Y370" s="268"/>
      <c r="Z370" s="263"/>
      <c r="AA370" s="263"/>
      <c r="AB370" s="263"/>
      <c r="AC370" s="263"/>
      <c r="AD370" s="263"/>
      <c r="AE370" s="263"/>
      <c r="AF370" s="263"/>
      <c r="AG370" s="263"/>
      <c r="AH370" s="263"/>
      <c r="AI370" s="263"/>
      <c r="AJ370" s="263"/>
      <c r="AK370" s="263"/>
      <c r="AL370" s="263"/>
    </row>
    <row r="371" spans="1:38">
      <c r="A371" s="263"/>
      <c r="B371" s="263"/>
      <c r="C371" s="263"/>
      <c r="D371" s="263"/>
      <c r="E371" s="263"/>
      <c r="F371" s="263"/>
      <c r="G371" s="263"/>
      <c r="H371" s="263"/>
      <c r="I371" s="263"/>
      <c r="J371" s="263"/>
      <c r="K371" s="263"/>
      <c r="L371" s="263"/>
      <c r="M371" s="263"/>
      <c r="N371" s="268"/>
      <c r="O371" s="268"/>
      <c r="P371" s="268"/>
      <c r="Q371" s="268"/>
      <c r="R371" s="268"/>
      <c r="S371" s="268"/>
      <c r="T371" s="263"/>
      <c r="U371" s="263"/>
      <c r="V371" s="263"/>
      <c r="W371" s="263"/>
      <c r="X371" s="263"/>
      <c r="Y371" s="268"/>
      <c r="Z371" s="263"/>
      <c r="AA371" s="263"/>
      <c r="AB371" s="263"/>
      <c r="AC371" s="263"/>
      <c r="AD371" s="263"/>
      <c r="AE371" s="263"/>
      <c r="AF371" s="263"/>
      <c r="AG371" s="263"/>
      <c r="AH371" s="263"/>
      <c r="AI371" s="263"/>
      <c r="AJ371" s="263"/>
      <c r="AK371" s="263"/>
      <c r="AL371" s="263"/>
    </row>
    <row r="372" spans="1:38">
      <c r="A372" s="263"/>
      <c r="B372" s="263"/>
      <c r="C372" s="263"/>
      <c r="D372" s="263"/>
      <c r="E372" s="263"/>
      <c r="F372" s="263"/>
      <c r="G372" s="263"/>
      <c r="H372" s="263"/>
      <c r="I372" s="263"/>
      <c r="J372" s="263"/>
      <c r="K372" s="263"/>
      <c r="L372" s="263"/>
      <c r="M372" s="263"/>
      <c r="N372" s="268"/>
      <c r="O372" s="268"/>
      <c r="P372" s="268"/>
      <c r="Q372" s="268"/>
      <c r="R372" s="268"/>
      <c r="S372" s="268"/>
      <c r="T372" s="263"/>
      <c r="U372" s="263"/>
      <c r="V372" s="263"/>
      <c r="W372" s="263"/>
      <c r="X372" s="263"/>
      <c r="Y372" s="268"/>
      <c r="Z372" s="263"/>
      <c r="AA372" s="263"/>
      <c r="AB372" s="263"/>
      <c r="AC372" s="263"/>
      <c r="AD372" s="263"/>
      <c r="AE372" s="263"/>
      <c r="AF372" s="263"/>
      <c r="AG372" s="263"/>
      <c r="AH372" s="263"/>
      <c r="AI372" s="263"/>
      <c r="AJ372" s="263"/>
      <c r="AK372" s="263"/>
      <c r="AL372" s="263"/>
    </row>
    <row r="373" spans="1:38">
      <c r="A373" s="263"/>
      <c r="B373" s="263"/>
      <c r="C373" s="263"/>
      <c r="D373" s="263"/>
      <c r="E373" s="263"/>
      <c r="F373" s="263"/>
      <c r="G373" s="263"/>
      <c r="H373" s="263"/>
      <c r="I373" s="263"/>
      <c r="J373" s="263"/>
      <c r="K373" s="263"/>
      <c r="L373" s="263"/>
      <c r="M373" s="263"/>
      <c r="N373" s="268"/>
      <c r="O373" s="268"/>
      <c r="P373" s="268"/>
      <c r="Q373" s="268"/>
      <c r="R373" s="268"/>
      <c r="S373" s="268"/>
      <c r="T373" s="263"/>
      <c r="U373" s="263"/>
      <c r="V373" s="263"/>
      <c r="W373" s="263"/>
      <c r="X373" s="263"/>
      <c r="Y373" s="268"/>
      <c r="Z373" s="263"/>
      <c r="AA373" s="263"/>
      <c r="AB373" s="263"/>
      <c r="AC373" s="263"/>
      <c r="AD373" s="263"/>
      <c r="AE373" s="263"/>
      <c r="AF373" s="263"/>
      <c r="AG373" s="263"/>
      <c r="AH373" s="263"/>
      <c r="AI373" s="263"/>
      <c r="AJ373" s="263"/>
      <c r="AK373" s="263"/>
      <c r="AL373" s="263"/>
    </row>
    <row r="374" spans="1:38">
      <c r="A374" s="263"/>
      <c r="B374" s="263"/>
      <c r="C374" s="263"/>
      <c r="D374" s="263"/>
      <c r="E374" s="263"/>
      <c r="F374" s="263"/>
      <c r="G374" s="263"/>
      <c r="H374" s="263"/>
      <c r="I374" s="263"/>
      <c r="J374" s="263"/>
      <c r="K374" s="263"/>
      <c r="L374" s="263"/>
      <c r="M374" s="263"/>
      <c r="N374" s="268"/>
      <c r="O374" s="268"/>
      <c r="P374" s="268"/>
      <c r="Q374" s="268"/>
      <c r="R374" s="268"/>
      <c r="S374" s="268"/>
      <c r="T374" s="263"/>
      <c r="U374" s="263"/>
      <c r="V374" s="263"/>
      <c r="W374" s="263"/>
      <c r="X374" s="263"/>
      <c r="Y374" s="268"/>
      <c r="Z374" s="263"/>
      <c r="AA374" s="263"/>
      <c r="AB374" s="263"/>
      <c r="AC374" s="263"/>
      <c r="AD374" s="263"/>
      <c r="AE374" s="263"/>
      <c r="AF374" s="263"/>
      <c r="AG374" s="263"/>
      <c r="AH374" s="263"/>
      <c r="AI374" s="263"/>
      <c r="AJ374" s="263"/>
      <c r="AK374" s="263"/>
      <c r="AL374" s="263"/>
    </row>
    <row r="375" spans="1:38">
      <c r="A375" s="263"/>
      <c r="B375" s="263"/>
      <c r="C375" s="263"/>
      <c r="D375" s="263"/>
      <c r="E375" s="263"/>
      <c r="F375" s="263"/>
      <c r="G375" s="263"/>
      <c r="H375" s="263"/>
      <c r="I375" s="263"/>
      <c r="J375" s="263"/>
      <c r="K375" s="263"/>
      <c r="L375" s="263"/>
      <c r="M375" s="263"/>
      <c r="N375" s="268"/>
      <c r="O375" s="268"/>
      <c r="P375" s="268"/>
      <c r="Q375" s="268"/>
      <c r="R375" s="268"/>
      <c r="S375" s="268"/>
      <c r="T375" s="263"/>
      <c r="U375" s="263"/>
      <c r="V375" s="263"/>
      <c r="W375" s="263"/>
      <c r="X375" s="263"/>
      <c r="Y375" s="268"/>
      <c r="Z375" s="263"/>
      <c r="AA375" s="263"/>
      <c r="AB375" s="263"/>
      <c r="AC375" s="263"/>
      <c r="AD375" s="263"/>
      <c r="AE375" s="263"/>
      <c r="AF375" s="263"/>
      <c r="AG375" s="263"/>
      <c r="AH375" s="263"/>
      <c r="AI375" s="263"/>
      <c r="AJ375" s="263"/>
      <c r="AK375" s="263"/>
      <c r="AL375" s="263"/>
    </row>
    <row r="376" spans="1:38">
      <c r="A376" s="263"/>
      <c r="B376" s="263"/>
      <c r="C376" s="263"/>
      <c r="D376" s="263"/>
      <c r="E376" s="263"/>
      <c r="F376" s="263"/>
      <c r="G376" s="263"/>
      <c r="H376" s="263"/>
      <c r="I376" s="263"/>
      <c r="J376" s="263"/>
      <c r="K376" s="263"/>
      <c r="L376" s="263"/>
      <c r="M376" s="263"/>
      <c r="N376" s="268"/>
      <c r="O376" s="268"/>
      <c r="P376" s="268"/>
      <c r="Q376" s="268"/>
      <c r="R376" s="268"/>
      <c r="S376" s="268"/>
      <c r="T376" s="263"/>
      <c r="U376" s="263"/>
      <c r="V376" s="263"/>
      <c r="W376" s="263"/>
      <c r="X376" s="263"/>
      <c r="Y376" s="268"/>
      <c r="Z376" s="263"/>
      <c r="AA376" s="263"/>
      <c r="AB376" s="263"/>
      <c r="AC376" s="263"/>
      <c r="AD376" s="263"/>
      <c r="AE376" s="263"/>
      <c r="AF376" s="263"/>
      <c r="AG376" s="263"/>
      <c r="AH376" s="263"/>
      <c r="AI376" s="263"/>
      <c r="AJ376" s="263"/>
      <c r="AK376" s="263"/>
      <c r="AL376" s="263"/>
    </row>
    <row r="377" spans="1:38">
      <c r="A377" s="263"/>
      <c r="B377" s="263"/>
      <c r="C377" s="263"/>
      <c r="D377" s="263"/>
      <c r="E377" s="263"/>
      <c r="F377" s="263"/>
      <c r="G377" s="263"/>
      <c r="H377" s="263"/>
      <c r="I377" s="263"/>
      <c r="J377" s="263"/>
      <c r="K377" s="263"/>
      <c r="L377" s="263"/>
      <c r="M377" s="263"/>
      <c r="N377" s="268"/>
      <c r="O377" s="268"/>
      <c r="P377" s="268"/>
      <c r="Q377" s="268"/>
      <c r="R377" s="268"/>
      <c r="S377" s="268"/>
      <c r="T377" s="263"/>
      <c r="U377" s="263"/>
      <c r="V377" s="263"/>
      <c r="W377" s="263"/>
      <c r="X377" s="263"/>
      <c r="Y377" s="268"/>
      <c r="Z377" s="263"/>
      <c r="AA377" s="263"/>
      <c r="AB377" s="263"/>
      <c r="AC377" s="263"/>
      <c r="AD377" s="263"/>
      <c r="AE377" s="263"/>
      <c r="AF377" s="263"/>
      <c r="AG377" s="263"/>
      <c r="AH377" s="263"/>
      <c r="AI377" s="263"/>
      <c r="AJ377" s="263"/>
      <c r="AK377" s="263"/>
      <c r="AL377" s="263"/>
    </row>
    <row r="378" spans="1:38">
      <c r="A378" s="263"/>
      <c r="B378" s="263"/>
      <c r="C378" s="263"/>
      <c r="D378" s="263"/>
      <c r="E378" s="263"/>
      <c r="F378" s="263"/>
      <c r="G378" s="263"/>
      <c r="H378" s="263"/>
      <c r="I378" s="263"/>
      <c r="J378" s="263"/>
      <c r="K378" s="263"/>
      <c r="L378" s="263"/>
      <c r="M378" s="263"/>
      <c r="N378" s="268"/>
      <c r="O378" s="268"/>
      <c r="P378" s="268"/>
      <c r="Q378" s="268"/>
      <c r="R378" s="268"/>
      <c r="S378" s="268"/>
      <c r="T378" s="263"/>
      <c r="U378" s="263"/>
      <c r="V378" s="263"/>
      <c r="W378" s="263"/>
      <c r="X378" s="263"/>
      <c r="Y378" s="268"/>
      <c r="Z378" s="263"/>
      <c r="AA378" s="263"/>
      <c r="AB378" s="263"/>
      <c r="AC378" s="263"/>
      <c r="AD378" s="263"/>
      <c r="AE378" s="263"/>
      <c r="AF378" s="263"/>
      <c r="AG378" s="263"/>
      <c r="AH378" s="263"/>
      <c r="AI378" s="263"/>
      <c r="AJ378" s="263"/>
      <c r="AK378" s="263"/>
      <c r="AL378" s="263"/>
    </row>
    <row r="379" spans="1:38">
      <c r="A379" s="263"/>
      <c r="B379" s="263"/>
      <c r="C379" s="263"/>
      <c r="D379" s="263"/>
      <c r="E379" s="263"/>
      <c r="F379" s="263"/>
      <c r="G379" s="263"/>
      <c r="H379" s="263"/>
      <c r="I379" s="263"/>
      <c r="J379" s="263"/>
      <c r="K379" s="263"/>
      <c r="L379" s="263"/>
      <c r="M379" s="263"/>
      <c r="N379" s="268"/>
      <c r="O379" s="268"/>
      <c r="P379" s="268"/>
      <c r="Q379" s="268"/>
      <c r="R379" s="268"/>
      <c r="S379" s="268"/>
      <c r="T379" s="263"/>
      <c r="U379" s="263"/>
      <c r="V379" s="263"/>
      <c r="W379" s="263"/>
      <c r="X379" s="263"/>
      <c r="Y379" s="268"/>
      <c r="Z379" s="263"/>
      <c r="AA379" s="263"/>
      <c r="AB379" s="263"/>
      <c r="AC379" s="263"/>
      <c r="AD379" s="263"/>
      <c r="AE379" s="263"/>
      <c r="AF379" s="263"/>
      <c r="AG379" s="263"/>
      <c r="AH379" s="263"/>
      <c r="AI379" s="263"/>
      <c r="AJ379" s="263"/>
      <c r="AK379" s="263"/>
      <c r="AL379" s="263"/>
    </row>
    <row r="380" spans="1:38">
      <c r="A380" s="263"/>
      <c r="B380" s="263"/>
      <c r="C380" s="263"/>
      <c r="D380" s="263"/>
      <c r="E380" s="263"/>
      <c r="F380" s="263"/>
      <c r="G380" s="263"/>
      <c r="H380" s="263"/>
      <c r="I380" s="263"/>
      <c r="J380" s="263"/>
      <c r="K380" s="263"/>
      <c r="L380" s="263"/>
      <c r="M380" s="263"/>
      <c r="N380" s="268"/>
      <c r="O380" s="268"/>
      <c r="P380" s="268"/>
      <c r="Q380" s="268"/>
      <c r="R380" s="268"/>
      <c r="S380" s="268"/>
      <c r="T380" s="263"/>
      <c r="U380" s="263"/>
      <c r="V380" s="263"/>
      <c r="W380" s="263"/>
      <c r="X380" s="263"/>
      <c r="Y380" s="268"/>
      <c r="Z380" s="263"/>
      <c r="AA380" s="263"/>
      <c r="AB380" s="263"/>
      <c r="AC380" s="263"/>
      <c r="AD380" s="263"/>
      <c r="AE380" s="263"/>
      <c r="AF380" s="263"/>
      <c r="AG380" s="263"/>
      <c r="AH380" s="263"/>
      <c r="AI380" s="263"/>
      <c r="AJ380" s="263"/>
      <c r="AK380" s="263"/>
      <c r="AL380" s="263"/>
    </row>
    <row r="381" spans="1:38">
      <c r="A381" s="263"/>
      <c r="B381" s="263"/>
      <c r="C381" s="263"/>
      <c r="D381" s="263"/>
      <c r="E381" s="263"/>
      <c r="F381" s="263"/>
      <c r="G381" s="263"/>
      <c r="H381" s="263"/>
      <c r="I381" s="263"/>
      <c r="J381" s="263"/>
      <c r="K381" s="263"/>
      <c r="L381" s="263"/>
      <c r="M381" s="263"/>
      <c r="N381" s="268"/>
      <c r="O381" s="268"/>
      <c r="P381" s="268"/>
      <c r="Q381" s="268"/>
      <c r="R381" s="268"/>
      <c r="S381" s="268"/>
      <c r="T381" s="263"/>
      <c r="U381" s="263"/>
      <c r="V381" s="263"/>
      <c r="W381" s="263"/>
      <c r="X381" s="263"/>
      <c r="Y381" s="268"/>
      <c r="Z381" s="263"/>
      <c r="AA381" s="263"/>
      <c r="AB381" s="263"/>
      <c r="AC381" s="263"/>
      <c r="AD381" s="263"/>
      <c r="AE381" s="263"/>
      <c r="AF381" s="263"/>
      <c r="AG381" s="263"/>
      <c r="AH381" s="263"/>
      <c r="AI381" s="263"/>
      <c r="AJ381" s="263"/>
      <c r="AK381" s="263"/>
      <c r="AL381" s="263"/>
    </row>
    <row r="382" spans="1:38">
      <c r="A382" s="263"/>
      <c r="B382" s="263"/>
      <c r="C382" s="263"/>
      <c r="D382" s="263"/>
      <c r="E382" s="263"/>
      <c r="F382" s="263"/>
      <c r="G382" s="263"/>
      <c r="H382" s="263"/>
      <c r="I382" s="263"/>
      <c r="J382" s="263"/>
      <c r="K382" s="263"/>
      <c r="L382" s="263"/>
      <c r="M382" s="263"/>
      <c r="N382" s="268"/>
      <c r="O382" s="268"/>
      <c r="P382" s="268"/>
      <c r="Q382" s="268"/>
      <c r="R382" s="268"/>
      <c r="S382" s="268"/>
      <c r="T382" s="263"/>
      <c r="U382" s="263"/>
      <c r="V382" s="263"/>
      <c r="W382" s="263"/>
      <c r="X382" s="263"/>
      <c r="Y382" s="268"/>
      <c r="Z382" s="263"/>
      <c r="AA382" s="263"/>
      <c r="AB382" s="263"/>
      <c r="AC382" s="263"/>
      <c r="AD382" s="263"/>
      <c r="AE382" s="263"/>
      <c r="AF382" s="263"/>
      <c r="AG382" s="263"/>
      <c r="AH382" s="263"/>
      <c r="AI382" s="263"/>
      <c r="AJ382" s="263"/>
      <c r="AK382" s="263"/>
      <c r="AL382" s="263"/>
    </row>
    <row r="383" spans="1:38">
      <c r="A383" s="263"/>
      <c r="B383" s="263"/>
      <c r="C383" s="263"/>
      <c r="D383" s="263"/>
      <c r="E383" s="263"/>
      <c r="F383" s="263"/>
      <c r="G383" s="263"/>
      <c r="H383" s="263"/>
      <c r="I383" s="263"/>
      <c r="J383" s="263"/>
      <c r="K383" s="263"/>
      <c r="L383" s="263"/>
      <c r="M383" s="263"/>
      <c r="N383" s="268"/>
      <c r="O383" s="268"/>
      <c r="P383" s="268"/>
      <c r="Q383" s="268"/>
      <c r="R383" s="268"/>
      <c r="S383" s="268"/>
      <c r="T383" s="263"/>
      <c r="U383" s="263"/>
      <c r="V383" s="263"/>
      <c r="W383" s="263"/>
      <c r="X383" s="263"/>
      <c r="Y383" s="268"/>
      <c r="Z383" s="263"/>
      <c r="AA383" s="263"/>
      <c r="AB383" s="263"/>
      <c r="AC383" s="263"/>
      <c r="AD383" s="263"/>
      <c r="AE383" s="263"/>
      <c r="AF383" s="263"/>
      <c r="AG383" s="263"/>
      <c r="AH383" s="263"/>
      <c r="AI383" s="263"/>
      <c r="AJ383" s="263"/>
      <c r="AK383" s="263"/>
      <c r="AL383" s="263"/>
    </row>
    <row r="384" spans="1:38">
      <c r="A384" s="263"/>
      <c r="B384" s="263"/>
      <c r="C384" s="263"/>
      <c r="D384" s="263"/>
      <c r="E384" s="263"/>
      <c r="F384" s="263"/>
      <c r="G384" s="263"/>
      <c r="H384" s="263"/>
      <c r="I384" s="263"/>
      <c r="J384" s="263"/>
      <c r="K384" s="263"/>
      <c r="L384" s="263"/>
      <c r="M384" s="263"/>
      <c r="N384" s="268"/>
      <c r="O384" s="268"/>
      <c r="P384" s="268"/>
      <c r="Q384" s="268"/>
      <c r="R384" s="268"/>
      <c r="S384" s="268"/>
      <c r="T384" s="263"/>
      <c r="U384" s="263"/>
      <c r="V384" s="263"/>
      <c r="W384" s="263"/>
      <c r="X384" s="263"/>
      <c r="Y384" s="268"/>
      <c r="Z384" s="263"/>
      <c r="AA384" s="263"/>
      <c r="AB384" s="263"/>
      <c r="AC384" s="263"/>
      <c r="AD384" s="263"/>
      <c r="AE384" s="263"/>
      <c r="AF384" s="263"/>
      <c r="AG384" s="263"/>
      <c r="AH384" s="263"/>
      <c r="AI384" s="263"/>
      <c r="AJ384" s="263"/>
      <c r="AK384" s="263"/>
      <c r="AL384" s="263"/>
    </row>
    <row r="385" spans="1:38">
      <c r="A385" s="263"/>
      <c r="B385" s="263"/>
      <c r="C385" s="263"/>
      <c r="D385" s="263"/>
      <c r="E385" s="263"/>
      <c r="F385" s="263"/>
      <c r="G385" s="263"/>
      <c r="H385" s="263"/>
      <c r="I385" s="263"/>
      <c r="J385" s="263"/>
      <c r="K385" s="263"/>
      <c r="L385" s="263"/>
      <c r="M385" s="263"/>
      <c r="N385" s="268"/>
      <c r="O385" s="268"/>
      <c r="P385" s="268"/>
      <c r="Q385" s="268"/>
      <c r="R385" s="268"/>
      <c r="S385" s="268"/>
      <c r="T385" s="263"/>
      <c r="U385" s="263"/>
      <c r="V385" s="263"/>
      <c r="W385" s="263"/>
      <c r="X385" s="263"/>
      <c r="Y385" s="268"/>
      <c r="Z385" s="263"/>
      <c r="AA385" s="263"/>
      <c r="AB385" s="263"/>
      <c r="AC385" s="263"/>
      <c r="AD385" s="263"/>
      <c r="AE385" s="263"/>
      <c r="AF385" s="263"/>
      <c r="AG385" s="263"/>
      <c r="AH385" s="263"/>
      <c r="AI385" s="263"/>
      <c r="AJ385" s="263"/>
      <c r="AK385" s="263"/>
      <c r="AL385" s="263"/>
    </row>
    <row r="386" spans="1:38">
      <c r="A386" s="263"/>
      <c r="B386" s="263"/>
      <c r="C386" s="263"/>
      <c r="D386" s="263"/>
      <c r="E386" s="263"/>
      <c r="F386" s="263"/>
      <c r="G386" s="263"/>
      <c r="H386" s="263"/>
      <c r="I386" s="263"/>
      <c r="J386" s="263"/>
      <c r="K386" s="263"/>
      <c r="L386" s="263"/>
      <c r="M386" s="263"/>
      <c r="N386" s="268"/>
      <c r="O386" s="268"/>
      <c r="P386" s="268"/>
      <c r="Q386" s="268"/>
      <c r="R386" s="268"/>
      <c r="S386" s="268"/>
      <c r="T386" s="263"/>
      <c r="U386" s="263"/>
      <c r="V386" s="263"/>
      <c r="W386" s="263"/>
      <c r="X386" s="263"/>
      <c r="Y386" s="268"/>
      <c r="Z386" s="263"/>
      <c r="AA386" s="263"/>
      <c r="AB386" s="263"/>
      <c r="AC386" s="263"/>
      <c r="AD386" s="263"/>
      <c r="AE386" s="263"/>
      <c r="AF386" s="263"/>
      <c r="AG386" s="263"/>
      <c r="AH386" s="263"/>
      <c r="AI386" s="263"/>
      <c r="AJ386" s="263"/>
      <c r="AK386" s="263"/>
      <c r="AL386" s="263"/>
    </row>
    <row r="387" spans="1:38">
      <c r="A387" s="263"/>
      <c r="B387" s="263"/>
      <c r="C387" s="263"/>
      <c r="D387" s="263"/>
      <c r="E387" s="263"/>
      <c r="F387" s="263"/>
      <c r="G387" s="263"/>
      <c r="H387" s="263"/>
      <c r="I387" s="263"/>
      <c r="J387" s="263"/>
      <c r="K387" s="263"/>
      <c r="L387" s="263"/>
      <c r="M387" s="263"/>
      <c r="N387" s="268"/>
      <c r="O387" s="268"/>
      <c r="P387" s="268"/>
      <c r="Q387" s="268"/>
      <c r="R387" s="268"/>
      <c r="S387" s="268"/>
      <c r="T387" s="263"/>
      <c r="U387" s="263"/>
      <c r="V387" s="263"/>
      <c r="W387" s="263"/>
      <c r="X387" s="263"/>
      <c r="Y387" s="268"/>
      <c r="Z387" s="263"/>
      <c r="AA387" s="263"/>
      <c r="AB387" s="263"/>
      <c r="AC387" s="263"/>
      <c r="AD387" s="263"/>
      <c r="AE387" s="263"/>
      <c r="AF387" s="263"/>
      <c r="AG387" s="263"/>
      <c r="AH387" s="263"/>
      <c r="AI387" s="263"/>
      <c r="AJ387" s="263"/>
      <c r="AK387" s="263"/>
      <c r="AL387" s="263"/>
    </row>
    <row r="388" spans="1:38">
      <c r="A388" s="263"/>
      <c r="B388" s="263"/>
      <c r="C388" s="263"/>
      <c r="D388" s="263"/>
      <c r="E388" s="263"/>
      <c r="F388" s="263"/>
      <c r="G388" s="263"/>
      <c r="H388" s="263"/>
      <c r="I388" s="263"/>
      <c r="J388" s="263"/>
      <c r="K388" s="263"/>
      <c r="L388" s="263"/>
      <c r="M388" s="263"/>
      <c r="N388" s="268"/>
      <c r="O388" s="268"/>
      <c r="P388" s="268"/>
      <c r="Q388" s="268"/>
      <c r="R388" s="268"/>
      <c r="S388" s="268"/>
      <c r="T388" s="263"/>
      <c r="U388" s="263"/>
      <c r="V388" s="263"/>
      <c r="W388" s="263"/>
      <c r="X388" s="263"/>
      <c r="Y388" s="268"/>
      <c r="Z388" s="263"/>
      <c r="AA388" s="263"/>
      <c r="AB388" s="263"/>
      <c r="AC388" s="263"/>
      <c r="AD388" s="263"/>
      <c r="AE388" s="263"/>
      <c r="AF388" s="263"/>
      <c r="AG388" s="263"/>
      <c r="AH388" s="263"/>
      <c r="AI388" s="263"/>
      <c r="AJ388" s="263"/>
      <c r="AK388" s="263"/>
      <c r="AL388" s="263"/>
    </row>
    <row r="389" spans="1:38">
      <c r="A389" s="263"/>
      <c r="B389" s="263"/>
      <c r="C389" s="263"/>
      <c r="D389" s="263"/>
      <c r="E389" s="263"/>
      <c r="F389" s="263"/>
      <c r="G389" s="263"/>
      <c r="H389" s="263"/>
      <c r="I389" s="263"/>
      <c r="J389" s="263"/>
      <c r="K389" s="263"/>
      <c r="L389" s="263"/>
      <c r="M389" s="263"/>
      <c r="N389" s="268"/>
      <c r="O389" s="268"/>
      <c r="P389" s="268"/>
      <c r="Q389" s="268"/>
      <c r="R389" s="268"/>
      <c r="S389" s="268"/>
      <c r="T389" s="263"/>
      <c r="U389" s="263"/>
      <c r="V389" s="263"/>
      <c r="W389" s="263"/>
      <c r="X389" s="263"/>
      <c r="Y389" s="268"/>
      <c r="Z389" s="263"/>
      <c r="AA389" s="263"/>
      <c r="AB389" s="263"/>
      <c r="AC389" s="263"/>
      <c r="AD389" s="263"/>
      <c r="AE389" s="263"/>
      <c r="AF389" s="263"/>
      <c r="AG389" s="263"/>
      <c r="AH389" s="263"/>
      <c r="AI389" s="263"/>
      <c r="AJ389" s="263"/>
      <c r="AK389" s="263"/>
      <c r="AL389" s="263"/>
    </row>
    <row r="390" spans="1:38">
      <c r="A390" s="263"/>
      <c r="B390" s="263"/>
      <c r="C390" s="263"/>
      <c r="D390" s="263"/>
      <c r="E390" s="263"/>
      <c r="F390" s="263"/>
      <c r="G390" s="263"/>
      <c r="H390" s="263"/>
      <c r="I390" s="263"/>
      <c r="J390" s="263"/>
      <c r="K390" s="263"/>
      <c r="L390" s="263"/>
      <c r="M390" s="263"/>
      <c r="N390" s="268"/>
      <c r="O390" s="268"/>
      <c r="P390" s="268"/>
      <c r="Q390" s="268"/>
      <c r="R390" s="268"/>
      <c r="S390" s="268"/>
      <c r="T390" s="263"/>
      <c r="U390" s="263"/>
      <c r="V390" s="263"/>
      <c r="W390" s="263"/>
      <c r="X390" s="263"/>
      <c r="Y390" s="268"/>
      <c r="Z390" s="263"/>
      <c r="AA390" s="263"/>
      <c r="AB390" s="263"/>
      <c r="AC390" s="263"/>
      <c r="AD390" s="263"/>
      <c r="AE390" s="263"/>
      <c r="AF390" s="263"/>
      <c r="AG390" s="263"/>
      <c r="AH390" s="263"/>
      <c r="AI390" s="263"/>
      <c r="AJ390" s="263"/>
      <c r="AK390" s="263"/>
      <c r="AL390" s="263"/>
    </row>
    <row r="391" spans="1:38">
      <c r="A391" s="263"/>
      <c r="B391" s="263"/>
      <c r="C391" s="263"/>
      <c r="D391" s="263"/>
      <c r="E391" s="263"/>
      <c r="F391" s="263"/>
      <c r="G391" s="263"/>
      <c r="H391" s="263"/>
      <c r="I391" s="263"/>
      <c r="J391" s="263"/>
      <c r="K391" s="263"/>
      <c r="L391" s="263"/>
      <c r="M391" s="263"/>
      <c r="N391" s="268"/>
      <c r="O391" s="268"/>
      <c r="P391" s="268"/>
      <c r="Q391" s="268"/>
      <c r="R391" s="268"/>
      <c r="S391" s="268"/>
      <c r="T391" s="263"/>
      <c r="U391" s="263"/>
      <c r="V391" s="263"/>
      <c r="W391" s="263"/>
      <c r="X391" s="263"/>
      <c r="Y391" s="268"/>
      <c r="Z391" s="263"/>
      <c r="AA391" s="263"/>
      <c r="AB391" s="263"/>
      <c r="AC391" s="263"/>
      <c r="AD391" s="263"/>
      <c r="AE391" s="263"/>
      <c r="AF391" s="263"/>
      <c r="AG391" s="263"/>
      <c r="AH391" s="263"/>
      <c r="AI391" s="263"/>
      <c r="AJ391" s="263"/>
      <c r="AK391" s="263"/>
      <c r="AL391" s="263"/>
    </row>
    <row r="392" spans="1:38">
      <c r="A392" s="263"/>
      <c r="B392" s="263"/>
      <c r="C392" s="263"/>
      <c r="D392" s="263"/>
      <c r="E392" s="263"/>
      <c r="F392" s="263"/>
      <c r="G392" s="263"/>
      <c r="H392" s="263"/>
      <c r="I392" s="263"/>
      <c r="J392" s="263"/>
      <c r="K392" s="263"/>
      <c r="L392" s="263"/>
      <c r="M392" s="263"/>
      <c r="N392" s="268"/>
      <c r="O392" s="268"/>
      <c r="P392" s="268"/>
      <c r="Q392" s="268"/>
      <c r="R392" s="268"/>
      <c r="S392" s="268"/>
      <c r="T392" s="263"/>
      <c r="U392" s="263"/>
      <c r="V392" s="263"/>
      <c r="W392" s="263"/>
      <c r="X392" s="263"/>
      <c r="Y392" s="268"/>
      <c r="Z392" s="263"/>
      <c r="AA392" s="263"/>
      <c r="AB392" s="263"/>
      <c r="AC392" s="263"/>
      <c r="AD392" s="263"/>
      <c r="AE392" s="263"/>
      <c r="AF392" s="263"/>
      <c r="AG392" s="263"/>
      <c r="AH392" s="263"/>
      <c r="AI392" s="263"/>
      <c r="AJ392" s="263"/>
      <c r="AK392" s="263"/>
      <c r="AL392" s="263"/>
    </row>
    <row r="393" spans="1:38">
      <c r="A393" s="263"/>
      <c r="B393" s="263"/>
      <c r="C393" s="263"/>
      <c r="D393" s="263"/>
      <c r="E393" s="263"/>
      <c r="F393" s="263"/>
      <c r="G393" s="263"/>
      <c r="H393" s="263"/>
      <c r="I393" s="263"/>
      <c r="J393" s="263"/>
      <c r="K393" s="263"/>
      <c r="L393" s="263"/>
      <c r="M393" s="263"/>
      <c r="N393" s="268"/>
      <c r="O393" s="268"/>
      <c r="P393" s="268"/>
      <c r="Q393" s="268"/>
      <c r="R393" s="268"/>
      <c r="S393" s="268"/>
      <c r="T393" s="263"/>
      <c r="U393" s="263"/>
      <c r="V393" s="263"/>
      <c r="W393" s="263"/>
      <c r="X393" s="263"/>
      <c r="Y393" s="268"/>
      <c r="Z393" s="263"/>
      <c r="AA393" s="263"/>
      <c r="AB393" s="263"/>
      <c r="AC393" s="263"/>
      <c r="AD393" s="263"/>
      <c r="AE393" s="263"/>
      <c r="AF393" s="263"/>
      <c r="AG393" s="263"/>
      <c r="AH393" s="263"/>
      <c r="AI393" s="263"/>
      <c r="AJ393" s="263"/>
      <c r="AK393" s="263"/>
      <c r="AL393" s="263"/>
    </row>
    <row r="394" spans="1:38">
      <c r="A394" s="263"/>
      <c r="B394" s="263"/>
      <c r="C394" s="263"/>
      <c r="D394" s="263"/>
      <c r="E394" s="263"/>
      <c r="F394" s="263"/>
      <c r="G394" s="263"/>
      <c r="H394" s="263"/>
      <c r="I394" s="263"/>
      <c r="J394" s="263"/>
      <c r="K394" s="263"/>
      <c r="L394" s="263"/>
      <c r="M394" s="263"/>
      <c r="N394" s="268"/>
      <c r="O394" s="268"/>
      <c r="P394" s="268"/>
      <c r="Q394" s="268"/>
      <c r="R394" s="268"/>
      <c r="S394" s="268"/>
      <c r="T394" s="263"/>
      <c r="U394" s="263"/>
      <c r="V394" s="263"/>
      <c r="W394" s="263"/>
      <c r="X394" s="263"/>
      <c r="Y394" s="268"/>
      <c r="Z394" s="263"/>
      <c r="AA394" s="263"/>
      <c r="AB394" s="263"/>
      <c r="AC394" s="263"/>
      <c r="AD394" s="263"/>
      <c r="AE394" s="263"/>
      <c r="AF394" s="263"/>
      <c r="AG394" s="263"/>
      <c r="AH394" s="263"/>
      <c r="AI394" s="263"/>
      <c r="AJ394" s="263"/>
      <c r="AK394" s="263"/>
      <c r="AL394" s="263"/>
    </row>
    <row r="395" spans="1:38">
      <c r="A395" s="263"/>
      <c r="B395" s="263"/>
      <c r="C395" s="263"/>
      <c r="D395" s="263"/>
      <c r="E395" s="263"/>
      <c r="F395" s="263"/>
      <c r="G395" s="263"/>
      <c r="H395" s="263"/>
      <c r="I395" s="263"/>
      <c r="J395" s="263"/>
      <c r="K395" s="263"/>
      <c r="L395" s="263"/>
      <c r="M395" s="263"/>
      <c r="N395" s="268"/>
      <c r="O395" s="268"/>
      <c r="P395" s="268"/>
      <c r="Q395" s="268"/>
      <c r="R395" s="268"/>
      <c r="S395" s="268"/>
      <c r="T395" s="263"/>
      <c r="U395" s="263"/>
      <c r="V395" s="263"/>
      <c r="W395" s="263"/>
      <c r="X395" s="263"/>
      <c r="Y395" s="268"/>
      <c r="Z395" s="263"/>
      <c r="AA395" s="263"/>
      <c r="AB395" s="263"/>
      <c r="AC395" s="263"/>
      <c r="AD395" s="263"/>
      <c r="AE395" s="263"/>
      <c r="AF395" s="263"/>
      <c r="AG395" s="263"/>
      <c r="AH395" s="263"/>
      <c r="AI395" s="263"/>
      <c r="AJ395" s="263"/>
      <c r="AK395" s="263"/>
      <c r="AL395" s="263"/>
    </row>
    <row r="396" spans="1:38">
      <c r="A396" s="263"/>
      <c r="B396" s="263"/>
      <c r="C396" s="263"/>
      <c r="D396" s="263"/>
      <c r="E396" s="263"/>
      <c r="F396" s="263"/>
      <c r="G396" s="263"/>
      <c r="H396" s="263"/>
      <c r="I396" s="263"/>
      <c r="J396" s="263"/>
      <c r="K396" s="263"/>
      <c r="L396" s="263"/>
      <c r="M396" s="263"/>
      <c r="N396" s="268"/>
      <c r="O396" s="268"/>
      <c r="P396" s="268"/>
      <c r="Q396" s="268"/>
      <c r="R396" s="268"/>
      <c r="S396" s="268"/>
      <c r="T396" s="263"/>
      <c r="U396" s="263"/>
      <c r="V396" s="263"/>
      <c r="W396" s="263"/>
      <c r="X396" s="263"/>
      <c r="Y396" s="268"/>
      <c r="Z396" s="263"/>
      <c r="AA396" s="263"/>
      <c r="AB396" s="263"/>
      <c r="AC396" s="263"/>
      <c r="AD396" s="263"/>
      <c r="AE396" s="263"/>
      <c r="AF396" s="263"/>
      <c r="AG396" s="263"/>
      <c r="AH396" s="263"/>
      <c r="AI396" s="263"/>
      <c r="AJ396" s="263"/>
      <c r="AK396" s="263"/>
      <c r="AL396" s="263"/>
    </row>
    <row r="397" spans="1:38">
      <c r="A397" s="263"/>
      <c r="B397" s="263"/>
      <c r="C397" s="263"/>
      <c r="D397" s="263"/>
      <c r="E397" s="263"/>
      <c r="F397" s="263"/>
      <c r="G397" s="263"/>
      <c r="H397" s="263"/>
      <c r="I397" s="263"/>
      <c r="J397" s="263"/>
      <c r="K397" s="263"/>
      <c r="L397" s="263"/>
      <c r="M397" s="263"/>
      <c r="N397" s="268"/>
      <c r="O397" s="268"/>
      <c r="P397" s="268"/>
      <c r="Q397" s="268"/>
      <c r="R397" s="268"/>
      <c r="S397" s="268"/>
      <c r="T397" s="263"/>
      <c r="U397" s="263"/>
      <c r="V397" s="263"/>
      <c r="W397" s="263"/>
      <c r="X397" s="263"/>
      <c r="Y397" s="268"/>
      <c r="Z397" s="263"/>
      <c r="AA397" s="263"/>
      <c r="AB397" s="263"/>
      <c r="AC397" s="263"/>
      <c r="AD397" s="263"/>
      <c r="AE397" s="263"/>
      <c r="AF397" s="263"/>
      <c r="AG397" s="263"/>
      <c r="AH397" s="263"/>
      <c r="AI397" s="263"/>
      <c r="AJ397" s="263"/>
      <c r="AK397" s="263"/>
      <c r="AL397" s="263"/>
    </row>
    <row r="398" spans="1:38">
      <c r="A398" s="263"/>
      <c r="B398" s="263"/>
      <c r="C398" s="263"/>
      <c r="D398" s="263"/>
      <c r="E398" s="263"/>
      <c r="F398" s="263"/>
      <c r="G398" s="263"/>
      <c r="H398" s="263"/>
      <c r="I398" s="263"/>
      <c r="J398" s="263"/>
      <c r="K398" s="263"/>
      <c r="L398" s="263"/>
      <c r="M398" s="263"/>
      <c r="N398" s="268"/>
      <c r="O398" s="268"/>
      <c r="P398" s="268"/>
      <c r="Q398" s="268"/>
      <c r="R398" s="268"/>
      <c r="S398" s="268"/>
      <c r="T398" s="263"/>
      <c r="U398" s="263"/>
      <c r="V398" s="263"/>
      <c r="W398" s="263"/>
      <c r="X398" s="263"/>
      <c r="Y398" s="268"/>
      <c r="Z398" s="263"/>
      <c r="AA398" s="263"/>
      <c r="AB398" s="263"/>
      <c r="AC398" s="263"/>
      <c r="AD398" s="263"/>
      <c r="AE398" s="263"/>
      <c r="AF398" s="263"/>
      <c r="AG398" s="263"/>
      <c r="AH398" s="263"/>
      <c r="AI398" s="263"/>
      <c r="AJ398" s="263"/>
      <c r="AK398" s="263"/>
      <c r="AL398" s="263"/>
    </row>
    <row r="399" spans="1:38">
      <c r="A399" s="263"/>
      <c r="B399" s="263"/>
      <c r="C399" s="263"/>
      <c r="D399" s="263"/>
      <c r="E399" s="263"/>
      <c r="F399" s="263"/>
      <c r="G399" s="263"/>
      <c r="H399" s="263"/>
      <c r="I399" s="263"/>
      <c r="J399" s="263"/>
      <c r="K399" s="263"/>
      <c r="L399" s="263"/>
      <c r="M399" s="263"/>
      <c r="N399" s="268"/>
      <c r="O399" s="268"/>
      <c r="P399" s="268"/>
      <c r="Q399" s="268"/>
      <c r="R399" s="268"/>
      <c r="S399" s="268"/>
      <c r="T399" s="263"/>
      <c r="U399" s="263"/>
      <c r="V399" s="263"/>
      <c r="W399" s="263"/>
      <c r="X399" s="263"/>
      <c r="Y399" s="268"/>
      <c r="Z399" s="263"/>
      <c r="AA399" s="263"/>
      <c r="AB399" s="263"/>
      <c r="AC399" s="263"/>
      <c r="AD399" s="263"/>
      <c r="AE399" s="263"/>
      <c r="AF399" s="263"/>
      <c r="AG399" s="263"/>
      <c r="AH399" s="263"/>
      <c r="AI399" s="263"/>
      <c r="AJ399" s="263"/>
      <c r="AK399" s="263"/>
      <c r="AL399" s="263"/>
    </row>
    <row r="400" spans="1:38">
      <c r="A400" s="263"/>
      <c r="B400" s="263"/>
      <c r="C400" s="263"/>
      <c r="D400" s="263"/>
      <c r="E400" s="263"/>
      <c r="F400" s="263"/>
      <c r="G400" s="263"/>
      <c r="H400" s="263"/>
      <c r="I400" s="263"/>
      <c r="J400" s="263"/>
      <c r="K400" s="263"/>
      <c r="L400" s="263"/>
      <c r="M400" s="263"/>
      <c r="N400" s="268"/>
      <c r="O400" s="268"/>
      <c r="P400" s="268"/>
      <c r="Q400" s="268"/>
      <c r="R400" s="268"/>
      <c r="S400" s="268"/>
      <c r="T400" s="263"/>
      <c r="U400" s="263"/>
      <c r="V400" s="263"/>
      <c r="W400" s="263"/>
      <c r="X400" s="263"/>
      <c r="Y400" s="268"/>
      <c r="Z400" s="263"/>
      <c r="AA400" s="263"/>
      <c r="AB400" s="263"/>
      <c r="AC400" s="263"/>
      <c r="AD400" s="263"/>
      <c r="AE400" s="263"/>
      <c r="AF400" s="263"/>
      <c r="AG400" s="263"/>
      <c r="AH400" s="263"/>
      <c r="AI400" s="263"/>
      <c r="AJ400" s="263"/>
      <c r="AK400" s="263"/>
      <c r="AL400" s="263"/>
    </row>
    <row r="401" spans="1:38">
      <c r="A401" s="263"/>
      <c r="B401" s="263"/>
      <c r="C401" s="263"/>
      <c r="D401" s="263"/>
      <c r="E401" s="263"/>
      <c r="F401" s="263"/>
      <c r="G401" s="263"/>
      <c r="H401" s="263"/>
      <c r="I401" s="263"/>
      <c r="J401" s="263"/>
      <c r="K401" s="263"/>
      <c r="L401" s="263"/>
      <c r="M401" s="263"/>
      <c r="N401" s="268"/>
      <c r="O401" s="268"/>
      <c r="P401" s="268"/>
      <c r="Q401" s="268"/>
      <c r="R401" s="268"/>
      <c r="S401" s="268"/>
      <c r="T401" s="263"/>
      <c r="U401" s="263"/>
      <c r="V401" s="263"/>
      <c r="W401" s="263"/>
      <c r="X401" s="263"/>
      <c r="Y401" s="268"/>
      <c r="Z401" s="263"/>
      <c r="AA401" s="263"/>
      <c r="AB401" s="263"/>
      <c r="AC401" s="263"/>
      <c r="AD401" s="263"/>
      <c r="AE401" s="263"/>
      <c r="AF401" s="263"/>
      <c r="AG401" s="263"/>
      <c r="AH401" s="263"/>
      <c r="AI401" s="263"/>
      <c r="AJ401" s="263"/>
      <c r="AK401" s="263"/>
      <c r="AL401" s="263"/>
    </row>
    <row r="402" spans="1:38">
      <c r="A402" s="263"/>
      <c r="B402" s="263"/>
      <c r="C402" s="263"/>
      <c r="D402" s="263"/>
      <c r="E402" s="263"/>
      <c r="F402" s="263"/>
      <c r="G402" s="263"/>
      <c r="H402" s="263"/>
      <c r="I402" s="263"/>
      <c r="J402" s="263"/>
      <c r="K402" s="263"/>
      <c r="L402" s="263"/>
      <c r="M402" s="263"/>
      <c r="N402" s="268"/>
      <c r="O402" s="268"/>
      <c r="P402" s="268"/>
      <c r="Q402" s="268"/>
      <c r="R402" s="268"/>
      <c r="S402" s="268"/>
      <c r="T402" s="263"/>
      <c r="U402" s="263"/>
      <c r="V402" s="263"/>
      <c r="W402" s="263"/>
      <c r="X402" s="263"/>
      <c r="Y402" s="268"/>
      <c r="Z402" s="263"/>
      <c r="AA402" s="263"/>
      <c r="AB402" s="263"/>
      <c r="AC402" s="263"/>
      <c r="AD402" s="263"/>
      <c r="AE402" s="263"/>
      <c r="AF402" s="263"/>
      <c r="AG402" s="263"/>
      <c r="AH402" s="263"/>
      <c r="AI402" s="263"/>
      <c r="AJ402" s="263"/>
      <c r="AK402" s="263"/>
      <c r="AL402" s="263"/>
    </row>
    <row r="403" spans="1:38">
      <c r="A403" s="263"/>
      <c r="B403" s="263"/>
      <c r="C403" s="263"/>
      <c r="D403" s="263"/>
      <c r="E403" s="263"/>
      <c r="F403" s="263"/>
      <c r="G403" s="263"/>
      <c r="H403" s="263"/>
      <c r="I403" s="263"/>
      <c r="J403" s="263"/>
      <c r="K403" s="263"/>
      <c r="L403" s="263"/>
      <c r="M403" s="263"/>
      <c r="N403" s="268"/>
      <c r="O403" s="268"/>
      <c r="P403" s="268"/>
      <c r="Q403" s="268"/>
      <c r="R403" s="268"/>
      <c r="S403" s="268"/>
      <c r="T403" s="263"/>
      <c r="U403" s="263"/>
      <c r="V403" s="263"/>
      <c r="W403" s="263"/>
      <c r="X403" s="263"/>
      <c r="Y403" s="268"/>
      <c r="Z403" s="263"/>
      <c r="AA403" s="263"/>
      <c r="AB403" s="263"/>
      <c r="AC403" s="263"/>
      <c r="AD403" s="263"/>
      <c r="AE403" s="263"/>
      <c r="AF403" s="263"/>
      <c r="AG403" s="263"/>
      <c r="AH403" s="263"/>
      <c r="AI403" s="263"/>
      <c r="AJ403" s="263"/>
      <c r="AK403" s="263"/>
      <c r="AL403" s="263"/>
    </row>
    <row r="404" spans="1:38">
      <c r="A404" s="263"/>
      <c r="B404" s="263"/>
      <c r="C404" s="263"/>
      <c r="D404" s="263"/>
      <c r="E404" s="263"/>
      <c r="F404" s="263"/>
      <c r="G404" s="263"/>
      <c r="H404" s="263"/>
      <c r="I404" s="263"/>
      <c r="J404" s="263"/>
      <c r="K404" s="263"/>
      <c r="L404" s="263"/>
      <c r="M404" s="263"/>
      <c r="N404" s="268"/>
      <c r="O404" s="268"/>
      <c r="P404" s="268"/>
      <c r="Q404" s="268"/>
      <c r="R404" s="268"/>
      <c r="S404" s="268"/>
      <c r="T404" s="263"/>
      <c r="U404" s="263"/>
      <c r="V404" s="263"/>
      <c r="W404" s="263"/>
      <c r="X404" s="263"/>
      <c r="Y404" s="268"/>
      <c r="Z404" s="263"/>
      <c r="AA404" s="263"/>
      <c r="AB404" s="263"/>
      <c r="AC404" s="263"/>
      <c r="AD404" s="263"/>
      <c r="AE404" s="263"/>
      <c r="AF404" s="263"/>
      <c r="AG404" s="263"/>
      <c r="AH404" s="263"/>
      <c r="AI404" s="263"/>
      <c r="AJ404" s="263"/>
      <c r="AK404" s="263"/>
      <c r="AL404" s="263"/>
    </row>
    <row r="405" spans="1:38">
      <c r="A405" s="263"/>
      <c r="B405" s="263"/>
      <c r="C405" s="263"/>
      <c r="D405" s="263"/>
      <c r="E405" s="263"/>
      <c r="F405" s="263"/>
      <c r="G405" s="263"/>
      <c r="H405" s="263"/>
      <c r="I405" s="263"/>
      <c r="J405" s="263"/>
      <c r="K405" s="263"/>
      <c r="L405" s="263"/>
      <c r="M405" s="263"/>
      <c r="N405" s="268"/>
      <c r="O405" s="268"/>
      <c r="P405" s="268"/>
      <c r="Q405" s="268"/>
      <c r="R405" s="268"/>
      <c r="S405" s="268"/>
      <c r="T405" s="263"/>
      <c r="U405" s="263"/>
      <c r="V405" s="263"/>
      <c r="W405" s="263"/>
      <c r="X405" s="263"/>
      <c r="Y405" s="268"/>
      <c r="Z405" s="263"/>
      <c r="AA405" s="263"/>
      <c r="AB405" s="263"/>
      <c r="AC405" s="263"/>
      <c r="AD405" s="263"/>
      <c r="AE405" s="263"/>
      <c r="AF405" s="263"/>
      <c r="AG405" s="263"/>
      <c r="AH405" s="263"/>
      <c r="AI405" s="263"/>
      <c r="AJ405" s="263"/>
      <c r="AK405" s="263"/>
      <c r="AL405" s="263"/>
    </row>
    <row r="406" spans="1:38">
      <c r="A406" s="263"/>
      <c r="B406" s="263"/>
      <c r="C406" s="263"/>
      <c r="D406" s="263"/>
      <c r="E406" s="263"/>
      <c r="F406" s="263"/>
      <c r="G406" s="263"/>
      <c r="H406" s="263"/>
      <c r="I406" s="263"/>
      <c r="J406" s="263"/>
      <c r="K406" s="263"/>
      <c r="L406" s="263"/>
      <c r="M406" s="263"/>
      <c r="N406" s="268"/>
      <c r="O406" s="268"/>
      <c r="P406" s="268"/>
      <c r="Q406" s="268"/>
      <c r="R406" s="268"/>
      <c r="S406" s="268"/>
      <c r="T406" s="263"/>
      <c r="U406" s="263"/>
      <c r="V406" s="263"/>
      <c r="W406" s="263"/>
      <c r="X406" s="263"/>
      <c r="Y406" s="268"/>
      <c r="Z406" s="263"/>
      <c r="AA406" s="263"/>
      <c r="AB406" s="263"/>
      <c r="AC406" s="263"/>
      <c r="AD406" s="263"/>
      <c r="AE406" s="263"/>
      <c r="AF406" s="263"/>
      <c r="AG406" s="263"/>
      <c r="AH406" s="263"/>
      <c r="AI406" s="263"/>
      <c r="AJ406" s="263"/>
      <c r="AK406" s="263"/>
      <c r="AL406" s="263"/>
    </row>
    <row r="407" spans="1:38">
      <c r="A407" s="263"/>
      <c r="B407" s="263"/>
      <c r="C407" s="263"/>
      <c r="D407" s="263"/>
      <c r="E407" s="263"/>
      <c r="F407" s="263"/>
      <c r="G407" s="263"/>
      <c r="H407" s="263"/>
      <c r="I407" s="263"/>
      <c r="J407" s="263"/>
      <c r="K407" s="263"/>
      <c r="L407" s="263"/>
      <c r="M407" s="263"/>
      <c r="N407" s="268"/>
      <c r="O407" s="268"/>
      <c r="P407" s="268"/>
      <c r="Q407" s="268"/>
      <c r="R407" s="268"/>
      <c r="S407" s="268"/>
      <c r="T407" s="263"/>
      <c r="U407" s="263"/>
      <c r="V407" s="263"/>
      <c r="W407" s="263"/>
      <c r="X407" s="263"/>
      <c r="Y407" s="268"/>
      <c r="Z407" s="263"/>
      <c r="AA407" s="263"/>
      <c r="AB407" s="263"/>
      <c r="AC407" s="263"/>
      <c r="AD407" s="263"/>
      <c r="AE407" s="263"/>
      <c r="AF407" s="263"/>
      <c r="AG407" s="263"/>
      <c r="AH407" s="263"/>
      <c r="AI407" s="263"/>
      <c r="AJ407" s="263"/>
      <c r="AK407" s="263"/>
      <c r="AL407" s="263"/>
    </row>
    <row r="408" spans="1:38">
      <c r="A408" s="263"/>
      <c r="B408" s="263"/>
      <c r="C408" s="263"/>
      <c r="D408" s="263"/>
      <c r="E408" s="263"/>
      <c r="F408" s="263"/>
      <c r="G408" s="263"/>
      <c r="H408" s="263"/>
      <c r="I408" s="263"/>
      <c r="J408" s="263"/>
      <c r="K408" s="263"/>
      <c r="L408" s="263"/>
      <c r="M408" s="263"/>
      <c r="N408" s="268"/>
      <c r="O408" s="268"/>
      <c r="P408" s="268"/>
      <c r="Q408" s="268"/>
      <c r="R408" s="268"/>
      <c r="S408" s="268"/>
      <c r="T408" s="263"/>
      <c r="U408" s="263"/>
      <c r="V408" s="263"/>
      <c r="W408" s="263"/>
      <c r="X408" s="263"/>
      <c r="Y408" s="268"/>
      <c r="Z408" s="263"/>
      <c r="AA408" s="263"/>
      <c r="AB408" s="263"/>
      <c r="AC408" s="263"/>
      <c r="AD408" s="263"/>
      <c r="AE408" s="263"/>
      <c r="AF408" s="263"/>
      <c r="AG408" s="263"/>
      <c r="AH408" s="263"/>
      <c r="AI408" s="263"/>
      <c r="AJ408" s="263"/>
      <c r="AK408" s="263"/>
      <c r="AL408" s="263"/>
    </row>
    <row r="409" spans="1:38">
      <c r="A409" s="263"/>
      <c r="B409" s="263"/>
      <c r="C409" s="263"/>
      <c r="D409" s="263"/>
      <c r="E409" s="263"/>
      <c r="F409" s="263"/>
      <c r="G409" s="263"/>
      <c r="H409" s="263"/>
      <c r="I409" s="263"/>
      <c r="J409" s="263"/>
      <c r="K409" s="263"/>
      <c r="L409" s="263"/>
      <c r="M409" s="263"/>
      <c r="N409" s="268"/>
      <c r="O409" s="268"/>
      <c r="P409" s="268"/>
      <c r="Q409" s="268"/>
      <c r="R409" s="268"/>
      <c r="S409" s="268"/>
      <c r="T409" s="263"/>
      <c r="U409" s="263"/>
      <c r="V409" s="263"/>
      <c r="W409" s="263"/>
      <c r="X409" s="263"/>
      <c r="Y409" s="268"/>
      <c r="Z409" s="263"/>
      <c r="AA409" s="263"/>
      <c r="AB409" s="263"/>
      <c r="AC409" s="263"/>
      <c r="AD409" s="263"/>
      <c r="AE409" s="263"/>
      <c r="AF409" s="263"/>
      <c r="AG409" s="263"/>
      <c r="AH409" s="263"/>
      <c r="AI409" s="263"/>
      <c r="AJ409" s="263"/>
      <c r="AK409" s="263"/>
      <c r="AL409" s="263"/>
    </row>
    <row r="410" spans="1:38">
      <c r="A410" s="263"/>
      <c r="B410" s="263"/>
      <c r="C410" s="263"/>
      <c r="D410" s="263"/>
      <c r="E410" s="263"/>
      <c r="F410" s="263"/>
      <c r="G410" s="263"/>
      <c r="H410" s="263"/>
      <c r="I410" s="263"/>
      <c r="J410" s="263"/>
      <c r="K410" s="263"/>
      <c r="L410" s="263"/>
      <c r="M410" s="263"/>
      <c r="N410" s="268"/>
      <c r="O410" s="268"/>
      <c r="P410" s="268"/>
      <c r="Q410" s="268"/>
      <c r="R410" s="268"/>
      <c r="S410" s="268"/>
      <c r="T410" s="263"/>
      <c r="U410" s="263"/>
      <c r="V410" s="263"/>
      <c r="W410" s="263"/>
      <c r="X410" s="263"/>
      <c r="Y410" s="268"/>
      <c r="Z410" s="263"/>
      <c r="AA410" s="263"/>
      <c r="AB410" s="263"/>
      <c r="AC410" s="263"/>
      <c r="AD410" s="263"/>
      <c r="AE410" s="263"/>
      <c r="AF410" s="263"/>
      <c r="AG410" s="263"/>
      <c r="AH410" s="263"/>
      <c r="AI410" s="263"/>
      <c r="AJ410" s="263"/>
      <c r="AK410" s="263"/>
      <c r="AL410" s="263"/>
    </row>
    <row r="411" spans="1:38">
      <c r="A411" s="263"/>
      <c r="B411" s="263"/>
      <c r="C411" s="263"/>
      <c r="D411" s="263"/>
      <c r="E411" s="263"/>
      <c r="F411" s="263"/>
      <c r="G411" s="263"/>
      <c r="H411" s="263"/>
      <c r="I411" s="263"/>
      <c r="J411" s="263"/>
      <c r="K411" s="263"/>
      <c r="L411" s="263"/>
      <c r="M411" s="263"/>
      <c r="N411" s="268"/>
      <c r="O411" s="268"/>
      <c r="P411" s="268"/>
      <c r="Q411" s="268"/>
      <c r="R411" s="268"/>
      <c r="S411" s="268"/>
      <c r="T411" s="263"/>
      <c r="U411" s="263"/>
      <c r="V411" s="263"/>
      <c r="W411" s="263"/>
      <c r="X411" s="263"/>
      <c r="Y411" s="268"/>
      <c r="Z411" s="263"/>
      <c r="AA411" s="263"/>
      <c r="AB411" s="263"/>
      <c r="AC411" s="263"/>
      <c r="AD411" s="263"/>
      <c r="AE411" s="263"/>
      <c r="AF411" s="263"/>
      <c r="AG411" s="263"/>
      <c r="AH411" s="263"/>
      <c r="AI411" s="263"/>
      <c r="AJ411" s="263"/>
      <c r="AK411" s="263"/>
      <c r="AL411" s="263"/>
    </row>
    <row r="412" spans="1:38">
      <c r="A412" s="263"/>
      <c r="B412" s="263"/>
      <c r="C412" s="263"/>
      <c r="D412" s="263"/>
      <c r="E412" s="263"/>
      <c r="F412" s="263"/>
      <c r="G412" s="263"/>
      <c r="H412" s="263"/>
      <c r="I412" s="263"/>
      <c r="J412" s="263"/>
      <c r="K412" s="263"/>
      <c r="L412" s="263"/>
      <c r="M412" s="263"/>
      <c r="N412" s="268"/>
      <c r="O412" s="268"/>
      <c r="P412" s="268"/>
      <c r="Q412" s="268"/>
      <c r="R412" s="268"/>
      <c r="S412" s="268"/>
      <c r="T412" s="263"/>
      <c r="U412" s="263"/>
      <c r="V412" s="263"/>
      <c r="W412" s="263"/>
      <c r="X412" s="263"/>
      <c r="Y412" s="268"/>
      <c r="Z412" s="263"/>
      <c r="AA412" s="263"/>
      <c r="AB412" s="263"/>
      <c r="AC412" s="263"/>
      <c r="AD412" s="263"/>
      <c r="AE412" s="263"/>
      <c r="AF412" s="263"/>
      <c r="AG412" s="263"/>
      <c r="AH412" s="263"/>
      <c r="AI412" s="263"/>
      <c r="AJ412" s="263"/>
      <c r="AK412" s="263"/>
      <c r="AL412" s="263"/>
    </row>
    <row r="413" spans="1:38">
      <c r="A413" s="263"/>
      <c r="B413" s="263"/>
      <c r="C413" s="263"/>
      <c r="D413" s="263"/>
      <c r="E413" s="263"/>
      <c r="F413" s="263"/>
      <c r="G413" s="263"/>
      <c r="H413" s="263"/>
      <c r="I413" s="263"/>
      <c r="J413" s="263"/>
      <c r="K413" s="263"/>
      <c r="L413" s="263"/>
      <c r="M413" s="263"/>
      <c r="N413" s="268"/>
      <c r="O413" s="268"/>
      <c r="P413" s="268"/>
      <c r="Q413" s="268"/>
      <c r="R413" s="268"/>
      <c r="S413" s="268"/>
      <c r="T413" s="263"/>
      <c r="U413" s="263"/>
      <c r="V413" s="263"/>
      <c r="W413" s="263"/>
      <c r="X413" s="263"/>
      <c r="Y413" s="268"/>
      <c r="Z413" s="263"/>
      <c r="AA413" s="263"/>
      <c r="AB413" s="263"/>
      <c r="AC413" s="263"/>
      <c r="AD413" s="263"/>
      <c r="AE413" s="263"/>
      <c r="AF413" s="263"/>
      <c r="AG413" s="263"/>
      <c r="AH413" s="263"/>
      <c r="AI413" s="263"/>
      <c r="AJ413" s="263"/>
      <c r="AK413" s="263"/>
      <c r="AL413" s="263"/>
    </row>
    <row r="414" spans="1:38">
      <c r="A414" s="263"/>
      <c r="B414" s="263"/>
      <c r="C414" s="263"/>
      <c r="D414" s="263"/>
      <c r="E414" s="263"/>
      <c r="F414" s="263"/>
      <c r="G414" s="263"/>
      <c r="H414" s="263"/>
      <c r="I414" s="263"/>
      <c r="J414" s="263"/>
      <c r="K414" s="263"/>
      <c r="L414" s="263"/>
      <c r="M414" s="263"/>
      <c r="N414" s="268"/>
      <c r="O414" s="268"/>
      <c r="P414" s="268"/>
      <c r="Q414" s="268"/>
      <c r="R414" s="268"/>
      <c r="S414" s="268"/>
      <c r="T414" s="263"/>
      <c r="U414" s="263"/>
      <c r="V414" s="263"/>
      <c r="W414" s="263"/>
      <c r="X414" s="263"/>
      <c r="Y414" s="268"/>
      <c r="Z414" s="263"/>
      <c r="AA414" s="263"/>
      <c r="AB414" s="263"/>
      <c r="AC414" s="263"/>
      <c r="AD414" s="263"/>
      <c r="AE414" s="263"/>
      <c r="AF414" s="263"/>
      <c r="AG414" s="263"/>
      <c r="AH414" s="263"/>
      <c r="AI414" s="263"/>
      <c r="AJ414" s="263"/>
      <c r="AK414" s="263"/>
      <c r="AL414" s="263"/>
    </row>
    <row r="415" spans="1:38">
      <c r="A415" s="263"/>
      <c r="B415" s="263"/>
      <c r="C415" s="263"/>
      <c r="D415" s="263"/>
      <c r="E415" s="263"/>
      <c r="F415" s="263"/>
      <c r="G415" s="263"/>
      <c r="H415" s="263"/>
      <c r="I415" s="263"/>
      <c r="J415" s="263"/>
      <c r="K415" s="263"/>
      <c r="L415" s="263"/>
      <c r="M415" s="263"/>
      <c r="N415" s="268"/>
      <c r="O415" s="268"/>
      <c r="P415" s="268"/>
      <c r="Q415" s="268"/>
      <c r="R415" s="268"/>
      <c r="S415" s="268"/>
      <c r="T415" s="263"/>
      <c r="U415" s="263"/>
      <c r="V415" s="263"/>
      <c r="W415" s="263"/>
      <c r="X415" s="263"/>
      <c r="Y415" s="268"/>
      <c r="Z415" s="263"/>
      <c r="AA415" s="263"/>
      <c r="AB415" s="263"/>
      <c r="AC415" s="263"/>
      <c r="AD415" s="263"/>
      <c r="AE415" s="263"/>
      <c r="AF415" s="263"/>
      <c r="AG415" s="263"/>
      <c r="AH415" s="263"/>
      <c r="AI415" s="263"/>
      <c r="AJ415" s="263"/>
      <c r="AK415" s="263"/>
      <c r="AL415" s="263"/>
    </row>
    <row r="416" spans="1:38">
      <c r="A416" s="263"/>
      <c r="B416" s="263"/>
      <c r="C416" s="263"/>
      <c r="D416" s="263"/>
      <c r="E416" s="263"/>
      <c r="F416" s="263"/>
      <c r="G416" s="263"/>
      <c r="H416" s="263"/>
      <c r="I416" s="263"/>
      <c r="J416" s="263"/>
      <c r="K416" s="263"/>
      <c r="L416" s="263"/>
      <c r="M416" s="263"/>
      <c r="N416" s="268"/>
      <c r="O416" s="268"/>
      <c r="P416" s="268"/>
      <c r="Q416" s="268"/>
      <c r="R416" s="268"/>
      <c r="S416" s="268"/>
      <c r="T416" s="263"/>
      <c r="U416" s="263"/>
      <c r="V416" s="263"/>
      <c r="W416" s="263"/>
      <c r="X416" s="263"/>
      <c r="Y416" s="268"/>
      <c r="Z416" s="263"/>
      <c r="AA416" s="263"/>
      <c r="AB416" s="263"/>
      <c r="AC416" s="263"/>
      <c r="AD416" s="263"/>
      <c r="AE416" s="263"/>
      <c r="AF416" s="263"/>
      <c r="AG416" s="263"/>
      <c r="AH416" s="263"/>
      <c r="AI416" s="263"/>
      <c r="AJ416" s="263"/>
      <c r="AK416" s="263"/>
      <c r="AL416" s="263"/>
    </row>
    <row r="417" spans="1:38">
      <c r="A417" s="263"/>
      <c r="B417" s="263"/>
      <c r="C417" s="263"/>
      <c r="D417" s="263"/>
      <c r="E417" s="263"/>
      <c r="F417" s="263"/>
      <c r="G417" s="263"/>
      <c r="H417" s="263"/>
      <c r="I417" s="263"/>
      <c r="J417" s="263"/>
      <c r="K417" s="263"/>
      <c r="L417" s="263"/>
      <c r="M417" s="263"/>
      <c r="N417" s="268"/>
      <c r="O417" s="268"/>
      <c r="P417" s="268"/>
      <c r="Q417" s="268"/>
      <c r="R417" s="268"/>
      <c r="S417" s="268"/>
      <c r="T417" s="263"/>
      <c r="U417" s="263"/>
      <c r="V417" s="263"/>
      <c r="W417" s="263"/>
      <c r="X417" s="263"/>
      <c r="Y417" s="268"/>
      <c r="Z417" s="263"/>
      <c r="AA417" s="263"/>
      <c r="AB417" s="263"/>
      <c r="AC417" s="263"/>
      <c r="AD417" s="263"/>
      <c r="AE417" s="263"/>
      <c r="AF417" s="263"/>
      <c r="AG417" s="263"/>
      <c r="AH417" s="263"/>
      <c r="AI417" s="263"/>
      <c r="AJ417" s="263"/>
      <c r="AK417" s="263"/>
      <c r="AL417" s="263"/>
    </row>
    <row r="418" spans="1:38">
      <c r="A418" s="263"/>
      <c r="B418" s="263"/>
      <c r="C418" s="263"/>
      <c r="D418" s="263"/>
      <c r="E418" s="263"/>
      <c r="F418" s="263"/>
      <c r="G418" s="263"/>
      <c r="H418" s="263"/>
      <c r="I418" s="263"/>
      <c r="J418" s="263"/>
      <c r="K418" s="263"/>
      <c r="L418" s="263"/>
      <c r="M418" s="263"/>
      <c r="N418" s="268"/>
      <c r="O418" s="268"/>
      <c r="P418" s="268"/>
      <c r="Q418" s="268"/>
      <c r="R418" s="268"/>
      <c r="S418" s="268"/>
      <c r="T418" s="263"/>
      <c r="U418" s="263"/>
      <c r="V418" s="263"/>
      <c r="W418" s="263"/>
      <c r="X418" s="263"/>
      <c r="Y418" s="268"/>
      <c r="Z418" s="263"/>
      <c r="AA418" s="263"/>
      <c r="AB418" s="263"/>
      <c r="AC418" s="263"/>
      <c r="AD418" s="263"/>
      <c r="AE418" s="263"/>
      <c r="AF418" s="263"/>
      <c r="AG418" s="263"/>
      <c r="AH418" s="263"/>
      <c r="AI418" s="263"/>
      <c r="AJ418" s="263"/>
      <c r="AK418" s="263"/>
      <c r="AL418" s="263"/>
    </row>
    <row r="419" spans="1:38">
      <c r="A419" s="263"/>
      <c r="B419" s="263"/>
      <c r="C419" s="263"/>
      <c r="D419" s="263"/>
      <c r="E419" s="263"/>
      <c r="F419" s="263"/>
      <c r="G419" s="263"/>
      <c r="H419" s="263"/>
      <c r="I419" s="263"/>
      <c r="J419" s="263"/>
      <c r="K419" s="263"/>
      <c r="L419" s="263"/>
      <c r="M419" s="263"/>
      <c r="N419" s="268"/>
      <c r="O419" s="268"/>
      <c r="P419" s="268"/>
      <c r="Q419" s="268"/>
      <c r="R419" s="268"/>
      <c r="S419" s="268"/>
      <c r="T419" s="263"/>
      <c r="U419" s="263"/>
      <c r="V419" s="263"/>
      <c r="W419" s="263"/>
      <c r="X419" s="263"/>
      <c r="Y419" s="268"/>
      <c r="Z419" s="263"/>
      <c r="AA419" s="263"/>
      <c r="AB419" s="263"/>
      <c r="AC419" s="263"/>
      <c r="AD419" s="263"/>
      <c r="AE419" s="263"/>
      <c r="AF419" s="263"/>
      <c r="AG419" s="263"/>
      <c r="AH419" s="263"/>
      <c r="AI419" s="263"/>
      <c r="AJ419" s="263"/>
      <c r="AK419" s="263"/>
      <c r="AL419" s="263"/>
    </row>
    <row r="420" spans="1:38">
      <c r="A420" s="263"/>
      <c r="B420" s="263"/>
      <c r="C420" s="263"/>
      <c r="D420" s="263"/>
      <c r="E420" s="263"/>
      <c r="F420" s="263"/>
      <c r="G420" s="263"/>
      <c r="H420" s="263"/>
      <c r="I420" s="263"/>
      <c r="J420" s="263"/>
      <c r="K420" s="263"/>
      <c r="L420" s="263"/>
      <c r="M420" s="263"/>
      <c r="N420" s="268"/>
      <c r="O420" s="268"/>
      <c r="P420" s="268"/>
      <c r="Q420" s="268"/>
      <c r="R420" s="268"/>
      <c r="S420" s="268"/>
      <c r="T420" s="263"/>
      <c r="U420" s="263"/>
      <c r="V420" s="263"/>
      <c r="W420" s="263"/>
      <c r="X420" s="263"/>
      <c r="Y420" s="268"/>
      <c r="Z420" s="263"/>
      <c r="AA420" s="263"/>
      <c r="AB420" s="263"/>
      <c r="AC420" s="263"/>
      <c r="AD420" s="263"/>
      <c r="AE420" s="263"/>
      <c r="AF420" s="263"/>
      <c r="AG420" s="263"/>
      <c r="AH420" s="263"/>
      <c r="AI420" s="263"/>
      <c r="AJ420" s="263"/>
      <c r="AK420" s="263"/>
      <c r="AL420" s="263"/>
    </row>
    <row r="421" spans="1:38">
      <c r="A421" s="263"/>
      <c r="B421" s="263"/>
      <c r="C421" s="263"/>
      <c r="D421" s="263"/>
      <c r="E421" s="263"/>
      <c r="F421" s="263"/>
      <c r="G421" s="263"/>
      <c r="H421" s="263"/>
      <c r="I421" s="263"/>
      <c r="J421" s="263"/>
      <c r="K421" s="263"/>
      <c r="L421" s="263"/>
      <c r="M421" s="263"/>
      <c r="N421" s="268"/>
      <c r="O421" s="268"/>
      <c r="P421" s="268"/>
      <c r="Q421" s="268"/>
      <c r="R421" s="268"/>
      <c r="S421" s="268"/>
      <c r="T421" s="263"/>
      <c r="U421" s="263"/>
      <c r="V421" s="263"/>
      <c r="W421" s="263"/>
      <c r="X421" s="263"/>
      <c r="Y421" s="268"/>
      <c r="Z421" s="263"/>
      <c r="AA421" s="263"/>
      <c r="AB421" s="263"/>
      <c r="AC421" s="263"/>
      <c r="AD421" s="263"/>
      <c r="AE421" s="263"/>
      <c r="AF421" s="263"/>
      <c r="AG421" s="263"/>
      <c r="AH421" s="263"/>
      <c r="AI421" s="263"/>
      <c r="AJ421" s="263"/>
      <c r="AK421" s="263"/>
      <c r="AL421" s="263"/>
    </row>
    <row r="422" spans="1:38">
      <c r="A422" s="263"/>
      <c r="B422" s="263"/>
      <c r="C422" s="263"/>
      <c r="D422" s="263"/>
      <c r="E422" s="263"/>
      <c r="F422" s="263"/>
      <c r="G422" s="263"/>
      <c r="H422" s="263"/>
      <c r="I422" s="263"/>
      <c r="J422" s="263"/>
      <c r="K422" s="263"/>
      <c r="L422" s="263"/>
      <c r="M422" s="263"/>
      <c r="N422" s="268"/>
      <c r="O422" s="268"/>
      <c r="P422" s="268"/>
      <c r="Q422" s="268"/>
      <c r="R422" s="268"/>
      <c r="S422" s="268"/>
      <c r="T422" s="263"/>
      <c r="U422" s="263"/>
      <c r="V422" s="263"/>
      <c r="W422" s="263"/>
      <c r="X422" s="263"/>
      <c r="Y422" s="268"/>
      <c r="Z422" s="263"/>
      <c r="AA422" s="263"/>
      <c r="AB422" s="263"/>
      <c r="AC422" s="263"/>
      <c r="AD422" s="263"/>
      <c r="AE422" s="263"/>
      <c r="AF422" s="263"/>
      <c r="AG422" s="263"/>
      <c r="AH422" s="263"/>
      <c r="AI422" s="263"/>
      <c r="AJ422" s="263"/>
      <c r="AK422" s="263"/>
      <c r="AL422" s="263"/>
    </row>
    <row r="423" spans="1:38">
      <c r="A423" s="263"/>
      <c r="B423" s="263"/>
      <c r="C423" s="263"/>
      <c r="D423" s="263"/>
      <c r="E423" s="263"/>
      <c r="F423" s="263"/>
      <c r="G423" s="263"/>
      <c r="H423" s="263"/>
      <c r="I423" s="263"/>
      <c r="J423" s="263"/>
      <c r="K423" s="263"/>
      <c r="L423" s="263"/>
      <c r="M423" s="263"/>
      <c r="N423" s="268"/>
      <c r="O423" s="268"/>
      <c r="P423" s="268"/>
      <c r="Q423" s="268"/>
      <c r="R423" s="268"/>
      <c r="S423" s="268"/>
      <c r="T423" s="263"/>
      <c r="U423" s="263"/>
      <c r="V423" s="263"/>
      <c r="W423" s="263"/>
      <c r="X423" s="263"/>
      <c r="Y423" s="268"/>
      <c r="Z423" s="263"/>
      <c r="AA423" s="263"/>
      <c r="AB423" s="263"/>
      <c r="AC423" s="263"/>
      <c r="AD423" s="263"/>
      <c r="AE423" s="263"/>
      <c r="AF423" s="263"/>
      <c r="AG423" s="263"/>
      <c r="AH423" s="263"/>
      <c r="AI423" s="263"/>
      <c r="AJ423" s="263"/>
      <c r="AK423" s="263"/>
      <c r="AL423" s="263"/>
    </row>
    <row r="424" spans="1:38">
      <c r="A424" s="263"/>
      <c r="B424" s="263"/>
      <c r="C424" s="263"/>
      <c r="D424" s="263"/>
      <c r="E424" s="263"/>
      <c r="F424" s="263"/>
      <c r="G424" s="263"/>
      <c r="H424" s="263"/>
      <c r="I424" s="263"/>
      <c r="J424" s="263"/>
      <c r="K424" s="263"/>
      <c r="L424" s="263"/>
      <c r="M424" s="263"/>
      <c r="N424" s="268"/>
      <c r="O424" s="268"/>
      <c r="P424" s="268"/>
      <c r="Q424" s="268"/>
      <c r="R424" s="268"/>
      <c r="S424" s="268"/>
      <c r="T424" s="263"/>
      <c r="U424" s="263"/>
      <c r="V424" s="263"/>
      <c r="W424" s="263"/>
      <c r="X424" s="263"/>
      <c r="Y424" s="268"/>
      <c r="Z424" s="263"/>
      <c r="AA424" s="263"/>
      <c r="AB424" s="263"/>
      <c r="AC424" s="263"/>
      <c r="AD424" s="263"/>
      <c r="AE424" s="263"/>
      <c r="AF424" s="263"/>
      <c r="AG424" s="263"/>
      <c r="AH424" s="263"/>
      <c r="AI424" s="263"/>
      <c r="AJ424" s="263"/>
      <c r="AK424" s="263"/>
      <c r="AL424" s="263"/>
    </row>
    <row r="425" spans="1:38">
      <c r="A425" s="263"/>
      <c r="B425" s="263"/>
      <c r="C425" s="263"/>
      <c r="D425" s="263"/>
      <c r="E425" s="263"/>
      <c r="F425" s="263"/>
      <c r="G425" s="263"/>
      <c r="H425" s="263"/>
      <c r="I425" s="263"/>
      <c r="J425" s="263"/>
      <c r="K425" s="263"/>
      <c r="L425" s="263"/>
      <c r="M425" s="263"/>
      <c r="N425" s="268"/>
      <c r="O425" s="268"/>
      <c r="P425" s="268"/>
      <c r="Q425" s="268"/>
      <c r="R425" s="268"/>
      <c r="S425" s="268"/>
      <c r="T425" s="263"/>
      <c r="U425" s="263"/>
      <c r="V425" s="263"/>
      <c r="W425" s="263"/>
      <c r="X425" s="263"/>
      <c r="Y425" s="268"/>
      <c r="Z425" s="263"/>
      <c r="AA425" s="263"/>
      <c r="AB425" s="263"/>
      <c r="AC425" s="263"/>
      <c r="AD425" s="263"/>
      <c r="AE425" s="263"/>
      <c r="AF425" s="263"/>
      <c r="AG425" s="263"/>
      <c r="AH425" s="263"/>
      <c r="AI425" s="263"/>
      <c r="AJ425" s="263"/>
      <c r="AK425" s="263"/>
      <c r="AL425" s="263"/>
    </row>
    <row r="426" spans="1:38">
      <c r="A426" s="263"/>
      <c r="B426" s="263"/>
      <c r="C426" s="263"/>
      <c r="D426" s="263"/>
      <c r="E426" s="263"/>
      <c r="F426" s="263"/>
      <c r="G426" s="263"/>
      <c r="H426" s="263"/>
      <c r="I426" s="263"/>
      <c r="J426" s="263"/>
      <c r="K426" s="263"/>
      <c r="L426" s="263"/>
      <c r="M426" s="263"/>
      <c r="N426" s="268"/>
      <c r="O426" s="268"/>
      <c r="P426" s="268"/>
      <c r="Q426" s="268"/>
      <c r="R426" s="268"/>
      <c r="S426" s="268"/>
      <c r="T426" s="263"/>
      <c r="U426" s="263"/>
      <c r="V426" s="263"/>
      <c r="W426" s="263"/>
      <c r="X426" s="263"/>
      <c r="Y426" s="268"/>
      <c r="Z426" s="263"/>
      <c r="AA426" s="263"/>
      <c r="AB426" s="263"/>
      <c r="AC426" s="263"/>
      <c r="AD426" s="263"/>
      <c r="AE426" s="263"/>
      <c r="AF426" s="263"/>
      <c r="AG426" s="263"/>
      <c r="AH426" s="263"/>
      <c r="AI426" s="263"/>
      <c r="AJ426" s="263"/>
      <c r="AK426" s="263"/>
      <c r="AL426" s="263"/>
    </row>
    <row r="427" spans="1:38">
      <c r="A427" s="263"/>
      <c r="B427" s="263"/>
      <c r="C427" s="263"/>
      <c r="D427" s="263"/>
      <c r="E427" s="263"/>
      <c r="F427" s="263"/>
      <c r="G427" s="263"/>
      <c r="H427" s="263"/>
      <c r="I427" s="263"/>
      <c r="J427" s="263"/>
      <c r="K427" s="263"/>
      <c r="L427" s="263"/>
      <c r="M427" s="263"/>
      <c r="N427" s="268"/>
      <c r="O427" s="268"/>
      <c r="P427" s="268"/>
      <c r="Q427" s="268"/>
      <c r="R427" s="268"/>
      <c r="S427" s="268"/>
      <c r="T427" s="263"/>
      <c r="U427" s="263"/>
      <c r="V427" s="263"/>
      <c r="W427" s="263"/>
      <c r="X427" s="263"/>
      <c r="Y427" s="268"/>
      <c r="Z427" s="263"/>
      <c r="AA427" s="263"/>
      <c r="AB427" s="263"/>
      <c r="AC427" s="263"/>
      <c r="AD427" s="263"/>
      <c r="AE427" s="263"/>
      <c r="AF427" s="263"/>
      <c r="AG427" s="263"/>
      <c r="AH427" s="263"/>
      <c r="AI427" s="263"/>
      <c r="AJ427" s="263"/>
      <c r="AK427" s="263"/>
      <c r="AL427" s="263"/>
    </row>
    <row r="428" spans="1:38">
      <c r="A428" s="263"/>
      <c r="B428" s="263"/>
      <c r="C428" s="263"/>
      <c r="D428" s="263"/>
      <c r="E428" s="263"/>
      <c r="F428" s="263"/>
      <c r="G428" s="263"/>
      <c r="H428" s="263"/>
      <c r="I428" s="263"/>
      <c r="J428" s="263"/>
      <c r="K428" s="263"/>
      <c r="L428" s="263"/>
      <c r="M428" s="263"/>
      <c r="N428" s="268"/>
      <c r="O428" s="268"/>
      <c r="P428" s="268"/>
      <c r="Q428" s="268"/>
      <c r="R428" s="268"/>
      <c r="S428" s="268"/>
      <c r="T428" s="263"/>
      <c r="U428" s="263"/>
      <c r="V428" s="263"/>
      <c r="W428" s="263"/>
      <c r="X428" s="263"/>
      <c r="Y428" s="268"/>
      <c r="Z428" s="263"/>
      <c r="AA428" s="263"/>
      <c r="AB428" s="263"/>
      <c r="AC428" s="263"/>
      <c r="AD428" s="263"/>
      <c r="AE428" s="263"/>
      <c r="AF428" s="263"/>
      <c r="AG428" s="263"/>
      <c r="AH428" s="263"/>
      <c r="AI428" s="263"/>
      <c r="AJ428" s="263"/>
      <c r="AK428" s="263"/>
      <c r="AL428" s="263"/>
    </row>
    <row r="429" spans="1:38">
      <c r="A429" s="263"/>
      <c r="B429" s="263"/>
      <c r="C429" s="263"/>
      <c r="D429" s="263"/>
      <c r="E429" s="263"/>
      <c r="F429" s="263"/>
      <c r="G429" s="263"/>
      <c r="H429" s="263"/>
      <c r="I429" s="263"/>
      <c r="J429" s="263"/>
      <c r="K429" s="263"/>
      <c r="L429" s="263"/>
      <c r="M429" s="263"/>
      <c r="N429" s="268"/>
      <c r="O429" s="268"/>
      <c r="P429" s="268"/>
      <c r="Q429" s="268"/>
      <c r="R429" s="268"/>
      <c r="S429" s="268"/>
      <c r="T429" s="263"/>
      <c r="U429" s="263"/>
      <c r="V429" s="263"/>
      <c r="W429" s="263"/>
      <c r="X429" s="263"/>
      <c r="Y429" s="268"/>
      <c r="Z429" s="263"/>
      <c r="AA429" s="263"/>
      <c r="AB429" s="263"/>
      <c r="AC429" s="263"/>
      <c r="AD429" s="263"/>
      <c r="AE429" s="263"/>
      <c r="AF429" s="263"/>
      <c r="AG429" s="263"/>
      <c r="AH429" s="263"/>
      <c r="AI429" s="263"/>
      <c r="AJ429" s="263"/>
      <c r="AK429" s="263"/>
      <c r="AL429" s="263"/>
    </row>
    <row r="430" spans="1:38">
      <c r="A430" s="263"/>
      <c r="B430" s="263"/>
      <c r="C430" s="263"/>
      <c r="D430" s="263"/>
      <c r="E430" s="263"/>
      <c r="F430" s="263"/>
      <c r="G430" s="263"/>
      <c r="H430" s="263"/>
      <c r="I430" s="263"/>
      <c r="J430" s="263"/>
      <c r="K430" s="263"/>
      <c r="L430" s="263"/>
      <c r="M430" s="263"/>
      <c r="N430" s="268"/>
      <c r="O430" s="268"/>
      <c r="P430" s="268"/>
      <c r="Q430" s="268"/>
      <c r="R430" s="268"/>
      <c r="S430" s="268"/>
      <c r="T430" s="263"/>
      <c r="U430" s="263"/>
      <c r="V430" s="263"/>
      <c r="W430" s="263"/>
      <c r="X430" s="263"/>
      <c r="Y430" s="268"/>
      <c r="Z430" s="263"/>
      <c r="AA430" s="263"/>
      <c r="AB430" s="263"/>
      <c r="AC430" s="263"/>
      <c r="AD430" s="263"/>
      <c r="AE430" s="263"/>
      <c r="AF430" s="263"/>
      <c r="AG430" s="263"/>
      <c r="AH430" s="263"/>
      <c r="AI430" s="263"/>
      <c r="AJ430" s="263"/>
      <c r="AK430" s="263"/>
      <c r="AL430" s="263"/>
    </row>
    <row r="431" spans="1:38">
      <c r="A431" s="263"/>
      <c r="B431" s="263"/>
      <c r="C431" s="263"/>
      <c r="D431" s="263"/>
      <c r="E431" s="263"/>
      <c r="F431" s="263"/>
      <c r="G431" s="263"/>
      <c r="H431" s="263"/>
      <c r="I431" s="263"/>
      <c r="J431" s="263"/>
      <c r="K431" s="263"/>
      <c r="L431" s="263"/>
      <c r="M431" s="263"/>
      <c r="N431" s="268"/>
      <c r="O431" s="268"/>
      <c r="P431" s="268"/>
      <c r="Q431" s="268"/>
      <c r="R431" s="268"/>
      <c r="S431" s="268"/>
      <c r="T431" s="263"/>
      <c r="U431" s="263"/>
      <c r="V431" s="263"/>
      <c r="W431" s="263"/>
      <c r="X431" s="263"/>
      <c r="Y431" s="268"/>
      <c r="Z431" s="263"/>
      <c r="AA431" s="263"/>
      <c r="AB431" s="263"/>
      <c r="AC431" s="263"/>
      <c r="AD431" s="263"/>
      <c r="AE431" s="263"/>
      <c r="AF431" s="263"/>
      <c r="AG431" s="263"/>
      <c r="AH431" s="263"/>
      <c r="AI431" s="263"/>
      <c r="AJ431" s="263"/>
      <c r="AK431" s="263"/>
      <c r="AL431" s="263"/>
    </row>
    <row r="432" spans="1:38">
      <c r="A432" s="263"/>
      <c r="B432" s="263"/>
      <c r="C432" s="263"/>
      <c r="D432" s="263"/>
      <c r="E432" s="263"/>
      <c r="F432" s="263"/>
      <c r="G432" s="263"/>
      <c r="H432" s="263"/>
      <c r="I432" s="263"/>
      <c r="J432" s="263"/>
      <c r="K432" s="263"/>
      <c r="L432" s="263"/>
      <c r="M432" s="263"/>
      <c r="N432" s="268"/>
      <c r="O432" s="268"/>
      <c r="P432" s="268"/>
      <c r="Q432" s="268"/>
      <c r="R432" s="268"/>
      <c r="S432" s="268"/>
      <c r="T432" s="263"/>
      <c r="U432" s="263"/>
      <c r="V432" s="263"/>
      <c r="W432" s="263"/>
      <c r="X432" s="263"/>
      <c r="Y432" s="268"/>
      <c r="Z432" s="263"/>
      <c r="AA432" s="263"/>
      <c r="AB432" s="263"/>
      <c r="AC432" s="263"/>
      <c r="AD432" s="263"/>
      <c r="AE432" s="263"/>
      <c r="AF432" s="263"/>
      <c r="AG432" s="263"/>
      <c r="AH432" s="263"/>
      <c r="AI432" s="263"/>
      <c r="AJ432" s="263"/>
      <c r="AK432" s="263"/>
      <c r="AL432" s="263"/>
    </row>
    <row r="433" spans="1:38">
      <c r="A433" s="263"/>
      <c r="B433" s="263"/>
      <c r="C433" s="263"/>
      <c r="D433" s="263"/>
      <c r="E433" s="263"/>
      <c r="F433" s="263"/>
      <c r="G433" s="263"/>
      <c r="H433" s="263"/>
      <c r="I433" s="263"/>
      <c r="J433" s="263"/>
      <c r="K433" s="263"/>
      <c r="L433" s="263"/>
      <c r="M433" s="263"/>
      <c r="N433" s="268"/>
      <c r="O433" s="268"/>
      <c r="P433" s="268"/>
      <c r="Q433" s="268"/>
      <c r="R433" s="268"/>
      <c r="S433" s="268"/>
      <c r="T433" s="263"/>
      <c r="U433" s="263"/>
      <c r="V433" s="263"/>
      <c r="W433" s="263"/>
      <c r="X433" s="263"/>
      <c r="Y433" s="268"/>
      <c r="Z433" s="263"/>
      <c r="AA433" s="263"/>
      <c r="AB433" s="263"/>
      <c r="AC433" s="263"/>
      <c r="AD433" s="263"/>
      <c r="AE433" s="263"/>
      <c r="AF433" s="263"/>
      <c r="AG433" s="263"/>
      <c r="AH433" s="263"/>
      <c r="AI433" s="263"/>
      <c r="AJ433" s="263"/>
      <c r="AK433" s="263"/>
      <c r="AL433" s="263"/>
    </row>
    <row r="434" spans="1:38">
      <c r="A434" s="263"/>
      <c r="B434" s="263"/>
      <c r="C434" s="263"/>
      <c r="D434" s="263"/>
      <c r="E434" s="263"/>
      <c r="F434" s="263"/>
      <c r="G434" s="263"/>
      <c r="H434" s="263"/>
      <c r="I434" s="263"/>
      <c r="J434" s="263"/>
      <c r="K434" s="263"/>
      <c r="L434" s="263"/>
      <c r="M434" s="263"/>
      <c r="N434" s="268"/>
      <c r="O434" s="268"/>
      <c r="P434" s="268"/>
      <c r="Q434" s="268"/>
      <c r="R434" s="268"/>
      <c r="S434" s="268"/>
      <c r="T434" s="263"/>
      <c r="U434" s="263"/>
      <c r="V434" s="263"/>
      <c r="W434" s="263"/>
      <c r="X434" s="263"/>
      <c r="Y434" s="268"/>
      <c r="Z434" s="263"/>
      <c r="AA434" s="263"/>
      <c r="AB434" s="263"/>
      <c r="AC434" s="263"/>
      <c r="AD434" s="263"/>
      <c r="AE434" s="263"/>
      <c r="AF434" s="263"/>
      <c r="AG434" s="263"/>
      <c r="AH434" s="263"/>
      <c r="AI434" s="263"/>
      <c r="AJ434" s="263"/>
      <c r="AK434" s="263"/>
      <c r="AL434" s="263"/>
    </row>
    <row r="435" spans="1:38">
      <c r="A435" s="263"/>
      <c r="B435" s="263"/>
      <c r="C435" s="263"/>
      <c r="D435" s="263"/>
      <c r="E435" s="263"/>
      <c r="F435" s="263"/>
      <c r="G435" s="263"/>
      <c r="H435" s="263"/>
      <c r="I435" s="263"/>
      <c r="J435" s="263"/>
      <c r="K435" s="263"/>
      <c r="L435" s="263"/>
      <c r="M435" s="263"/>
      <c r="N435" s="268"/>
      <c r="O435" s="268"/>
      <c r="P435" s="268"/>
      <c r="Q435" s="268"/>
      <c r="R435" s="268"/>
      <c r="S435" s="268"/>
      <c r="T435" s="263"/>
      <c r="U435" s="263"/>
      <c r="V435" s="263"/>
      <c r="W435" s="263"/>
      <c r="X435" s="263"/>
      <c r="Y435" s="268"/>
      <c r="Z435" s="263"/>
      <c r="AA435" s="263"/>
      <c r="AB435" s="263"/>
      <c r="AC435" s="263"/>
      <c r="AD435" s="263"/>
      <c r="AE435" s="263"/>
      <c r="AF435" s="263"/>
      <c r="AG435" s="263"/>
      <c r="AH435" s="263"/>
      <c r="AI435" s="263"/>
      <c r="AJ435" s="263"/>
      <c r="AK435" s="263"/>
      <c r="AL435" s="263"/>
    </row>
    <row r="436" spans="1:38">
      <c r="A436" s="263"/>
      <c r="B436" s="263"/>
      <c r="C436" s="263"/>
      <c r="D436" s="263"/>
      <c r="E436" s="263"/>
      <c r="F436" s="263"/>
      <c r="G436" s="263"/>
      <c r="H436" s="263"/>
      <c r="I436" s="263"/>
      <c r="J436" s="263"/>
      <c r="K436" s="263"/>
      <c r="L436" s="263"/>
      <c r="M436" s="263"/>
      <c r="N436" s="268"/>
      <c r="O436" s="268"/>
      <c r="P436" s="268"/>
      <c r="Q436" s="268"/>
      <c r="R436" s="268"/>
      <c r="S436" s="268"/>
      <c r="T436" s="263"/>
      <c r="U436" s="263"/>
      <c r="V436" s="263"/>
      <c r="W436" s="263"/>
      <c r="X436" s="263"/>
      <c r="Y436" s="268"/>
      <c r="Z436" s="263"/>
      <c r="AA436" s="263"/>
      <c r="AB436" s="263"/>
      <c r="AC436" s="263"/>
      <c r="AD436" s="263"/>
      <c r="AE436" s="263"/>
      <c r="AF436" s="263"/>
      <c r="AG436" s="263"/>
      <c r="AH436" s="263"/>
      <c r="AI436" s="263"/>
      <c r="AJ436" s="263"/>
      <c r="AK436" s="263"/>
      <c r="AL436" s="263"/>
    </row>
    <row r="437" spans="1:38">
      <c r="A437" s="263"/>
      <c r="B437" s="263"/>
      <c r="C437" s="263"/>
      <c r="D437" s="263"/>
      <c r="E437" s="263"/>
      <c r="F437" s="263"/>
      <c r="G437" s="263"/>
      <c r="H437" s="263"/>
      <c r="I437" s="263"/>
      <c r="J437" s="263"/>
      <c r="K437" s="263"/>
      <c r="L437" s="263"/>
      <c r="M437" s="263"/>
      <c r="N437" s="268"/>
      <c r="O437" s="268"/>
      <c r="P437" s="268"/>
      <c r="Q437" s="268"/>
      <c r="R437" s="268"/>
      <c r="S437" s="268"/>
      <c r="T437" s="263"/>
      <c r="U437" s="263"/>
      <c r="V437" s="263"/>
      <c r="W437" s="263"/>
      <c r="X437" s="263"/>
      <c r="Y437" s="268"/>
      <c r="Z437" s="263"/>
      <c r="AA437" s="263"/>
      <c r="AB437" s="263"/>
      <c r="AC437" s="263"/>
      <c r="AD437" s="263"/>
      <c r="AE437" s="263"/>
      <c r="AF437" s="263"/>
      <c r="AG437" s="263"/>
      <c r="AH437" s="263"/>
      <c r="AI437" s="263"/>
      <c r="AJ437" s="263"/>
      <c r="AK437" s="263"/>
      <c r="AL437" s="263"/>
    </row>
    <row r="438" spans="1:38">
      <c r="A438" s="263"/>
      <c r="B438" s="263"/>
      <c r="C438" s="263"/>
      <c r="D438" s="263"/>
      <c r="E438" s="263"/>
      <c r="F438" s="263"/>
      <c r="G438" s="263"/>
      <c r="H438" s="263"/>
      <c r="I438" s="263"/>
      <c r="J438" s="263"/>
      <c r="K438" s="263"/>
      <c r="L438" s="263"/>
      <c r="M438" s="263"/>
      <c r="N438" s="268"/>
      <c r="O438" s="268"/>
      <c r="P438" s="268"/>
      <c r="Q438" s="268"/>
      <c r="R438" s="268"/>
      <c r="S438" s="268"/>
      <c r="T438" s="263"/>
      <c r="U438" s="263"/>
      <c r="V438" s="263"/>
      <c r="W438" s="263"/>
      <c r="X438" s="263"/>
      <c r="Y438" s="268"/>
      <c r="Z438" s="263"/>
      <c r="AA438" s="263"/>
      <c r="AB438" s="263"/>
      <c r="AC438" s="263"/>
      <c r="AD438" s="263"/>
      <c r="AE438" s="263"/>
      <c r="AF438" s="263"/>
      <c r="AG438" s="263"/>
      <c r="AH438" s="263"/>
      <c r="AI438" s="263"/>
      <c r="AJ438" s="263"/>
      <c r="AK438" s="263"/>
      <c r="AL438" s="263"/>
    </row>
    <row r="439" spans="1:38">
      <c r="A439" s="263"/>
      <c r="B439" s="263"/>
      <c r="C439" s="263"/>
      <c r="D439" s="263"/>
      <c r="E439" s="263"/>
      <c r="F439" s="263"/>
      <c r="G439" s="263"/>
      <c r="H439" s="263"/>
      <c r="I439" s="263"/>
      <c r="J439" s="263"/>
      <c r="K439" s="263"/>
      <c r="L439" s="263"/>
      <c r="M439" s="263"/>
      <c r="N439" s="268"/>
      <c r="O439" s="268"/>
      <c r="P439" s="268"/>
      <c r="Q439" s="268"/>
      <c r="R439" s="268"/>
      <c r="S439" s="268"/>
      <c r="T439" s="263"/>
      <c r="U439" s="263"/>
      <c r="V439" s="263"/>
      <c r="W439" s="263"/>
      <c r="X439" s="263"/>
      <c r="Y439" s="268"/>
      <c r="Z439" s="263"/>
      <c r="AA439" s="263"/>
      <c r="AB439" s="263"/>
      <c r="AC439" s="263"/>
      <c r="AD439" s="263"/>
      <c r="AE439" s="263"/>
      <c r="AF439" s="263"/>
      <c r="AG439" s="263"/>
      <c r="AH439" s="263"/>
      <c r="AI439" s="263"/>
      <c r="AJ439" s="263"/>
      <c r="AK439" s="263"/>
      <c r="AL439" s="263"/>
    </row>
    <row r="440" spans="1:38">
      <c r="A440" s="263"/>
      <c r="B440" s="263"/>
      <c r="C440" s="263"/>
      <c r="D440" s="263"/>
      <c r="E440" s="263"/>
      <c r="F440" s="263"/>
      <c r="G440" s="263"/>
      <c r="H440" s="263"/>
      <c r="I440" s="263"/>
      <c r="J440" s="263"/>
      <c r="K440" s="263"/>
      <c r="L440" s="263"/>
      <c r="M440" s="263"/>
      <c r="N440" s="268"/>
      <c r="O440" s="268"/>
      <c r="P440" s="268"/>
      <c r="Q440" s="268"/>
      <c r="R440" s="268"/>
      <c r="S440" s="268"/>
      <c r="T440" s="263"/>
      <c r="U440" s="263"/>
      <c r="V440" s="263"/>
      <c r="W440" s="263"/>
      <c r="X440" s="263"/>
      <c r="Y440" s="268"/>
      <c r="Z440" s="263"/>
      <c r="AA440" s="263"/>
      <c r="AB440" s="263"/>
      <c r="AC440" s="263"/>
      <c r="AD440" s="263"/>
      <c r="AE440" s="263"/>
      <c r="AF440" s="263"/>
      <c r="AG440" s="263"/>
      <c r="AH440" s="263"/>
      <c r="AI440" s="263"/>
      <c r="AJ440" s="263"/>
      <c r="AK440" s="263"/>
      <c r="AL440" s="263"/>
    </row>
    <row r="441" spans="1:38">
      <c r="A441" s="263"/>
      <c r="B441" s="263"/>
      <c r="C441" s="263"/>
      <c r="D441" s="263"/>
      <c r="E441" s="263"/>
      <c r="F441" s="263"/>
      <c r="G441" s="263"/>
      <c r="H441" s="263"/>
      <c r="I441" s="263"/>
      <c r="J441" s="263"/>
      <c r="K441" s="263"/>
      <c r="L441" s="263"/>
      <c r="M441" s="263"/>
      <c r="N441" s="268"/>
      <c r="O441" s="268"/>
      <c r="P441" s="268"/>
      <c r="Q441" s="268"/>
      <c r="R441" s="268"/>
      <c r="S441" s="268"/>
      <c r="T441" s="263"/>
      <c r="U441" s="263"/>
      <c r="V441" s="263"/>
      <c r="W441" s="263"/>
      <c r="X441" s="263"/>
      <c r="Y441" s="268"/>
      <c r="Z441" s="263"/>
      <c r="AA441" s="263"/>
      <c r="AB441" s="263"/>
      <c r="AC441" s="263"/>
      <c r="AD441" s="263"/>
      <c r="AE441" s="263"/>
      <c r="AF441" s="263"/>
      <c r="AG441" s="263"/>
      <c r="AH441" s="263"/>
      <c r="AI441" s="263"/>
      <c r="AJ441" s="263"/>
      <c r="AK441" s="263"/>
      <c r="AL441" s="263"/>
    </row>
    <row r="442" spans="1:38">
      <c r="A442" s="263"/>
      <c r="B442" s="263"/>
      <c r="C442" s="263"/>
      <c r="D442" s="263"/>
      <c r="E442" s="263"/>
      <c r="F442" s="263"/>
      <c r="G442" s="263"/>
      <c r="H442" s="263"/>
      <c r="I442" s="263"/>
      <c r="J442" s="263"/>
      <c r="K442" s="263"/>
      <c r="L442" s="263"/>
      <c r="M442" s="263"/>
      <c r="N442" s="268"/>
      <c r="O442" s="268"/>
      <c r="P442" s="268"/>
      <c r="Q442" s="268"/>
      <c r="R442" s="268"/>
      <c r="S442" s="268"/>
      <c r="T442" s="263"/>
      <c r="U442" s="263"/>
      <c r="V442" s="263"/>
      <c r="W442" s="263"/>
      <c r="X442" s="263"/>
      <c r="Y442" s="268"/>
      <c r="Z442" s="263"/>
      <c r="AA442" s="263"/>
      <c r="AB442" s="263"/>
      <c r="AC442" s="263"/>
      <c r="AD442" s="263"/>
      <c r="AE442" s="263"/>
      <c r="AF442" s="263"/>
      <c r="AG442" s="263"/>
      <c r="AH442" s="263"/>
      <c r="AI442" s="263"/>
      <c r="AJ442" s="263"/>
      <c r="AK442" s="263"/>
      <c r="AL442" s="263"/>
    </row>
    <row r="443" spans="1:38">
      <c r="A443" s="263"/>
      <c r="B443" s="263"/>
      <c r="C443" s="263"/>
      <c r="D443" s="263"/>
      <c r="E443" s="263"/>
      <c r="F443" s="263"/>
      <c r="G443" s="263"/>
      <c r="H443" s="263"/>
      <c r="I443" s="263"/>
      <c r="J443" s="263"/>
      <c r="K443" s="263"/>
      <c r="L443" s="263"/>
      <c r="M443" s="263"/>
      <c r="N443" s="268"/>
      <c r="O443" s="268"/>
      <c r="P443" s="268"/>
      <c r="Q443" s="268"/>
      <c r="R443" s="268"/>
      <c r="S443" s="268"/>
      <c r="T443" s="263"/>
      <c r="U443" s="263"/>
      <c r="V443" s="263"/>
      <c r="W443" s="263"/>
      <c r="X443" s="263"/>
      <c r="Y443" s="268"/>
      <c r="Z443" s="263"/>
      <c r="AA443" s="263"/>
      <c r="AB443" s="263"/>
      <c r="AC443" s="263"/>
      <c r="AD443" s="263"/>
      <c r="AE443" s="263"/>
      <c r="AF443" s="263"/>
      <c r="AG443" s="263"/>
      <c r="AH443" s="263"/>
      <c r="AI443" s="263"/>
      <c r="AJ443" s="263"/>
      <c r="AK443" s="263"/>
      <c r="AL443" s="263"/>
    </row>
    <row r="444" spans="1:38">
      <c r="A444" s="263"/>
      <c r="B444" s="263"/>
      <c r="C444" s="263"/>
      <c r="D444" s="263"/>
      <c r="E444" s="263"/>
      <c r="F444" s="263"/>
      <c r="G444" s="263"/>
      <c r="H444" s="263"/>
      <c r="I444" s="263"/>
      <c r="J444" s="263"/>
      <c r="K444" s="263"/>
      <c r="L444" s="263"/>
      <c r="M444" s="263"/>
      <c r="N444" s="268"/>
      <c r="O444" s="268"/>
      <c r="P444" s="268"/>
      <c r="Q444" s="268"/>
      <c r="R444" s="268"/>
      <c r="S444" s="268"/>
      <c r="T444" s="263"/>
      <c r="U444" s="263"/>
      <c r="V444" s="263"/>
      <c r="W444" s="263"/>
      <c r="X444" s="263"/>
      <c r="Y444" s="268"/>
      <c r="Z444" s="263"/>
      <c r="AA444" s="263"/>
      <c r="AB444" s="263"/>
      <c r="AC444" s="263"/>
      <c r="AD444" s="263"/>
      <c r="AE444" s="263"/>
      <c r="AF444" s="263"/>
      <c r="AG444" s="263"/>
      <c r="AH444" s="263"/>
      <c r="AI444" s="263"/>
      <c r="AJ444" s="263"/>
      <c r="AK444" s="263"/>
      <c r="AL444" s="263"/>
    </row>
    <row r="445" spans="1:38">
      <c r="A445" s="263"/>
      <c r="B445" s="263"/>
      <c r="C445" s="263"/>
      <c r="D445" s="263"/>
      <c r="E445" s="263"/>
      <c r="F445" s="263"/>
      <c r="G445" s="263"/>
      <c r="H445" s="263"/>
      <c r="I445" s="263"/>
      <c r="J445" s="263"/>
      <c r="K445" s="263"/>
      <c r="L445" s="263"/>
      <c r="M445" s="263"/>
      <c r="N445" s="268"/>
      <c r="O445" s="268"/>
      <c r="P445" s="268"/>
      <c r="Q445" s="268"/>
      <c r="R445" s="268"/>
      <c r="S445" s="268"/>
      <c r="T445" s="263"/>
      <c r="U445" s="263"/>
      <c r="V445" s="263"/>
      <c r="W445" s="263"/>
      <c r="X445" s="263"/>
      <c r="Y445" s="268"/>
      <c r="Z445" s="263"/>
      <c r="AA445" s="263"/>
      <c r="AB445" s="263"/>
      <c r="AC445" s="263"/>
      <c r="AD445" s="263"/>
      <c r="AE445" s="263"/>
      <c r="AF445" s="263"/>
      <c r="AG445" s="263"/>
      <c r="AH445" s="263"/>
      <c r="AI445" s="263"/>
      <c r="AJ445" s="263"/>
      <c r="AK445" s="263"/>
      <c r="AL445" s="263"/>
    </row>
    <row r="446" spans="1:38">
      <c r="A446" s="263"/>
      <c r="B446" s="263"/>
      <c r="C446" s="263"/>
      <c r="D446" s="263"/>
      <c r="E446" s="263"/>
      <c r="F446" s="263"/>
      <c r="G446" s="263"/>
      <c r="H446" s="263"/>
      <c r="I446" s="263"/>
      <c r="J446" s="263"/>
      <c r="K446" s="263"/>
      <c r="L446" s="263"/>
      <c r="M446" s="263"/>
      <c r="N446" s="268"/>
      <c r="O446" s="268"/>
      <c r="P446" s="268"/>
      <c r="Q446" s="268"/>
      <c r="R446" s="268"/>
      <c r="S446" s="268"/>
      <c r="T446" s="263"/>
      <c r="U446" s="263"/>
      <c r="V446" s="263"/>
      <c r="W446" s="263"/>
      <c r="X446" s="263"/>
      <c r="Y446" s="268"/>
      <c r="Z446" s="263"/>
      <c r="AA446" s="263"/>
      <c r="AB446" s="263"/>
      <c r="AC446" s="263"/>
      <c r="AD446" s="263"/>
      <c r="AE446" s="263"/>
      <c r="AF446" s="263"/>
      <c r="AG446" s="263"/>
      <c r="AH446" s="263"/>
      <c r="AI446" s="263"/>
      <c r="AJ446" s="263"/>
      <c r="AK446" s="263"/>
      <c r="AL446" s="263"/>
    </row>
    <row r="447" spans="1:38">
      <c r="A447" s="263"/>
      <c r="B447" s="263"/>
      <c r="C447" s="263"/>
      <c r="D447" s="263"/>
      <c r="E447" s="263"/>
      <c r="F447" s="263"/>
      <c r="G447" s="263"/>
      <c r="H447" s="263"/>
      <c r="I447" s="263"/>
      <c r="J447" s="263"/>
      <c r="K447" s="263"/>
      <c r="L447" s="263"/>
      <c r="M447" s="263"/>
      <c r="N447" s="268"/>
      <c r="O447" s="268"/>
      <c r="P447" s="268"/>
      <c r="Q447" s="268"/>
      <c r="R447" s="268"/>
      <c r="S447" s="268"/>
      <c r="T447" s="263"/>
      <c r="U447" s="263"/>
      <c r="V447" s="263"/>
      <c r="W447" s="263"/>
      <c r="X447" s="263"/>
      <c r="Y447" s="268"/>
      <c r="Z447" s="263"/>
      <c r="AA447" s="263"/>
      <c r="AB447" s="263"/>
      <c r="AC447" s="263"/>
      <c r="AD447" s="263"/>
      <c r="AE447" s="263"/>
      <c r="AF447" s="263"/>
      <c r="AG447" s="263"/>
      <c r="AH447" s="263"/>
      <c r="AI447" s="263"/>
      <c r="AJ447" s="263"/>
      <c r="AK447" s="263"/>
      <c r="AL447" s="263"/>
    </row>
    <row r="448" spans="1:38">
      <c r="A448" s="263"/>
      <c r="B448" s="263"/>
      <c r="C448" s="263"/>
      <c r="D448" s="263"/>
      <c r="E448" s="263"/>
      <c r="F448" s="263"/>
      <c r="G448" s="263"/>
      <c r="H448" s="263"/>
      <c r="I448" s="263"/>
      <c r="J448" s="263"/>
      <c r="K448" s="263"/>
      <c r="L448" s="263"/>
      <c r="M448" s="263"/>
      <c r="N448" s="268"/>
      <c r="O448" s="268"/>
      <c r="P448" s="268"/>
      <c r="Q448" s="268"/>
      <c r="R448" s="268"/>
      <c r="S448" s="268"/>
      <c r="T448" s="263"/>
      <c r="U448" s="263"/>
      <c r="V448" s="263"/>
      <c r="W448" s="263"/>
      <c r="X448" s="263"/>
      <c r="Y448" s="268"/>
      <c r="Z448" s="263"/>
      <c r="AA448" s="263"/>
      <c r="AB448" s="263"/>
      <c r="AC448" s="263"/>
      <c r="AD448" s="263"/>
      <c r="AE448" s="263"/>
      <c r="AF448" s="263"/>
      <c r="AG448" s="263"/>
      <c r="AH448" s="263"/>
      <c r="AI448" s="263"/>
      <c r="AJ448" s="263"/>
      <c r="AK448" s="263"/>
      <c r="AL448" s="263"/>
    </row>
    <row r="449" spans="1:38">
      <c r="A449" s="263"/>
      <c r="B449" s="263"/>
      <c r="C449" s="263"/>
      <c r="D449" s="263"/>
      <c r="E449" s="263"/>
      <c r="F449" s="263"/>
      <c r="G449" s="263"/>
      <c r="H449" s="263"/>
      <c r="I449" s="263"/>
      <c r="J449" s="263"/>
      <c r="K449" s="263"/>
      <c r="L449" s="263"/>
      <c r="M449" s="263"/>
      <c r="N449" s="268"/>
      <c r="O449" s="268"/>
      <c r="P449" s="268"/>
      <c r="Q449" s="268"/>
      <c r="R449" s="268"/>
      <c r="S449" s="268"/>
      <c r="T449" s="263"/>
      <c r="U449" s="263"/>
      <c r="V449" s="263"/>
      <c r="W449" s="263"/>
      <c r="X449" s="263"/>
      <c r="Y449" s="268"/>
      <c r="Z449" s="263"/>
      <c r="AA449" s="263"/>
      <c r="AB449" s="263"/>
      <c r="AC449" s="263"/>
      <c r="AD449" s="263"/>
      <c r="AE449" s="263"/>
      <c r="AF449" s="263"/>
      <c r="AG449" s="263"/>
      <c r="AH449" s="263"/>
      <c r="AI449" s="263"/>
      <c r="AJ449" s="263"/>
      <c r="AK449" s="263"/>
      <c r="AL449" s="263"/>
    </row>
    <row r="450" spans="1:38">
      <c r="A450" s="263"/>
      <c r="B450" s="263"/>
      <c r="C450" s="263"/>
      <c r="D450" s="263"/>
      <c r="E450" s="263"/>
      <c r="F450" s="263"/>
      <c r="G450" s="263"/>
      <c r="H450" s="263"/>
      <c r="I450" s="263"/>
      <c r="J450" s="263"/>
      <c r="K450" s="263"/>
      <c r="L450" s="263"/>
      <c r="M450" s="263"/>
      <c r="N450" s="268"/>
      <c r="O450" s="268"/>
      <c r="P450" s="268"/>
      <c r="Q450" s="268"/>
      <c r="R450" s="268"/>
      <c r="S450" s="268"/>
      <c r="T450" s="263"/>
      <c r="U450" s="263"/>
      <c r="V450" s="263"/>
      <c r="W450" s="263"/>
      <c r="X450" s="263"/>
      <c r="Y450" s="268"/>
      <c r="Z450" s="263"/>
      <c r="AA450" s="263"/>
      <c r="AB450" s="263"/>
      <c r="AC450" s="263"/>
      <c r="AD450" s="263"/>
      <c r="AE450" s="263"/>
      <c r="AF450" s="263"/>
      <c r="AG450" s="263"/>
      <c r="AH450" s="263"/>
      <c r="AI450" s="263"/>
      <c r="AJ450" s="263"/>
      <c r="AK450" s="263"/>
      <c r="AL450" s="263"/>
    </row>
    <row r="451" spans="1:38">
      <c r="A451" s="263"/>
      <c r="B451" s="263"/>
      <c r="C451" s="263"/>
      <c r="D451" s="263"/>
      <c r="E451" s="263"/>
      <c r="F451" s="263"/>
      <c r="G451" s="263"/>
      <c r="H451" s="263"/>
      <c r="I451" s="263"/>
      <c r="J451" s="263"/>
      <c r="K451" s="263"/>
      <c r="L451" s="263"/>
      <c r="M451" s="263"/>
      <c r="N451" s="268"/>
      <c r="O451" s="268"/>
      <c r="P451" s="268"/>
      <c r="Q451" s="268"/>
      <c r="R451" s="268"/>
      <c r="S451" s="268"/>
      <c r="T451" s="263"/>
      <c r="U451" s="263"/>
      <c r="V451" s="263"/>
      <c r="W451" s="263"/>
      <c r="X451" s="263"/>
      <c r="Y451" s="268"/>
      <c r="Z451" s="263"/>
      <c r="AA451" s="263"/>
      <c r="AB451" s="263"/>
      <c r="AC451" s="263"/>
      <c r="AD451" s="263"/>
      <c r="AE451" s="263"/>
      <c r="AF451" s="263"/>
      <c r="AG451" s="263"/>
      <c r="AH451" s="263"/>
      <c r="AI451" s="263"/>
      <c r="AJ451" s="263"/>
      <c r="AK451" s="263"/>
      <c r="AL451" s="263"/>
    </row>
    <row r="452" spans="1:38">
      <c r="A452" s="263"/>
      <c r="B452" s="263"/>
      <c r="C452" s="263"/>
      <c r="D452" s="263"/>
      <c r="E452" s="263"/>
      <c r="F452" s="263"/>
      <c r="G452" s="263"/>
      <c r="H452" s="263"/>
      <c r="I452" s="263"/>
      <c r="J452" s="263"/>
      <c r="K452" s="263"/>
      <c r="L452" s="263"/>
      <c r="M452" s="263"/>
      <c r="N452" s="268"/>
      <c r="O452" s="268"/>
      <c r="P452" s="268"/>
      <c r="Q452" s="268"/>
      <c r="R452" s="268"/>
      <c r="S452" s="268"/>
      <c r="T452" s="263"/>
      <c r="U452" s="263"/>
      <c r="V452" s="263"/>
      <c r="W452" s="263"/>
      <c r="X452" s="263"/>
      <c r="Y452" s="268"/>
      <c r="Z452" s="263"/>
      <c r="AA452" s="263"/>
      <c r="AB452" s="263"/>
      <c r="AC452" s="263"/>
      <c r="AD452" s="263"/>
      <c r="AE452" s="263"/>
      <c r="AF452" s="263"/>
      <c r="AG452" s="263"/>
      <c r="AH452" s="263"/>
      <c r="AI452" s="263"/>
      <c r="AJ452" s="263"/>
      <c r="AK452" s="263"/>
      <c r="AL452" s="263"/>
    </row>
    <row r="453" spans="1:38">
      <c r="A453" s="263"/>
      <c r="B453" s="263"/>
      <c r="C453" s="263"/>
      <c r="D453" s="263"/>
      <c r="E453" s="263"/>
      <c r="F453" s="263"/>
      <c r="G453" s="263"/>
      <c r="H453" s="263"/>
      <c r="I453" s="263"/>
      <c r="J453" s="263"/>
      <c r="K453" s="263"/>
      <c r="L453" s="263"/>
      <c r="M453" s="263"/>
      <c r="N453" s="268"/>
      <c r="O453" s="268"/>
      <c r="P453" s="268"/>
      <c r="Q453" s="268"/>
      <c r="R453" s="268"/>
      <c r="S453" s="268"/>
      <c r="T453" s="263"/>
      <c r="U453" s="263"/>
      <c r="V453" s="263"/>
      <c r="W453" s="263"/>
      <c r="X453" s="263"/>
      <c r="Y453" s="268"/>
      <c r="Z453" s="263"/>
      <c r="AA453" s="263"/>
      <c r="AB453" s="263"/>
      <c r="AC453" s="263"/>
      <c r="AD453" s="263"/>
      <c r="AE453" s="263"/>
      <c r="AF453" s="263"/>
      <c r="AG453" s="263"/>
      <c r="AH453" s="263"/>
      <c r="AI453" s="263"/>
      <c r="AJ453" s="263"/>
      <c r="AK453" s="263"/>
      <c r="AL453" s="263"/>
    </row>
    <row r="454" spans="1:38">
      <c r="A454" s="263"/>
      <c r="B454" s="263"/>
      <c r="C454" s="263"/>
      <c r="D454" s="263"/>
      <c r="E454" s="263"/>
      <c r="F454" s="263"/>
      <c r="G454" s="263"/>
      <c r="H454" s="263"/>
      <c r="I454" s="263"/>
      <c r="J454" s="263"/>
      <c r="K454" s="263"/>
      <c r="L454" s="263"/>
      <c r="M454" s="263"/>
      <c r="N454" s="268"/>
      <c r="O454" s="268"/>
      <c r="P454" s="268"/>
      <c r="Q454" s="268"/>
      <c r="R454" s="268"/>
      <c r="S454" s="268"/>
      <c r="T454" s="263"/>
      <c r="U454" s="263"/>
      <c r="V454" s="263"/>
      <c r="W454" s="263"/>
      <c r="X454" s="263"/>
      <c r="Y454" s="268"/>
      <c r="Z454" s="263"/>
      <c r="AA454" s="263"/>
      <c r="AB454" s="263"/>
      <c r="AC454" s="263"/>
      <c r="AD454" s="263"/>
      <c r="AE454" s="263"/>
      <c r="AF454" s="263"/>
      <c r="AG454" s="263"/>
      <c r="AH454" s="263"/>
      <c r="AI454" s="263"/>
      <c r="AJ454" s="263"/>
      <c r="AK454" s="263"/>
      <c r="AL454" s="263"/>
    </row>
    <row r="455" spans="1:38">
      <c r="A455" s="263"/>
      <c r="B455" s="263"/>
      <c r="C455" s="263"/>
      <c r="D455" s="263"/>
      <c r="E455" s="263"/>
      <c r="F455" s="263"/>
      <c r="G455" s="263"/>
      <c r="H455" s="263"/>
      <c r="I455" s="263"/>
      <c r="J455" s="263"/>
      <c r="K455" s="263"/>
      <c r="L455" s="263"/>
      <c r="M455" s="263"/>
      <c r="N455" s="268"/>
      <c r="O455" s="268"/>
      <c r="P455" s="268"/>
      <c r="Q455" s="268"/>
      <c r="R455" s="268"/>
      <c r="S455" s="268"/>
      <c r="T455" s="263"/>
      <c r="U455" s="263"/>
      <c r="V455" s="263"/>
      <c r="W455" s="263"/>
      <c r="X455" s="263"/>
      <c r="Y455" s="268"/>
      <c r="Z455" s="263"/>
      <c r="AA455" s="263"/>
      <c r="AB455" s="263"/>
      <c r="AC455" s="263"/>
      <c r="AD455" s="263"/>
      <c r="AE455" s="263"/>
      <c r="AF455" s="263"/>
      <c r="AG455" s="263"/>
      <c r="AH455" s="263"/>
      <c r="AI455" s="263"/>
      <c r="AJ455" s="263"/>
      <c r="AK455" s="263"/>
      <c r="AL455" s="263"/>
    </row>
    <row r="456" spans="1:38">
      <c r="A456" s="263"/>
      <c r="B456" s="263"/>
      <c r="C456" s="263"/>
      <c r="D456" s="263"/>
      <c r="E456" s="263"/>
      <c r="F456" s="263"/>
      <c r="G456" s="263"/>
      <c r="H456" s="263"/>
      <c r="I456" s="263"/>
      <c r="J456" s="263"/>
      <c r="K456" s="263"/>
      <c r="L456" s="263"/>
      <c r="M456" s="263"/>
      <c r="N456" s="268"/>
      <c r="O456" s="268"/>
      <c r="P456" s="268"/>
      <c r="Q456" s="268"/>
      <c r="R456" s="268"/>
      <c r="S456" s="268"/>
      <c r="T456" s="263"/>
      <c r="U456" s="263"/>
      <c r="V456" s="263"/>
      <c r="W456" s="263"/>
      <c r="X456" s="263"/>
      <c r="Y456" s="268"/>
      <c r="Z456" s="263"/>
      <c r="AA456" s="263"/>
      <c r="AB456" s="263"/>
      <c r="AC456" s="263"/>
      <c r="AD456" s="263"/>
      <c r="AE456" s="263"/>
      <c r="AF456" s="263"/>
      <c r="AG456" s="263"/>
      <c r="AH456" s="263"/>
      <c r="AI456" s="263"/>
      <c r="AJ456" s="263"/>
      <c r="AK456" s="263"/>
      <c r="AL456" s="263"/>
    </row>
    <row r="457" spans="1:38">
      <c r="A457" s="263"/>
      <c r="B457" s="263"/>
      <c r="C457" s="263"/>
      <c r="D457" s="263"/>
      <c r="E457" s="263"/>
      <c r="F457" s="263"/>
      <c r="G457" s="263"/>
      <c r="H457" s="263"/>
      <c r="I457" s="263"/>
      <c r="J457" s="263"/>
      <c r="K457" s="263"/>
      <c r="L457" s="263"/>
      <c r="M457" s="263"/>
      <c r="N457" s="268"/>
      <c r="O457" s="268"/>
      <c r="P457" s="268"/>
      <c r="Q457" s="268"/>
      <c r="R457" s="268"/>
      <c r="S457" s="268"/>
      <c r="T457" s="263"/>
      <c r="U457" s="263"/>
      <c r="V457" s="263"/>
      <c r="W457" s="263"/>
      <c r="X457" s="263"/>
      <c r="Y457" s="268"/>
      <c r="Z457" s="263"/>
      <c r="AA457" s="263"/>
      <c r="AB457" s="263"/>
      <c r="AC457" s="263"/>
      <c r="AD457" s="263"/>
      <c r="AE457" s="263"/>
      <c r="AF457" s="263"/>
      <c r="AG457" s="263"/>
      <c r="AH457" s="263"/>
      <c r="AI457" s="263"/>
      <c r="AJ457" s="263"/>
      <c r="AK457" s="263"/>
      <c r="AL457" s="263"/>
    </row>
    <row r="458" spans="1:38">
      <c r="A458" s="263"/>
      <c r="B458" s="263"/>
      <c r="C458" s="263"/>
      <c r="D458" s="263"/>
      <c r="E458" s="263"/>
      <c r="F458" s="263"/>
      <c r="G458" s="263"/>
      <c r="H458" s="263"/>
      <c r="I458" s="263"/>
      <c r="J458" s="263"/>
      <c r="K458" s="263"/>
      <c r="L458" s="263"/>
      <c r="M458" s="263"/>
      <c r="N458" s="268"/>
      <c r="O458" s="268"/>
      <c r="P458" s="268"/>
      <c r="Q458" s="268"/>
      <c r="R458" s="268"/>
      <c r="S458" s="268"/>
      <c r="T458" s="263"/>
      <c r="U458" s="263"/>
      <c r="V458" s="263"/>
      <c r="W458" s="263"/>
      <c r="X458" s="263"/>
      <c r="Y458" s="268"/>
      <c r="Z458" s="263"/>
      <c r="AA458" s="263"/>
      <c r="AB458" s="263"/>
      <c r="AC458" s="263"/>
      <c r="AD458" s="263"/>
      <c r="AE458" s="263"/>
      <c r="AF458" s="263"/>
      <c r="AG458" s="263"/>
      <c r="AH458" s="263"/>
      <c r="AI458" s="263"/>
      <c r="AJ458" s="263"/>
      <c r="AK458" s="263"/>
      <c r="AL458" s="263"/>
    </row>
    <row r="459" spans="1:38">
      <c r="A459" s="263"/>
      <c r="B459" s="263"/>
      <c r="C459" s="263"/>
      <c r="D459" s="263"/>
      <c r="E459" s="263"/>
      <c r="F459" s="263"/>
      <c r="G459" s="263"/>
      <c r="H459" s="263"/>
      <c r="I459" s="263"/>
      <c r="J459" s="263"/>
      <c r="K459" s="263"/>
      <c r="L459" s="263"/>
      <c r="M459" s="263"/>
      <c r="N459" s="268"/>
      <c r="O459" s="268"/>
      <c r="P459" s="268"/>
      <c r="Q459" s="268"/>
      <c r="R459" s="268"/>
      <c r="S459" s="268"/>
      <c r="T459" s="263"/>
      <c r="U459" s="263"/>
      <c r="V459" s="263"/>
      <c r="W459" s="263"/>
      <c r="X459" s="263"/>
      <c r="Y459" s="268"/>
      <c r="Z459" s="263"/>
      <c r="AA459" s="263"/>
      <c r="AB459" s="263"/>
      <c r="AC459" s="263"/>
      <c r="AD459" s="263"/>
      <c r="AE459" s="263"/>
      <c r="AF459" s="263"/>
      <c r="AG459" s="263"/>
      <c r="AH459" s="263"/>
      <c r="AI459" s="263"/>
      <c r="AJ459" s="263"/>
      <c r="AK459" s="263"/>
      <c r="AL459" s="263"/>
    </row>
    <row r="460" spans="1:38">
      <c r="A460" s="263"/>
      <c r="B460" s="263"/>
      <c r="C460" s="263"/>
      <c r="D460" s="263"/>
      <c r="E460" s="263"/>
      <c r="F460" s="263"/>
      <c r="G460" s="263"/>
      <c r="H460" s="263"/>
      <c r="I460" s="263"/>
      <c r="J460" s="263"/>
      <c r="K460" s="263"/>
      <c r="L460" s="263"/>
      <c r="M460" s="263"/>
      <c r="N460" s="268"/>
      <c r="O460" s="268"/>
      <c r="P460" s="268"/>
      <c r="Q460" s="268"/>
      <c r="R460" s="268"/>
      <c r="S460" s="268"/>
      <c r="T460" s="263"/>
      <c r="U460" s="263"/>
      <c r="V460" s="263"/>
      <c r="W460" s="263"/>
      <c r="X460" s="263"/>
      <c r="Y460" s="268"/>
      <c r="Z460" s="263"/>
      <c r="AA460" s="263"/>
      <c r="AB460" s="263"/>
      <c r="AC460" s="263"/>
      <c r="AD460" s="263"/>
      <c r="AE460" s="263"/>
      <c r="AF460" s="263"/>
      <c r="AG460" s="263"/>
      <c r="AH460" s="263"/>
      <c r="AI460" s="263"/>
      <c r="AJ460" s="263"/>
      <c r="AK460" s="263"/>
      <c r="AL460" s="263"/>
    </row>
    <row r="461" spans="1:38">
      <c r="A461" s="263"/>
      <c r="B461" s="263"/>
      <c r="C461" s="263"/>
      <c r="D461" s="263"/>
      <c r="E461" s="263"/>
      <c r="F461" s="263"/>
      <c r="G461" s="263"/>
      <c r="H461" s="263"/>
      <c r="I461" s="263"/>
      <c r="J461" s="263"/>
      <c r="K461" s="263"/>
      <c r="L461" s="263"/>
      <c r="M461" s="263"/>
      <c r="N461" s="268"/>
      <c r="O461" s="268"/>
      <c r="P461" s="268"/>
      <c r="Q461" s="268"/>
      <c r="R461" s="268"/>
      <c r="S461" s="268"/>
      <c r="T461" s="263"/>
      <c r="U461" s="263"/>
      <c r="V461" s="263"/>
      <c r="W461" s="263"/>
      <c r="X461" s="263"/>
      <c r="Y461" s="268"/>
      <c r="Z461" s="263"/>
      <c r="AA461" s="263"/>
      <c r="AB461" s="263"/>
      <c r="AC461" s="263"/>
      <c r="AD461" s="263"/>
      <c r="AE461" s="263"/>
      <c r="AF461" s="263"/>
      <c r="AG461" s="263"/>
      <c r="AH461" s="263"/>
      <c r="AI461" s="263"/>
      <c r="AJ461" s="263"/>
      <c r="AK461" s="263"/>
      <c r="AL461" s="263"/>
    </row>
    <row r="462" spans="1:38">
      <c r="A462" s="263"/>
      <c r="B462" s="263"/>
      <c r="C462" s="263"/>
      <c r="D462" s="263"/>
      <c r="E462" s="263"/>
      <c r="F462" s="263"/>
      <c r="G462" s="263"/>
      <c r="H462" s="263"/>
      <c r="I462" s="263"/>
      <c r="J462" s="263"/>
      <c r="K462" s="263"/>
      <c r="L462" s="263"/>
      <c r="M462" s="263"/>
      <c r="N462" s="268"/>
      <c r="O462" s="268"/>
      <c r="P462" s="268"/>
      <c r="Q462" s="268"/>
      <c r="R462" s="268"/>
      <c r="S462" s="268"/>
      <c r="T462" s="263"/>
      <c r="U462" s="263"/>
      <c r="V462" s="263"/>
      <c r="W462" s="263"/>
      <c r="X462" s="263"/>
      <c r="Y462" s="268"/>
      <c r="Z462" s="263"/>
      <c r="AA462" s="263"/>
      <c r="AB462" s="263"/>
      <c r="AC462" s="263"/>
      <c r="AD462" s="263"/>
      <c r="AE462" s="263"/>
      <c r="AF462" s="263"/>
      <c r="AG462" s="263"/>
      <c r="AH462" s="263"/>
      <c r="AI462" s="263"/>
      <c r="AJ462" s="263"/>
      <c r="AK462" s="263"/>
      <c r="AL462" s="263"/>
    </row>
    <row r="463" spans="1:38">
      <c r="A463" s="263"/>
      <c r="B463" s="263"/>
      <c r="C463" s="263"/>
      <c r="D463" s="263"/>
      <c r="E463" s="263"/>
      <c r="F463" s="263"/>
      <c r="G463" s="263"/>
      <c r="H463" s="263"/>
      <c r="I463" s="263"/>
      <c r="J463" s="263"/>
      <c r="K463" s="263"/>
      <c r="L463" s="263"/>
      <c r="M463" s="263"/>
      <c r="N463" s="268"/>
      <c r="O463" s="268"/>
      <c r="P463" s="268"/>
      <c r="Q463" s="268"/>
      <c r="R463" s="268"/>
      <c r="S463" s="268"/>
      <c r="T463" s="263"/>
      <c r="U463" s="263"/>
      <c r="V463" s="263"/>
      <c r="W463" s="263"/>
      <c r="X463" s="263"/>
      <c r="Y463" s="268"/>
      <c r="Z463" s="263"/>
      <c r="AA463" s="263"/>
      <c r="AB463" s="263"/>
      <c r="AC463" s="263"/>
      <c r="AD463" s="263"/>
      <c r="AE463" s="263"/>
      <c r="AF463" s="263"/>
      <c r="AG463" s="263"/>
      <c r="AH463" s="263"/>
      <c r="AI463" s="263"/>
      <c r="AJ463" s="263"/>
      <c r="AK463" s="263"/>
      <c r="AL463" s="263"/>
    </row>
    <row r="464" spans="1:38">
      <c r="A464" s="263"/>
      <c r="B464" s="263"/>
      <c r="C464" s="263"/>
      <c r="D464" s="263"/>
      <c r="E464" s="263"/>
      <c r="F464" s="263"/>
      <c r="G464" s="263"/>
      <c r="H464" s="263"/>
      <c r="I464" s="263"/>
      <c r="J464" s="263"/>
      <c r="K464" s="263"/>
      <c r="L464" s="263"/>
      <c r="M464" s="263"/>
      <c r="N464" s="268"/>
      <c r="O464" s="268"/>
      <c r="P464" s="268"/>
      <c r="Q464" s="268"/>
      <c r="R464" s="268"/>
      <c r="S464" s="268"/>
      <c r="T464" s="263"/>
      <c r="U464" s="263"/>
      <c r="V464" s="263"/>
      <c r="W464" s="263"/>
      <c r="X464" s="263"/>
      <c r="Y464" s="268"/>
      <c r="Z464" s="263"/>
      <c r="AA464" s="263"/>
      <c r="AB464" s="263"/>
      <c r="AC464" s="263"/>
      <c r="AD464" s="263"/>
      <c r="AE464" s="263"/>
      <c r="AF464" s="263"/>
      <c r="AG464" s="263"/>
      <c r="AH464" s="263"/>
      <c r="AI464" s="263"/>
      <c r="AJ464" s="263"/>
      <c r="AK464" s="263"/>
      <c r="AL464" s="263"/>
    </row>
    <row r="465" spans="1:38">
      <c r="A465" s="263"/>
      <c r="B465" s="263"/>
      <c r="C465" s="263"/>
      <c r="D465" s="263"/>
      <c r="E465" s="263"/>
      <c r="F465" s="263"/>
      <c r="G465" s="263"/>
      <c r="H465" s="263"/>
      <c r="I465" s="263"/>
      <c r="J465" s="263"/>
      <c r="K465" s="263"/>
      <c r="L465" s="263"/>
      <c r="M465" s="263"/>
      <c r="N465" s="268"/>
      <c r="O465" s="268"/>
      <c r="P465" s="268"/>
      <c r="Q465" s="268"/>
      <c r="R465" s="268"/>
      <c r="S465" s="268"/>
      <c r="T465" s="263"/>
      <c r="U465" s="263"/>
      <c r="V465" s="263"/>
      <c r="W465" s="263"/>
      <c r="X465" s="263"/>
      <c r="Y465" s="268"/>
      <c r="Z465" s="263"/>
      <c r="AA465" s="263"/>
      <c r="AB465" s="263"/>
      <c r="AC465" s="263"/>
      <c r="AD465" s="263"/>
      <c r="AE465" s="263"/>
      <c r="AF465" s="263"/>
      <c r="AG465" s="263"/>
      <c r="AH465" s="263"/>
      <c r="AI465" s="263"/>
      <c r="AJ465" s="263"/>
      <c r="AK465" s="263"/>
      <c r="AL465" s="263"/>
    </row>
    <row r="466" spans="1:38">
      <c r="A466" s="263"/>
      <c r="B466" s="263"/>
      <c r="C466" s="263"/>
      <c r="D466" s="263"/>
      <c r="E466" s="263"/>
      <c r="F466" s="263"/>
      <c r="G466" s="263"/>
      <c r="H466" s="263"/>
      <c r="I466" s="263"/>
      <c r="J466" s="263"/>
      <c r="K466" s="263"/>
      <c r="L466" s="263"/>
      <c r="M466" s="263"/>
      <c r="N466" s="268"/>
      <c r="O466" s="268"/>
      <c r="P466" s="268"/>
      <c r="Q466" s="268"/>
      <c r="R466" s="268"/>
      <c r="S466" s="268"/>
      <c r="T466" s="263"/>
      <c r="U466" s="263"/>
      <c r="V466" s="263"/>
      <c r="W466" s="263"/>
      <c r="X466" s="263"/>
      <c r="Y466" s="268"/>
      <c r="Z466" s="263"/>
      <c r="AA466" s="263"/>
      <c r="AB466" s="263"/>
      <c r="AC466" s="263"/>
      <c r="AD466" s="263"/>
      <c r="AE466" s="263"/>
      <c r="AF466" s="263"/>
      <c r="AG466" s="263"/>
      <c r="AH466" s="263"/>
      <c r="AI466" s="263"/>
      <c r="AJ466" s="263"/>
      <c r="AK466" s="263"/>
      <c r="AL466" s="263"/>
    </row>
    <row r="467" spans="1:38">
      <c r="A467" s="263"/>
      <c r="B467" s="263"/>
      <c r="C467" s="263"/>
      <c r="D467" s="263"/>
      <c r="E467" s="263"/>
      <c r="F467" s="263"/>
      <c r="G467" s="263"/>
      <c r="H467" s="263"/>
      <c r="I467" s="263"/>
      <c r="J467" s="263"/>
      <c r="K467" s="263"/>
      <c r="L467" s="263"/>
      <c r="M467" s="263"/>
      <c r="N467" s="268"/>
      <c r="O467" s="268"/>
      <c r="P467" s="268"/>
      <c r="Q467" s="268"/>
      <c r="R467" s="268"/>
      <c r="S467" s="268"/>
      <c r="T467" s="263"/>
      <c r="U467" s="263"/>
      <c r="V467" s="263"/>
      <c r="W467" s="263"/>
      <c r="X467" s="263"/>
      <c r="Y467" s="268"/>
      <c r="Z467" s="263"/>
      <c r="AA467" s="263"/>
      <c r="AB467" s="263"/>
      <c r="AC467" s="263"/>
      <c r="AD467" s="263"/>
      <c r="AE467" s="263"/>
      <c r="AF467" s="263"/>
      <c r="AG467" s="263"/>
      <c r="AH467" s="263"/>
      <c r="AI467" s="263"/>
      <c r="AJ467" s="263"/>
      <c r="AK467" s="263"/>
      <c r="AL467" s="263"/>
    </row>
    <row r="468" spans="1:38">
      <c r="A468" s="263"/>
      <c r="B468" s="263"/>
      <c r="C468" s="263"/>
      <c r="D468" s="263"/>
      <c r="E468" s="263"/>
      <c r="F468" s="263"/>
      <c r="G468" s="263"/>
      <c r="H468" s="263"/>
      <c r="I468" s="263"/>
      <c r="J468" s="263"/>
      <c r="K468" s="263"/>
      <c r="L468" s="263"/>
      <c r="M468" s="263"/>
      <c r="N468" s="268"/>
      <c r="O468" s="268"/>
      <c r="P468" s="268"/>
      <c r="Q468" s="268"/>
      <c r="R468" s="268"/>
      <c r="S468" s="268"/>
      <c r="T468" s="263"/>
      <c r="U468" s="263"/>
      <c r="V468" s="263"/>
      <c r="W468" s="263"/>
      <c r="X468" s="263"/>
      <c r="Y468" s="268"/>
      <c r="Z468" s="263"/>
      <c r="AA468" s="263"/>
      <c r="AB468" s="263"/>
      <c r="AC468" s="263"/>
      <c r="AD468" s="263"/>
      <c r="AE468" s="263"/>
      <c r="AF468" s="263"/>
      <c r="AG468" s="263"/>
      <c r="AH468" s="263"/>
      <c r="AI468" s="263"/>
      <c r="AJ468" s="263"/>
      <c r="AK468" s="263"/>
      <c r="AL468" s="263"/>
    </row>
    <row r="469" spans="1:38">
      <c r="A469" s="263"/>
      <c r="B469" s="263"/>
      <c r="C469" s="263"/>
      <c r="D469" s="263"/>
      <c r="E469" s="263"/>
      <c r="F469" s="263"/>
      <c r="G469" s="263"/>
      <c r="H469" s="263"/>
      <c r="I469" s="263"/>
      <c r="J469" s="263"/>
      <c r="K469" s="263"/>
      <c r="L469" s="263"/>
      <c r="M469" s="263"/>
      <c r="N469" s="268"/>
      <c r="O469" s="268"/>
      <c r="P469" s="268"/>
      <c r="Q469" s="268"/>
      <c r="R469" s="268"/>
      <c r="S469" s="268"/>
      <c r="T469" s="263"/>
      <c r="U469" s="263"/>
      <c r="V469" s="263"/>
      <c r="W469" s="263"/>
      <c r="X469" s="263"/>
      <c r="Y469" s="268"/>
      <c r="Z469" s="263"/>
      <c r="AA469" s="263"/>
      <c r="AB469" s="263"/>
      <c r="AC469" s="263"/>
      <c r="AD469" s="263"/>
      <c r="AE469" s="263"/>
      <c r="AF469" s="263"/>
      <c r="AG469" s="263"/>
      <c r="AH469" s="263"/>
      <c r="AI469" s="263"/>
      <c r="AJ469" s="263"/>
      <c r="AK469" s="263"/>
      <c r="AL469" s="263"/>
    </row>
    <row r="470" spans="1:38">
      <c r="A470" s="263"/>
      <c r="B470" s="263"/>
      <c r="C470" s="263"/>
      <c r="D470" s="263"/>
      <c r="E470" s="263"/>
      <c r="F470" s="263"/>
      <c r="G470" s="263"/>
      <c r="H470" s="263"/>
      <c r="I470" s="263"/>
      <c r="J470" s="263"/>
      <c r="K470" s="263"/>
      <c r="L470" s="263"/>
      <c r="M470" s="263"/>
      <c r="N470" s="268"/>
      <c r="O470" s="268"/>
      <c r="P470" s="268"/>
      <c r="Q470" s="268"/>
      <c r="R470" s="268"/>
      <c r="S470" s="268"/>
      <c r="T470" s="263"/>
      <c r="U470" s="263"/>
      <c r="V470" s="263"/>
      <c r="W470" s="263"/>
      <c r="X470" s="263"/>
      <c r="Y470" s="268"/>
      <c r="Z470" s="263"/>
      <c r="AA470" s="263"/>
      <c r="AB470" s="263"/>
      <c r="AC470" s="263"/>
      <c r="AD470" s="263"/>
      <c r="AE470" s="263"/>
      <c r="AF470" s="263"/>
      <c r="AG470" s="263"/>
      <c r="AH470" s="263"/>
      <c r="AI470" s="263"/>
      <c r="AJ470" s="263"/>
      <c r="AK470" s="263"/>
      <c r="AL470" s="263"/>
    </row>
    <row r="471" spans="1:38">
      <c r="A471" s="263"/>
      <c r="B471" s="263"/>
      <c r="C471" s="263"/>
      <c r="D471" s="263"/>
      <c r="E471" s="263"/>
      <c r="F471" s="263"/>
      <c r="G471" s="263"/>
      <c r="H471" s="263"/>
      <c r="I471" s="263"/>
      <c r="J471" s="263"/>
      <c r="K471" s="263"/>
      <c r="L471" s="263"/>
      <c r="M471" s="263"/>
      <c r="N471" s="268"/>
      <c r="O471" s="268"/>
      <c r="P471" s="268"/>
      <c r="Q471" s="268"/>
      <c r="R471" s="268"/>
      <c r="S471" s="268"/>
      <c r="T471" s="263"/>
      <c r="U471" s="263"/>
      <c r="V471" s="263"/>
      <c r="W471" s="263"/>
      <c r="X471" s="263"/>
      <c r="Y471" s="268"/>
      <c r="Z471" s="263"/>
      <c r="AA471" s="263"/>
      <c r="AB471" s="263"/>
      <c r="AC471" s="263"/>
      <c r="AD471" s="263"/>
      <c r="AE471" s="263"/>
      <c r="AF471" s="263"/>
      <c r="AG471" s="263"/>
      <c r="AH471" s="263"/>
      <c r="AI471" s="263"/>
      <c r="AJ471" s="263"/>
      <c r="AK471" s="263"/>
      <c r="AL471" s="263"/>
    </row>
    <row r="472" spans="1:38">
      <c r="A472" s="263"/>
      <c r="B472" s="263"/>
      <c r="C472" s="263"/>
      <c r="D472" s="263"/>
      <c r="E472" s="263"/>
      <c r="F472" s="263"/>
      <c r="G472" s="263"/>
      <c r="H472" s="263"/>
      <c r="I472" s="263"/>
      <c r="J472" s="263"/>
      <c r="K472" s="263"/>
      <c r="L472" s="263"/>
      <c r="M472" s="263"/>
      <c r="N472" s="268"/>
      <c r="O472" s="268"/>
      <c r="P472" s="268"/>
      <c r="Q472" s="268"/>
      <c r="R472" s="268"/>
      <c r="S472" s="268"/>
      <c r="T472" s="263"/>
      <c r="U472" s="263"/>
      <c r="V472" s="263"/>
      <c r="W472" s="263"/>
      <c r="X472" s="263"/>
      <c r="Y472" s="268"/>
      <c r="Z472" s="263"/>
      <c r="AA472" s="263"/>
      <c r="AB472" s="263"/>
      <c r="AC472" s="263"/>
      <c r="AD472" s="263"/>
      <c r="AE472" s="263"/>
      <c r="AF472" s="263"/>
      <c r="AG472" s="263"/>
      <c r="AH472" s="263"/>
      <c r="AI472" s="263"/>
      <c r="AJ472" s="263"/>
      <c r="AK472" s="263"/>
      <c r="AL472" s="263"/>
    </row>
    <row r="473" spans="1:38">
      <c r="A473" s="263"/>
      <c r="B473" s="263"/>
      <c r="C473" s="263"/>
      <c r="D473" s="263"/>
      <c r="E473" s="263"/>
      <c r="F473" s="263"/>
      <c r="G473" s="263"/>
      <c r="H473" s="263"/>
      <c r="I473" s="263"/>
      <c r="J473" s="263"/>
      <c r="K473" s="263"/>
      <c r="L473" s="263"/>
      <c r="M473" s="263"/>
      <c r="N473" s="268"/>
      <c r="O473" s="268"/>
      <c r="P473" s="268"/>
      <c r="Q473" s="268"/>
      <c r="R473" s="268"/>
      <c r="S473" s="268"/>
      <c r="T473" s="263"/>
      <c r="U473" s="263"/>
      <c r="V473" s="263"/>
      <c r="W473" s="263"/>
      <c r="X473" s="263"/>
      <c r="Y473" s="268"/>
      <c r="Z473" s="263"/>
      <c r="AA473" s="263"/>
      <c r="AB473" s="263"/>
      <c r="AC473" s="263"/>
      <c r="AD473" s="263"/>
      <c r="AE473" s="263"/>
      <c r="AF473" s="263"/>
      <c r="AG473" s="263"/>
      <c r="AH473" s="263"/>
      <c r="AI473" s="263"/>
      <c r="AJ473" s="263"/>
      <c r="AK473" s="263"/>
      <c r="AL473" s="263"/>
    </row>
    <row r="474" spans="1:38">
      <c r="A474" s="263"/>
      <c r="B474" s="263"/>
      <c r="C474" s="263"/>
      <c r="D474" s="263"/>
      <c r="E474" s="263"/>
      <c r="F474" s="263"/>
      <c r="G474" s="263"/>
      <c r="H474" s="263"/>
      <c r="I474" s="263"/>
      <c r="J474" s="263"/>
      <c r="K474" s="263"/>
      <c r="L474" s="263"/>
      <c r="M474" s="263"/>
      <c r="N474" s="268"/>
      <c r="O474" s="268"/>
      <c r="P474" s="268"/>
      <c r="Q474" s="268"/>
      <c r="R474" s="268"/>
      <c r="S474" s="268"/>
      <c r="T474" s="263"/>
      <c r="U474" s="263"/>
      <c r="V474" s="263"/>
      <c r="W474" s="263"/>
      <c r="X474" s="263"/>
      <c r="Y474" s="268"/>
      <c r="Z474" s="263"/>
      <c r="AA474" s="263"/>
      <c r="AB474" s="263"/>
      <c r="AC474" s="263"/>
      <c r="AD474" s="263"/>
      <c r="AE474" s="263"/>
      <c r="AF474" s="263"/>
      <c r="AG474" s="263"/>
      <c r="AH474" s="263"/>
      <c r="AI474" s="263"/>
      <c r="AJ474" s="263"/>
      <c r="AK474" s="263"/>
      <c r="AL474" s="263"/>
    </row>
    <row r="475" spans="1:38">
      <c r="A475" s="263"/>
      <c r="B475" s="263"/>
      <c r="C475" s="263"/>
      <c r="D475" s="263"/>
      <c r="E475" s="263"/>
      <c r="F475" s="263"/>
      <c r="G475" s="263"/>
      <c r="H475" s="263"/>
      <c r="I475" s="263"/>
      <c r="J475" s="263"/>
      <c r="K475" s="263"/>
      <c r="L475" s="263"/>
      <c r="M475" s="263"/>
      <c r="N475" s="268"/>
      <c r="O475" s="268"/>
      <c r="P475" s="268"/>
      <c r="Q475" s="268"/>
      <c r="R475" s="268"/>
      <c r="S475" s="268"/>
      <c r="T475" s="263"/>
      <c r="U475" s="263"/>
      <c r="V475" s="263"/>
      <c r="W475" s="263"/>
      <c r="X475" s="263"/>
      <c r="Y475" s="268"/>
      <c r="Z475" s="263"/>
      <c r="AA475" s="263"/>
      <c r="AB475" s="263"/>
      <c r="AC475" s="263"/>
      <c r="AD475" s="263"/>
      <c r="AE475" s="263"/>
      <c r="AF475" s="263"/>
      <c r="AG475" s="263"/>
      <c r="AH475" s="263"/>
      <c r="AI475" s="263"/>
      <c r="AJ475" s="263"/>
      <c r="AK475" s="263"/>
      <c r="AL475" s="263"/>
    </row>
    <row r="476" spans="1:38">
      <c r="A476" s="263"/>
      <c r="B476" s="263"/>
      <c r="C476" s="263"/>
      <c r="D476" s="263"/>
      <c r="E476" s="263"/>
      <c r="F476" s="263"/>
      <c r="G476" s="263"/>
      <c r="H476" s="263"/>
      <c r="I476" s="263"/>
      <c r="J476" s="263"/>
      <c r="K476" s="263"/>
      <c r="L476" s="263"/>
      <c r="M476" s="263"/>
      <c r="N476" s="268"/>
      <c r="O476" s="268"/>
      <c r="P476" s="268"/>
      <c r="Q476" s="268"/>
      <c r="R476" s="268"/>
      <c r="S476" s="268"/>
      <c r="T476" s="263"/>
      <c r="U476" s="263"/>
      <c r="V476" s="263"/>
      <c r="W476" s="263"/>
      <c r="X476" s="263"/>
      <c r="Y476" s="268"/>
      <c r="Z476" s="263"/>
      <c r="AA476" s="263"/>
      <c r="AB476" s="263"/>
      <c r="AC476" s="263"/>
      <c r="AD476" s="263"/>
      <c r="AE476" s="263"/>
      <c r="AF476" s="263"/>
      <c r="AG476" s="263"/>
      <c r="AH476" s="263"/>
      <c r="AI476" s="263"/>
      <c r="AJ476" s="263"/>
      <c r="AK476" s="263"/>
      <c r="AL476" s="263"/>
    </row>
    <row r="477" spans="1:38">
      <c r="A477" s="263"/>
      <c r="B477" s="263"/>
      <c r="C477" s="263"/>
      <c r="D477" s="263"/>
      <c r="E477" s="263"/>
      <c r="F477" s="263"/>
      <c r="G477" s="263"/>
      <c r="H477" s="263"/>
      <c r="I477" s="263"/>
      <c r="J477" s="263"/>
      <c r="K477" s="263"/>
      <c r="L477" s="263"/>
      <c r="M477" s="263"/>
      <c r="N477" s="268"/>
      <c r="O477" s="268"/>
      <c r="P477" s="268"/>
      <c r="Q477" s="268"/>
      <c r="R477" s="268"/>
      <c r="S477" s="268"/>
      <c r="T477" s="263"/>
      <c r="U477" s="263"/>
      <c r="V477" s="263"/>
      <c r="W477" s="263"/>
      <c r="X477" s="263"/>
      <c r="Y477" s="268"/>
      <c r="Z477" s="263"/>
      <c r="AA477" s="263"/>
      <c r="AB477" s="263"/>
      <c r="AC477" s="263"/>
      <c r="AD477" s="263"/>
      <c r="AE477" s="263"/>
      <c r="AF477" s="263"/>
      <c r="AG477" s="263"/>
      <c r="AH477" s="263"/>
      <c r="AI477" s="263"/>
      <c r="AJ477" s="263"/>
      <c r="AK477" s="263"/>
      <c r="AL477" s="263"/>
    </row>
    <row r="478" spans="1:38">
      <c r="A478" s="263"/>
      <c r="B478" s="263"/>
      <c r="C478" s="263"/>
      <c r="D478" s="263"/>
      <c r="E478" s="263"/>
      <c r="F478" s="263"/>
      <c r="G478" s="263"/>
      <c r="H478" s="263"/>
      <c r="I478" s="263"/>
      <c r="J478" s="263"/>
      <c r="K478" s="263"/>
      <c r="L478" s="263"/>
      <c r="M478" s="263"/>
      <c r="N478" s="268"/>
      <c r="O478" s="268"/>
      <c r="P478" s="268"/>
      <c r="Q478" s="268"/>
      <c r="R478" s="268"/>
      <c r="S478" s="268"/>
      <c r="T478" s="263"/>
      <c r="U478" s="263"/>
      <c r="V478" s="263"/>
      <c r="W478" s="263"/>
      <c r="X478" s="263"/>
      <c r="Y478" s="268"/>
      <c r="Z478" s="263"/>
      <c r="AA478" s="263"/>
      <c r="AB478" s="263"/>
      <c r="AC478" s="263"/>
      <c r="AD478" s="263"/>
      <c r="AE478" s="263"/>
      <c r="AF478" s="263"/>
      <c r="AG478" s="263"/>
      <c r="AH478" s="263"/>
      <c r="AI478" s="263"/>
      <c r="AJ478" s="263"/>
      <c r="AK478" s="263"/>
      <c r="AL478" s="263"/>
    </row>
    <row r="479" spans="1:38">
      <c r="A479" s="263"/>
      <c r="B479" s="263"/>
      <c r="C479" s="263"/>
      <c r="D479" s="263"/>
      <c r="E479" s="263"/>
      <c r="F479" s="263"/>
      <c r="G479" s="263"/>
      <c r="H479" s="263"/>
      <c r="I479" s="263"/>
      <c r="J479" s="263"/>
      <c r="K479" s="263"/>
      <c r="L479" s="263"/>
      <c r="M479" s="263"/>
      <c r="N479" s="268"/>
      <c r="O479" s="268"/>
      <c r="P479" s="268"/>
      <c r="Q479" s="268"/>
      <c r="R479" s="268"/>
      <c r="S479" s="268"/>
      <c r="T479" s="263"/>
      <c r="U479" s="263"/>
      <c r="V479" s="263"/>
      <c r="W479" s="263"/>
      <c r="X479" s="263"/>
      <c r="Y479" s="268"/>
      <c r="Z479" s="263"/>
      <c r="AA479" s="263"/>
      <c r="AB479" s="263"/>
      <c r="AC479" s="263"/>
      <c r="AD479" s="263"/>
      <c r="AE479" s="263"/>
      <c r="AF479" s="263"/>
      <c r="AG479" s="263"/>
      <c r="AH479" s="263"/>
      <c r="AI479" s="263"/>
      <c r="AJ479" s="263"/>
      <c r="AK479" s="263"/>
      <c r="AL479" s="263"/>
    </row>
    <row r="480" spans="1:38">
      <c r="A480" s="263"/>
      <c r="B480" s="263"/>
      <c r="C480" s="263"/>
      <c r="D480" s="263"/>
      <c r="E480" s="263"/>
      <c r="F480" s="263"/>
      <c r="G480" s="263"/>
      <c r="H480" s="263"/>
      <c r="I480" s="263"/>
      <c r="J480" s="263"/>
      <c r="K480" s="263"/>
      <c r="L480" s="263"/>
      <c r="M480" s="263"/>
      <c r="N480" s="268"/>
      <c r="O480" s="268"/>
      <c r="P480" s="268"/>
      <c r="Q480" s="268"/>
      <c r="R480" s="268"/>
      <c r="S480" s="268"/>
      <c r="T480" s="263"/>
      <c r="U480" s="263"/>
      <c r="V480" s="263"/>
      <c r="W480" s="263"/>
      <c r="X480" s="263"/>
      <c r="Y480" s="268"/>
      <c r="Z480" s="263"/>
      <c r="AA480" s="263"/>
      <c r="AB480" s="263"/>
      <c r="AC480" s="263"/>
      <c r="AD480" s="263"/>
      <c r="AE480" s="263"/>
      <c r="AF480" s="263"/>
      <c r="AG480" s="263"/>
      <c r="AH480" s="263"/>
      <c r="AI480" s="263"/>
      <c r="AJ480" s="263"/>
      <c r="AK480" s="263"/>
      <c r="AL480" s="263"/>
    </row>
    <row r="481" spans="1:38">
      <c r="A481" s="263"/>
      <c r="B481" s="263"/>
      <c r="C481" s="263"/>
      <c r="D481" s="263"/>
      <c r="E481" s="263"/>
      <c r="F481" s="263"/>
      <c r="G481" s="263"/>
      <c r="H481" s="263"/>
      <c r="I481" s="263"/>
      <c r="J481" s="263"/>
      <c r="K481" s="263"/>
      <c r="L481" s="263"/>
      <c r="M481" s="263"/>
      <c r="N481" s="268"/>
      <c r="O481" s="268"/>
      <c r="P481" s="268"/>
      <c r="Q481" s="268"/>
      <c r="R481" s="268"/>
      <c r="S481" s="268"/>
      <c r="T481" s="263"/>
      <c r="U481" s="263"/>
      <c r="V481" s="263"/>
      <c r="W481" s="263"/>
      <c r="X481" s="263"/>
      <c r="Y481" s="268"/>
      <c r="Z481" s="263"/>
      <c r="AA481" s="263"/>
      <c r="AB481" s="263"/>
      <c r="AC481" s="263"/>
      <c r="AD481" s="263"/>
      <c r="AE481" s="263"/>
      <c r="AF481" s="263"/>
      <c r="AG481" s="263"/>
      <c r="AH481" s="263"/>
      <c r="AI481" s="263"/>
      <c r="AJ481" s="263"/>
      <c r="AK481" s="263"/>
      <c r="AL481" s="263"/>
    </row>
    <row r="482" spans="1:38">
      <c r="A482" s="263"/>
      <c r="B482" s="263"/>
      <c r="C482" s="263"/>
      <c r="D482" s="263"/>
      <c r="E482" s="263"/>
      <c r="F482" s="263"/>
      <c r="G482" s="263"/>
      <c r="H482" s="263"/>
      <c r="I482" s="263"/>
      <c r="J482" s="263"/>
      <c r="K482" s="263"/>
      <c r="L482" s="263"/>
      <c r="M482" s="263"/>
      <c r="N482" s="268"/>
      <c r="O482" s="268"/>
      <c r="P482" s="268"/>
      <c r="Q482" s="268"/>
      <c r="R482" s="268"/>
      <c r="S482" s="268"/>
      <c r="T482" s="263"/>
      <c r="U482" s="263"/>
      <c r="V482" s="263"/>
      <c r="W482" s="263"/>
      <c r="X482" s="263"/>
      <c r="Y482" s="268"/>
      <c r="Z482" s="263"/>
      <c r="AA482" s="263"/>
      <c r="AB482" s="263"/>
      <c r="AC482" s="263"/>
      <c r="AD482" s="263"/>
      <c r="AE482" s="263"/>
      <c r="AF482" s="263"/>
      <c r="AG482" s="263"/>
      <c r="AH482" s="263"/>
      <c r="AI482" s="263"/>
      <c r="AJ482" s="263"/>
      <c r="AK482" s="263"/>
      <c r="AL482" s="263"/>
    </row>
    <row r="483" spans="1:38">
      <c r="A483" s="263"/>
      <c r="B483" s="263"/>
      <c r="C483" s="263"/>
      <c r="D483" s="263"/>
      <c r="E483" s="263"/>
      <c r="F483" s="263"/>
      <c r="G483" s="263"/>
      <c r="H483" s="263"/>
      <c r="I483" s="263"/>
      <c r="J483" s="263"/>
      <c r="K483" s="263"/>
      <c r="L483" s="263"/>
      <c r="M483" s="263"/>
      <c r="N483" s="268"/>
      <c r="O483" s="268"/>
      <c r="P483" s="268"/>
      <c r="Q483" s="268"/>
      <c r="R483" s="268"/>
      <c r="S483" s="268"/>
      <c r="T483" s="263"/>
      <c r="U483" s="263"/>
      <c r="V483" s="263"/>
      <c r="W483" s="263"/>
      <c r="X483" s="263"/>
      <c r="Y483" s="268"/>
      <c r="Z483" s="263"/>
      <c r="AA483" s="263"/>
      <c r="AB483" s="263"/>
      <c r="AC483" s="263"/>
      <c r="AD483" s="263"/>
      <c r="AE483" s="263"/>
      <c r="AF483" s="263"/>
      <c r="AG483" s="263"/>
      <c r="AH483" s="263"/>
      <c r="AI483" s="263"/>
      <c r="AJ483" s="263"/>
      <c r="AK483" s="263"/>
      <c r="AL483" s="263"/>
    </row>
    <row r="484" spans="1:38">
      <c r="A484" s="263"/>
      <c r="B484" s="263"/>
      <c r="C484" s="263"/>
      <c r="D484" s="263"/>
      <c r="E484" s="263"/>
      <c r="F484" s="263"/>
      <c r="G484" s="263"/>
      <c r="H484" s="263"/>
      <c r="I484" s="263"/>
      <c r="J484" s="263"/>
      <c r="K484" s="263"/>
      <c r="L484" s="263"/>
      <c r="M484" s="263"/>
      <c r="N484" s="268"/>
      <c r="O484" s="268"/>
      <c r="P484" s="268"/>
      <c r="Q484" s="268"/>
      <c r="R484" s="268"/>
      <c r="S484" s="268"/>
      <c r="T484" s="263"/>
      <c r="U484" s="263"/>
      <c r="V484" s="263"/>
      <c r="W484" s="263"/>
      <c r="X484" s="263"/>
      <c r="Y484" s="268"/>
      <c r="Z484" s="263"/>
      <c r="AA484" s="263"/>
      <c r="AB484" s="263"/>
      <c r="AC484" s="263"/>
      <c r="AD484" s="263"/>
      <c r="AE484" s="263"/>
      <c r="AF484" s="263"/>
      <c r="AG484" s="263"/>
      <c r="AH484" s="263"/>
      <c r="AI484" s="263"/>
      <c r="AJ484" s="263"/>
      <c r="AK484" s="263"/>
      <c r="AL484" s="263"/>
    </row>
    <row r="485" spans="1:38">
      <c r="A485" s="263"/>
      <c r="B485" s="263"/>
      <c r="C485" s="263"/>
      <c r="D485" s="263"/>
      <c r="E485" s="263"/>
      <c r="F485" s="263"/>
      <c r="G485" s="263"/>
      <c r="H485" s="263"/>
      <c r="I485" s="263"/>
      <c r="J485" s="263"/>
      <c r="K485" s="263"/>
      <c r="L485" s="263"/>
      <c r="M485" s="263"/>
      <c r="N485" s="268"/>
      <c r="O485" s="268"/>
      <c r="P485" s="268"/>
      <c r="Q485" s="268"/>
      <c r="R485" s="268"/>
      <c r="S485" s="268"/>
      <c r="T485" s="263"/>
      <c r="U485" s="263"/>
      <c r="V485" s="263"/>
      <c r="W485" s="263"/>
      <c r="X485" s="263"/>
      <c r="Y485" s="268"/>
      <c r="Z485" s="263"/>
      <c r="AA485" s="263"/>
      <c r="AB485" s="263"/>
      <c r="AC485" s="263"/>
      <c r="AD485" s="263"/>
      <c r="AE485" s="263"/>
      <c r="AF485" s="263"/>
      <c r="AG485" s="263"/>
      <c r="AH485" s="263"/>
      <c r="AI485" s="263"/>
      <c r="AJ485" s="263"/>
      <c r="AK485" s="263"/>
      <c r="AL485" s="263"/>
    </row>
    <row r="486" spans="1:38">
      <c r="A486" s="263"/>
      <c r="B486" s="263"/>
      <c r="C486" s="263"/>
      <c r="D486" s="263"/>
      <c r="E486" s="263"/>
      <c r="F486" s="263"/>
      <c r="G486" s="263"/>
      <c r="H486" s="263"/>
      <c r="I486" s="263"/>
      <c r="J486" s="263"/>
      <c r="K486" s="263"/>
      <c r="L486" s="263"/>
      <c r="M486" s="263"/>
      <c r="N486" s="268"/>
      <c r="O486" s="268"/>
      <c r="P486" s="268"/>
      <c r="Q486" s="268"/>
      <c r="R486" s="268"/>
      <c r="S486" s="268"/>
      <c r="T486" s="263"/>
      <c r="U486" s="263"/>
      <c r="V486" s="263"/>
      <c r="W486" s="263"/>
      <c r="X486" s="263"/>
      <c r="Y486" s="268"/>
      <c r="Z486" s="263"/>
      <c r="AA486" s="263"/>
      <c r="AB486" s="263"/>
      <c r="AC486" s="263"/>
      <c r="AD486" s="263"/>
      <c r="AE486" s="263"/>
      <c r="AF486" s="263"/>
      <c r="AG486" s="263"/>
      <c r="AH486" s="263"/>
      <c r="AI486" s="263"/>
      <c r="AJ486" s="263"/>
      <c r="AK486" s="263"/>
      <c r="AL486" s="263"/>
    </row>
    <row r="487" spans="1:38">
      <c r="A487" s="263"/>
      <c r="B487" s="263"/>
      <c r="C487" s="263"/>
      <c r="D487" s="263"/>
      <c r="E487" s="263"/>
      <c r="F487" s="263"/>
      <c r="G487" s="263"/>
      <c r="H487" s="263"/>
      <c r="I487" s="263"/>
      <c r="J487" s="263"/>
      <c r="K487" s="263"/>
      <c r="L487" s="263"/>
      <c r="M487" s="263"/>
      <c r="N487" s="268"/>
      <c r="O487" s="268"/>
      <c r="P487" s="268"/>
      <c r="Q487" s="268"/>
      <c r="R487" s="268"/>
      <c r="S487" s="268"/>
      <c r="T487" s="263"/>
      <c r="U487" s="263"/>
      <c r="V487" s="263"/>
      <c r="W487" s="263"/>
      <c r="X487" s="263"/>
      <c r="Y487" s="268"/>
      <c r="Z487" s="263"/>
      <c r="AA487" s="263"/>
      <c r="AB487" s="263"/>
      <c r="AC487" s="263"/>
      <c r="AD487" s="263"/>
      <c r="AE487" s="263"/>
      <c r="AF487" s="263"/>
      <c r="AG487" s="263"/>
      <c r="AH487" s="263"/>
      <c r="AI487" s="263"/>
      <c r="AJ487" s="263"/>
      <c r="AK487" s="263"/>
      <c r="AL487" s="263"/>
    </row>
    <row r="488" spans="1:38">
      <c r="A488" s="263"/>
      <c r="B488" s="263"/>
      <c r="C488" s="263"/>
      <c r="D488" s="263"/>
      <c r="E488" s="263"/>
      <c r="F488" s="263"/>
      <c r="G488" s="263"/>
      <c r="H488" s="263"/>
      <c r="I488" s="263"/>
      <c r="J488" s="263"/>
      <c r="K488" s="263"/>
      <c r="L488" s="263"/>
      <c r="M488" s="263"/>
      <c r="N488" s="268"/>
      <c r="O488" s="268"/>
      <c r="P488" s="268"/>
      <c r="Q488" s="268"/>
      <c r="R488" s="268"/>
      <c r="S488" s="268"/>
      <c r="T488" s="263"/>
      <c r="U488" s="263"/>
      <c r="V488" s="263"/>
      <c r="W488" s="263"/>
      <c r="X488" s="263"/>
      <c r="Y488" s="268"/>
      <c r="Z488" s="263"/>
      <c r="AA488" s="263"/>
      <c r="AB488" s="263"/>
      <c r="AC488" s="263"/>
      <c r="AD488" s="263"/>
      <c r="AE488" s="263"/>
      <c r="AF488" s="263"/>
      <c r="AG488" s="263"/>
      <c r="AH488" s="263"/>
      <c r="AI488" s="263"/>
      <c r="AJ488" s="263"/>
      <c r="AK488" s="263"/>
      <c r="AL488" s="263"/>
    </row>
    <row r="489" spans="1:38">
      <c r="A489" s="263"/>
      <c r="B489" s="263"/>
      <c r="C489" s="263"/>
      <c r="D489" s="263"/>
      <c r="E489" s="263"/>
      <c r="F489" s="263"/>
      <c r="G489" s="263"/>
      <c r="H489" s="263"/>
      <c r="I489" s="263"/>
      <c r="J489" s="263"/>
      <c r="K489" s="263"/>
      <c r="L489" s="263"/>
      <c r="M489" s="263"/>
      <c r="N489" s="268"/>
      <c r="O489" s="268"/>
      <c r="P489" s="268"/>
      <c r="Q489" s="268"/>
      <c r="R489" s="268"/>
      <c r="S489" s="268"/>
      <c r="T489" s="263"/>
      <c r="U489" s="263"/>
      <c r="V489" s="263"/>
      <c r="W489" s="263"/>
      <c r="X489" s="263"/>
      <c r="Y489" s="268"/>
      <c r="Z489" s="263"/>
      <c r="AA489" s="263"/>
      <c r="AB489" s="263"/>
      <c r="AC489" s="263"/>
      <c r="AD489" s="263"/>
      <c r="AE489" s="263"/>
      <c r="AF489" s="263"/>
      <c r="AG489" s="263"/>
      <c r="AH489" s="263"/>
      <c r="AI489" s="263"/>
      <c r="AJ489" s="263"/>
      <c r="AK489" s="263"/>
      <c r="AL489" s="263"/>
    </row>
    <row r="490" spans="1:38">
      <c r="A490" s="263"/>
      <c r="B490" s="263"/>
      <c r="C490" s="263"/>
      <c r="D490" s="263"/>
      <c r="E490" s="263"/>
      <c r="F490" s="263"/>
      <c r="G490" s="263"/>
      <c r="H490" s="263"/>
      <c r="I490" s="263"/>
      <c r="J490" s="263"/>
      <c r="K490" s="263"/>
      <c r="L490" s="263"/>
      <c r="M490" s="263"/>
      <c r="N490" s="268"/>
      <c r="O490" s="268"/>
      <c r="P490" s="268"/>
      <c r="Q490" s="268"/>
      <c r="R490" s="268"/>
      <c r="S490" s="268"/>
      <c r="T490" s="263"/>
      <c r="U490" s="263"/>
      <c r="V490" s="263"/>
      <c r="W490" s="263"/>
      <c r="X490" s="263"/>
      <c r="Y490" s="268"/>
      <c r="Z490" s="263"/>
      <c r="AA490" s="263"/>
      <c r="AB490" s="263"/>
      <c r="AC490" s="263"/>
      <c r="AD490" s="263"/>
      <c r="AE490" s="263"/>
      <c r="AF490" s="263"/>
      <c r="AG490" s="263"/>
      <c r="AH490" s="263"/>
      <c r="AI490" s="263"/>
      <c r="AJ490" s="263"/>
      <c r="AK490" s="263"/>
      <c r="AL490" s="263"/>
    </row>
    <row r="491" spans="1:38">
      <c r="A491" s="263"/>
      <c r="B491" s="263"/>
      <c r="C491" s="263"/>
      <c r="D491" s="263"/>
      <c r="E491" s="263"/>
      <c r="F491" s="263"/>
      <c r="G491" s="263"/>
      <c r="H491" s="263"/>
      <c r="I491" s="263"/>
      <c r="J491" s="263"/>
      <c r="K491" s="263"/>
      <c r="L491" s="263"/>
      <c r="M491" s="263"/>
      <c r="N491" s="268"/>
      <c r="O491" s="268"/>
      <c r="P491" s="268"/>
      <c r="Q491" s="268"/>
      <c r="R491" s="268"/>
      <c r="S491" s="268"/>
      <c r="T491" s="263"/>
      <c r="U491" s="263"/>
      <c r="V491" s="263"/>
      <c r="W491" s="263"/>
      <c r="X491" s="263"/>
      <c r="Y491" s="268"/>
      <c r="Z491" s="263"/>
      <c r="AA491" s="263"/>
      <c r="AB491" s="263"/>
      <c r="AC491" s="263"/>
      <c r="AD491" s="263"/>
      <c r="AE491" s="263"/>
      <c r="AF491" s="263"/>
      <c r="AG491" s="263"/>
      <c r="AH491" s="263"/>
      <c r="AI491" s="263"/>
      <c r="AJ491" s="263"/>
      <c r="AK491" s="263"/>
      <c r="AL491" s="263"/>
    </row>
    <row r="492" spans="1:38">
      <c r="A492" s="263"/>
      <c r="B492" s="263"/>
      <c r="C492" s="263"/>
      <c r="D492" s="263"/>
      <c r="E492" s="263"/>
      <c r="F492" s="263"/>
      <c r="G492" s="263"/>
      <c r="H492" s="263"/>
      <c r="I492" s="263"/>
      <c r="J492" s="263"/>
      <c r="K492" s="263"/>
      <c r="L492" s="263"/>
      <c r="M492" s="263"/>
      <c r="N492" s="268"/>
      <c r="O492" s="268"/>
      <c r="P492" s="268"/>
      <c r="Q492" s="268"/>
      <c r="R492" s="268"/>
      <c r="S492" s="268"/>
      <c r="T492" s="263"/>
      <c r="U492" s="263"/>
      <c r="V492" s="263"/>
      <c r="W492" s="263"/>
      <c r="X492" s="263"/>
      <c r="Y492" s="268"/>
      <c r="Z492" s="263"/>
      <c r="AA492" s="263"/>
      <c r="AB492" s="263"/>
      <c r="AC492" s="263"/>
      <c r="AD492" s="263"/>
      <c r="AE492" s="263"/>
      <c r="AF492" s="263"/>
      <c r="AG492" s="263"/>
      <c r="AH492" s="263"/>
      <c r="AI492" s="263"/>
      <c r="AJ492" s="263"/>
      <c r="AK492" s="263"/>
      <c r="AL492" s="263"/>
    </row>
    <row r="493" spans="1:38">
      <c r="A493" s="263"/>
      <c r="B493" s="263"/>
      <c r="C493" s="263"/>
      <c r="D493" s="263"/>
      <c r="E493" s="263"/>
      <c r="F493" s="263"/>
      <c r="G493" s="263"/>
      <c r="H493" s="263"/>
      <c r="I493" s="263"/>
      <c r="J493" s="263"/>
      <c r="K493" s="263"/>
      <c r="L493" s="263"/>
      <c r="M493" s="263"/>
      <c r="N493" s="268"/>
      <c r="O493" s="268"/>
      <c r="P493" s="268"/>
      <c r="Q493" s="268"/>
      <c r="R493" s="268"/>
      <c r="S493" s="268"/>
      <c r="T493" s="263"/>
      <c r="U493" s="263"/>
      <c r="V493" s="263"/>
      <c r="W493" s="263"/>
      <c r="X493" s="263"/>
      <c r="Y493" s="268"/>
      <c r="Z493" s="263"/>
      <c r="AA493" s="263"/>
      <c r="AB493" s="263"/>
      <c r="AC493" s="263"/>
      <c r="AD493" s="263"/>
      <c r="AE493" s="263"/>
      <c r="AF493" s="263"/>
      <c r="AG493" s="263"/>
      <c r="AH493" s="263"/>
      <c r="AI493" s="263"/>
      <c r="AJ493" s="263"/>
      <c r="AK493" s="263"/>
      <c r="AL493" s="263"/>
    </row>
    <row r="494" spans="1:38">
      <c r="A494" s="263"/>
      <c r="B494" s="263"/>
      <c r="C494" s="263"/>
      <c r="D494" s="263"/>
      <c r="E494" s="263"/>
      <c r="F494" s="263"/>
      <c r="G494" s="263"/>
      <c r="H494" s="263"/>
      <c r="I494" s="263"/>
      <c r="J494" s="263"/>
      <c r="K494" s="263"/>
      <c r="L494" s="263"/>
      <c r="M494" s="263"/>
      <c r="N494" s="268"/>
      <c r="O494" s="268"/>
      <c r="P494" s="268"/>
      <c r="Q494" s="268"/>
      <c r="R494" s="268"/>
      <c r="S494" s="268"/>
      <c r="T494" s="263"/>
      <c r="U494" s="263"/>
      <c r="V494" s="263"/>
      <c r="W494" s="263"/>
      <c r="X494" s="263"/>
      <c r="Y494" s="268"/>
      <c r="Z494" s="263"/>
      <c r="AA494" s="263"/>
      <c r="AB494" s="263"/>
      <c r="AC494" s="263"/>
      <c r="AD494" s="263"/>
      <c r="AE494" s="263"/>
      <c r="AF494" s="263"/>
      <c r="AG494" s="263"/>
      <c r="AH494" s="263"/>
      <c r="AI494" s="263"/>
      <c r="AJ494" s="263"/>
      <c r="AK494" s="263"/>
      <c r="AL494" s="263"/>
    </row>
    <row r="495" spans="1:38">
      <c r="A495" s="263"/>
      <c r="B495" s="263"/>
      <c r="C495" s="263"/>
      <c r="D495" s="263"/>
      <c r="E495" s="263"/>
      <c r="F495" s="263"/>
      <c r="G495" s="263"/>
      <c r="H495" s="263"/>
      <c r="I495" s="263"/>
      <c r="J495" s="263"/>
      <c r="K495" s="263"/>
      <c r="L495" s="263"/>
      <c r="M495" s="263"/>
      <c r="N495" s="268"/>
      <c r="O495" s="268"/>
      <c r="P495" s="268"/>
      <c r="Q495" s="268"/>
      <c r="R495" s="268"/>
      <c r="S495" s="268"/>
      <c r="T495" s="263"/>
      <c r="U495" s="263"/>
      <c r="V495" s="263"/>
      <c r="W495" s="263"/>
      <c r="X495" s="263"/>
      <c r="Y495" s="268"/>
      <c r="Z495" s="263"/>
      <c r="AA495" s="263"/>
      <c r="AB495" s="263"/>
      <c r="AC495" s="263"/>
      <c r="AD495" s="263"/>
      <c r="AE495" s="263"/>
      <c r="AF495" s="263"/>
      <c r="AG495" s="263"/>
      <c r="AH495" s="263"/>
      <c r="AI495" s="263"/>
      <c r="AJ495" s="263"/>
      <c r="AK495" s="263"/>
      <c r="AL495" s="263"/>
    </row>
    <row r="496" spans="1:38">
      <c r="A496" s="263"/>
      <c r="B496" s="263"/>
      <c r="C496" s="263"/>
      <c r="D496" s="263"/>
      <c r="E496" s="263"/>
      <c r="F496" s="263"/>
      <c r="G496" s="263"/>
      <c r="H496" s="263"/>
      <c r="I496" s="263"/>
      <c r="J496" s="263"/>
      <c r="K496" s="263"/>
      <c r="L496" s="263"/>
      <c r="M496" s="263"/>
      <c r="N496" s="268"/>
      <c r="O496" s="268"/>
      <c r="P496" s="268"/>
      <c r="Q496" s="268"/>
      <c r="R496" s="268"/>
      <c r="S496" s="268"/>
      <c r="T496" s="263"/>
      <c r="U496" s="263"/>
      <c r="V496" s="263"/>
      <c r="W496" s="263"/>
      <c r="X496" s="263"/>
      <c r="Y496" s="268"/>
      <c r="Z496" s="263"/>
      <c r="AA496" s="263"/>
      <c r="AB496" s="263"/>
      <c r="AC496" s="263"/>
      <c r="AD496" s="263"/>
      <c r="AE496" s="263"/>
      <c r="AF496" s="263"/>
      <c r="AG496" s="263"/>
      <c r="AH496" s="263"/>
      <c r="AI496" s="263"/>
      <c r="AJ496" s="263"/>
      <c r="AK496" s="263"/>
      <c r="AL496" s="263"/>
    </row>
    <row r="497" spans="1:38">
      <c r="A497" s="263"/>
      <c r="B497" s="263"/>
      <c r="C497" s="263"/>
      <c r="D497" s="263"/>
      <c r="E497" s="263"/>
      <c r="F497" s="263"/>
      <c r="G497" s="263"/>
      <c r="H497" s="263"/>
      <c r="I497" s="263"/>
      <c r="J497" s="263"/>
      <c r="K497" s="263"/>
      <c r="L497" s="263"/>
      <c r="M497" s="263"/>
      <c r="N497" s="268"/>
      <c r="O497" s="268"/>
      <c r="P497" s="268"/>
      <c r="Q497" s="268"/>
      <c r="R497" s="268"/>
      <c r="S497" s="268"/>
      <c r="T497" s="263"/>
      <c r="U497" s="263"/>
      <c r="V497" s="263"/>
      <c r="W497" s="263"/>
      <c r="X497" s="263"/>
      <c r="Y497" s="268"/>
      <c r="Z497" s="263"/>
      <c r="AA497" s="263"/>
      <c r="AB497" s="263"/>
      <c r="AC497" s="263"/>
      <c r="AD497" s="263"/>
      <c r="AE497" s="263"/>
      <c r="AF497" s="263"/>
      <c r="AG497" s="263"/>
      <c r="AH497" s="263"/>
      <c r="AI497" s="263"/>
      <c r="AJ497" s="263"/>
      <c r="AK497" s="263"/>
      <c r="AL497" s="263"/>
    </row>
    <row r="498" spans="1:38">
      <c r="A498" s="263"/>
      <c r="B498" s="263"/>
      <c r="C498" s="263"/>
      <c r="D498" s="263"/>
      <c r="E498" s="263"/>
      <c r="F498" s="263"/>
      <c r="G498" s="263"/>
      <c r="H498" s="263"/>
      <c r="I498" s="263"/>
      <c r="J498" s="263"/>
      <c r="K498" s="263"/>
      <c r="L498" s="263"/>
      <c r="M498" s="263"/>
      <c r="N498" s="268"/>
      <c r="O498" s="268"/>
      <c r="P498" s="268"/>
      <c r="Q498" s="268"/>
      <c r="R498" s="268"/>
      <c r="S498" s="268"/>
      <c r="T498" s="263"/>
      <c r="U498" s="263"/>
      <c r="V498" s="263"/>
      <c r="W498" s="263"/>
      <c r="X498" s="263"/>
      <c r="Y498" s="268"/>
      <c r="Z498" s="263"/>
      <c r="AA498" s="263"/>
      <c r="AB498" s="263"/>
      <c r="AC498" s="263"/>
      <c r="AD498" s="263"/>
      <c r="AE498" s="263"/>
      <c r="AF498" s="263"/>
      <c r="AG498" s="263"/>
      <c r="AH498" s="263"/>
      <c r="AI498" s="263"/>
      <c r="AJ498" s="263"/>
      <c r="AK498" s="263"/>
      <c r="AL498" s="263"/>
    </row>
    <row r="499" spans="1:38">
      <c r="A499" s="263"/>
      <c r="B499" s="263"/>
      <c r="C499" s="263"/>
      <c r="D499" s="263"/>
      <c r="E499" s="263"/>
      <c r="F499" s="263"/>
      <c r="G499" s="263"/>
      <c r="H499" s="263"/>
      <c r="I499" s="263"/>
      <c r="J499" s="263"/>
      <c r="K499" s="263"/>
      <c r="L499" s="263"/>
      <c r="M499" s="263"/>
      <c r="N499" s="268"/>
      <c r="O499" s="268"/>
      <c r="P499" s="268"/>
      <c r="Q499" s="268"/>
      <c r="R499" s="268"/>
      <c r="S499" s="268"/>
      <c r="T499" s="263"/>
      <c r="U499" s="263"/>
      <c r="V499" s="263"/>
      <c r="W499" s="263"/>
      <c r="X499" s="263"/>
      <c r="Y499" s="268"/>
      <c r="Z499" s="263"/>
      <c r="AA499" s="263"/>
      <c r="AB499" s="263"/>
      <c r="AC499" s="263"/>
      <c r="AD499" s="263"/>
      <c r="AE499" s="263"/>
      <c r="AF499" s="263"/>
      <c r="AG499" s="263"/>
      <c r="AH499" s="263"/>
      <c r="AI499" s="263"/>
      <c r="AJ499" s="263"/>
      <c r="AK499" s="263"/>
      <c r="AL499" s="263"/>
    </row>
    <row r="500" spans="1:38">
      <c r="A500" s="263"/>
      <c r="B500" s="263"/>
      <c r="C500" s="263"/>
      <c r="D500" s="263"/>
      <c r="E500" s="263"/>
      <c r="F500" s="263"/>
      <c r="G500" s="263"/>
      <c r="H500" s="263"/>
      <c r="I500" s="263"/>
      <c r="J500" s="263"/>
      <c r="K500" s="263"/>
      <c r="L500" s="263"/>
      <c r="M500" s="263"/>
      <c r="N500" s="268"/>
      <c r="O500" s="268"/>
      <c r="P500" s="268"/>
      <c r="Q500" s="268"/>
      <c r="R500" s="268"/>
      <c r="S500" s="268"/>
      <c r="T500" s="263"/>
      <c r="U500" s="263"/>
      <c r="V500" s="263"/>
      <c r="W500" s="263"/>
      <c r="X500" s="263"/>
      <c r="Y500" s="268"/>
      <c r="Z500" s="263"/>
      <c r="AA500" s="263"/>
      <c r="AB500" s="263"/>
      <c r="AC500" s="263"/>
      <c r="AD500" s="263"/>
      <c r="AE500" s="263"/>
      <c r="AF500" s="263"/>
      <c r="AG500" s="263"/>
      <c r="AH500" s="263"/>
      <c r="AI500" s="263"/>
      <c r="AJ500" s="263"/>
      <c r="AK500" s="263"/>
      <c r="AL500" s="263"/>
    </row>
    <row r="501" spans="1:38">
      <c r="A501" s="263"/>
      <c r="B501" s="263"/>
      <c r="C501" s="263"/>
      <c r="D501" s="263"/>
      <c r="E501" s="263"/>
      <c r="F501" s="263"/>
      <c r="G501" s="263"/>
      <c r="H501" s="263"/>
      <c r="I501" s="263"/>
      <c r="J501" s="263"/>
      <c r="K501" s="263"/>
      <c r="L501" s="263"/>
      <c r="M501" s="263"/>
      <c r="N501" s="268"/>
      <c r="O501" s="268"/>
      <c r="P501" s="268"/>
      <c r="Q501" s="268"/>
      <c r="R501" s="268"/>
      <c r="S501" s="268"/>
      <c r="T501" s="263"/>
      <c r="U501" s="263"/>
      <c r="V501" s="263"/>
      <c r="W501" s="263"/>
      <c r="X501" s="263"/>
      <c r="Y501" s="268"/>
      <c r="Z501" s="263"/>
      <c r="AA501" s="263"/>
      <c r="AB501" s="263"/>
      <c r="AC501" s="263"/>
      <c r="AD501" s="263"/>
      <c r="AE501" s="263"/>
      <c r="AF501" s="263"/>
      <c r="AG501" s="263"/>
      <c r="AH501" s="263"/>
      <c r="AI501" s="263"/>
      <c r="AJ501" s="263"/>
      <c r="AK501" s="263"/>
      <c r="AL501" s="263"/>
    </row>
    <row r="502" spans="1:38">
      <c r="A502" s="263"/>
      <c r="B502" s="263"/>
      <c r="C502" s="263"/>
      <c r="D502" s="263"/>
      <c r="E502" s="263"/>
      <c r="F502" s="263"/>
      <c r="G502" s="263"/>
      <c r="H502" s="263"/>
      <c r="I502" s="263"/>
      <c r="J502" s="263"/>
      <c r="K502" s="263"/>
      <c r="L502" s="263"/>
      <c r="M502" s="263"/>
      <c r="N502" s="268"/>
      <c r="O502" s="268"/>
      <c r="P502" s="268"/>
      <c r="Q502" s="268"/>
      <c r="R502" s="268"/>
      <c r="S502" s="268"/>
      <c r="T502" s="263"/>
      <c r="U502" s="263"/>
      <c r="V502" s="263"/>
      <c r="W502" s="263"/>
      <c r="X502" s="263"/>
      <c r="Y502" s="268"/>
      <c r="Z502" s="263"/>
      <c r="AA502" s="263"/>
      <c r="AB502" s="263"/>
      <c r="AC502" s="263"/>
      <c r="AD502" s="263"/>
      <c r="AE502" s="263"/>
      <c r="AF502" s="263"/>
      <c r="AG502" s="263"/>
      <c r="AH502" s="263"/>
      <c r="AI502" s="263"/>
      <c r="AJ502" s="263"/>
      <c r="AK502" s="263"/>
      <c r="AL502" s="263"/>
    </row>
    <row r="503" spans="1:38">
      <c r="A503" s="263"/>
      <c r="B503" s="263"/>
      <c r="C503" s="263"/>
      <c r="D503" s="263"/>
      <c r="E503" s="263"/>
      <c r="F503" s="263"/>
      <c r="G503" s="263"/>
      <c r="H503" s="263"/>
      <c r="I503" s="263"/>
      <c r="J503" s="263"/>
      <c r="K503" s="263"/>
      <c r="L503" s="263"/>
      <c r="M503" s="263"/>
      <c r="N503" s="268"/>
      <c r="O503" s="268"/>
      <c r="P503" s="268"/>
      <c r="Q503" s="268"/>
      <c r="R503" s="268"/>
      <c r="S503" s="268"/>
      <c r="T503" s="263"/>
      <c r="U503" s="263"/>
      <c r="V503" s="263"/>
      <c r="W503" s="263"/>
      <c r="X503" s="263"/>
      <c r="Y503" s="268"/>
      <c r="Z503" s="263"/>
      <c r="AA503" s="263"/>
      <c r="AB503" s="263"/>
      <c r="AC503" s="263"/>
      <c r="AD503" s="263"/>
      <c r="AE503" s="263"/>
      <c r="AF503" s="263"/>
      <c r="AG503" s="263"/>
      <c r="AH503" s="263"/>
      <c r="AI503" s="263"/>
      <c r="AJ503" s="263"/>
      <c r="AK503" s="263"/>
      <c r="AL503" s="263"/>
    </row>
    <row r="504" spans="1:38">
      <c r="A504" s="263"/>
      <c r="B504" s="263"/>
      <c r="C504" s="263"/>
      <c r="D504" s="263"/>
      <c r="E504" s="263"/>
      <c r="F504" s="263"/>
      <c r="G504" s="263"/>
      <c r="H504" s="263"/>
      <c r="I504" s="263"/>
      <c r="J504" s="263"/>
      <c r="K504" s="263"/>
      <c r="L504" s="263"/>
      <c r="M504" s="263"/>
      <c r="N504" s="268"/>
      <c r="O504" s="268"/>
      <c r="P504" s="268"/>
      <c r="Q504" s="268"/>
      <c r="R504" s="268"/>
      <c r="S504" s="268"/>
      <c r="T504" s="263"/>
      <c r="U504" s="263"/>
      <c r="V504" s="263"/>
      <c r="W504" s="263"/>
      <c r="X504" s="263"/>
      <c r="Y504" s="268"/>
      <c r="Z504" s="263"/>
      <c r="AA504" s="263"/>
      <c r="AB504" s="263"/>
      <c r="AC504" s="263"/>
      <c r="AD504" s="263"/>
      <c r="AE504" s="263"/>
      <c r="AF504" s="263"/>
      <c r="AG504" s="263"/>
      <c r="AH504" s="263"/>
      <c r="AI504" s="263"/>
      <c r="AJ504" s="263"/>
      <c r="AK504" s="263"/>
      <c r="AL504" s="263"/>
    </row>
    <row r="505" spans="1:38">
      <c r="A505" s="263"/>
      <c r="B505" s="263"/>
      <c r="C505" s="263"/>
      <c r="D505" s="263"/>
      <c r="E505" s="263"/>
      <c r="F505" s="263"/>
      <c r="G505" s="263"/>
      <c r="H505" s="263"/>
      <c r="I505" s="263"/>
      <c r="J505" s="263"/>
      <c r="K505" s="263"/>
      <c r="L505" s="263"/>
      <c r="M505" s="263"/>
      <c r="N505" s="268"/>
      <c r="O505" s="268"/>
      <c r="P505" s="268"/>
      <c r="Q505" s="268"/>
      <c r="R505" s="268"/>
      <c r="S505" s="268"/>
      <c r="T505" s="263"/>
      <c r="U505" s="263"/>
      <c r="V505" s="263"/>
      <c r="W505" s="263"/>
      <c r="X505" s="263"/>
      <c r="Y505" s="268"/>
      <c r="Z505" s="263"/>
      <c r="AA505" s="263"/>
      <c r="AB505" s="263"/>
      <c r="AC505" s="263"/>
      <c r="AD505" s="263"/>
      <c r="AE505" s="263"/>
      <c r="AF505" s="263"/>
      <c r="AG505" s="263"/>
      <c r="AH505" s="263"/>
      <c r="AI505" s="263"/>
      <c r="AJ505" s="263"/>
      <c r="AK505" s="263"/>
      <c r="AL505" s="263"/>
    </row>
    <row r="506" spans="1:38">
      <c r="A506" s="263"/>
      <c r="B506" s="263"/>
      <c r="C506" s="263"/>
      <c r="D506" s="263"/>
      <c r="E506" s="263"/>
      <c r="F506" s="263"/>
      <c r="G506" s="263"/>
      <c r="H506" s="263"/>
      <c r="I506" s="263"/>
      <c r="J506" s="263"/>
      <c r="K506" s="263"/>
      <c r="L506" s="263"/>
      <c r="M506" s="263"/>
      <c r="N506" s="268"/>
      <c r="O506" s="268"/>
      <c r="P506" s="268"/>
      <c r="Q506" s="268"/>
      <c r="R506" s="268"/>
      <c r="S506" s="268"/>
      <c r="T506" s="263"/>
      <c r="U506" s="263"/>
      <c r="V506" s="263"/>
      <c r="W506" s="263"/>
      <c r="X506" s="263"/>
      <c r="Y506" s="268"/>
      <c r="Z506" s="263"/>
      <c r="AA506" s="263"/>
      <c r="AB506" s="263"/>
      <c r="AC506" s="263"/>
      <c r="AD506" s="263"/>
      <c r="AE506" s="263"/>
      <c r="AF506" s="263"/>
      <c r="AG506" s="263"/>
      <c r="AH506" s="263"/>
      <c r="AI506" s="263"/>
      <c r="AJ506" s="263"/>
      <c r="AK506" s="263"/>
      <c r="AL506" s="263"/>
    </row>
    <row r="507" spans="1:38">
      <c r="A507" s="263"/>
      <c r="B507" s="263"/>
      <c r="C507" s="263"/>
      <c r="D507" s="263"/>
      <c r="E507" s="263"/>
      <c r="F507" s="263"/>
      <c r="G507" s="263"/>
      <c r="H507" s="263"/>
      <c r="I507" s="263"/>
      <c r="J507" s="263"/>
      <c r="K507" s="263"/>
      <c r="L507" s="263"/>
      <c r="M507" s="263"/>
      <c r="N507" s="268"/>
      <c r="O507" s="268"/>
      <c r="P507" s="268"/>
      <c r="Q507" s="268"/>
      <c r="R507" s="268"/>
      <c r="S507" s="268"/>
      <c r="T507" s="263"/>
      <c r="U507" s="263"/>
      <c r="V507" s="263"/>
      <c r="W507" s="263"/>
      <c r="X507" s="263"/>
      <c r="Y507" s="268"/>
      <c r="Z507" s="263"/>
      <c r="AA507" s="263"/>
      <c r="AB507" s="263"/>
      <c r="AC507" s="263"/>
      <c r="AD507" s="263"/>
      <c r="AE507" s="263"/>
      <c r="AF507" s="263"/>
      <c r="AG507" s="263"/>
      <c r="AH507" s="263"/>
      <c r="AI507" s="263"/>
      <c r="AJ507" s="263"/>
      <c r="AK507" s="263"/>
      <c r="AL507" s="263"/>
    </row>
    <row r="508" spans="1:38">
      <c r="A508" s="263"/>
      <c r="B508" s="263"/>
      <c r="C508" s="263"/>
      <c r="D508" s="263"/>
      <c r="E508" s="263"/>
      <c r="F508" s="263"/>
      <c r="G508" s="263"/>
      <c r="H508" s="263"/>
      <c r="I508" s="263"/>
      <c r="J508" s="263"/>
      <c r="K508" s="263"/>
      <c r="L508" s="263"/>
      <c r="M508" s="263"/>
      <c r="N508" s="268"/>
      <c r="O508" s="268"/>
      <c r="P508" s="268"/>
      <c r="Q508" s="268"/>
      <c r="R508" s="268"/>
      <c r="S508" s="268"/>
      <c r="T508" s="263"/>
      <c r="U508" s="263"/>
      <c r="V508" s="263"/>
      <c r="W508" s="263"/>
      <c r="X508" s="263"/>
      <c r="Y508" s="268"/>
      <c r="Z508" s="263"/>
      <c r="AA508" s="263"/>
      <c r="AB508" s="263"/>
      <c r="AC508" s="263"/>
      <c r="AD508" s="263"/>
      <c r="AE508" s="263"/>
      <c r="AF508" s="263"/>
      <c r="AG508" s="263"/>
      <c r="AH508" s="263"/>
      <c r="AI508" s="263"/>
      <c r="AJ508" s="263"/>
      <c r="AK508" s="263"/>
      <c r="AL508" s="263"/>
    </row>
    <row r="509" spans="1:38">
      <c r="A509" s="263"/>
      <c r="B509" s="263"/>
      <c r="C509" s="263"/>
      <c r="D509" s="263"/>
      <c r="E509" s="263"/>
      <c r="F509" s="263"/>
      <c r="G509" s="263"/>
      <c r="H509" s="263"/>
      <c r="I509" s="263"/>
      <c r="J509" s="263"/>
      <c r="K509" s="263"/>
      <c r="L509" s="263"/>
      <c r="M509" s="263"/>
      <c r="N509" s="268"/>
      <c r="O509" s="268"/>
      <c r="P509" s="268"/>
      <c r="Q509" s="268"/>
      <c r="R509" s="268"/>
      <c r="S509" s="268"/>
      <c r="T509" s="263"/>
      <c r="U509" s="263"/>
      <c r="V509" s="263"/>
      <c r="W509" s="263"/>
      <c r="X509" s="263"/>
      <c r="Y509" s="268"/>
      <c r="Z509" s="263"/>
      <c r="AA509" s="263"/>
      <c r="AB509" s="263"/>
      <c r="AC509" s="263"/>
      <c r="AD509" s="263"/>
      <c r="AE509" s="263"/>
      <c r="AF509" s="263"/>
      <c r="AG509" s="263"/>
      <c r="AH509" s="263"/>
      <c r="AI509" s="263"/>
      <c r="AJ509" s="263"/>
      <c r="AK509" s="263"/>
      <c r="AL509" s="263"/>
    </row>
    <row r="510" spans="1:38">
      <c r="A510" s="263"/>
      <c r="B510" s="263"/>
      <c r="C510" s="263"/>
      <c r="D510" s="263"/>
      <c r="E510" s="263"/>
      <c r="F510" s="263"/>
      <c r="G510" s="263"/>
      <c r="H510" s="263"/>
      <c r="I510" s="263"/>
      <c r="J510" s="263"/>
      <c r="K510" s="263"/>
      <c r="L510" s="263"/>
      <c r="M510" s="263"/>
      <c r="N510" s="268"/>
      <c r="O510" s="268"/>
      <c r="P510" s="268"/>
      <c r="Q510" s="268"/>
      <c r="R510" s="268"/>
      <c r="S510" s="268"/>
      <c r="T510" s="263"/>
      <c r="U510" s="263"/>
      <c r="V510" s="263"/>
      <c r="W510" s="263"/>
      <c r="X510" s="263"/>
      <c r="Y510" s="268"/>
      <c r="Z510" s="263"/>
      <c r="AA510" s="263"/>
      <c r="AB510" s="263"/>
      <c r="AC510" s="263"/>
      <c r="AD510" s="263"/>
      <c r="AE510" s="263"/>
      <c r="AF510" s="263"/>
      <c r="AG510" s="263"/>
      <c r="AH510" s="263"/>
      <c r="AI510" s="263"/>
      <c r="AJ510" s="263"/>
      <c r="AK510" s="263"/>
      <c r="AL510" s="263"/>
    </row>
    <row r="511" spans="1:38">
      <c r="A511" s="263"/>
      <c r="B511" s="263"/>
      <c r="C511" s="263"/>
      <c r="D511" s="263"/>
      <c r="E511" s="263"/>
      <c r="F511" s="263"/>
      <c r="G511" s="263"/>
      <c r="H511" s="263"/>
      <c r="I511" s="263"/>
      <c r="J511" s="263"/>
      <c r="K511" s="263"/>
      <c r="L511" s="263"/>
      <c r="M511" s="263"/>
      <c r="N511" s="268"/>
      <c r="O511" s="268"/>
      <c r="P511" s="268"/>
      <c r="Q511" s="268"/>
      <c r="R511" s="268"/>
      <c r="S511" s="268"/>
      <c r="T511" s="263"/>
      <c r="U511" s="263"/>
      <c r="V511" s="263"/>
      <c r="W511" s="263"/>
      <c r="X511" s="263"/>
      <c r="Y511" s="268"/>
      <c r="Z511" s="263"/>
      <c r="AA511" s="263"/>
      <c r="AB511" s="263"/>
      <c r="AC511" s="263"/>
      <c r="AD511" s="263"/>
      <c r="AE511" s="263"/>
      <c r="AF511" s="263"/>
      <c r="AG511" s="263"/>
      <c r="AH511" s="263"/>
      <c r="AI511" s="263"/>
      <c r="AJ511" s="263"/>
      <c r="AK511" s="263"/>
      <c r="AL511" s="263"/>
    </row>
    <row r="512" spans="1:38">
      <c r="A512" s="263"/>
      <c r="B512" s="263"/>
      <c r="C512" s="263"/>
      <c r="D512" s="263"/>
      <c r="E512" s="263"/>
      <c r="F512" s="263"/>
      <c r="G512" s="263"/>
      <c r="H512" s="263"/>
      <c r="I512" s="263"/>
      <c r="J512" s="263"/>
      <c r="K512" s="263"/>
      <c r="L512" s="263"/>
      <c r="M512" s="263"/>
      <c r="N512" s="268"/>
      <c r="O512" s="268"/>
      <c r="P512" s="268"/>
      <c r="Q512" s="268"/>
      <c r="R512" s="268"/>
      <c r="S512" s="268"/>
      <c r="T512" s="263"/>
      <c r="U512" s="263"/>
      <c r="V512" s="263"/>
      <c r="W512" s="263"/>
      <c r="X512" s="263"/>
      <c r="Y512" s="268"/>
      <c r="Z512" s="263"/>
      <c r="AA512" s="263"/>
      <c r="AB512" s="263"/>
      <c r="AC512" s="263"/>
      <c r="AD512" s="263"/>
      <c r="AE512" s="263"/>
      <c r="AF512" s="263"/>
      <c r="AG512" s="263"/>
      <c r="AH512" s="263"/>
      <c r="AI512" s="263"/>
      <c r="AJ512" s="263"/>
      <c r="AK512" s="263"/>
      <c r="AL512" s="263"/>
    </row>
    <row r="513" spans="1:38">
      <c r="A513" s="263"/>
      <c r="B513" s="263"/>
      <c r="C513" s="263"/>
      <c r="D513" s="263"/>
      <c r="E513" s="263"/>
      <c r="F513" s="263"/>
      <c r="G513" s="263"/>
      <c r="H513" s="263"/>
      <c r="I513" s="263"/>
      <c r="J513" s="263"/>
      <c r="K513" s="263"/>
      <c r="L513" s="263"/>
      <c r="M513" s="263"/>
      <c r="N513" s="268"/>
      <c r="O513" s="268"/>
      <c r="P513" s="268"/>
      <c r="Q513" s="268"/>
      <c r="R513" s="268"/>
      <c r="S513" s="268"/>
      <c r="T513" s="263"/>
      <c r="U513" s="263"/>
      <c r="V513" s="263"/>
      <c r="W513" s="263"/>
      <c r="X513" s="263"/>
      <c r="Y513" s="268"/>
      <c r="Z513" s="263"/>
      <c r="AA513" s="263"/>
      <c r="AB513" s="263"/>
      <c r="AC513" s="263"/>
      <c r="AD513" s="263"/>
      <c r="AE513" s="263"/>
      <c r="AF513" s="263"/>
      <c r="AG513" s="263"/>
      <c r="AH513" s="263"/>
      <c r="AI513" s="263"/>
      <c r="AJ513" s="263"/>
      <c r="AK513" s="263"/>
      <c r="AL513" s="263"/>
    </row>
    <row r="514" spans="1:38">
      <c r="A514" s="263"/>
      <c r="B514" s="263"/>
      <c r="C514" s="263"/>
      <c r="D514" s="263"/>
      <c r="E514" s="263"/>
      <c r="F514" s="263"/>
      <c r="G514" s="263"/>
      <c r="H514" s="263"/>
      <c r="I514" s="263"/>
      <c r="J514" s="263"/>
      <c r="K514" s="263"/>
      <c r="L514" s="263"/>
      <c r="M514" s="263"/>
      <c r="N514" s="268"/>
      <c r="O514" s="268"/>
      <c r="P514" s="268"/>
      <c r="Q514" s="268"/>
      <c r="R514" s="268"/>
      <c r="S514" s="268"/>
      <c r="T514" s="263"/>
      <c r="U514" s="263"/>
      <c r="V514" s="263"/>
      <c r="W514" s="263"/>
      <c r="X514" s="263"/>
      <c r="Y514" s="268"/>
      <c r="Z514" s="263"/>
      <c r="AA514" s="263"/>
      <c r="AB514" s="263"/>
      <c r="AC514" s="263"/>
      <c r="AD514" s="263"/>
      <c r="AE514" s="263"/>
      <c r="AF514" s="263"/>
      <c r="AG514" s="263"/>
      <c r="AH514" s="263"/>
      <c r="AI514" s="263"/>
      <c r="AJ514" s="263"/>
      <c r="AK514" s="263"/>
      <c r="AL514" s="263"/>
    </row>
    <row r="515" spans="1:38">
      <c r="A515" s="263"/>
      <c r="B515" s="263"/>
      <c r="C515" s="263"/>
      <c r="D515" s="263"/>
      <c r="E515" s="263"/>
      <c r="F515" s="263"/>
      <c r="G515" s="263"/>
      <c r="H515" s="263"/>
      <c r="I515" s="263"/>
      <c r="J515" s="263"/>
      <c r="K515" s="263"/>
      <c r="L515" s="263"/>
      <c r="M515" s="263"/>
      <c r="N515" s="268"/>
      <c r="O515" s="268"/>
      <c r="P515" s="268"/>
      <c r="Q515" s="268"/>
      <c r="R515" s="268"/>
      <c r="S515" s="268"/>
      <c r="T515" s="263"/>
      <c r="U515" s="263"/>
      <c r="V515" s="263"/>
      <c r="W515" s="263"/>
      <c r="X515" s="263"/>
      <c r="Y515" s="268"/>
      <c r="Z515" s="263"/>
      <c r="AA515" s="263"/>
      <c r="AB515" s="263"/>
      <c r="AC515" s="263"/>
      <c r="AD515" s="263"/>
      <c r="AE515" s="263"/>
      <c r="AF515" s="263"/>
      <c r="AG515" s="263"/>
      <c r="AH515" s="263"/>
      <c r="AI515" s="263"/>
      <c r="AJ515" s="263"/>
      <c r="AK515" s="263"/>
      <c r="AL515" s="263"/>
    </row>
    <row r="516" spans="1:38">
      <c r="A516" s="263"/>
      <c r="B516" s="263"/>
      <c r="C516" s="263"/>
      <c r="D516" s="263"/>
      <c r="E516" s="263"/>
      <c r="F516" s="263"/>
      <c r="G516" s="263"/>
      <c r="H516" s="263"/>
      <c r="I516" s="263"/>
      <c r="J516" s="263"/>
      <c r="K516" s="263"/>
      <c r="L516" s="263"/>
      <c r="M516" s="263"/>
      <c r="N516" s="268"/>
      <c r="O516" s="268"/>
      <c r="P516" s="268"/>
      <c r="Q516" s="268"/>
      <c r="R516" s="268"/>
      <c r="S516" s="268"/>
      <c r="T516" s="263"/>
      <c r="U516" s="263"/>
      <c r="V516" s="263"/>
      <c r="W516" s="263"/>
      <c r="X516" s="263"/>
      <c r="Y516" s="268"/>
      <c r="Z516" s="263"/>
      <c r="AA516" s="263"/>
      <c r="AB516" s="263"/>
      <c r="AC516" s="263"/>
      <c r="AD516" s="263"/>
      <c r="AE516" s="263"/>
      <c r="AF516" s="263"/>
      <c r="AG516" s="263"/>
      <c r="AH516" s="263"/>
      <c r="AI516" s="263"/>
      <c r="AJ516" s="263"/>
      <c r="AK516" s="263"/>
      <c r="AL516" s="263"/>
    </row>
    <row r="517" spans="1:38">
      <c r="A517" s="263"/>
      <c r="B517" s="263"/>
      <c r="C517" s="263"/>
      <c r="D517" s="263"/>
      <c r="E517" s="263"/>
      <c r="F517" s="263"/>
      <c r="G517" s="263"/>
      <c r="H517" s="263"/>
      <c r="I517" s="263"/>
      <c r="J517" s="263"/>
      <c r="K517" s="263"/>
      <c r="L517" s="263"/>
      <c r="M517" s="263"/>
      <c r="N517" s="268"/>
      <c r="O517" s="268"/>
      <c r="P517" s="268"/>
      <c r="Q517" s="268"/>
      <c r="R517" s="268"/>
      <c r="S517" s="268"/>
      <c r="T517" s="263"/>
      <c r="U517" s="263"/>
      <c r="V517" s="263"/>
      <c r="W517" s="263"/>
      <c r="X517" s="263"/>
      <c r="Y517" s="268"/>
      <c r="Z517" s="263"/>
      <c r="AA517" s="263"/>
      <c r="AB517" s="263"/>
      <c r="AC517" s="263"/>
      <c r="AD517" s="263"/>
      <c r="AE517" s="263"/>
      <c r="AF517" s="263"/>
      <c r="AG517" s="263"/>
      <c r="AH517" s="263"/>
      <c r="AI517" s="263"/>
      <c r="AJ517" s="263"/>
      <c r="AK517" s="263"/>
      <c r="AL517" s="263"/>
    </row>
    <row r="518" spans="1:38">
      <c r="A518" s="263"/>
      <c r="B518" s="263"/>
      <c r="C518" s="263"/>
      <c r="D518" s="263"/>
      <c r="E518" s="263"/>
      <c r="F518" s="263"/>
      <c r="G518" s="263"/>
      <c r="H518" s="263"/>
      <c r="I518" s="263"/>
      <c r="J518" s="263"/>
      <c r="K518" s="263"/>
      <c r="L518" s="263"/>
      <c r="M518" s="263"/>
      <c r="N518" s="268"/>
      <c r="O518" s="268"/>
      <c r="P518" s="268"/>
      <c r="Q518" s="268"/>
      <c r="R518" s="268"/>
      <c r="S518" s="268"/>
      <c r="T518" s="263"/>
      <c r="U518" s="263"/>
      <c r="V518" s="263"/>
      <c r="W518" s="263"/>
      <c r="X518" s="263"/>
      <c r="Y518" s="268"/>
      <c r="Z518" s="263"/>
      <c r="AA518" s="263"/>
      <c r="AB518" s="263"/>
      <c r="AC518" s="263"/>
      <c r="AD518" s="263"/>
      <c r="AE518" s="263"/>
      <c r="AF518" s="263"/>
      <c r="AG518" s="263"/>
      <c r="AH518" s="263"/>
      <c r="AI518" s="263"/>
      <c r="AJ518" s="263"/>
      <c r="AK518" s="263"/>
      <c r="AL518" s="263"/>
    </row>
    <row r="519" spans="1:38">
      <c r="A519" s="263"/>
      <c r="B519" s="263"/>
      <c r="C519" s="263"/>
      <c r="D519" s="263"/>
      <c r="E519" s="263"/>
      <c r="F519" s="263"/>
      <c r="G519" s="263"/>
      <c r="H519" s="263"/>
      <c r="I519" s="263"/>
      <c r="J519" s="263"/>
      <c r="K519" s="263"/>
      <c r="L519" s="263"/>
      <c r="M519" s="263"/>
      <c r="N519" s="268"/>
      <c r="O519" s="268"/>
      <c r="P519" s="268"/>
      <c r="Q519" s="268"/>
      <c r="R519" s="268"/>
      <c r="S519" s="268"/>
      <c r="T519" s="263"/>
      <c r="U519" s="263"/>
      <c r="V519" s="263"/>
      <c r="W519" s="263"/>
      <c r="X519" s="263"/>
      <c r="Y519" s="268"/>
      <c r="Z519" s="263"/>
      <c r="AA519" s="263"/>
      <c r="AB519" s="263"/>
      <c r="AC519" s="263"/>
      <c r="AD519" s="263"/>
      <c r="AE519" s="263"/>
      <c r="AF519" s="263"/>
      <c r="AG519" s="263"/>
      <c r="AH519" s="263"/>
      <c r="AI519" s="263"/>
      <c r="AJ519" s="263"/>
      <c r="AK519" s="263"/>
      <c r="AL519" s="263"/>
    </row>
    <row r="520" spans="1:38">
      <c r="A520" s="263"/>
      <c r="B520" s="263"/>
      <c r="C520" s="263"/>
      <c r="D520" s="263"/>
      <c r="E520" s="263"/>
      <c r="F520" s="263"/>
      <c r="G520" s="263"/>
      <c r="H520" s="263"/>
      <c r="I520" s="263"/>
      <c r="J520" s="263"/>
      <c r="K520" s="263"/>
      <c r="L520" s="263"/>
      <c r="M520" s="263"/>
      <c r="N520" s="268"/>
      <c r="O520" s="268"/>
      <c r="P520" s="268"/>
      <c r="Q520" s="268"/>
      <c r="R520" s="268"/>
      <c r="S520" s="268"/>
      <c r="T520" s="263"/>
      <c r="U520" s="263"/>
      <c r="V520" s="263"/>
      <c r="W520" s="263"/>
      <c r="X520" s="263"/>
      <c r="Y520" s="268"/>
      <c r="Z520" s="263"/>
      <c r="AA520" s="263"/>
      <c r="AB520" s="263"/>
      <c r="AC520" s="263"/>
      <c r="AD520" s="263"/>
      <c r="AE520" s="263"/>
      <c r="AF520" s="263"/>
      <c r="AG520" s="263"/>
      <c r="AH520" s="263"/>
      <c r="AI520" s="263"/>
      <c r="AJ520" s="263"/>
      <c r="AK520" s="263"/>
      <c r="AL520" s="263"/>
    </row>
    <row r="521" spans="1:38">
      <c r="A521" s="263"/>
      <c r="B521" s="263"/>
      <c r="C521" s="263"/>
      <c r="D521" s="263"/>
      <c r="E521" s="263"/>
      <c r="F521" s="263"/>
      <c r="G521" s="263"/>
      <c r="H521" s="263"/>
      <c r="I521" s="263"/>
      <c r="J521" s="263"/>
      <c r="K521" s="263"/>
      <c r="L521" s="263"/>
      <c r="M521" s="263"/>
      <c r="N521" s="268"/>
      <c r="O521" s="268"/>
      <c r="P521" s="268"/>
      <c r="Q521" s="268"/>
      <c r="R521" s="268"/>
      <c r="S521" s="268"/>
      <c r="T521" s="263"/>
      <c r="U521" s="263"/>
      <c r="V521" s="263"/>
      <c r="W521" s="263"/>
      <c r="X521" s="263"/>
      <c r="Y521" s="268"/>
      <c r="Z521" s="263"/>
      <c r="AA521" s="263"/>
      <c r="AB521" s="263"/>
      <c r="AC521" s="263"/>
      <c r="AD521" s="263"/>
      <c r="AE521" s="263"/>
      <c r="AF521" s="263"/>
      <c r="AG521" s="263"/>
      <c r="AH521" s="263"/>
      <c r="AI521" s="263"/>
      <c r="AJ521" s="263"/>
      <c r="AK521" s="263"/>
      <c r="AL521" s="263"/>
    </row>
    <row r="522" spans="1:38">
      <c r="A522" s="263"/>
      <c r="B522" s="263"/>
      <c r="C522" s="263"/>
      <c r="D522" s="263"/>
      <c r="E522" s="263"/>
      <c r="F522" s="263"/>
      <c r="G522" s="263"/>
      <c r="H522" s="263"/>
      <c r="I522" s="263"/>
      <c r="J522" s="263"/>
      <c r="K522" s="263"/>
      <c r="L522" s="263"/>
      <c r="M522" s="263"/>
      <c r="N522" s="268"/>
      <c r="O522" s="268"/>
      <c r="P522" s="268"/>
      <c r="Q522" s="268"/>
      <c r="R522" s="268"/>
      <c r="S522" s="268"/>
      <c r="T522" s="263"/>
      <c r="U522" s="263"/>
      <c r="V522" s="263"/>
      <c r="W522" s="263"/>
      <c r="X522" s="263"/>
      <c r="Y522" s="268"/>
      <c r="Z522" s="263"/>
      <c r="AA522" s="263"/>
      <c r="AB522" s="263"/>
      <c r="AC522" s="263"/>
      <c r="AD522" s="263"/>
      <c r="AE522" s="263"/>
      <c r="AF522" s="263"/>
      <c r="AG522" s="263"/>
      <c r="AH522" s="263"/>
      <c r="AI522" s="263"/>
      <c r="AJ522" s="263"/>
      <c r="AK522" s="263"/>
      <c r="AL522" s="263"/>
    </row>
    <row r="523" spans="1:38">
      <c r="A523" s="263"/>
      <c r="B523" s="263"/>
      <c r="C523" s="263"/>
      <c r="D523" s="263"/>
      <c r="E523" s="263"/>
      <c r="F523" s="263"/>
      <c r="G523" s="263"/>
      <c r="H523" s="263"/>
      <c r="I523" s="263"/>
      <c r="J523" s="263"/>
      <c r="K523" s="263"/>
      <c r="L523" s="263"/>
      <c r="M523" s="263"/>
      <c r="N523" s="268"/>
      <c r="O523" s="268"/>
      <c r="P523" s="268"/>
      <c r="Q523" s="268"/>
      <c r="R523" s="268"/>
      <c r="S523" s="268"/>
      <c r="T523" s="263"/>
      <c r="U523" s="263"/>
      <c r="V523" s="263"/>
      <c r="W523" s="263"/>
      <c r="X523" s="263"/>
      <c r="Y523" s="268"/>
      <c r="Z523" s="263"/>
      <c r="AA523" s="263"/>
      <c r="AB523" s="263"/>
      <c r="AC523" s="263"/>
      <c r="AD523" s="263"/>
      <c r="AE523" s="263"/>
      <c r="AF523" s="263"/>
      <c r="AG523" s="263"/>
      <c r="AH523" s="263"/>
      <c r="AI523" s="263"/>
      <c r="AJ523" s="263"/>
      <c r="AK523" s="263"/>
      <c r="AL523" s="263"/>
    </row>
    <row r="524" spans="1:38">
      <c r="A524" s="263"/>
      <c r="B524" s="263"/>
      <c r="C524" s="263"/>
      <c r="D524" s="263"/>
      <c r="E524" s="263"/>
      <c r="F524" s="263"/>
      <c r="G524" s="263"/>
      <c r="H524" s="263"/>
      <c r="I524" s="263"/>
      <c r="J524" s="263"/>
      <c r="K524" s="263"/>
      <c r="L524" s="263"/>
      <c r="M524" s="263"/>
      <c r="N524" s="268"/>
      <c r="O524" s="268"/>
      <c r="P524" s="268"/>
      <c r="Q524" s="268"/>
      <c r="R524" s="268"/>
      <c r="S524" s="268"/>
      <c r="T524" s="263"/>
      <c r="U524" s="263"/>
      <c r="V524" s="263"/>
      <c r="W524" s="263"/>
      <c r="X524" s="263"/>
      <c r="Y524" s="268"/>
      <c r="Z524" s="263"/>
      <c r="AA524" s="263"/>
      <c r="AB524" s="263"/>
      <c r="AC524" s="263"/>
      <c r="AD524" s="263"/>
      <c r="AE524" s="263"/>
      <c r="AF524" s="263"/>
      <c r="AG524" s="263"/>
      <c r="AH524" s="263"/>
      <c r="AI524" s="263"/>
      <c r="AJ524" s="263"/>
      <c r="AK524" s="263"/>
      <c r="AL524" s="263"/>
    </row>
    <row r="525" spans="1:38">
      <c r="A525" s="263"/>
      <c r="B525" s="263"/>
      <c r="C525" s="263"/>
      <c r="D525" s="263"/>
      <c r="E525" s="263"/>
      <c r="F525" s="263"/>
      <c r="G525" s="263"/>
      <c r="H525" s="263"/>
      <c r="I525" s="263"/>
      <c r="J525" s="263"/>
      <c r="K525" s="263"/>
      <c r="L525" s="263"/>
      <c r="M525" s="263"/>
      <c r="N525" s="268"/>
      <c r="O525" s="268"/>
      <c r="P525" s="268"/>
      <c r="Q525" s="268"/>
      <c r="R525" s="268"/>
      <c r="S525" s="268"/>
      <c r="T525" s="263"/>
      <c r="U525" s="263"/>
      <c r="V525" s="263"/>
      <c r="W525" s="263"/>
      <c r="X525" s="263"/>
      <c r="Y525" s="268"/>
      <c r="Z525" s="263"/>
      <c r="AA525" s="263"/>
      <c r="AB525" s="263"/>
      <c r="AC525" s="263"/>
      <c r="AD525" s="263"/>
      <c r="AE525" s="263"/>
      <c r="AF525" s="263"/>
      <c r="AG525" s="263"/>
      <c r="AH525" s="263"/>
      <c r="AI525" s="263"/>
      <c r="AJ525" s="263"/>
      <c r="AK525" s="263"/>
      <c r="AL525" s="263"/>
    </row>
    <row r="526" spans="1:38">
      <c r="A526" s="263"/>
      <c r="B526" s="263"/>
      <c r="C526" s="263"/>
      <c r="D526" s="263"/>
      <c r="E526" s="263"/>
      <c r="F526" s="263"/>
      <c r="G526" s="263"/>
      <c r="H526" s="263"/>
      <c r="I526" s="263"/>
      <c r="J526" s="263"/>
      <c r="K526" s="263"/>
      <c r="L526" s="263"/>
      <c r="M526" s="263"/>
      <c r="N526" s="268"/>
      <c r="O526" s="268"/>
      <c r="P526" s="268"/>
      <c r="Q526" s="268"/>
      <c r="R526" s="268"/>
      <c r="S526" s="268"/>
      <c r="T526" s="263"/>
      <c r="U526" s="263"/>
      <c r="V526" s="263"/>
      <c r="W526" s="263"/>
      <c r="X526" s="263"/>
      <c r="Y526" s="268"/>
      <c r="Z526" s="263"/>
      <c r="AA526" s="263"/>
      <c r="AB526" s="263"/>
      <c r="AC526" s="263"/>
      <c r="AD526" s="263"/>
      <c r="AE526" s="263"/>
      <c r="AF526" s="263"/>
      <c r="AG526" s="263"/>
      <c r="AH526" s="263"/>
      <c r="AI526" s="263"/>
      <c r="AJ526" s="263"/>
      <c r="AK526" s="263"/>
      <c r="AL526" s="263"/>
    </row>
    <row r="527" spans="1:38">
      <c r="A527" s="263"/>
      <c r="B527" s="263"/>
      <c r="C527" s="263"/>
      <c r="D527" s="263"/>
      <c r="E527" s="263"/>
      <c r="F527" s="263"/>
      <c r="G527" s="263"/>
      <c r="H527" s="263"/>
      <c r="I527" s="263"/>
      <c r="J527" s="263"/>
      <c r="K527" s="263"/>
      <c r="L527" s="263"/>
      <c r="M527" s="263"/>
      <c r="N527" s="268"/>
      <c r="O527" s="268"/>
      <c r="P527" s="268"/>
      <c r="Q527" s="268"/>
      <c r="R527" s="268"/>
      <c r="S527" s="268"/>
      <c r="T527" s="263"/>
      <c r="U527" s="263"/>
      <c r="V527" s="263"/>
      <c r="W527" s="263"/>
      <c r="X527" s="263"/>
      <c r="Y527" s="268"/>
      <c r="Z527" s="263"/>
      <c r="AA527" s="263"/>
      <c r="AB527" s="263"/>
      <c r="AC527" s="263"/>
      <c r="AD527" s="263"/>
      <c r="AE527" s="263"/>
      <c r="AF527" s="263"/>
      <c r="AG527" s="263"/>
      <c r="AH527" s="263"/>
      <c r="AI527" s="263"/>
      <c r="AJ527" s="263"/>
      <c r="AK527" s="263"/>
      <c r="AL527" s="263"/>
    </row>
    <row r="528" spans="1:38">
      <c r="A528" s="263"/>
      <c r="B528" s="263"/>
      <c r="C528" s="263"/>
      <c r="D528" s="263"/>
      <c r="E528" s="263"/>
      <c r="F528" s="263"/>
      <c r="G528" s="263"/>
      <c r="H528" s="263"/>
      <c r="I528" s="263"/>
      <c r="J528" s="263"/>
      <c r="K528" s="263"/>
      <c r="L528" s="263"/>
      <c r="M528" s="263"/>
      <c r="N528" s="268"/>
      <c r="O528" s="268"/>
      <c r="P528" s="268"/>
      <c r="Q528" s="268"/>
      <c r="R528" s="268"/>
      <c r="S528" s="268"/>
      <c r="T528" s="263"/>
      <c r="U528" s="263"/>
      <c r="V528" s="263"/>
      <c r="W528" s="263"/>
      <c r="X528" s="263"/>
      <c r="Y528" s="268"/>
      <c r="Z528" s="263"/>
      <c r="AA528" s="263"/>
      <c r="AB528" s="263"/>
      <c r="AC528" s="263"/>
      <c r="AD528" s="263"/>
      <c r="AE528" s="263"/>
      <c r="AF528" s="263"/>
      <c r="AG528" s="263"/>
      <c r="AH528" s="263"/>
      <c r="AI528" s="263"/>
      <c r="AJ528" s="263"/>
      <c r="AK528" s="263"/>
      <c r="AL528" s="263"/>
    </row>
    <row r="529" spans="1:38">
      <c r="A529" s="263"/>
      <c r="B529" s="263"/>
      <c r="C529" s="263"/>
      <c r="D529" s="263"/>
      <c r="E529" s="263"/>
      <c r="F529" s="263"/>
      <c r="G529" s="263"/>
      <c r="H529" s="263"/>
      <c r="I529" s="263"/>
      <c r="J529" s="263"/>
      <c r="K529" s="263"/>
      <c r="L529" s="263"/>
      <c r="M529" s="263"/>
      <c r="N529" s="268"/>
      <c r="O529" s="268"/>
      <c r="P529" s="268"/>
      <c r="Q529" s="268"/>
      <c r="R529" s="268"/>
      <c r="S529" s="268"/>
      <c r="T529" s="263"/>
      <c r="U529" s="263"/>
      <c r="V529" s="263"/>
      <c r="W529" s="263"/>
      <c r="X529" s="263"/>
      <c r="Y529" s="268"/>
      <c r="Z529" s="263"/>
      <c r="AA529" s="263"/>
      <c r="AB529" s="263"/>
      <c r="AC529" s="263"/>
      <c r="AD529" s="263"/>
      <c r="AE529" s="263"/>
      <c r="AF529" s="263"/>
      <c r="AG529" s="263"/>
      <c r="AH529" s="263"/>
      <c r="AI529" s="263"/>
      <c r="AJ529" s="263"/>
      <c r="AK529" s="263"/>
      <c r="AL529" s="263"/>
    </row>
    <row r="530" spans="1:38">
      <c r="A530" s="263"/>
      <c r="B530" s="263"/>
      <c r="C530" s="263"/>
      <c r="D530" s="263"/>
      <c r="E530" s="263"/>
      <c r="F530" s="263"/>
      <c r="G530" s="263"/>
      <c r="H530" s="263"/>
      <c r="I530" s="263"/>
      <c r="J530" s="263"/>
      <c r="K530" s="263"/>
      <c r="L530" s="263"/>
      <c r="M530" s="263"/>
      <c r="N530" s="268"/>
      <c r="O530" s="268"/>
      <c r="P530" s="268"/>
      <c r="Q530" s="268"/>
      <c r="R530" s="268"/>
      <c r="S530" s="268"/>
      <c r="T530" s="263"/>
      <c r="U530" s="263"/>
      <c r="V530" s="263"/>
      <c r="W530" s="263"/>
      <c r="X530" s="263"/>
      <c r="Y530" s="268"/>
      <c r="Z530" s="263"/>
      <c r="AA530" s="263"/>
      <c r="AB530" s="263"/>
      <c r="AC530" s="263"/>
      <c r="AD530" s="263"/>
      <c r="AE530" s="263"/>
      <c r="AF530" s="263"/>
      <c r="AG530" s="263"/>
      <c r="AH530" s="263"/>
      <c r="AI530" s="263"/>
      <c r="AJ530" s="263"/>
      <c r="AK530" s="263"/>
      <c r="AL530" s="263"/>
    </row>
    <row r="531" spans="1:38">
      <c r="A531" s="263"/>
      <c r="B531" s="263"/>
      <c r="C531" s="263"/>
      <c r="D531" s="263"/>
      <c r="E531" s="263"/>
      <c r="F531" s="263"/>
      <c r="G531" s="263"/>
      <c r="H531" s="263"/>
      <c r="I531" s="263"/>
      <c r="J531" s="263"/>
      <c r="K531" s="263"/>
      <c r="L531" s="263"/>
      <c r="M531" s="263"/>
      <c r="N531" s="268"/>
      <c r="O531" s="268"/>
      <c r="P531" s="268"/>
      <c r="Q531" s="268"/>
      <c r="R531" s="268"/>
      <c r="S531" s="268"/>
      <c r="T531" s="263"/>
      <c r="U531" s="263"/>
      <c r="V531" s="263"/>
      <c r="W531" s="263"/>
      <c r="X531" s="263"/>
      <c r="Y531" s="268"/>
      <c r="Z531" s="263"/>
      <c r="AA531" s="263"/>
      <c r="AB531" s="263"/>
      <c r="AC531" s="263"/>
      <c r="AD531" s="263"/>
      <c r="AE531" s="263"/>
      <c r="AF531" s="263"/>
      <c r="AG531" s="263"/>
      <c r="AH531" s="263"/>
      <c r="AI531" s="263"/>
      <c r="AJ531" s="263"/>
      <c r="AK531" s="263"/>
      <c r="AL531" s="263"/>
    </row>
    <row r="532" spans="1:38">
      <c r="A532" s="263"/>
      <c r="B532" s="263"/>
      <c r="C532" s="263"/>
      <c r="D532" s="263"/>
      <c r="E532" s="263"/>
      <c r="F532" s="263"/>
      <c r="G532" s="263"/>
      <c r="H532" s="263"/>
      <c r="I532" s="263"/>
      <c r="J532" s="263"/>
      <c r="K532" s="263"/>
      <c r="L532" s="263"/>
      <c r="M532" s="263"/>
      <c r="N532" s="268"/>
      <c r="O532" s="268"/>
      <c r="P532" s="268"/>
      <c r="Q532" s="268"/>
      <c r="R532" s="268"/>
      <c r="S532" s="268"/>
      <c r="T532" s="263"/>
      <c r="U532" s="263"/>
      <c r="V532" s="263"/>
      <c r="W532" s="263"/>
      <c r="X532" s="263"/>
      <c r="Y532" s="268"/>
      <c r="Z532" s="263"/>
      <c r="AA532" s="263"/>
      <c r="AB532" s="263"/>
      <c r="AC532" s="263"/>
      <c r="AD532" s="263"/>
      <c r="AE532" s="263"/>
      <c r="AF532" s="263"/>
      <c r="AG532" s="263"/>
      <c r="AH532" s="263"/>
      <c r="AI532" s="263"/>
      <c r="AJ532" s="263"/>
      <c r="AK532" s="263"/>
      <c r="AL532" s="263"/>
    </row>
    <row r="533" spans="1:38">
      <c r="A533" s="263"/>
      <c r="B533" s="263"/>
      <c r="C533" s="263"/>
      <c r="D533" s="263"/>
      <c r="E533" s="263"/>
      <c r="F533" s="263"/>
      <c r="G533" s="263"/>
      <c r="H533" s="263"/>
      <c r="I533" s="263"/>
      <c r="J533" s="263"/>
      <c r="K533" s="263"/>
      <c r="L533" s="263"/>
      <c r="M533" s="263"/>
      <c r="N533" s="268"/>
      <c r="O533" s="268"/>
      <c r="P533" s="268"/>
      <c r="Q533" s="268"/>
      <c r="R533" s="268"/>
      <c r="S533" s="268"/>
      <c r="T533" s="263"/>
      <c r="U533" s="263"/>
      <c r="V533" s="263"/>
      <c r="W533" s="263"/>
      <c r="X533" s="263"/>
      <c r="Y533" s="268"/>
      <c r="Z533" s="263"/>
      <c r="AA533" s="263"/>
      <c r="AB533" s="263"/>
      <c r="AC533" s="263"/>
      <c r="AD533" s="263"/>
      <c r="AE533" s="263"/>
      <c r="AF533" s="263"/>
      <c r="AG533" s="263"/>
      <c r="AH533" s="263"/>
      <c r="AI533" s="263"/>
      <c r="AJ533" s="263"/>
      <c r="AK533" s="263"/>
      <c r="AL533" s="263"/>
    </row>
    <row r="534" spans="1:38">
      <c r="A534" s="263"/>
      <c r="B534" s="263"/>
      <c r="C534" s="263"/>
      <c r="D534" s="263"/>
      <c r="E534" s="263"/>
      <c r="F534" s="263"/>
      <c r="G534" s="263"/>
      <c r="H534" s="263"/>
      <c r="I534" s="263"/>
      <c r="J534" s="263"/>
      <c r="K534" s="263"/>
      <c r="L534" s="263"/>
      <c r="M534" s="263"/>
      <c r="N534" s="268"/>
      <c r="O534" s="268"/>
      <c r="P534" s="268"/>
      <c r="Q534" s="268"/>
      <c r="R534" s="268"/>
      <c r="S534" s="268"/>
      <c r="T534" s="263"/>
      <c r="U534" s="263"/>
      <c r="V534" s="263"/>
      <c r="W534" s="263"/>
      <c r="X534" s="263"/>
      <c r="Y534" s="268"/>
      <c r="Z534" s="263"/>
      <c r="AA534" s="263"/>
      <c r="AB534" s="263"/>
      <c r="AC534" s="263"/>
      <c r="AD534" s="263"/>
      <c r="AE534" s="263"/>
      <c r="AF534" s="263"/>
      <c r="AG534" s="263"/>
      <c r="AH534" s="263"/>
      <c r="AI534" s="263"/>
      <c r="AJ534" s="263"/>
      <c r="AK534" s="263"/>
      <c r="AL534" s="263"/>
    </row>
    <row r="535" spans="1:38">
      <c r="A535" s="263"/>
      <c r="B535" s="263"/>
      <c r="C535" s="263"/>
      <c r="D535" s="263"/>
      <c r="E535" s="263"/>
      <c r="F535" s="263"/>
      <c r="G535" s="263"/>
      <c r="H535" s="263"/>
      <c r="I535" s="263"/>
      <c r="J535" s="263"/>
      <c r="K535" s="263"/>
      <c r="L535" s="263"/>
      <c r="M535" s="263"/>
      <c r="N535" s="268"/>
      <c r="O535" s="268"/>
      <c r="P535" s="268"/>
      <c r="Q535" s="268"/>
      <c r="R535" s="268"/>
      <c r="S535" s="268"/>
      <c r="T535" s="263"/>
      <c r="U535" s="263"/>
      <c r="V535" s="263"/>
      <c r="W535" s="263"/>
      <c r="X535" s="263"/>
      <c r="Y535" s="268"/>
      <c r="Z535" s="263"/>
      <c r="AA535" s="263"/>
      <c r="AB535" s="263"/>
      <c r="AC535" s="263"/>
      <c r="AD535" s="263"/>
      <c r="AE535" s="263"/>
      <c r="AF535" s="263"/>
      <c r="AG535" s="263"/>
      <c r="AH535" s="263"/>
      <c r="AI535" s="263"/>
      <c r="AJ535" s="263"/>
      <c r="AK535" s="263"/>
      <c r="AL535" s="263"/>
    </row>
    <row r="536" spans="1:38">
      <c r="A536" s="263"/>
      <c r="B536" s="263"/>
      <c r="C536" s="263"/>
      <c r="D536" s="263"/>
      <c r="E536" s="263"/>
      <c r="F536" s="263"/>
      <c r="G536" s="263"/>
      <c r="H536" s="263"/>
      <c r="I536" s="263"/>
      <c r="J536" s="263"/>
      <c r="K536" s="263"/>
      <c r="L536" s="263"/>
      <c r="M536" s="263"/>
      <c r="N536" s="268"/>
      <c r="O536" s="268"/>
      <c r="P536" s="268"/>
      <c r="Q536" s="268"/>
      <c r="R536" s="268"/>
      <c r="S536" s="268"/>
      <c r="T536" s="263"/>
      <c r="U536" s="263"/>
      <c r="V536" s="263"/>
      <c r="W536" s="263"/>
      <c r="X536" s="263"/>
      <c r="Y536" s="268"/>
      <c r="Z536" s="263"/>
      <c r="AA536" s="263"/>
      <c r="AB536" s="263"/>
      <c r="AC536" s="263"/>
      <c r="AD536" s="263"/>
      <c r="AE536" s="263"/>
      <c r="AF536" s="263"/>
      <c r="AG536" s="263"/>
      <c r="AH536" s="263"/>
      <c r="AI536" s="263"/>
      <c r="AJ536" s="263"/>
      <c r="AK536" s="263"/>
      <c r="AL536" s="263"/>
    </row>
    <row r="537" spans="1:38">
      <c r="A537" s="263"/>
      <c r="B537" s="263"/>
      <c r="C537" s="263"/>
      <c r="D537" s="263"/>
      <c r="E537" s="263"/>
      <c r="F537" s="263"/>
      <c r="G537" s="263"/>
      <c r="H537" s="263"/>
      <c r="I537" s="263"/>
      <c r="J537" s="263"/>
      <c r="K537" s="263"/>
      <c r="L537" s="263"/>
      <c r="M537" s="263"/>
      <c r="N537" s="268"/>
      <c r="O537" s="268"/>
      <c r="P537" s="268"/>
      <c r="Q537" s="268"/>
      <c r="R537" s="268"/>
      <c r="S537" s="268"/>
      <c r="T537" s="263"/>
      <c r="U537" s="263"/>
      <c r="V537" s="263"/>
      <c r="W537" s="263"/>
      <c r="X537" s="263"/>
      <c r="Y537" s="268"/>
      <c r="Z537" s="263"/>
      <c r="AA537" s="263"/>
      <c r="AB537" s="263"/>
      <c r="AC537" s="263"/>
      <c r="AD537" s="263"/>
      <c r="AE537" s="263"/>
      <c r="AF537" s="263"/>
      <c r="AG537" s="263"/>
      <c r="AH537" s="263"/>
      <c r="AI537" s="263"/>
      <c r="AJ537" s="263"/>
      <c r="AK537" s="263"/>
      <c r="AL537" s="263"/>
    </row>
    <row r="538" spans="1:38">
      <c r="A538" s="263"/>
      <c r="B538" s="263"/>
      <c r="C538" s="263"/>
      <c r="D538" s="263"/>
      <c r="E538" s="263"/>
      <c r="F538" s="263"/>
      <c r="G538" s="263"/>
      <c r="H538" s="263"/>
      <c r="I538" s="263"/>
      <c r="J538" s="263"/>
      <c r="K538" s="263"/>
      <c r="L538" s="263"/>
      <c r="M538" s="263"/>
      <c r="N538" s="268"/>
      <c r="O538" s="268"/>
      <c r="P538" s="268"/>
      <c r="Q538" s="268"/>
      <c r="R538" s="268"/>
      <c r="S538" s="268"/>
      <c r="T538" s="263"/>
      <c r="U538" s="263"/>
      <c r="V538" s="263"/>
      <c r="W538" s="263"/>
      <c r="X538" s="263"/>
      <c r="Y538" s="268"/>
      <c r="Z538" s="263"/>
      <c r="AA538" s="263"/>
      <c r="AB538" s="263"/>
      <c r="AC538" s="263"/>
      <c r="AD538" s="263"/>
      <c r="AE538" s="263"/>
      <c r="AF538" s="263"/>
      <c r="AG538" s="263"/>
      <c r="AH538" s="263"/>
      <c r="AI538" s="263"/>
      <c r="AJ538" s="263"/>
      <c r="AK538" s="263"/>
      <c r="AL538" s="263"/>
    </row>
    <row r="539" spans="1:38">
      <c r="A539" s="263"/>
      <c r="B539" s="263"/>
      <c r="C539" s="263"/>
      <c r="D539" s="263"/>
      <c r="E539" s="263"/>
      <c r="F539" s="263"/>
      <c r="G539" s="263"/>
      <c r="H539" s="263"/>
      <c r="I539" s="263"/>
      <c r="J539" s="263"/>
      <c r="K539" s="263"/>
      <c r="L539" s="263"/>
      <c r="M539" s="263"/>
      <c r="N539" s="268"/>
      <c r="O539" s="268"/>
      <c r="P539" s="268"/>
      <c r="Q539" s="268"/>
      <c r="R539" s="268"/>
      <c r="S539" s="268"/>
      <c r="T539" s="263"/>
      <c r="U539" s="263"/>
      <c r="V539" s="263"/>
      <c r="W539" s="263"/>
      <c r="X539" s="263"/>
      <c r="Y539" s="268"/>
      <c r="Z539" s="263"/>
      <c r="AA539" s="263"/>
      <c r="AB539" s="263"/>
      <c r="AC539" s="263"/>
      <c r="AD539" s="263"/>
      <c r="AE539" s="263"/>
      <c r="AF539" s="263"/>
      <c r="AG539" s="263"/>
      <c r="AH539" s="263"/>
      <c r="AI539" s="263"/>
      <c r="AJ539" s="263"/>
      <c r="AK539" s="263"/>
      <c r="AL539" s="263"/>
    </row>
    <row r="540" spans="1:38">
      <c r="A540" s="263"/>
      <c r="B540" s="263"/>
      <c r="C540" s="263"/>
      <c r="D540" s="263"/>
      <c r="E540" s="263"/>
      <c r="F540" s="263"/>
      <c r="G540" s="263"/>
      <c r="H540" s="263"/>
      <c r="I540" s="263"/>
      <c r="J540" s="263"/>
      <c r="K540" s="263"/>
      <c r="L540" s="263"/>
      <c r="M540" s="263"/>
      <c r="N540" s="268"/>
      <c r="O540" s="268"/>
      <c r="P540" s="268"/>
      <c r="Q540" s="268"/>
      <c r="R540" s="268"/>
      <c r="S540" s="268"/>
      <c r="T540" s="263"/>
      <c r="U540" s="263"/>
      <c r="V540" s="263"/>
      <c r="W540" s="263"/>
      <c r="X540" s="263"/>
      <c r="Y540" s="268"/>
      <c r="Z540" s="263"/>
      <c r="AA540" s="263"/>
      <c r="AB540" s="263"/>
      <c r="AC540" s="263"/>
      <c r="AD540" s="263"/>
      <c r="AE540" s="263"/>
      <c r="AF540" s="263"/>
      <c r="AG540" s="263"/>
      <c r="AH540" s="263"/>
      <c r="AI540" s="263"/>
      <c r="AJ540" s="263"/>
      <c r="AK540" s="263"/>
      <c r="AL540" s="263"/>
    </row>
    <row r="541" spans="1:38">
      <c r="A541" s="263"/>
      <c r="B541" s="263"/>
      <c r="C541" s="263"/>
      <c r="D541" s="263"/>
      <c r="E541" s="263"/>
      <c r="F541" s="263"/>
      <c r="G541" s="263"/>
      <c r="H541" s="263"/>
      <c r="I541" s="263"/>
      <c r="J541" s="263"/>
      <c r="K541" s="263"/>
      <c r="L541" s="263"/>
      <c r="M541" s="263"/>
      <c r="N541" s="268"/>
      <c r="O541" s="268"/>
      <c r="P541" s="268"/>
      <c r="Q541" s="268"/>
      <c r="R541" s="268"/>
      <c r="S541" s="268"/>
      <c r="T541" s="263"/>
      <c r="U541" s="263"/>
      <c r="V541" s="263"/>
      <c r="W541" s="263"/>
      <c r="X541" s="263"/>
      <c r="Y541" s="268"/>
      <c r="Z541" s="263"/>
      <c r="AA541" s="263"/>
      <c r="AB541" s="263"/>
      <c r="AC541" s="263"/>
      <c r="AD541" s="263"/>
      <c r="AE541" s="263"/>
      <c r="AF541" s="263"/>
      <c r="AG541" s="263"/>
      <c r="AH541" s="263"/>
      <c r="AI541" s="263"/>
      <c r="AJ541" s="263"/>
      <c r="AK541" s="263"/>
      <c r="AL541" s="263"/>
    </row>
    <row r="542" spans="1:38">
      <c r="A542" s="263"/>
      <c r="B542" s="263"/>
      <c r="C542" s="263"/>
      <c r="D542" s="263"/>
      <c r="E542" s="263"/>
      <c r="F542" s="263"/>
      <c r="G542" s="263"/>
      <c r="H542" s="263"/>
      <c r="I542" s="263"/>
      <c r="J542" s="263"/>
      <c r="K542" s="263"/>
      <c r="L542" s="263"/>
      <c r="M542" s="263"/>
      <c r="N542" s="268"/>
      <c r="O542" s="268"/>
      <c r="P542" s="268"/>
      <c r="Q542" s="268"/>
      <c r="R542" s="268"/>
      <c r="S542" s="268"/>
      <c r="T542" s="263"/>
      <c r="U542" s="263"/>
      <c r="V542" s="263"/>
      <c r="W542" s="263"/>
      <c r="X542" s="263"/>
      <c r="Y542" s="268"/>
      <c r="Z542" s="263"/>
      <c r="AA542" s="263"/>
      <c r="AB542" s="263"/>
      <c r="AC542" s="263"/>
      <c r="AD542" s="263"/>
      <c r="AE542" s="263"/>
      <c r="AF542" s="263"/>
      <c r="AG542" s="263"/>
      <c r="AH542" s="263"/>
      <c r="AI542" s="263"/>
      <c r="AJ542" s="263"/>
      <c r="AK542" s="263"/>
      <c r="AL542" s="263"/>
    </row>
    <row r="543" spans="1:38">
      <c r="A543" s="263"/>
      <c r="B543" s="263"/>
      <c r="C543" s="263"/>
      <c r="D543" s="263"/>
      <c r="E543" s="263"/>
      <c r="F543" s="263"/>
      <c r="G543" s="263"/>
      <c r="H543" s="263"/>
      <c r="I543" s="263"/>
      <c r="J543" s="263"/>
      <c r="K543" s="263"/>
      <c r="L543" s="263"/>
      <c r="M543" s="263"/>
      <c r="N543" s="268"/>
      <c r="O543" s="268"/>
      <c r="P543" s="268"/>
      <c r="Q543" s="268"/>
      <c r="R543" s="268"/>
      <c r="S543" s="268"/>
      <c r="T543" s="263"/>
      <c r="U543" s="263"/>
      <c r="V543" s="263"/>
      <c r="W543" s="263"/>
      <c r="X543" s="263"/>
      <c r="Y543" s="268"/>
      <c r="Z543" s="263"/>
      <c r="AA543" s="263"/>
      <c r="AB543" s="263"/>
      <c r="AC543" s="263"/>
      <c r="AD543" s="263"/>
      <c r="AE543" s="263"/>
      <c r="AF543" s="263"/>
      <c r="AG543" s="263"/>
      <c r="AH543" s="263"/>
      <c r="AI543" s="263"/>
      <c r="AJ543" s="263"/>
      <c r="AK543" s="263"/>
      <c r="AL543" s="263"/>
    </row>
    <row r="544" spans="1:38">
      <c r="A544" s="263"/>
      <c r="B544" s="263"/>
      <c r="C544" s="263"/>
      <c r="D544" s="263"/>
      <c r="E544" s="263"/>
      <c r="F544" s="263"/>
      <c r="G544" s="263"/>
      <c r="H544" s="263"/>
      <c r="I544" s="263"/>
      <c r="J544" s="263"/>
      <c r="K544" s="263"/>
      <c r="L544" s="263"/>
      <c r="M544" s="263"/>
      <c r="N544" s="268"/>
      <c r="O544" s="268"/>
      <c r="P544" s="268"/>
      <c r="Q544" s="268"/>
      <c r="R544" s="268"/>
      <c r="S544" s="268"/>
      <c r="T544" s="263"/>
      <c r="U544" s="263"/>
      <c r="V544" s="263"/>
      <c r="W544" s="263"/>
      <c r="X544" s="263"/>
      <c r="Y544" s="268"/>
      <c r="Z544" s="263"/>
      <c r="AA544" s="263"/>
      <c r="AB544" s="263"/>
      <c r="AC544" s="263"/>
      <c r="AD544" s="263"/>
      <c r="AE544" s="263"/>
      <c r="AF544" s="263"/>
      <c r="AG544" s="263"/>
      <c r="AH544" s="263"/>
      <c r="AI544" s="263"/>
      <c r="AJ544" s="263"/>
      <c r="AK544" s="263"/>
      <c r="AL544" s="263"/>
    </row>
    <row r="545" spans="1:38">
      <c r="A545" s="263"/>
      <c r="B545" s="263"/>
      <c r="C545" s="263"/>
      <c r="D545" s="263"/>
      <c r="E545" s="263"/>
      <c r="F545" s="263"/>
      <c r="G545" s="263"/>
      <c r="H545" s="263"/>
      <c r="I545" s="263"/>
      <c r="J545" s="263"/>
      <c r="K545" s="263"/>
      <c r="L545" s="263"/>
      <c r="M545" s="263"/>
      <c r="N545" s="268"/>
      <c r="O545" s="268"/>
      <c r="P545" s="268"/>
      <c r="Q545" s="268"/>
      <c r="R545" s="268"/>
      <c r="S545" s="268"/>
      <c r="T545" s="263"/>
      <c r="U545" s="263"/>
      <c r="V545" s="263"/>
      <c r="W545" s="263"/>
      <c r="X545" s="263"/>
      <c r="Y545" s="268"/>
      <c r="Z545" s="263"/>
      <c r="AA545" s="263"/>
      <c r="AB545" s="263"/>
      <c r="AC545" s="263"/>
      <c r="AD545" s="263"/>
      <c r="AE545" s="263"/>
      <c r="AF545" s="263"/>
      <c r="AG545" s="263"/>
      <c r="AH545" s="263"/>
      <c r="AI545" s="263"/>
      <c r="AJ545" s="263"/>
      <c r="AK545" s="263"/>
      <c r="AL545" s="263"/>
    </row>
    <row r="546" spans="1:38">
      <c r="A546" s="263"/>
      <c r="B546" s="263"/>
      <c r="C546" s="263"/>
      <c r="D546" s="263"/>
      <c r="E546" s="263"/>
      <c r="F546" s="263"/>
      <c r="G546" s="263"/>
      <c r="H546" s="263"/>
      <c r="I546" s="263"/>
      <c r="J546" s="263"/>
      <c r="K546" s="263"/>
      <c r="L546" s="263"/>
      <c r="M546" s="263"/>
      <c r="N546" s="268"/>
      <c r="O546" s="268"/>
      <c r="P546" s="268"/>
      <c r="Q546" s="268"/>
      <c r="R546" s="268"/>
      <c r="S546" s="268"/>
      <c r="T546" s="263"/>
      <c r="U546" s="263"/>
      <c r="V546" s="263"/>
      <c r="W546" s="263"/>
      <c r="X546" s="263"/>
      <c r="Y546" s="268"/>
      <c r="Z546" s="263"/>
      <c r="AA546" s="263"/>
      <c r="AB546" s="263"/>
      <c r="AC546" s="263"/>
      <c r="AD546" s="263"/>
      <c r="AE546" s="263"/>
      <c r="AF546" s="263"/>
      <c r="AG546" s="263"/>
      <c r="AH546" s="263"/>
      <c r="AI546" s="263"/>
      <c r="AJ546" s="263"/>
      <c r="AK546" s="263"/>
      <c r="AL546" s="263"/>
    </row>
    <row r="547" spans="1:38">
      <c r="A547" s="263"/>
      <c r="B547" s="263"/>
      <c r="C547" s="263"/>
      <c r="D547" s="263"/>
      <c r="E547" s="263"/>
      <c r="F547" s="263"/>
      <c r="G547" s="263"/>
      <c r="H547" s="263"/>
      <c r="I547" s="263"/>
      <c r="J547" s="263"/>
      <c r="K547" s="263"/>
      <c r="L547" s="263"/>
      <c r="M547" s="263"/>
      <c r="N547" s="268"/>
      <c r="O547" s="268"/>
      <c r="P547" s="268"/>
      <c r="Q547" s="268"/>
      <c r="R547" s="268"/>
      <c r="S547" s="268"/>
      <c r="T547" s="263"/>
      <c r="U547" s="263"/>
      <c r="V547" s="263"/>
      <c r="W547" s="263"/>
      <c r="X547" s="263"/>
      <c r="Y547" s="268"/>
      <c r="Z547" s="263"/>
      <c r="AA547" s="263"/>
      <c r="AB547" s="263"/>
      <c r="AC547" s="263"/>
      <c r="AD547" s="263"/>
      <c r="AE547" s="263"/>
      <c r="AF547" s="263"/>
      <c r="AG547" s="263"/>
      <c r="AH547" s="263"/>
      <c r="AI547" s="263"/>
      <c r="AJ547" s="263"/>
      <c r="AK547" s="263"/>
      <c r="AL547" s="263"/>
    </row>
    <row r="548" spans="1:38">
      <c r="A548" s="263"/>
      <c r="B548" s="263"/>
      <c r="C548" s="263"/>
      <c r="D548" s="263"/>
      <c r="E548" s="263"/>
      <c r="F548" s="263"/>
      <c r="G548" s="263"/>
      <c r="H548" s="263"/>
      <c r="I548" s="263"/>
      <c r="J548" s="263"/>
      <c r="K548" s="263"/>
      <c r="L548" s="263"/>
      <c r="M548" s="263"/>
      <c r="N548" s="268"/>
      <c r="O548" s="268"/>
      <c r="P548" s="268"/>
      <c r="Q548" s="268"/>
      <c r="R548" s="268"/>
      <c r="S548" s="268"/>
      <c r="T548" s="263"/>
      <c r="U548" s="263"/>
      <c r="V548" s="263"/>
      <c r="W548" s="263"/>
      <c r="X548" s="263"/>
      <c r="Y548" s="268"/>
      <c r="Z548" s="263"/>
      <c r="AA548" s="263"/>
      <c r="AB548" s="263"/>
      <c r="AC548" s="263"/>
      <c r="AD548" s="263"/>
      <c r="AE548" s="263"/>
      <c r="AF548" s="263"/>
      <c r="AG548" s="263"/>
      <c r="AH548" s="263"/>
      <c r="AI548" s="263"/>
      <c r="AJ548" s="263"/>
      <c r="AK548" s="263"/>
      <c r="AL548" s="263"/>
    </row>
    <row r="549" spans="1:38">
      <c r="A549" s="263"/>
      <c r="B549" s="263"/>
      <c r="C549" s="263"/>
      <c r="D549" s="263"/>
      <c r="E549" s="263"/>
      <c r="F549" s="263"/>
      <c r="G549" s="263"/>
      <c r="H549" s="263"/>
      <c r="I549" s="263"/>
      <c r="J549" s="263"/>
      <c r="K549" s="263"/>
      <c r="L549" s="263"/>
      <c r="M549" s="263"/>
      <c r="N549" s="268"/>
      <c r="O549" s="268"/>
      <c r="P549" s="268"/>
      <c r="Q549" s="268"/>
      <c r="R549" s="268"/>
      <c r="S549" s="268"/>
      <c r="T549" s="263"/>
      <c r="U549" s="263"/>
      <c r="V549" s="263"/>
      <c r="W549" s="263"/>
      <c r="X549" s="263"/>
      <c r="Y549" s="268"/>
      <c r="Z549" s="263"/>
      <c r="AA549" s="263"/>
      <c r="AB549" s="263"/>
      <c r="AC549" s="263"/>
      <c r="AD549" s="263"/>
      <c r="AE549" s="263"/>
      <c r="AF549" s="263"/>
      <c r="AG549" s="263"/>
      <c r="AH549" s="263"/>
      <c r="AI549" s="263"/>
      <c r="AJ549" s="263"/>
      <c r="AK549" s="263"/>
      <c r="AL549" s="263"/>
    </row>
    <row r="550" spans="1:38">
      <c r="A550" s="263"/>
      <c r="B550" s="263"/>
      <c r="C550" s="263"/>
      <c r="D550" s="263"/>
      <c r="E550" s="263"/>
      <c r="F550" s="263"/>
      <c r="G550" s="263"/>
      <c r="H550" s="263"/>
      <c r="I550" s="263"/>
      <c r="J550" s="263"/>
      <c r="K550" s="263"/>
      <c r="L550" s="263"/>
      <c r="M550" s="263"/>
      <c r="N550" s="268"/>
      <c r="O550" s="268"/>
      <c r="P550" s="268"/>
      <c r="Q550" s="268"/>
      <c r="R550" s="268"/>
      <c r="S550" s="268"/>
      <c r="T550" s="263"/>
      <c r="U550" s="263"/>
      <c r="V550" s="263"/>
      <c r="W550" s="263"/>
      <c r="X550" s="263"/>
      <c r="Y550" s="268"/>
      <c r="Z550" s="263"/>
      <c r="AA550" s="263"/>
      <c r="AB550" s="263"/>
      <c r="AC550" s="263"/>
      <c r="AD550" s="263"/>
      <c r="AE550" s="263"/>
      <c r="AF550" s="263"/>
      <c r="AG550" s="263"/>
      <c r="AH550" s="263"/>
      <c r="AI550" s="263"/>
      <c r="AJ550" s="263"/>
      <c r="AK550" s="263"/>
      <c r="AL550" s="263"/>
    </row>
    <row r="551" spans="1:38">
      <c r="A551" s="263"/>
      <c r="B551" s="263"/>
      <c r="C551" s="263"/>
      <c r="D551" s="263"/>
      <c r="E551" s="263"/>
      <c r="F551" s="263"/>
      <c r="G551" s="263"/>
      <c r="H551" s="263"/>
      <c r="I551" s="263"/>
      <c r="J551" s="263"/>
      <c r="K551" s="263"/>
      <c r="L551" s="263"/>
      <c r="M551" s="263"/>
      <c r="N551" s="268"/>
      <c r="O551" s="268"/>
      <c r="P551" s="268"/>
      <c r="Q551" s="268"/>
      <c r="R551" s="268"/>
      <c r="S551" s="268"/>
      <c r="T551" s="263"/>
      <c r="U551" s="263"/>
      <c r="V551" s="263"/>
      <c r="W551" s="263"/>
      <c r="X551" s="263"/>
      <c r="Y551" s="268"/>
      <c r="Z551" s="263"/>
      <c r="AA551" s="263"/>
      <c r="AB551" s="263"/>
      <c r="AC551" s="263"/>
      <c r="AD551" s="263"/>
      <c r="AE551" s="263"/>
      <c r="AF551" s="263"/>
      <c r="AG551" s="263"/>
      <c r="AH551" s="263"/>
      <c r="AI551" s="263"/>
      <c r="AJ551" s="263"/>
      <c r="AK551" s="263"/>
      <c r="AL551" s="263"/>
    </row>
    <row r="552" spans="1:38">
      <c r="A552" s="263"/>
      <c r="B552" s="263"/>
      <c r="C552" s="263"/>
      <c r="D552" s="263"/>
      <c r="E552" s="263"/>
      <c r="F552" s="263"/>
      <c r="G552" s="263"/>
      <c r="H552" s="263"/>
      <c r="I552" s="263"/>
      <c r="J552" s="263"/>
      <c r="K552" s="263"/>
      <c r="L552" s="263"/>
      <c r="M552" s="263"/>
      <c r="N552" s="268"/>
      <c r="O552" s="268"/>
      <c r="P552" s="268"/>
      <c r="Q552" s="268"/>
      <c r="R552" s="268"/>
      <c r="S552" s="268"/>
      <c r="T552" s="263"/>
      <c r="U552" s="263"/>
      <c r="V552" s="263"/>
      <c r="W552" s="263"/>
      <c r="X552" s="263"/>
      <c r="Y552" s="268"/>
      <c r="Z552" s="263"/>
      <c r="AA552" s="263"/>
      <c r="AB552" s="263"/>
      <c r="AC552" s="263"/>
      <c r="AD552" s="263"/>
      <c r="AE552" s="263"/>
      <c r="AF552" s="263"/>
      <c r="AG552" s="263"/>
      <c r="AH552" s="263"/>
      <c r="AI552" s="263"/>
      <c r="AJ552" s="263"/>
      <c r="AK552" s="263"/>
      <c r="AL552" s="263"/>
    </row>
    <row r="553" spans="1:38">
      <c r="A553" s="263"/>
      <c r="B553" s="263"/>
      <c r="C553" s="263"/>
      <c r="D553" s="263"/>
      <c r="E553" s="263"/>
      <c r="F553" s="263"/>
      <c r="G553" s="263"/>
      <c r="H553" s="263"/>
      <c r="I553" s="263"/>
      <c r="J553" s="263"/>
      <c r="K553" s="263"/>
      <c r="L553" s="263"/>
      <c r="M553" s="263"/>
      <c r="N553" s="268"/>
      <c r="O553" s="268"/>
      <c r="P553" s="268"/>
      <c r="Q553" s="268"/>
      <c r="R553" s="268"/>
      <c r="S553" s="268"/>
      <c r="T553" s="263"/>
      <c r="U553" s="263"/>
      <c r="V553" s="263"/>
      <c r="W553" s="263"/>
      <c r="X553" s="263"/>
      <c r="Y553" s="268"/>
      <c r="Z553" s="263"/>
      <c r="AA553" s="263"/>
      <c r="AB553" s="263"/>
      <c r="AC553" s="263"/>
      <c r="AD553" s="263"/>
      <c r="AE553" s="263"/>
      <c r="AF553" s="263"/>
      <c r="AG553" s="263"/>
      <c r="AH553" s="263"/>
      <c r="AI553" s="263"/>
      <c r="AJ553" s="263"/>
      <c r="AK553" s="263"/>
      <c r="AL553" s="263"/>
    </row>
    <row r="554" spans="1:38">
      <c r="A554" s="263"/>
      <c r="B554" s="263"/>
      <c r="C554" s="263"/>
      <c r="D554" s="263"/>
      <c r="E554" s="263"/>
      <c r="F554" s="263"/>
      <c r="G554" s="263"/>
      <c r="H554" s="263"/>
      <c r="I554" s="263"/>
      <c r="J554" s="263"/>
      <c r="K554" s="263"/>
      <c r="L554" s="263"/>
      <c r="M554" s="263"/>
      <c r="N554" s="268"/>
      <c r="O554" s="268"/>
      <c r="P554" s="268"/>
      <c r="Q554" s="268"/>
      <c r="R554" s="268"/>
      <c r="S554" s="268"/>
      <c r="T554" s="263"/>
      <c r="U554" s="263"/>
      <c r="V554" s="263"/>
      <c r="W554" s="263"/>
      <c r="X554" s="263"/>
      <c r="Y554" s="268"/>
      <c r="Z554" s="263"/>
      <c r="AA554" s="263"/>
      <c r="AB554" s="263"/>
      <c r="AC554" s="263"/>
      <c r="AD554" s="263"/>
      <c r="AE554" s="263"/>
      <c r="AF554" s="263"/>
      <c r="AG554" s="263"/>
      <c r="AH554" s="263"/>
      <c r="AI554" s="263"/>
      <c r="AJ554" s="263"/>
      <c r="AK554" s="263"/>
      <c r="AL554" s="263"/>
    </row>
    <row r="555" spans="1:38">
      <c r="A555" s="263"/>
      <c r="B555" s="263"/>
      <c r="C555" s="263"/>
      <c r="D555" s="263"/>
      <c r="E555" s="263"/>
      <c r="F555" s="263"/>
      <c r="G555" s="263"/>
      <c r="H555" s="263"/>
      <c r="I555" s="263"/>
      <c r="J555" s="263"/>
      <c r="K555" s="263"/>
      <c r="L555" s="263"/>
      <c r="M555" s="263"/>
      <c r="N555" s="268"/>
      <c r="O555" s="268"/>
      <c r="P555" s="268"/>
      <c r="Q555" s="268"/>
      <c r="R555" s="268"/>
      <c r="S555" s="268"/>
      <c r="T555" s="263"/>
      <c r="U555" s="263"/>
      <c r="V555" s="263"/>
      <c r="W555" s="263"/>
      <c r="X555" s="263"/>
      <c r="Y555" s="268"/>
      <c r="Z555" s="263"/>
      <c r="AA555" s="263"/>
      <c r="AB555" s="263"/>
      <c r="AC555" s="263"/>
      <c r="AD555" s="263"/>
      <c r="AE555" s="263"/>
      <c r="AF555" s="263"/>
      <c r="AG555" s="263"/>
      <c r="AH555" s="263"/>
      <c r="AI555" s="263"/>
      <c r="AJ555" s="263"/>
      <c r="AK555" s="263"/>
      <c r="AL555" s="263"/>
    </row>
    <row r="556" spans="1:38">
      <c r="A556" s="263"/>
      <c r="B556" s="263"/>
      <c r="C556" s="263"/>
      <c r="D556" s="263"/>
      <c r="E556" s="263"/>
      <c r="F556" s="263"/>
      <c r="G556" s="263"/>
      <c r="H556" s="263"/>
      <c r="I556" s="263"/>
      <c r="J556" s="263"/>
      <c r="K556" s="263"/>
      <c r="L556" s="263"/>
      <c r="M556" s="263"/>
      <c r="N556" s="268"/>
      <c r="O556" s="268"/>
      <c r="P556" s="268"/>
      <c r="Q556" s="268"/>
      <c r="R556" s="268"/>
      <c r="S556" s="268"/>
      <c r="T556" s="263"/>
      <c r="U556" s="263"/>
      <c r="V556" s="263"/>
      <c r="W556" s="263"/>
      <c r="X556" s="263"/>
      <c r="Y556" s="268"/>
      <c r="Z556" s="263"/>
      <c r="AA556" s="263"/>
      <c r="AB556" s="263"/>
      <c r="AC556" s="263"/>
      <c r="AD556" s="263"/>
      <c r="AE556" s="263"/>
      <c r="AF556" s="263"/>
      <c r="AG556" s="263"/>
      <c r="AH556" s="263"/>
      <c r="AI556" s="263"/>
      <c r="AJ556" s="263"/>
      <c r="AK556" s="263"/>
      <c r="AL556" s="263"/>
    </row>
    <row r="557" spans="1:38">
      <c r="A557" s="263"/>
      <c r="B557" s="263"/>
      <c r="C557" s="263"/>
      <c r="D557" s="263"/>
      <c r="E557" s="263"/>
      <c r="F557" s="263"/>
      <c r="G557" s="263"/>
      <c r="H557" s="263"/>
      <c r="I557" s="263"/>
      <c r="J557" s="263"/>
      <c r="K557" s="263"/>
      <c r="L557" s="263"/>
      <c r="M557" s="263"/>
      <c r="N557" s="268"/>
      <c r="O557" s="268"/>
      <c r="P557" s="268"/>
      <c r="Q557" s="268"/>
      <c r="R557" s="268"/>
      <c r="S557" s="268"/>
      <c r="T557" s="263"/>
      <c r="U557" s="263"/>
      <c r="V557" s="263"/>
      <c r="W557" s="263"/>
      <c r="X557" s="263"/>
      <c r="Y557" s="268"/>
      <c r="Z557" s="263"/>
      <c r="AA557" s="263"/>
      <c r="AB557" s="263"/>
      <c r="AC557" s="263"/>
      <c r="AD557" s="263"/>
      <c r="AE557" s="263"/>
      <c r="AF557" s="263"/>
      <c r="AG557" s="263"/>
      <c r="AH557" s="263"/>
      <c r="AI557" s="263"/>
      <c r="AJ557" s="263"/>
      <c r="AK557" s="263"/>
      <c r="AL557" s="263"/>
    </row>
    <row r="558" spans="1:38">
      <c r="A558" s="263"/>
      <c r="B558" s="263"/>
      <c r="C558" s="263"/>
      <c r="D558" s="263"/>
      <c r="E558" s="263"/>
      <c r="F558" s="263"/>
      <c r="G558" s="263"/>
      <c r="H558" s="263"/>
      <c r="I558" s="263"/>
      <c r="J558" s="263"/>
      <c r="K558" s="263"/>
      <c r="L558" s="263"/>
      <c r="M558" s="263"/>
      <c r="N558" s="268"/>
      <c r="O558" s="268"/>
      <c r="P558" s="268"/>
      <c r="Q558" s="268"/>
      <c r="R558" s="268"/>
      <c r="S558" s="268"/>
      <c r="T558" s="263"/>
      <c r="U558" s="263"/>
      <c r="V558" s="263"/>
      <c r="W558" s="263"/>
      <c r="X558" s="263"/>
      <c r="Y558" s="268"/>
      <c r="Z558" s="263"/>
      <c r="AA558" s="263"/>
      <c r="AB558" s="263"/>
      <c r="AC558" s="263"/>
      <c r="AD558" s="263"/>
      <c r="AE558" s="263"/>
      <c r="AF558" s="263"/>
      <c r="AG558" s="263"/>
      <c r="AH558" s="263"/>
      <c r="AI558" s="263"/>
      <c r="AJ558" s="263"/>
      <c r="AK558" s="263"/>
      <c r="AL558" s="263"/>
    </row>
    <row r="559" spans="1:38">
      <c r="A559" s="263"/>
      <c r="B559" s="263"/>
      <c r="C559" s="263"/>
      <c r="D559" s="263"/>
      <c r="E559" s="263"/>
      <c r="F559" s="263"/>
      <c r="G559" s="263"/>
      <c r="H559" s="263"/>
      <c r="I559" s="263"/>
      <c r="J559" s="263"/>
      <c r="K559" s="263"/>
      <c r="L559" s="263"/>
      <c r="M559" s="263"/>
      <c r="N559" s="268"/>
      <c r="O559" s="268"/>
      <c r="P559" s="268"/>
      <c r="Q559" s="268"/>
      <c r="R559" s="268"/>
      <c r="S559" s="268"/>
      <c r="T559" s="263"/>
      <c r="U559" s="263"/>
      <c r="V559" s="263"/>
      <c r="W559" s="263"/>
      <c r="X559" s="263"/>
      <c r="Y559" s="268"/>
      <c r="Z559" s="263"/>
      <c r="AA559" s="263"/>
      <c r="AB559" s="263"/>
      <c r="AC559" s="263"/>
      <c r="AD559" s="263"/>
      <c r="AE559" s="263"/>
      <c r="AF559" s="263"/>
      <c r="AG559" s="263"/>
      <c r="AH559" s="263"/>
      <c r="AI559" s="263"/>
      <c r="AJ559" s="263"/>
      <c r="AK559" s="263"/>
      <c r="AL559" s="263"/>
    </row>
    <row r="560" spans="1:38">
      <c r="A560" s="263"/>
      <c r="B560" s="263"/>
      <c r="C560" s="263"/>
      <c r="D560" s="263"/>
      <c r="E560" s="263"/>
      <c r="F560" s="263"/>
      <c r="G560" s="263"/>
      <c r="H560" s="263"/>
      <c r="I560" s="263"/>
      <c r="J560" s="263"/>
      <c r="K560" s="263"/>
      <c r="L560" s="263"/>
      <c r="M560" s="263"/>
      <c r="N560" s="268"/>
      <c r="O560" s="268"/>
      <c r="P560" s="268"/>
      <c r="Q560" s="268"/>
      <c r="R560" s="268"/>
      <c r="S560" s="268"/>
      <c r="T560" s="263"/>
      <c r="U560" s="263"/>
      <c r="V560" s="263"/>
      <c r="W560" s="263"/>
      <c r="X560" s="263"/>
      <c r="Y560" s="268"/>
      <c r="Z560" s="263"/>
      <c r="AA560" s="263"/>
      <c r="AB560" s="263"/>
      <c r="AC560" s="263"/>
      <c r="AD560" s="263"/>
      <c r="AE560" s="263"/>
      <c r="AF560" s="263"/>
      <c r="AG560" s="263"/>
      <c r="AH560" s="263"/>
      <c r="AI560" s="263"/>
      <c r="AJ560" s="263"/>
      <c r="AK560" s="263"/>
      <c r="AL560" s="263"/>
    </row>
    <row r="561" spans="1:38">
      <c r="A561" s="263"/>
      <c r="B561" s="263"/>
      <c r="C561" s="263"/>
      <c r="D561" s="263"/>
      <c r="E561" s="263"/>
      <c r="F561" s="263"/>
      <c r="G561" s="263"/>
      <c r="H561" s="263"/>
      <c r="I561" s="263"/>
      <c r="J561" s="263"/>
      <c r="K561" s="263"/>
      <c r="L561" s="263"/>
      <c r="M561" s="263"/>
      <c r="N561" s="268"/>
      <c r="O561" s="268"/>
      <c r="P561" s="268"/>
      <c r="Q561" s="268"/>
      <c r="R561" s="268"/>
      <c r="S561" s="268"/>
      <c r="T561" s="263"/>
      <c r="U561" s="263"/>
      <c r="V561" s="263"/>
      <c r="W561" s="263"/>
      <c r="X561" s="263"/>
      <c r="Y561" s="268"/>
      <c r="Z561" s="263"/>
      <c r="AA561" s="263"/>
      <c r="AB561" s="263"/>
      <c r="AC561" s="263"/>
      <c r="AD561" s="263"/>
      <c r="AE561" s="263"/>
      <c r="AF561" s="263"/>
      <c r="AG561" s="263"/>
      <c r="AH561" s="263"/>
      <c r="AI561" s="263"/>
      <c r="AJ561" s="263"/>
      <c r="AK561" s="263"/>
      <c r="AL561" s="263"/>
    </row>
    <row r="562" spans="1:38">
      <c r="A562" s="263"/>
      <c r="B562" s="263"/>
      <c r="C562" s="263"/>
      <c r="D562" s="263"/>
      <c r="E562" s="263"/>
      <c r="F562" s="263"/>
      <c r="G562" s="263"/>
      <c r="H562" s="263"/>
      <c r="I562" s="263"/>
      <c r="J562" s="263"/>
      <c r="K562" s="263"/>
      <c r="L562" s="263"/>
      <c r="M562" s="263"/>
      <c r="N562" s="268"/>
      <c r="O562" s="268"/>
      <c r="P562" s="268"/>
      <c r="Q562" s="268"/>
      <c r="R562" s="268"/>
      <c r="S562" s="268"/>
      <c r="T562" s="263"/>
      <c r="U562" s="263"/>
      <c r="V562" s="263"/>
      <c r="W562" s="263"/>
      <c r="X562" s="263"/>
      <c r="Y562" s="268"/>
      <c r="Z562" s="263"/>
      <c r="AA562" s="263"/>
      <c r="AB562" s="263"/>
      <c r="AC562" s="263"/>
      <c r="AD562" s="263"/>
      <c r="AE562" s="263"/>
      <c r="AF562" s="263"/>
      <c r="AG562" s="263"/>
      <c r="AH562" s="263"/>
      <c r="AI562" s="263"/>
      <c r="AJ562" s="263"/>
      <c r="AK562" s="263"/>
      <c r="AL562" s="263"/>
    </row>
    <row r="563" spans="1:38">
      <c r="A563" s="263"/>
      <c r="B563" s="263"/>
      <c r="C563" s="263"/>
      <c r="D563" s="263"/>
      <c r="E563" s="263"/>
      <c r="F563" s="263"/>
      <c r="G563" s="263"/>
      <c r="H563" s="263"/>
      <c r="I563" s="263"/>
      <c r="J563" s="263"/>
      <c r="K563" s="263"/>
      <c r="L563" s="263"/>
      <c r="M563" s="263"/>
      <c r="N563" s="268"/>
      <c r="O563" s="268"/>
      <c r="P563" s="268"/>
      <c r="Q563" s="268"/>
      <c r="R563" s="268"/>
      <c r="S563" s="268"/>
      <c r="T563" s="263"/>
      <c r="U563" s="263"/>
      <c r="V563" s="263"/>
      <c r="W563" s="263"/>
      <c r="X563" s="263"/>
      <c r="Y563" s="268"/>
      <c r="Z563" s="263"/>
      <c r="AA563" s="263"/>
      <c r="AB563" s="263"/>
      <c r="AC563" s="263"/>
      <c r="AD563" s="263"/>
      <c r="AE563" s="263"/>
      <c r="AF563" s="263"/>
      <c r="AG563" s="263"/>
      <c r="AH563" s="263"/>
      <c r="AI563" s="263"/>
      <c r="AJ563" s="263"/>
      <c r="AK563" s="263"/>
      <c r="AL563" s="263"/>
    </row>
    <row r="564" spans="1:38">
      <c r="A564" s="263"/>
      <c r="B564" s="263"/>
      <c r="C564" s="263"/>
      <c r="D564" s="263"/>
      <c r="E564" s="263"/>
      <c r="F564" s="263"/>
      <c r="G564" s="263"/>
      <c r="H564" s="263"/>
      <c r="I564" s="263"/>
      <c r="J564" s="263"/>
      <c r="K564" s="263"/>
      <c r="L564" s="263"/>
      <c r="M564" s="263"/>
      <c r="N564" s="268"/>
      <c r="O564" s="268"/>
      <c r="P564" s="268"/>
      <c r="Q564" s="268"/>
      <c r="R564" s="268"/>
      <c r="S564" s="268"/>
      <c r="T564" s="263"/>
      <c r="U564" s="263"/>
      <c r="V564" s="263"/>
      <c r="W564" s="263"/>
      <c r="X564" s="263"/>
      <c r="Y564" s="268"/>
      <c r="Z564" s="263"/>
      <c r="AA564" s="263"/>
      <c r="AB564" s="263"/>
      <c r="AC564" s="263"/>
      <c r="AD564" s="263"/>
      <c r="AE564" s="263"/>
      <c r="AF564" s="263"/>
      <c r="AG564" s="263"/>
      <c r="AH564" s="263"/>
      <c r="AI564" s="263"/>
      <c r="AJ564" s="263"/>
      <c r="AK564" s="263"/>
      <c r="AL564" s="263"/>
    </row>
    <row r="565" spans="1:38">
      <c r="A565" s="263"/>
      <c r="B565" s="263"/>
      <c r="C565" s="263"/>
      <c r="D565" s="263"/>
      <c r="E565" s="263"/>
      <c r="F565" s="263"/>
      <c r="G565" s="263"/>
      <c r="H565" s="263"/>
      <c r="I565" s="263"/>
      <c r="J565" s="263"/>
      <c r="K565" s="263"/>
      <c r="L565" s="263"/>
      <c r="M565" s="263"/>
      <c r="N565" s="268"/>
      <c r="O565" s="268"/>
      <c r="P565" s="268"/>
      <c r="Q565" s="268"/>
      <c r="R565" s="268"/>
      <c r="S565" s="268"/>
      <c r="T565" s="263"/>
      <c r="U565" s="263"/>
      <c r="V565" s="263"/>
      <c r="W565" s="263"/>
      <c r="X565" s="263"/>
      <c r="Y565" s="268"/>
      <c r="Z565" s="263"/>
      <c r="AA565" s="263"/>
      <c r="AB565" s="263"/>
      <c r="AC565" s="263"/>
      <c r="AD565" s="263"/>
      <c r="AE565" s="263"/>
      <c r="AF565" s="263"/>
      <c r="AG565" s="263"/>
      <c r="AH565" s="263"/>
      <c r="AI565" s="263"/>
      <c r="AJ565" s="263"/>
      <c r="AK565" s="263"/>
      <c r="AL565" s="263"/>
    </row>
    <row r="566" spans="1:38">
      <c r="A566" s="263"/>
      <c r="B566" s="263"/>
      <c r="C566" s="263"/>
      <c r="D566" s="263"/>
      <c r="E566" s="263"/>
      <c r="F566" s="263"/>
      <c r="G566" s="263"/>
      <c r="H566" s="263"/>
      <c r="I566" s="263"/>
      <c r="J566" s="263"/>
      <c r="K566" s="263"/>
      <c r="L566" s="263"/>
      <c r="M566" s="263"/>
      <c r="N566" s="268"/>
      <c r="O566" s="268"/>
      <c r="P566" s="268"/>
      <c r="Q566" s="268"/>
      <c r="R566" s="268"/>
      <c r="S566" s="268"/>
      <c r="T566" s="263"/>
      <c r="U566" s="263"/>
      <c r="V566" s="263"/>
      <c r="W566" s="263"/>
      <c r="X566" s="263"/>
      <c r="Y566" s="268"/>
      <c r="Z566" s="263"/>
      <c r="AA566" s="263"/>
      <c r="AB566" s="263"/>
      <c r="AC566" s="263"/>
      <c r="AD566" s="263"/>
      <c r="AE566" s="263"/>
      <c r="AF566" s="263"/>
      <c r="AG566" s="263"/>
      <c r="AH566" s="263"/>
      <c r="AI566" s="263"/>
      <c r="AJ566" s="263"/>
      <c r="AK566" s="263"/>
      <c r="AL566" s="263"/>
    </row>
    <row r="567" spans="1:38">
      <c r="A567" s="263"/>
      <c r="B567" s="263"/>
      <c r="C567" s="263"/>
      <c r="D567" s="263"/>
      <c r="E567" s="263"/>
      <c r="F567" s="263"/>
      <c r="G567" s="263"/>
      <c r="H567" s="263"/>
      <c r="I567" s="263"/>
      <c r="J567" s="263"/>
      <c r="K567" s="263"/>
      <c r="L567" s="263"/>
      <c r="M567" s="263"/>
      <c r="N567" s="268"/>
      <c r="O567" s="268"/>
      <c r="P567" s="268"/>
      <c r="Q567" s="268"/>
      <c r="R567" s="268"/>
      <c r="S567" s="268"/>
      <c r="T567" s="263"/>
      <c r="U567" s="263"/>
      <c r="V567" s="263"/>
      <c r="W567" s="263"/>
      <c r="X567" s="263"/>
      <c r="Y567" s="268"/>
      <c r="Z567" s="263"/>
      <c r="AA567" s="263"/>
      <c r="AB567" s="263"/>
      <c r="AC567" s="263"/>
      <c r="AD567" s="263"/>
      <c r="AE567" s="263"/>
      <c r="AF567" s="263"/>
      <c r="AG567" s="263"/>
      <c r="AH567" s="263"/>
      <c r="AI567" s="263"/>
      <c r="AJ567" s="263"/>
      <c r="AK567" s="263"/>
      <c r="AL567" s="263"/>
    </row>
    <row r="568" spans="1:38">
      <c r="A568" s="263"/>
      <c r="B568" s="263"/>
      <c r="C568" s="263"/>
      <c r="D568" s="263"/>
      <c r="E568" s="263"/>
      <c r="F568" s="263"/>
      <c r="G568" s="263"/>
      <c r="H568" s="263"/>
      <c r="I568" s="263"/>
      <c r="J568" s="263"/>
      <c r="K568" s="263"/>
      <c r="L568" s="263"/>
      <c r="M568" s="263"/>
      <c r="N568" s="268"/>
      <c r="O568" s="268"/>
      <c r="P568" s="268"/>
      <c r="Q568" s="268"/>
      <c r="R568" s="268"/>
      <c r="S568" s="268"/>
      <c r="T568" s="263"/>
      <c r="U568" s="263"/>
      <c r="V568" s="263"/>
      <c r="W568" s="263"/>
      <c r="X568" s="263"/>
      <c r="Y568" s="268"/>
      <c r="Z568" s="263"/>
      <c r="AA568" s="263"/>
      <c r="AB568" s="263"/>
      <c r="AC568" s="263"/>
      <c r="AD568" s="263"/>
      <c r="AE568" s="263"/>
      <c r="AF568" s="263"/>
      <c r="AG568" s="263"/>
      <c r="AH568" s="263"/>
      <c r="AI568" s="263"/>
      <c r="AJ568" s="263"/>
      <c r="AK568" s="263"/>
      <c r="AL568" s="263"/>
    </row>
    <row r="569" spans="1:38">
      <c r="A569" s="263"/>
      <c r="B569" s="263"/>
      <c r="C569" s="263"/>
      <c r="D569" s="263"/>
      <c r="E569" s="263"/>
      <c r="F569" s="263"/>
      <c r="G569" s="263"/>
      <c r="H569" s="263"/>
      <c r="I569" s="263"/>
      <c r="J569" s="263"/>
      <c r="K569" s="263"/>
      <c r="L569" s="263"/>
      <c r="M569" s="263"/>
      <c r="N569" s="268"/>
      <c r="O569" s="268"/>
      <c r="P569" s="268"/>
      <c r="Q569" s="268"/>
      <c r="R569" s="268"/>
      <c r="S569" s="268"/>
      <c r="T569" s="263"/>
      <c r="U569" s="263"/>
      <c r="V569" s="263"/>
      <c r="W569" s="263"/>
      <c r="X569" s="263"/>
      <c r="Y569" s="268"/>
      <c r="Z569" s="263"/>
      <c r="AA569" s="263"/>
      <c r="AB569" s="263"/>
      <c r="AC569" s="263"/>
      <c r="AD569" s="263"/>
      <c r="AE569" s="263"/>
      <c r="AF569" s="263"/>
      <c r="AG569" s="263"/>
      <c r="AH569" s="263"/>
      <c r="AI569" s="263"/>
      <c r="AJ569" s="263"/>
      <c r="AK569" s="263"/>
      <c r="AL569" s="263"/>
    </row>
    <row r="570" spans="1:38">
      <c r="A570" s="263"/>
      <c r="B570" s="263"/>
      <c r="C570" s="263"/>
      <c r="D570" s="263"/>
      <c r="E570" s="263"/>
      <c r="F570" s="263"/>
      <c r="G570" s="263"/>
      <c r="H570" s="263"/>
      <c r="I570" s="263"/>
      <c r="J570" s="263"/>
      <c r="K570" s="263"/>
      <c r="L570" s="263"/>
      <c r="M570" s="263"/>
      <c r="N570" s="268"/>
      <c r="O570" s="268"/>
      <c r="P570" s="268"/>
      <c r="Q570" s="268"/>
      <c r="R570" s="268"/>
      <c r="S570" s="268"/>
      <c r="T570" s="263"/>
      <c r="U570" s="263"/>
      <c r="V570" s="263"/>
      <c r="W570" s="263"/>
      <c r="X570" s="263"/>
      <c r="Y570" s="268"/>
      <c r="Z570" s="263"/>
      <c r="AA570" s="263"/>
      <c r="AB570" s="263"/>
      <c r="AC570" s="263"/>
      <c r="AD570" s="263"/>
      <c r="AE570" s="263"/>
      <c r="AF570" s="263"/>
      <c r="AG570" s="263"/>
      <c r="AH570" s="263"/>
      <c r="AI570" s="263"/>
      <c r="AJ570" s="263"/>
      <c r="AK570" s="263"/>
      <c r="AL570" s="263"/>
    </row>
    <row r="571" spans="1:38">
      <c r="A571" s="263"/>
      <c r="B571" s="263"/>
      <c r="C571" s="263"/>
      <c r="D571" s="263"/>
      <c r="E571" s="263"/>
      <c r="F571" s="263"/>
      <c r="G571" s="263"/>
      <c r="H571" s="263"/>
      <c r="I571" s="263"/>
      <c r="J571" s="263"/>
      <c r="K571" s="263"/>
      <c r="L571" s="263"/>
      <c r="M571" s="263"/>
      <c r="N571" s="268"/>
      <c r="O571" s="268"/>
      <c r="P571" s="268"/>
      <c r="Q571" s="268"/>
      <c r="R571" s="268"/>
      <c r="S571" s="268"/>
      <c r="T571" s="263"/>
      <c r="U571" s="263"/>
      <c r="V571" s="263"/>
      <c r="W571" s="263"/>
      <c r="X571" s="263"/>
      <c r="Y571" s="268"/>
      <c r="Z571" s="263"/>
      <c r="AA571" s="263"/>
      <c r="AB571" s="263"/>
      <c r="AC571" s="263"/>
      <c r="AD571" s="263"/>
      <c r="AE571" s="263"/>
      <c r="AF571" s="263"/>
      <c r="AG571" s="263"/>
      <c r="AH571" s="263"/>
      <c r="AI571" s="263"/>
      <c r="AJ571" s="263"/>
      <c r="AK571" s="263"/>
      <c r="AL571" s="263"/>
    </row>
    <row r="572" spans="1:38">
      <c r="A572" s="263"/>
      <c r="B572" s="263"/>
      <c r="C572" s="263"/>
      <c r="D572" s="263"/>
      <c r="E572" s="263"/>
      <c r="F572" s="263"/>
      <c r="G572" s="263"/>
      <c r="H572" s="263"/>
      <c r="I572" s="263"/>
      <c r="J572" s="263"/>
      <c r="K572" s="263"/>
      <c r="L572" s="263"/>
      <c r="M572" s="263"/>
      <c r="N572" s="268"/>
      <c r="O572" s="268"/>
      <c r="P572" s="268"/>
      <c r="Q572" s="268"/>
      <c r="R572" s="268"/>
      <c r="S572" s="268"/>
      <c r="T572" s="263"/>
      <c r="U572" s="263"/>
      <c r="V572" s="263"/>
      <c r="W572" s="263"/>
      <c r="X572" s="263"/>
      <c r="Y572" s="268"/>
      <c r="Z572" s="263"/>
      <c r="AA572" s="263"/>
      <c r="AB572" s="263"/>
      <c r="AC572" s="263"/>
      <c r="AD572" s="263"/>
      <c r="AE572" s="263"/>
      <c r="AF572" s="263"/>
      <c r="AG572" s="263"/>
      <c r="AH572" s="263"/>
      <c r="AI572" s="263"/>
      <c r="AJ572" s="263"/>
      <c r="AK572" s="263"/>
      <c r="AL572" s="263"/>
    </row>
    <row r="573" spans="1:38">
      <c r="A573" s="263"/>
      <c r="B573" s="263"/>
      <c r="C573" s="263"/>
      <c r="D573" s="263"/>
      <c r="E573" s="263"/>
      <c r="F573" s="263"/>
      <c r="G573" s="263"/>
      <c r="H573" s="263"/>
      <c r="I573" s="263"/>
      <c r="J573" s="263"/>
      <c r="K573" s="263"/>
      <c r="L573" s="263"/>
      <c r="M573" s="263"/>
      <c r="N573" s="268"/>
      <c r="O573" s="268"/>
      <c r="P573" s="268"/>
      <c r="Q573" s="268"/>
      <c r="R573" s="268"/>
      <c r="S573" s="268"/>
      <c r="T573" s="263"/>
      <c r="U573" s="263"/>
      <c r="V573" s="263"/>
      <c r="W573" s="263"/>
      <c r="X573" s="263"/>
      <c r="Y573" s="268"/>
      <c r="Z573" s="263"/>
      <c r="AA573" s="263"/>
      <c r="AB573" s="263"/>
      <c r="AC573" s="263"/>
      <c r="AD573" s="263"/>
      <c r="AE573" s="263"/>
      <c r="AF573" s="263"/>
      <c r="AG573" s="263"/>
      <c r="AH573" s="263"/>
      <c r="AI573" s="263"/>
      <c r="AJ573" s="263"/>
      <c r="AK573" s="263"/>
      <c r="AL573" s="263"/>
    </row>
    <row r="574" spans="1:38">
      <c r="A574" s="263"/>
      <c r="B574" s="263"/>
      <c r="C574" s="263"/>
      <c r="D574" s="263"/>
      <c r="E574" s="263"/>
      <c r="F574" s="263"/>
      <c r="G574" s="263"/>
      <c r="H574" s="263"/>
      <c r="I574" s="263"/>
      <c r="J574" s="263"/>
      <c r="K574" s="263"/>
      <c r="L574" s="263"/>
      <c r="M574" s="263"/>
      <c r="N574" s="268"/>
      <c r="O574" s="268"/>
      <c r="P574" s="268"/>
      <c r="Q574" s="268"/>
      <c r="R574" s="268"/>
      <c r="S574" s="268"/>
      <c r="T574" s="263"/>
      <c r="U574" s="263"/>
      <c r="V574" s="263"/>
      <c r="W574" s="263"/>
      <c r="X574" s="263"/>
      <c r="Y574" s="268"/>
      <c r="Z574" s="263"/>
      <c r="AA574" s="263"/>
      <c r="AB574" s="263"/>
      <c r="AC574" s="263"/>
      <c r="AD574" s="263"/>
      <c r="AE574" s="263"/>
      <c r="AF574" s="263"/>
      <c r="AG574" s="263"/>
      <c r="AH574" s="263"/>
      <c r="AI574" s="263"/>
      <c r="AJ574" s="263"/>
      <c r="AK574" s="263"/>
      <c r="AL574" s="263"/>
    </row>
    <row r="575" spans="1:38">
      <c r="A575" s="263"/>
      <c r="B575" s="263"/>
      <c r="C575" s="263"/>
      <c r="D575" s="263"/>
      <c r="E575" s="263"/>
      <c r="F575" s="263"/>
      <c r="G575" s="263"/>
      <c r="H575" s="263"/>
      <c r="I575" s="263"/>
      <c r="J575" s="263"/>
      <c r="K575" s="263"/>
      <c r="L575" s="263"/>
      <c r="M575" s="263"/>
      <c r="N575" s="268"/>
      <c r="O575" s="268"/>
      <c r="P575" s="268"/>
      <c r="Q575" s="268"/>
      <c r="R575" s="268"/>
      <c r="S575" s="268"/>
      <c r="T575" s="263"/>
      <c r="U575" s="263"/>
      <c r="V575" s="263"/>
      <c r="W575" s="263"/>
      <c r="X575" s="263"/>
      <c r="Y575" s="268"/>
      <c r="Z575" s="263"/>
      <c r="AA575" s="263"/>
      <c r="AB575" s="263"/>
      <c r="AC575" s="263"/>
      <c r="AD575" s="263"/>
      <c r="AE575" s="263"/>
      <c r="AF575" s="263"/>
      <c r="AG575" s="263"/>
      <c r="AH575" s="263"/>
      <c r="AI575" s="263"/>
      <c r="AJ575" s="263"/>
      <c r="AK575" s="263"/>
      <c r="AL575" s="263"/>
    </row>
    <row r="576" spans="1:38">
      <c r="A576" s="263"/>
      <c r="B576" s="263"/>
      <c r="C576" s="263"/>
      <c r="D576" s="263"/>
      <c r="E576" s="263"/>
      <c r="F576" s="263"/>
      <c r="G576" s="263"/>
      <c r="H576" s="263"/>
      <c r="I576" s="263"/>
      <c r="J576" s="263"/>
      <c r="K576" s="263"/>
      <c r="L576" s="263"/>
      <c r="M576" s="263"/>
      <c r="N576" s="268"/>
      <c r="O576" s="268"/>
      <c r="P576" s="268"/>
      <c r="Q576" s="268"/>
      <c r="R576" s="268"/>
      <c r="S576" s="268"/>
      <c r="T576" s="263"/>
      <c r="U576" s="263"/>
      <c r="V576" s="263"/>
      <c r="W576" s="263"/>
      <c r="X576" s="263"/>
      <c r="Y576" s="268"/>
      <c r="Z576" s="263"/>
      <c r="AA576" s="263"/>
      <c r="AB576" s="263"/>
      <c r="AC576" s="263"/>
      <c r="AD576" s="263"/>
      <c r="AE576" s="263"/>
      <c r="AF576" s="263"/>
      <c r="AG576" s="263"/>
      <c r="AH576" s="263"/>
      <c r="AI576" s="263"/>
      <c r="AJ576" s="263"/>
      <c r="AK576" s="263"/>
      <c r="AL576" s="263"/>
    </row>
    <row r="577" spans="1:38">
      <c r="A577" s="263"/>
      <c r="B577" s="263"/>
      <c r="C577" s="263"/>
      <c r="D577" s="263"/>
      <c r="E577" s="263"/>
      <c r="F577" s="263"/>
      <c r="G577" s="263"/>
      <c r="H577" s="263"/>
      <c r="I577" s="263"/>
      <c r="J577" s="263"/>
      <c r="K577" s="263"/>
      <c r="L577" s="263"/>
      <c r="M577" s="263"/>
      <c r="N577" s="268"/>
      <c r="O577" s="268"/>
      <c r="P577" s="268"/>
      <c r="Q577" s="268"/>
      <c r="R577" s="268"/>
      <c r="S577" s="268"/>
      <c r="T577" s="263"/>
      <c r="U577" s="263"/>
      <c r="V577" s="263"/>
      <c r="W577" s="263"/>
      <c r="X577" s="263"/>
      <c r="Y577" s="268"/>
      <c r="Z577" s="263"/>
      <c r="AA577" s="263"/>
      <c r="AB577" s="263"/>
      <c r="AC577" s="263"/>
      <c r="AD577" s="263"/>
      <c r="AE577" s="263"/>
      <c r="AF577" s="263"/>
      <c r="AG577" s="263"/>
      <c r="AH577" s="263"/>
      <c r="AI577" s="263"/>
      <c r="AJ577" s="263"/>
      <c r="AK577" s="263"/>
      <c r="AL577" s="263"/>
    </row>
    <row r="578" spans="1:38">
      <c r="A578" s="263"/>
      <c r="B578" s="263"/>
      <c r="C578" s="263"/>
      <c r="D578" s="263"/>
      <c r="E578" s="263"/>
      <c r="F578" s="263"/>
      <c r="G578" s="263"/>
      <c r="H578" s="263"/>
      <c r="I578" s="263"/>
      <c r="J578" s="263"/>
      <c r="K578" s="263"/>
      <c r="L578" s="263"/>
      <c r="M578" s="263"/>
      <c r="N578" s="268"/>
      <c r="O578" s="268"/>
      <c r="P578" s="268"/>
      <c r="Q578" s="268"/>
      <c r="R578" s="268"/>
      <c r="S578" s="268"/>
      <c r="T578" s="263"/>
      <c r="U578" s="263"/>
      <c r="V578" s="263"/>
      <c r="W578" s="263"/>
      <c r="X578" s="263"/>
      <c r="Y578" s="268"/>
      <c r="Z578" s="263"/>
      <c r="AA578" s="263"/>
      <c r="AB578" s="263"/>
      <c r="AC578" s="263"/>
      <c r="AD578" s="263"/>
      <c r="AE578" s="263"/>
      <c r="AF578" s="263"/>
      <c r="AG578" s="263"/>
      <c r="AH578" s="263"/>
      <c r="AI578" s="263"/>
      <c r="AJ578" s="263"/>
      <c r="AK578" s="263"/>
      <c r="AL578" s="263"/>
    </row>
    <row r="579" spans="1:38">
      <c r="A579" s="263"/>
      <c r="B579" s="263"/>
      <c r="C579" s="263"/>
      <c r="D579" s="263"/>
      <c r="E579" s="263"/>
      <c r="F579" s="263"/>
      <c r="G579" s="263"/>
      <c r="H579" s="263"/>
      <c r="I579" s="263"/>
      <c r="J579" s="263"/>
      <c r="K579" s="263"/>
      <c r="L579" s="263"/>
      <c r="M579" s="263"/>
      <c r="N579" s="268"/>
      <c r="O579" s="268"/>
      <c r="P579" s="268"/>
      <c r="Q579" s="268"/>
      <c r="R579" s="268"/>
      <c r="S579" s="268"/>
      <c r="T579" s="263"/>
      <c r="U579" s="263"/>
      <c r="V579" s="263"/>
      <c r="W579" s="263"/>
      <c r="X579" s="263"/>
      <c r="Y579" s="268"/>
      <c r="Z579" s="263"/>
      <c r="AA579" s="263"/>
      <c r="AB579" s="263"/>
      <c r="AC579" s="263"/>
      <c r="AD579" s="263"/>
      <c r="AE579" s="263"/>
      <c r="AF579" s="263"/>
      <c r="AG579" s="263"/>
      <c r="AH579" s="263"/>
      <c r="AI579" s="263"/>
      <c r="AJ579" s="263"/>
      <c r="AK579" s="263"/>
      <c r="AL579" s="263"/>
    </row>
    <row r="580" spans="1:38">
      <c r="A580" s="263"/>
      <c r="B580" s="263"/>
      <c r="C580" s="263"/>
      <c r="D580" s="263"/>
      <c r="E580" s="263"/>
      <c r="F580" s="263"/>
      <c r="G580" s="263"/>
      <c r="H580" s="263"/>
      <c r="I580" s="263"/>
      <c r="J580" s="263"/>
      <c r="K580" s="263"/>
      <c r="L580" s="263"/>
      <c r="M580" s="263"/>
      <c r="N580" s="268"/>
      <c r="O580" s="268"/>
      <c r="P580" s="268"/>
      <c r="Q580" s="268"/>
      <c r="R580" s="268"/>
      <c r="S580" s="268"/>
      <c r="T580" s="263"/>
      <c r="U580" s="263"/>
      <c r="V580" s="263"/>
      <c r="W580" s="263"/>
      <c r="X580" s="263"/>
      <c r="Y580" s="268"/>
      <c r="Z580" s="263"/>
      <c r="AA580" s="263"/>
      <c r="AB580" s="263"/>
      <c r="AC580" s="263"/>
      <c r="AD580" s="263"/>
      <c r="AE580" s="263"/>
      <c r="AF580" s="263"/>
      <c r="AG580" s="263"/>
      <c r="AH580" s="263"/>
      <c r="AI580" s="263"/>
      <c r="AJ580" s="263"/>
      <c r="AK580" s="263"/>
      <c r="AL580" s="263"/>
    </row>
    <row r="581" spans="1:38">
      <c r="A581" s="263"/>
      <c r="B581" s="263"/>
      <c r="C581" s="263"/>
      <c r="D581" s="263"/>
      <c r="E581" s="263"/>
      <c r="F581" s="263"/>
      <c r="G581" s="263"/>
      <c r="H581" s="263"/>
      <c r="I581" s="263"/>
      <c r="J581" s="263"/>
      <c r="K581" s="263"/>
      <c r="L581" s="263"/>
      <c r="M581" s="263"/>
      <c r="N581" s="268"/>
      <c r="O581" s="268"/>
      <c r="P581" s="268"/>
      <c r="Q581" s="268"/>
      <c r="R581" s="268"/>
      <c r="S581" s="268"/>
      <c r="T581" s="263"/>
      <c r="U581" s="263"/>
      <c r="V581" s="263"/>
      <c r="W581" s="263"/>
      <c r="X581" s="263"/>
      <c r="Y581" s="268"/>
      <c r="Z581" s="263"/>
      <c r="AA581" s="263"/>
      <c r="AB581" s="263"/>
      <c r="AC581" s="263"/>
      <c r="AD581" s="263"/>
      <c r="AE581" s="263"/>
      <c r="AF581" s="263"/>
      <c r="AG581" s="263"/>
      <c r="AH581" s="263"/>
      <c r="AI581" s="263"/>
      <c r="AJ581" s="263"/>
      <c r="AK581" s="263"/>
      <c r="AL581" s="263"/>
    </row>
    <row r="582" spans="1:38">
      <c r="A582" s="263"/>
      <c r="B582" s="263"/>
      <c r="C582" s="263"/>
      <c r="D582" s="263"/>
      <c r="E582" s="263"/>
      <c r="F582" s="263"/>
      <c r="G582" s="263"/>
      <c r="H582" s="263"/>
      <c r="I582" s="263"/>
      <c r="J582" s="263"/>
      <c r="K582" s="263"/>
      <c r="L582" s="263"/>
      <c r="M582" s="263"/>
      <c r="N582" s="268"/>
      <c r="O582" s="268"/>
      <c r="P582" s="268"/>
      <c r="Q582" s="268"/>
      <c r="R582" s="268"/>
      <c r="S582" s="268"/>
      <c r="T582" s="263"/>
      <c r="U582" s="263"/>
      <c r="V582" s="263"/>
      <c r="W582" s="263"/>
      <c r="X582" s="263"/>
      <c r="Y582" s="268"/>
      <c r="Z582" s="263"/>
      <c r="AA582" s="263"/>
      <c r="AB582" s="263"/>
      <c r="AC582" s="263"/>
      <c r="AD582" s="263"/>
      <c r="AE582" s="263"/>
      <c r="AF582" s="263"/>
      <c r="AG582" s="263"/>
      <c r="AH582" s="263"/>
      <c r="AI582" s="263"/>
      <c r="AJ582" s="263"/>
      <c r="AK582" s="263"/>
      <c r="AL582" s="263"/>
    </row>
    <row r="583" spans="1:38">
      <c r="A583" s="263"/>
      <c r="B583" s="263"/>
      <c r="C583" s="263"/>
      <c r="D583" s="263"/>
      <c r="E583" s="263"/>
      <c r="F583" s="263"/>
      <c r="G583" s="263"/>
      <c r="H583" s="263"/>
      <c r="I583" s="263"/>
      <c r="J583" s="263"/>
      <c r="K583" s="263"/>
      <c r="L583" s="263"/>
      <c r="M583" s="263"/>
      <c r="N583" s="268"/>
      <c r="O583" s="268"/>
      <c r="P583" s="268"/>
      <c r="Q583" s="268"/>
      <c r="R583" s="268"/>
      <c r="S583" s="268"/>
      <c r="T583" s="263"/>
      <c r="U583" s="263"/>
      <c r="V583" s="263"/>
      <c r="W583" s="263"/>
      <c r="X583" s="263"/>
      <c r="Y583" s="268"/>
      <c r="Z583" s="263"/>
      <c r="AA583" s="263"/>
      <c r="AB583" s="263"/>
      <c r="AC583" s="263"/>
      <c r="AD583" s="263"/>
      <c r="AE583" s="263"/>
      <c r="AF583" s="263"/>
      <c r="AG583" s="263"/>
      <c r="AH583" s="263"/>
      <c r="AI583" s="263"/>
      <c r="AJ583" s="263"/>
      <c r="AK583" s="263"/>
      <c r="AL583" s="263"/>
    </row>
    <row r="584" spans="1:38">
      <c r="A584" s="263"/>
      <c r="B584" s="263"/>
      <c r="C584" s="263"/>
      <c r="D584" s="263"/>
      <c r="E584" s="263"/>
      <c r="F584" s="263"/>
      <c r="G584" s="263"/>
      <c r="H584" s="263"/>
      <c r="I584" s="263"/>
      <c r="J584" s="263"/>
      <c r="K584" s="263"/>
      <c r="L584" s="263"/>
      <c r="M584" s="263"/>
      <c r="N584" s="268"/>
      <c r="O584" s="268"/>
      <c r="P584" s="268"/>
      <c r="Q584" s="268"/>
      <c r="R584" s="268"/>
      <c r="S584" s="268"/>
      <c r="T584" s="263"/>
      <c r="U584" s="263"/>
      <c r="V584" s="263"/>
      <c r="W584" s="263"/>
      <c r="X584" s="263"/>
      <c r="Y584" s="268"/>
      <c r="Z584" s="263"/>
      <c r="AA584" s="263"/>
      <c r="AB584" s="263"/>
      <c r="AC584" s="263"/>
      <c r="AD584" s="263"/>
      <c r="AE584" s="263"/>
      <c r="AF584" s="263"/>
      <c r="AG584" s="263"/>
      <c r="AH584" s="263"/>
      <c r="AI584" s="263"/>
      <c r="AJ584" s="263"/>
      <c r="AK584" s="263"/>
      <c r="AL584" s="263"/>
    </row>
    <row r="585" spans="1:38">
      <c r="A585" s="263"/>
      <c r="B585" s="263"/>
      <c r="C585" s="263"/>
      <c r="D585" s="263"/>
      <c r="E585" s="263"/>
      <c r="F585" s="263"/>
      <c r="G585" s="263"/>
      <c r="H585" s="263"/>
      <c r="I585" s="263"/>
      <c r="J585" s="263"/>
      <c r="K585" s="263"/>
      <c r="L585" s="263"/>
      <c r="M585" s="263"/>
      <c r="N585" s="268"/>
      <c r="O585" s="268"/>
      <c r="P585" s="268"/>
      <c r="Q585" s="268"/>
      <c r="R585" s="268"/>
      <c r="S585" s="268"/>
      <c r="T585" s="263"/>
      <c r="U585" s="263"/>
      <c r="V585" s="263"/>
      <c r="W585" s="263"/>
      <c r="X585" s="263"/>
      <c r="Y585" s="268"/>
      <c r="Z585" s="263"/>
      <c r="AA585" s="263"/>
      <c r="AB585" s="263"/>
      <c r="AC585" s="263"/>
      <c r="AD585" s="263"/>
      <c r="AE585" s="263"/>
      <c r="AF585" s="263"/>
      <c r="AG585" s="263"/>
      <c r="AH585" s="263"/>
      <c r="AI585" s="263"/>
      <c r="AJ585" s="263"/>
      <c r="AK585" s="263"/>
      <c r="AL585" s="263"/>
    </row>
    <row r="586" spans="1:38">
      <c r="A586" s="263"/>
      <c r="B586" s="263"/>
      <c r="C586" s="263"/>
      <c r="D586" s="263"/>
      <c r="E586" s="263"/>
      <c r="F586" s="263"/>
      <c r="G586" s="263"/>
      <c r="H586" s="263"/>
      <c r="I586" s="263"/>
      <c r="J586" s="263"/>
      <c r="K586" s="263"/>
      <c r="L586" s="263"/>
      <c r="M586" s="263"/>
      <c r="N586" s="268"/>
      <c r="O586" s="268"/>
      <c r="P586" s="268"/>
      <c r="Q586" s="268"/>
      <c r="R586" s="268"/>
      <c r="S586" s="268"/>
      <c r="T586" s="263"/>
      <c r="U586" s="263"/>
      <c r="V586" s="263"/>
      <c r="W586" s="263"/>
      <c r="X586" s="263"/>
      <c r="Y586" s="268"/>
      <c r="Z586" s="263"/>
      <c r="AA586" s="263"/>
      <c r="AB586" s="263"/>
      <c r="AC586" s="263"/>
      <c r="AD586" s="263"/>
      <c r="AE586" s="263"/>
      <c r="AF586" s="263"/>
      <c r="AG586" s="263"/>
      <c r="AH586" s="263"/>
      <c r="AI586" s="263"/>
      <c r="AJ586" s="263"/>
      <c r="AK586" s="263"/>
      <c r="AL586" s="263"/>
    </row>
    <row r="587" spans="1:38">
      <c r="A587" s="263"/>
      <c r="B587" s="263"/>
      <c r="C587" s="263"/>
      <c r="D587" s="263"/>
      <c r="E587" s="263"/>
      <c r="F587" s="263"/>
      <c r="G587" s="263"/>
      <c r="H587" s="263"/>
      <c r="I587" s="263"/>
      <c r="J587" s="263"/>
      <c r="K587" s="263"/>
      <c r="L587" s="263"/>
      <c r="M587" s="263"/>
      <c r="N587" s="268"/>
      <c r="O587" s="268"/>
      <c r="P587" s="268"/>
      <c r="Q587" s="268"/>
      <c r="R587" s="268"/>
      <c r="S587" s="268"/>
      <c r="T587" s="263"/>
      <c r="U587" s="263"/>
      <c r="V587" s="263"/>
      <c r="W587" s="263"/>
      <c r="X587" s="263"/>
      <c r="Y587" s="268"/>
      <c r="Z587" s="263"/>
      <c r="AA587" s="263"/>
      <c r="AB587" s="263"/>
      <c r="AC587" s="263"/>
      <c r="AD587" s="263"/>
      <c r="AE587" s="263"/>
      <c r="AF587" s="263"/>
      <c r="AG587" s="263"/>
      <c r="AH587" s="263"/>
      <c r="AI587" s="263"/>
      <c r="AJ587" s="263"/>
      <c r="AK587" s="263"/>
      <c r="AL587" s="263"/>
    </row>
    <row r="588" spans="1:38">
      <c r="A588" s="263"/>
      <c r="B588" s="263"/>
      <c r="C588" s="263"/>
      <c r="D588" s="263"/>
      <c r="E588" s="263"/>
      <c r="F588" s="263"/>
      <c r="G588" s="263"/>
      <c r="H588" s="263"/>
      <c r="I588" s="263"/>
      <c r="J588" s="263"/>
      <c r="K588" s="263"/>
      <c r="L588" s="263"/>
      <c r="M588" s="263"/>
      <c r="N588" s="268"/>
      <c r="O588" s="268"/>
      <c r="P588" s="268"/>
      <c r="Q588" s="268"/>
      <c r="R588" s="268"/>
      <c r="S588" s="268"/>
      <c r="T588" s="263"/>
      <c r="U588" s="263"/>
      <c r="V588" s="263"/>
      <c r="W588" s="263"/>
      <c r="X588" s="263"/>
      <c r="Y588" s="268"/>
      <c r="Z588" s="263"/>
      <c r="AA588" s="263"/>
      <c r="AB588" s="263"/>
      <c r="AC588" s="263"/>
      <c r="AD588" s="263"/>
      <c r="AE588" s="263"/>
      <c r="AF588" s="263"/>
      <c r="AG588" s="263"/>
      <c r="AH588" s="263"/>
      <c r="AI588" s="263"/>
      <c r="AJ588" s="263"/>
      <c r="AK588" s="263"/>
      <c r="AL588" s="263"/>
    </row>
    <row r="589" spans="1:38">
      <c r="A589" s="263"/>
      <c r="B589" s="263"/>
      <c r="C589" s="263"/>
      <c r="D589" s="263"/>
      <c r="E589" s="263"/>
      <c r="F589" s="263"/>
      <c r="G589" s="263"/>
      <c r="H589" s="263"/>
      <c r="I589" s="263"/>
      <c r="J589" s="263"/>
      <c r="K589" s="263"/>
      <c r="L589" s="263"/>
      <c r="M589" s="263"/>
      <c r="N589" s="268"/>
      <c r="O589" s="268"/>
      <c r="P589" s="268"/>
      <c r="Q589" s="268"/>
      <c r="R589" s="268"/>
      <c r="S589" s="268"/>
      <c r="T589" s="263"/>
      <c r="U589" s="263"/>
      <c r="V589" s="263"/>
      <c r="W589" s="263"/>
      <c r="X589" s="263"/>
      <c r="Y589" s="268"/>
      <c r="Z589" s="263"/>
      <c r="AA589" s="263"/>
      <c r="AB589" s="263"/>
      <c r="AC589" s="263"/>
      <c r="AD589" s="263"/>
      <c r="AE589" s="263"/>
      <c r="AF589" s="263"/>
      <c r="AG589" s="263"/>
      <c r="AH589" s="263"/>
      <c r="AI589" s="263"/>
      <c r="AJ589" s="263"/>
      <c r="AK589" s="263"/>
      <c r="AL589" s="263"/>
    </row>
    <row r="590" spans="1:38">
      <c r="A590" s="263"/>
      <c r="B590" s="263"/>
      <c r="C590" s="263"/>
      <c r="D590" s="263"/>
      <c r="E590" s="263"/>
      <c r="F590" s="263"/>
      <c r="G590" s="263"/>
      <c r="H590" s="263"/>
      <c r="I590" s="263"/>
      <c r="J590" s="263"/>
      <c r="K590" s="263"/>
      <c r="L590" s="263"/>
      <c r="M590" s="263"/>
      <c r="N590" s="268"/>
      <c r="O590" s="268"/>
      <c r="P590" s="268"/>
      <c r="Q590" s="268"/>
      <c r="R590" s="268"/>
      <c r="S590" s="268"/>
      <c r="T590" s="263"/>
      <c r="U590" s="263"/>
      <c r="V590" s="263"/>
      <c r="W590" s="263"/>
      <c r="X590" s="263"/>
      <c r="Y590" s="268"/>
      <c r="Z590" s="263"/>
      <c r="AA590" s="263"/>
      <c r="AB590" s="263"/>
      <c r="AC590" s="263"/>
      <c r="AD590" s="263"/>
      <c r="AE590" s="263"/>
      <c r="AF590" s="263"/>
      <c r="AG590" s="263"/>
      <c r="AH590" s="263"/>
      <c r="AI590" s="263"/>
      <c r="AJ590" s="263"/>
      <c r="AK590" s="263"/>
      <c r="AL590" s="263"/>
    </row>
    <row r="591" spans="1:38">
      <c r="A591" s="263"/>
      <c r="B591" s="263"/>
      <c r="C591" s="263"/>
      <c r="D591" s="263"/>
      <c r="E591" s="263"/>
      <c r="F591" s="263"/>
      <c r="G591" s="263"/>
      <c r="H591" s="263"/>
      <c r="I591" s="263"/>
      <c r="J591" s="263"/>
      <c r="K591" s="263"/>
      <c r="L591" s="263"/>
      <c r="M591" s="263"/>
      <c r="N591" s="268"/>
      <c r="O591" s="268"/>
      <c r="P591" s="268"/>
      <c r="Q591" s="268"/>
      <c r="R591" s="268"/>
      <c r="S591" s="268"/>
      <c r="T591" s="263"/>
      <c r="U591" s="263"/>
      <c r="V591" s="263"/>
      <c r="W591" s="263"/>
      <c r="X591" s="263"/>
      <c r="Y591" s="268"/>
      <c r="Z591" s="263"/>
      <c r="AA591" s="263"/>
      <c r="AB591" s="263"/>
      <c r="AC591" s="263"/>
      <c r="AD591" s="263"/>
      <c r="AE591" s="263"/>
      <c r="AF591" s="263"/>
      <c r="AG591" s="263"/>
      <c r="AH591" s="263"/>
      <c r="AI591" s="263"/>
      <c r="AJ591" s="263"/>
      <c r="AK591" s="263"/>
      <c r="AL591" s="263"/>
    </row>
    <row r="592" spans="1:38">
      <c r="A592" s="263"/>
      <c r="B592" s="263"/>
      <c r="C592" s="263"/>
      <c r="D592" s="263"/>
      <c r="E592" s="263"/>
      <c r="F592" s="263"/>
      <c r="G592" s="263"/>
      <c r="H592" s="263"/>
      <c r="I592" s="263"/>
      <c r="J592" s="263"/>
      <c r="K592" s="263"/>
      <c r="L592" s="263"/>
      <c r="M592" s="263"/>
      <c r="N592" s="268"/>
      <c r="O592" s="268"/>
      <c r="P592" s="268"/>
      <c r="Q592" s="268"/>
      <c r="R592" s="268"/>
      <c r="S592" s="268"/>
      <c r="T592" s="263"/>
      <c r="U592" s="263"/>
      <c r="V592" s="263"/>
      <c r="W592" s="263"/>
      <c r="X592" s="263"/>
      <c r="Y592" s="268"/>
      <c r="Z592" s="263"/>
      <c r="AA592" s="263"/>
      <c r="AB592" s="263"/>
      <c r="AC592" s="263"/>
      <c r="AD592" s="263"/>
      <c r="AE592" s="263"/>
      <c r="AF592" s="263"/>
      <c r="AG592" s="263"/>
      <c r="AH592" s="263"/>
      <c r="AI592" s="263"/>
      <c r="AJ592" s="263"/>
      <c r="AK592" s="263"/>
      <c r="AL592" s="263"/>
    </row>
    <row r="593" spans="1:38">
      <c r="A593" s="263"/>
      <c r="B593" s="263"/>
      <c r="C593" s="263"/>
      <c r="D593" s="263"/>
      <c r="E593" s="263"/>
      <c r="F593" s="263"/>
      <c r="G593" s="263"/>
      <c r="H593" s="263"/>
      <c r="I593" s="263"/>
      <c r="J593" s="263"/>
      <c r="K593" s="263"/>
      <c r="L593" s="263"/>
      <c r="M593" s="263"/>
      <c r="N593" s="268"/>
      <c r="O593" s="268"/>
      <c r="P593" s="268"/>
      <c r="Q593" s="268"/>
      <c r="R593" s="268"/>
      <c r="S593" s="268"/>
      <c r="T593" s="263"/>
      <c r="U593" s="263"/>
      <c r="V593" s="263"/>
      <c r="W593" s="263"/>
      <c r="X593" s="263"/>
      <c r="Y593" s="268"/>
      <c r="Z593" s="263"/>
      <c r="AA593" s="263"/>
      <c r="AB593" s="263"/>
      <c r="AC593" s="263"/>
      <c r="AD593" s="263"/>
      <c r="AE593" s="263"/>
      <c r="AF593" s="263"/>
      <c r="AG593" s="263"/>
      <c r="AH593" s="263"/>
      <c r="AI593" s="263"/>
      <c r="AJ593" s="263"/>
      <c r="AK593" s="263"/>
      <c r="AL593" s="263"/>
    </row>
    <row r="594" spans="1:38">
      <c r="A594" s="263"/>
      <c r="B594" s="263"/>
      <c r="C594" s="263"/>
      <c r="D594" s="263"/>
      <c r="E594" s="263"/>
      <c r="F594" s="263"/>
      <c r="G594" s="263"/>
      <c r="H594" s="263"/>
      <c r="I594" s="263"/>
      <c r="J594" s="263"/>
      <c r="K594" s="263"/>
      <c r="L594" s="263"/>
      <c r="M594" s="263"/>
      <c r="N594" s="268"/>
      <c r="O594" s="268"/>
      <c r="P594" s="268"/>
      <c r="Q594" s="268"/>
      <c r="R594" s="268"/>
      <c r="S594" s="268"/>
      <c r="T594" s="263"/>
      <c r="U594" s="263"/>
      <c r="V594" s="263"/>
      <c r="W594" s="263"/>
      <c r="X594" s="263"/>
      <c r="Y594" s="268"/>
      <c r="Z594" s="263"/>
      <c r="AA594" s="263"/>
      <c r="AB594" s="263"/>
      <c r="AC594" s="263"/>
      <c r="AD594" s="263"/>
      <c r="AE594" s="263"/>
      <c r="AF594" s="263"/>
      <c r="AG594" s="263"/>
      <c r="AH594" s="263"/>
      <c r="AI594" s="263"/>
      <c r="AJ594" s="263"/>
      <c r="AK594" s="263"/>
      <c r="AL594" s="263"/>
    </row>
    <row r="595" spans="1:38">
      <c r="A595" s="263"/>
      <c r="B595" s="263"/>
      <c r="C595" s="263"/>
      <c r="D595" s="263"/>
      <c r="E595" s="263"/>
      <c r="F595" s="263"/>
      <c r="G595" s="263"/>
      <c r="H595" s="263"/>
      <c r="I595" s="263"/>
      <c r="J595" s="263"/>
      <c r="K595" s="263"/>
      <c r="L595" s="263"/>
      <c r="M595" s="263"/>
      <c r="N595" s="268"/>
      <c r="O595" s="268"/>
      <c r="P595" s="268"/>
      <c r="Q595" s="268"/>
      <c r="R595" s="268"/>
      <c r="S595" s="268"/>
      <c r="T595" s="263"/>
      <c r="U595" s="263"/>
      <c r="V595" s="263"/>
      <c r="W595" s="263"/>
      <c r="X595" s="263"/>
      <c r="Y595" s="268"/>
      <c r="Z595" s="263"/>
      <c r="AA595" s="263"/>
      <c r="AB595" s="263"/>
      <c r="AC595" s="263"/>
      <c r="AD595" s="263"/>
      <c r="AE595" s="263"/>
      <c r="AF595" s="263"/>
      <c r="AG595" s="263"/>
      <c r="AH595" s="263"/>
      <c r="AI595" s="263"/>
      <c r="AJ595" s="263"/>
      <c r="AK595" s="263"/>
      <c r="AL595" s="263"/>
    </row>
    <row r="596" spans="1:38">
      <c r="A596" s="263"/>
      <c r="B596" s="263"/>
      <c r="C596" s="263"/>
      <c r="D596" s="263"/>
      <c r="E596" s="263"/>
      <c r="F596" s="263"/>
      <c r="G596" s="263"/>
      <c r="H596" s="263"/>
      <c r="I596" s="263"/>
      <c r="J596" s="263"/>
      <c r="K596" s="263"/>
      <c r="L596" s="263"/>
      <c r="M596" s="263"/>
      <c r="N596" s="268"/>
      <c r="O596" s="268"/>
      <c r="P596" s="268"/>
      <c r="Q596" s="268"/>
      <c r="R596" s="268"/>
      <c r="S596" s="268"/>
      <c r="T596" s="263"/>
      <c r="U596" s="263"/>
      <c r="V596" s="263"/>
      <c r="W596" s="263"/>
      <c r="X596" s="263"/>
      <c r="Y596" s="268"/>
      <c r="Z596" s="263"/>
      <c r="AA596" s="263"/>
      <c r="AB596" s="263"/>
      <c r="AC596" s="263"/>
      <c r="AD596" s="263"/>
      <c r="AE596" s="263"/>
      <c r="AF596" s="263"/>
      <c r="AG596" s="263"/>
      <c r="AH596" s="263"/>
      <c r="AI596" s="263"/>
      <c r="AJ596" s="263"/>
      <c r="AK596" s="263"/>
      <c r="AL596" s="263"/>
    </row>
    <row r="597" spans="1:38">
      <c r="A597" s="263"/>
      <c r="B597" s="263"/>
      <c r="C597" s="263"/>
      <c r="D597" s="263"/>
      <c r="E597" s="263"/>
      <c r="F597" s="263"/>
      <c r="G597" s="263"/>
      <c r="H597" s="263"/>
      <c r="I597" s="263"/>
      <c r="J597" s="263"/>
      <c r="K597" s="263"/>
      <c r="L597" s="263"/>
      <c r="M597" s="263"/>
      <c r="N597" s="268"/>
      <c r="O597" s="268"/>
      <c r="P597" s="268"/>
      <c r="Q597" s="268"/>
      <c r="R597" s="268"/>
      <c r="S597" s="268"/>
      <c r="T597" s="263"/>
      <c r="U597" s="263"/>
      <c r="V597" s="263"/>
      <c r="W597" s="263"/>
      <c r="X597" s="263"/>
      <c r="Y597" s="268"/>
      <c r="Z597" s="263"/>
      <c r="AA597" s="263"/>
      <c r="AB597" s="263"/>
      <c r="AC597" s="263"/>
      <c r="AD597" s="263"/>
      <c r="AE597" s="263"/>
      <c r="AF597" s="263"/>
      <c r="AG597" s="263"/>
      <c r="AH597" s="263"/>
      <c r="AI597" s="263"/>
      <c r="AJ597" s="263"/>
      <c r="AK597" s="263"/>
      <c r="AL597" s="263"/>
    </row>
    <row r="598" spans="1:38">
      <c r="A598" s="263"/>
      <c r="B598" s="263"/>
      <c r="C598" s="263"/>
      <c r="D598" s="263"/>
      <c r="E598" s="263"/>
      <c r="F598" s="263"/>
      <c r="G598" s="263"/>
      <c r="H598" s="263"/>
      <c r="I598" s="263"/>
      <c r="J598" s="263"/>
      <c r="K598" s="263"/>
      <c r="L598" s="263"/>
      <c r="M598" s="263"/>
      <c r="N598" s="268"/>
      <c r="O598" s="268"/>
      <c r="P598" s="268"/>
      <c r="Q598" s="268"/>
      <c r="R598" s="268"/>
      <c r="S598" s="268"/>
      <c r="T598" s="263"/>
      <c r="U598" s="263"/>
      <c r="V598" s="263"/>
      <c r="W598" s="263"/>
      <c r="X598" s="263"/>
      <c r="Y598" s="268"/>
      <c r="Z598" s="263"/>
      <c r="AA598" s="263"/>
      <c r="AB598" s="263"/>
      <c r="AC598" s="263"/>
      <c r="AD598" s="263"/>
      <c r="AE598" s="263"/>
      <c r="AF598" s="263"/>
      <c r="AG598" s="263"/>
      <c r="AH598" s="263"/>
      <c r="AI598" s="263"/>
      <c r="AJ598" s="263"/>
      <c r="AK598" s="263"/>
      <c r="AL598" s="263"/>
    </row>
    <row r="599" spans="1:38">
      <c r="A599" s="263"/>
      <c r="B599" s="263"/>
      <c r="C599" s="263"/>
      <c r="D599" s="263"/>
      <c r="E599" s="263"/>
      <c r="F599" s="263"/>
      <c r="G599" s="263"/>
      <c r="H599" s="263"/>
      <c r="I599" s="263"/>
      <c r="J599" s="263"/>
      <c r="K599" s="263"/>
      <c r="L599" s="263"/>
      <c r="M599" s="263"/>
      <c r="N599" s="268"/>
      <c r="O599" s="268"/>
      <c r="P599" s="268"/>
      <c r="Q599" s="268"/>
      <c r="R599" s="268"/>
      <c r="S599" s="268"/>
      <c r="T599" s="263"/>
      <c r="U599" s="263"/>
      <c r="V599" s="263"/>
      <c r="W599" s="263"/>
      <c r="X599" s="263"/>
      <c r="Y599" s="268"/>
      <c r="Z599" s="263"/>
      <c r="AA599" s="263"/>
      <c r="AB599" s="263"/>
      <c r="AC599" s="263"/>
      <c r="AD599" s="263"/>
      <c r="AE599" s="263"/>
      <c r="AF599" s="263"/>
      <c r="AG599" s="263"/>
      <c r="AH599" s="263"/>
      <c r="AI599" s="263"/>
      <c r="AJ599" s="263"/>
      <c r="AK599" s="263"/>
      <c r="AL599" s="263"/>
    </row>
    <row r="600" spans="1:38">
      <c r="A600" s="263"/>
      <c r="B600" s="263"/>
      <c r="C600" s="263"/>
      <c r="D600" s="263"/>
      <c r="E600" s="263"/>
      <c r="F600" s="263"/>
      <c r="G600" s="263"/>
      <c r="H600" s="263"/>
      <c r="I600" s="263"/>
      <c r="J600" s="263"/>
      <c r="K600" s="263"/>
      <c r="L600" s="263"/>
      <c r="M600" s="263"/>
      <c r="N600" s="268"/>
      <c r="O600" s="268"/>
      <c r="P600" s="268"/>
      <c r="Q600" s="268"/>
      <c r="R600" s="268"/>
      <c r="S600" s="268"/>
      <c r="T600" s="263"/>
      <c r="U600" s="263"/>
      <c r="V600" s="263"/>
      <c r="W600" s="263"/>
      <c r="X600" s="263"/>
      <c r="Y600" s="268"/>
      <c r="Z600" s="263"/>
      <c r="AA600" s="263"/>
      <c r="AB600" s="263"/>
      <c r="AC600" s="263"/>
      <c r="AD600" s="263"/>
      <c r="AE600" s="263"/>
      <c r="AF600" s="263"/>
      <c r="AG600" s="263"/>
      <c r="AH600" s="263"/>
      <c r="AI600" s="263"/>
      <c r="AJ600" s="263"/>
      <c r="AK600" s="263"/>
      <c r="AL600" s="263"/>
    </row>
    <row r="601" spans="1:38">
      <c r="A601" s="263"/>
      <c r="B601" s="263"/>
      <c r="C601" s="263"/>
      <c r="D601" s="263"/>
      <c r="E601" s="263"/>
      <c r="F601" s="263"/>
      <c r="G601" s="263"/>
      <c r="H601" s="263"/>
      <c r="I601" s="263"/>
      <c r="J601" s="263"/>
      <c r="K601" s="263"/>
      <c r="L601" s="263"/>
      <c r="M601" s="263"/>
      <c r="N601" s="268"/>
      <c r="O601" s="268"/>
      <c r="P601" s="268"/>
      <c r="Q601" s="268"/>
      <c r="R601" s="268"/>
      <c r="S601" s="268"/>
      <c r="T601" s="263"/>
      <c r="U601" s="263"/>
      <c r="V601" s="263"/>
      <c r="W601" s="263"/>
      <c r="X601" s="263"/>
      <c r="Y601" s="268"/>
      <c r="Z601" s="263"/>
      <c r="AA601" s="263"/>
      <c r="AB601" s="263"/>
      <c r="AC601" s="263"/>
      <c r="AD601" s="263"/>
      <c r="AE601" s="263"/>
      <c r="AF601" s="263"/>
      <c r="AG601" s="263"/>
      <c r="AH601" s="263"/>
      <c r="AI601" s="263"/>
      <c r="AJ601" s="263"/>
      <c r="AK601" s="263"/>
      <c r="AL601" s="263"/>
    </row>
    <row r="602" spans="1:38">
      <c r="A602" s="263"/>
      <c r="B602" s="263"/>
      <c r="C602" s="263"/>
      <c r="D602" s="263"/>
      <c r="E602" s="263"/>
      <c r="F602" s="263"/>
      <c r="G602" s="263"/>
      <c r="H602" s="263"/>
      <c r="I602" s="263"/>
      <c r="J602" s="263"/>
      <c r="K602" s="263"/>
      <c r="L602" s="263"/>
      <c r="M602" s="263"/>
      <c r="N602" s="268"/>
      <c r="O602" s="268"/>
      <c r="P602" s="268"/>
      <c r="Q602" s="268"/>
      <c r="R602" s="268"/>
      <c r="S602" s="268"/>
      <c r="T602" s="263"/>
      <c r="U602" s="263"/>
      <c r="V602" s="263"/>
      <c r="W602" s="263"/>
      <c r="X602" s="263"/>
      <c r="Y602" s="268"/>
      <c r="Z602" s="263"/>
      <c r="AA602" s="263"/>
      <c r="AB602" s="263"/>
      <c r="AC602" s="263"/>
      <c r="AD602" s="263"/>
      <c r="AE602" s="263"/>
      <c r="AF602" s="263"/>
      <c r="AG602" s="263"/>
      <c r="AH602" s="263"/>
      <c r="AI602" s="263"/>
      <c r="AJ602" s="263"/>
      <c r="AK602" s="263"/>
      <c r="AL602" s="263"/>
    </row>
    <row r="603" spans="1:38">
      <c r="A603" s="263"/>
      <c r="B603" s="263"/>
      <c r="C603" s="263"/>
      <c r="D603" s="263"/>
      <c r="E603" s="263"/>
      <c r="F603" s="263"/>
      <c r="G603" s="263"/>
      <c r="H603" s="263"/>
      <c r="I603" s="263"/>
      <c r="J603" s="263"/>
      <c r="K603" s="263"/>
      <c r="L603" s="263"/>
      <c r="M603" s="263"/>
      <c r="N603" s="268"/>
      <c r="O603" s="268"/>
      <c r="P603" s="268"/>
      <c r="Q603" s="268"/>
      <c r="R603" s="268"/>
      <c r="S603" s="268"/>
      <c r="T603" s="263"/>
      <c r="U603" s="263"/>
      <c r="V603" s="263"/>
      <c r="W603" s="263"/>
      <c r="X603" s="263"/>
      <c r="Y603" s="268"/>
      <c r="Z603" s="263"/>
      <c r="AA603" s="263"/>
      <c r="AB603" s="263"/>
      <c r="AC603" s="263"/>
      <c r="AD603" s="263"/>
      <c r="AE603" s="263"/>
      <c r="AF603" s="263"/>
      <c r="AG603" s="263"/>
      <c r="AH603" s="263"/>
      <c r="AI603" s="263"/>
      <c r="AJ603" s="263"/>
      <c r="AK603" s="263"/>
      <c r="AL603" s="263"/>
    </row>
    <row r="604" spans="1:38">
      <c r="A604" s="263"/>
      <c r="B604" s="263"/>
      <c r="C604" s="263"/>
      <c r="D604" s="263"/>
      <c r="E604" s="263"/>
      <c r="F604" s="263"/>
      <c r="G604" s="263"/>
      <c r="H604" s="263"/>
      <c r="I604" s="263"/>
      <c r="J604" s="263"/>
      <c r="K604" s="263"/>
      <c r="L604" s="263"/>
      <c r="M604" s="263"/>
      <c r="N604" s="268"/>
      <c r="O604" s="268"/>
      <c r="P604" s="268"/>
      <c r="Q604" s="268"/>
      <c r="R604" s="268"/>
      <c r="S604" s="268"/>
      <c r="T604" s="263"/>
      <c r="U604" s="263"/>
      <c r="V604" s="263"/>
      <c r="W604" s="263"/>
      <c r="X604" s="263"/>
      <c r="Y604" s="268"/>
      <c r="Z604" s="263"/>
      <c r="AA604" s="263"/>
      <c r="AB604" s="263"/>
      <c r="AC604" s="263"/>
      <c r="AD604" s="263"/>
      <c r="AE604" s="263"/>
      <c r="AF604" s="263"/>
      <c r="AG604" s="263"/>
      <c r="AH604" s="263"/>
      <c r="AI604" s="263"/>
      <c r="AJ604" s="263"/>
      <c r="AK604" s="263"/>
      <c r="AL604" s="263"/>
    </row>
    <row r="605" spans="1:38">
      <c r="A605" s="263"/>
      <c r="B605" s="263"/>
      <c r="C605" s="263"/>
      <c r="D605" s="263"/>
      <c r="E605" s="263"/>
      <c r="F605" s="263"/>
      <c r="G605" s="263"/>
      <c r="H605" s="263"/>
      <c r="I605" s="263"/>
      <c r="J605" s="263"/>
      <c r="K605" s="263"/>
      <c r="L605" s="263"/>
      <c r="M605" s="263"/>
      <c r="N605" s="268"/>
      <c r="O605" s="268"/>
      <c r="P605" s="268"/>
      <c r="Q605" s="268"/>
      <c r="R605" s="268"/>
      <c r="S605" s="268"/>
      <c r="T605" s="263"/>
      <c r="U605" s="263"/>
      <c r="V605" s="263"/>
      <c r="W605" s="263"/>
      <c r="X605" s="263"/>
      <c r="Y605" s="268"/>
      <c r="Z605" s="263"/>
      <c r="AA605" s="263"/>
      <c r="AB605" s="263"/>
      <c r="AC605" s="263"/>
      <c r="AD605" s="263"/>
      <c r="AE605" s="263"/>
      <c r="AF605" s="263"/>
      <c r="AG605" s="263"/>
      <c r="AH605" s="263"/>
      <c r="AI605" s="263"/>
      <c r="AJ605" s="263"/>
      <c r="AK605" s="263"/>
      <c r="AL605" s="263"/>
    </row>
    <row r="606" spans="1:38">
      <c r="A606" s="263"/>
      <c r="B606" s="263"/>
      <c r="C606" s="263"/>
      <c r="D606" s="263"/>
      <c r="E606" s="263"/>
      <c r="F606" s="263"/>
      <c r="G606" s="263"/>
      <c r="H606" s="263"/>
      <c r="I606" s="263"/>
      <c r="J606" s="263"/>
      <c r="K606" s="263"/>
      <c r="L606" s="263"/>
      <c r="M606" s="263"/>
      <c r="N606" s="268"/>
      <c r="O606" s="268"/>
      <c r="P606" s="268"/>
      <c r="Q606" s="268"/>
      <c r="R606" s="268"/>
      <c r="S606" s="268"/>
      <c r="T606" s="263"/>
      <c r="U606" s="263"/>
      <c r="V606" s="263"/>
      <c r="W606" s="263"/>
      <c r="X606" s="263"/>
      <c r="Y606" s="268"/>
      <c r="Z606" s="263"/>
      <c r="AA606" s="263"/>
      <c r="AB606" s="263"/>
      <c r="AC606" s="263"/>
      <c r="AD606" s="263"/>
      <c r="AE606" s="263"/>
      <c r="AF606" s="263"/>
      <c r="AG606" s="263"/>
      <c r="AH606" s="263"/>
      <c r="AI606" s="263"/>
      <c r="AJ606" s="263"/>
      <c r="AK606" s="263"/>
      <c r="AL606" s="263"/>
    </row>
    <row r="607" spans="1:38">
      <c r="A607" s="263"/>
      <c r="B607" s="263"/>
      <c r="C607" s="263"/>
      <c r="D607" s="263"/>
      <c r="E607" s="263"/>
      <c r="F607" s="263"/>
      <c r="G607" s="263"/>
      <c r="H607" s="263"/>
      <c r="I607" s="263"/>
      <c r="J607" s="263"/>
      <c r="K607" s="263"/>
      <c r="L607" s="263"/>
      <c r="M607" s="263"/>
      <c r="N607" s="268"/>
      <c r="O607" s="268"/>
      <c r="P607" s="268"/>
      <c r="Q607" s="268"/>
      <c r="R607" s="268"/>
      <c r="S607" s="268"/>
      <c r="T607" s="263"/>
      <c r="U607" s="263"/>
      <c r="V607" s="263"/>
      <c r="W607" s="263"/>
      <c r="X607" s="263"/>
      <c r="Y607" s="268"/>
      <c r="Z607" s="263"/>
      <c r="AA607" s="263"/>
      <c r="AB607" s="263"/>
      <c r="AC607" s="263"/>
      <c r="AD607" s="263"/>
      <c r="AE607" s="263"/>
      <c r="AF607" s="263"/>
      <c r="AG607" s="263"/>
      <c r="AH607" s="263"/>
      <c r="AI607" s="263"/>
      <c r="AJ607" s="263"/>
      <c r="AK607" s="263"/>
      <c r="AL607" s="263"/>
    </row>
    <row r="608" spans="1:38">
      <c r="A608" s="263"/>
      <c r="B608" s="263"/>
      <c r="C608" s="263"/>
      <c r="D608" s="263"/>
      <c r="E608" s="263"/>
      <c r="F608" s="263"/>
      <c r="G608" s="263"/>
      <c r="H608" s="263"/>
      <c r="I608" s="263"/>
      <c r="J608" s="263"/>
      <c r="K608" s="263"/>
      <c r="L608" s="263"/>
      <c r="M608" s="263"/>
      <c r="N608" s="268"/>
      <c r="O608" s="268"/>
      <c r="P608" s="268"/>
      <c r="Q608" s="268"/>
      <c r="R608" s="268"/>
      <c r="S608" s="268"/>
      <c r="T608" s="263"/>
      <c r="U608" s="263"/>
      <c r="V608" s="263"/>
      <c r="W608" s="263"/>
      <c r="X608" s="263"/>
      <c r="Y608" s="268"/>
      <c r="Z608" s="263"/>
      <c r="AA608" s="263"/>
      <c r="AB608" s="263"/>
      <c r="AC608" s="263"/>
      <c r="AD608" s="263"/>
      <c r="AE608" s="263"/>
      <c r="AF608" s="263"/>
      <c r="AG608" s="263"/>
      <c r="AH608" s="263"/>
      <c r="AI608" s="263"/>
      <c r="AJ608" s="263"/>
      <c r="AK608" s="263"/>
      <c r="AL608" s="263"/>
    </row>
    <row r="609" spans="1:38">
      <c r="A609" s="263"/>
      <c r="B609" s="263"/>
      <c r="C609" s="263"/>
      <c r="D609" s="263"/>
      <c r="E609" s="263"/>
      <c r="F609" s="263"/>
      <c r="G609" s="263"/>
      <c r="H609" s="263"/>
      <c r="I609" s="263"/>
      <c r="J609" s="263"/>
      <c r="K609" s="263"/>
      <c r="L609" s="263"/>
      <c r="M609" s="263"/>
      <c r="N609" s="268"/>
      <c r="O609" s="268"/>
      <c r="P609" s="268"/>
      <c r="Q609" s="268"/>
      <c r="R609" s="268"/>
      <c r="S609" s="268"/>
      <c r="T609" s="263"/>
      <c r="U609" s="263"/>
      <c r="V609" s="263"/>
      <c r="W609" s="263"/>
      <c r="X609" s="263"/>
      <c r="Y609" s="268"/>
      <c r="Z609" s="263"/>
      <c r="AA609" s="263"/>
      <c r="AB609" s="263"/>
      <c r="AC609" s="263"/>
      <c r="AD609" s="263"/>
      <c r="AE609" s="263"/>
      <c r="AF609" s="263"/>
      <c r="AG609" s="263"/>
      <c r="AH609" s="263"/>
      <c r="AI609" s="263"/>
      <c r="AJ609" s="263"/>
      <c r="AK609" s="263"/>
      <c r="AL609" s="263"/>
    </row>
    <row r="610" spans="1:38">
      <c r="A610" s="263"/>
      <c r="B610" s="263"/>
      <c r="C610" s="263"/>
      <c r="D610" s="263"/>
      <c r="E610" s="263"/>
      <c r="F610" s="263"/>
      <c r="G610" s="263"/>
      <c r="H610" s="263"/>
      <c r="I610" s="263"/>
      <c r="J610" s="263"/>
      <c r="K610" s="263"/>
      <c r="L610" s="263"/>
      <c r="M610" s="263"/>
      <c r="N610" s="268"/>
      <c r="O610" s="268"/>
      <c r="P610" s="268"/>
      <c r="Q610" s="268"/>
      <c r="R610" s="268"/>
      <c r="S610" s="268"/>
      <c r="T610" s="263"/>
      <c r="U610" s="263"/>
      <c r="V610" s="263"/>
      <c r="W610" s="263"/>
      <c r="X610" s="263"/>
      <c r="Y610" s="268"/>
      <c r="Z610" s="263"/>
      <c r="AA610" s="263"/>
      <c r="AB610" s="263"/>
      <c r="AC610" s="263"/>
      <c r="AD610" s="263"/>
      <c r="AE610" s="263"/>
      <c r="AF610" s="263"/>
      <c r="AG610" s="263"/>
      <c r="AH610" s="263"/>
      <c r="AI610" s="263"/>
      <c r="AJ610" s="263"/>
      <c r="AK610" s="263"/>
      <c r="AL610" s="263"/>
    </row>
    <row r="611" spans="1:38">
      <c r="A611" s="263"/>
      <c r="B611" s="263"/>
      <c r="C611" s="263"/>
      <c r="D611" s="263"/>
      <c r="E611" s="263"/>
      <c r="F611" s="263"/>
      <c r="G611" s="263"/>
      <c r="H611" s="263"/>
      <c r="I611" s="263"/>
      <c r="J611" s="263"/>
      <c r="K611" s="263"/>
      <c r="L611" s="263"/>
      <c r="M611" s="263"/>
      <c r="N611" s="268"/>
      <c r="O611" s="268"/>
      <c r="P611" s="268"/>
      <c r="Q611" s="268"/>
      <c r="R611" s="268"/>
      <c r="S611" s="268"/>
      <c r="T611" s="263"/>
      <c r="U611" s="263"/>
      <c r="V611" s="263"/>
      <c r="W611" s="263"/>
      <c r="X611" s="263"/>
      <c r="Y611" s="268"/>
      <c r="Z611" s="263"/>
      <c r="AA611" s="263"/>
      <c r="AB611" s="263"/>
      <c r="AC611" s="263"/>
      <c r="AD611" s="263"/>
      <c r="AE611" s="263"/>
      <c r="AF611" s="263"/>
      <c r="AG611" s="263"/>
      <c r="AH611" s="263"/>
      <c r="AI611" s="263"/>
      <c r="AJ611" s="263"/>
      <c r="AK611" s="263"/>
      <c r="AL611" s="263"/>
    </row>
    <row r="612" spans="1:38">
      <c r="A612" s="263"/>
      <c r="B612" s="263"/>
      <c r="C612" s="263"/>
      <c r="D612" s="263"/>
      <c r="E612" s="263"/>
      <c r="F612" s="263"/>
      <c r="G612" s="263"/>
      <c r="H612" s="263"/>
      <c r="I612" s="263"/>
      <c r="J612" s="263"/>
      <c r="K612" s="263"/>
      <c r="L612" s="263"/>
      <c r="M612" s="263"/>
      <c r="N612" s="268"/>
      <c r="O612" s="268"/>
      <c r="P612" s="268"/>
      <c r="Q612" s="268"/>
      <c r="R612" s="268"/>
      <c r="S612" s="268"/>
      <c r="T612" s="263"/>
      <c r="U612" s="263"/>
      <c r="V612" s="263"/>
      <c r="W612" s="263"/>
      <c r="X612" s="263"/>
      <c r="Y612" s="268"/>
      <c r="Z612" s="263"/>
      <c r="AA612" s="263"/>
      <c r="AB612" s="263"/>
      <c r="AC612" s="263"/>
      <c r="AD612" s="263"/>
      <c r="AE612" s="263"/>
      <c r="AF612" s="263"/>
      <c r="AG612" s="263"/>
      <c r="AH612" s="263"/>
      <c r="AI612" s="263"/>
      <c r="AJ612" s="263"/>
      <c r="AK612" s="263"/>
      <c r="AL612" s="263"/>
    </row>
    <row r="613" spans="1:38">
      <c r="A613" s="263"/>
      <c r="B613" s="263"/>
      <c r="C613" s="263"/>
      <c r="D613" s="263"/>
      <c r="E613" s="263"/>
      <c r="F613" s="263"/>
      <c r="G613" s="263"/>
      <c r="H613" s="263"/>
      <c r="I613" s="263"/>
      <c r="J613" s="263"/>
      <c r="K613" s="263"/>
      <c r="L613" s="263"/>
      <c r="M613" s="263"/>
      <c r="N613" s="268"/>
      <c r="O613" s="268"/>
      <c r="P613" s="268"/>
      <c r="Q613" s="268"/>
      <c r="R613" s="268"/>
      <c r="S613" s="268"/>
      <c r="T613" s="263"/>
      <c r="U613" s="263"/>
      <c r="V613" s="263"/>
      <c r="W613" s="263"/>
      <c r="X613" s="263"/>
      <c r="Y613" s="268"/>
      <c r="Z613" s="263"/>
      <c r="AA613" s="263"/>
      <c r="AB613" s="263"/>
      <c r="AC613" s="263"/>
      <c r="AD613" s="263"/>
      <c r="AE613" s="263"/>
      <c r="AF613" s="263"/>
      <c r="AG613" s="263"/>
      <c r="AH613" s="263"/>
      <c r="AI613" s="263"/>
      <c r="AJ613" s="263"/>
      <c r="AK613" s="263"/>
      <c r="AL613" s="263"/>
    </row>
    <row r="614" spans="1:38">
      <c r="A614" s="263"/>
      <c r="B614" s="263"/>
      <c r="C614" s="263"/>
      <c r="D614" s="263"/>
      <c r="E614" s="263"/>
      <c r="F614" s="263"/>
      <c r="G614" s="263"/>
      <c r="H614" s="263"/>
      <c r="I614" s="263"/>
      <c r="J614" s="263"/>
      <c r="K614" s="263"/>
      <c r="L614" s="263"/>
      <c r="M614" s="263"/>
      <c r="N614" s="268"/>
      <c r="O614" s="268"/>
      <c r="P614" s="268"/>
      <c r="Q614" s="268"/>
      <c r="R614" s="268"/>
      <c r="S614" s="268"/>
      <c r="T614" s="263"/>
      <c r="U614" s="263"/>
      <c r="V614" s="263"/>
      <c r="W614" s="263"/>
      <c r="X614" s="263"/>
      <c r="Y614" s="268"/>
      <c r="Z614" s="263"/>
      <c r="AA614" s="263"/>
      <c r="AB614" s="263"/>
      <c r="AC614" s="263"/>
      <c r="AD614" s="263"/>
      <c r="AE614" s="263"/>
      <c r="AF614" s="263"/>
      <c r="AG614" s="263"/>
      <c r="AH614" s="263"/>
      <c r="AI614" s="263"/>
      <c r="AJ614" s="263"/>
      <c r="AK614" s="263"/>
      <c r="AL614" s="263"/>
    </row>
    <row r="615" spans="1:38">
      <c r="A615" s="263"/>
      <c r="B615" s="263"/>
      <c r="C615" s="263"/>
      <c r="D615" s="263"/>
      <c r="E615" s="263"/>
      <c r="F615" s="263"/>
      <c r="G615" s="263"/>
      <c r="H615" s="263"/>
      <c r="I615" s="263"/>
      <c r="J615" s="263"/>
      <c r="K615" s="263"/>
      <c r="L615" s="263"/>
      <c r="M615" s="263"/>
      <c r="N615" s="268"/>
      <c r="O615" s="268"/>
      <c r="P615" s="268"/>
      <c r="Q615" s="268"/>
      <c r="R615" s="268"/>
      <c r="S615" s="268"/>
      <c r="T615" s="263"/>
      <c r="U615" s="263"/>
      <c r="V615" s="263"/>
      <c r="W615" s="263"/>
      <c r="X615" s="263"/>
      <c r="Y615" s="268"/>
      <c r="Z615" s="263"/>
      <c r="AA615" s="263"/>
      <c r="AB615" s="263"/>
      <c r="AC615" s="263"/>
      <c r="AD615" s="263"/>
      <c r="AE615" s="263"/>
      <c r="AF615" s="263"/>
      <c r="AG615" s="263"/>
      <c r="AH615" s="263"/>
      <c r="AI615" s="263"/>
      <c r="AJ615" s="263"/>
      <c r="AK615" s="263"/>
      <c r="AL615" s="263"/>
    </row>
    <row r="616" spans="1:38">
      <c r="A616" s="263"/>
      <c r="B616" s="263"/>
      <c r="C616" s="263"/>
      <c r="D616" s="263"/>
      <c r="E616" s="263"/>
      <c r="F616" s="263"/>
      <c r="G616" s="263"/>
      <c r="H616" s="263"/>
      <c r="I616" s="263"/>
      <c r="J616" s="263"/>
      <c r="K616" s="263"/>
      <c r="L616" s="263"/>
      <c r="M616" s="263"/>
      <c r="N616" s="268"/>
      <c r="O616" s="268"/>
      <c r="P616" s="268"/>
      <c r="Q616" s="268"/>
      <c r="R616" s="268"/>
      <c r="S616" s="268"/>
      <c r="T616" s="263"/>
      <c r="U616" s="263"/>
      <c r="V616" s="263"/>
      <c r="W616" s="263"/>
      <c r="X616" s="263"/>
      <c r="Y616" s="268"/>
      <c r="Z616" s="263"/>
      <c r="AA616" s="263"/>
      <c r="AB616" s="263"/>
      <c r="AC616" s="263"/>
      <c r="AD616" s="263"/>
      <c r="AE616" s="263"/>
      <c r="AF616" s="263"/>
      <c r="AG616" s="263"/>
      <c r="AH616" s="263"/>
      <c r="AI616" s="263"/>
      <c r="AJ616" s="263"/>
      <c r="AK616" s="263"/>
      <c r="AL616" s="263"/>
    </row>
    <row r="617" spans="1:38">
      <c r="A617" s="263"/>
      <c r="B617" s="263"/>
      <c r="C617" s="263"/>
      <c r="D617" s="263"/>
      <c r="E617" s="263"/>
      <c r="F617" s="263"/>
      <c r="G617" s="263"/>
      <c r="H617" s="263"/>
      <c r="I617" s="263"/>
      <c r="J617" s="263"/>
      <c r="K617" s="263"/>
      <c r="L617" s="263"/>
      <c r="M617" s="263"/>
      <c r="N617" s="268"/>
      <c r="O617" s="268"/>
      <c r="P617" s="268"/>
      <c r="Q617" s="268"/>
      <c r="R617" s="268"/>
      <c r="S617" s="268"/>
      <c r="T617" s="263"/>
      <c r="U617" s="263"/>
      <c r="V617" s="263"/>
      <c r="W617" s="263"/>
      <c r="X617" s="263"/>
      <c r="Y617" s="268"/>
      <c r="Z617" s="263"/>
      <c r="AA617" s="263"/>
      <c r="AB617" s="263"/>
      <c r="AC617" s="263"/>
      <c r="AD617" s="263"/>
      <c r="AE617" s="263"/>
      <c r="AF617" s="263"/>
      <c r="AG617" s="263"/>
      <c r="AH617" s="263"/>
      <c r="AI617" s="263"/>
      <c r="AJ617" s="263"/>
      <c r="AK617" s="263"/>
      <c r="AL617" s="263"/>
    </row>
    <row r="618" spans="1:38">
      <c r="A618" s="263"/>
      <c r="B618" s="263"/>
      <c r="C618" s="263"/>
      <c r="D618" s="263"/>
      <c r="E618" s="263"/>
      <c r="F618" s="263"/>
      <c r="G618" s="263"/>
      <c r="H618" s="263"/>
      <c r="I618" s="263"/>
      <c r="J618" s="263"/>
      <c r="K618" s="263"/>
      <c r="L618" s="263"/>
      <c r="M618" s="263"/>
      <c r="N618" s="268"/>
      <c r="O618" s="268"/>
      <c r="P618" s="268"/>
      <c r="Q618" s="268"/>
      <c r="R618" s="268"/>
      <c r="S618" s="268"/>
      <c r="T618" s="263"/>
      <c r="U618" s="263"/>
      <c r="V618" s="263"/>
      <c r="W618" s="263"/>
      <c r="X618" s="263"/>
      <c r="Y618" s="268"/>
      <c r="Z618" s="263"/>
      <c r="AA618" s="263"/>
      <c r="AB618" s="263"/>
      <c r="AC618" s="263"/>
      <c r="AD618" s="263"/>
      <c r="AE618" s="263"/>
      <c r="AF618" s="263"/>
      <c r="AG618" s="263"/>
      <c r="AH618" s="263"/>
      <c r="AI618" s="263"/>
      <c r="AJ618" s="263"/>
      <c r="AK618" s="263"/>
      <c r="AL618" s="263"/>
    </row>
    <row r="619" spans="1:38">
      <c r="A619" s="263"/>
      <c r="B619" s="263"/>
      <c r="C619" s="263"/>
      <c r="D619" s="263"/>
      <c r="E619" s="263"/>
      <c r="F619" s="263"/>
      <c r="G619" s="263"/>
      <c r="H619" s="263"/>
      <c r="I619" s="263"/>
      <c r="J619" s="263"/>
      <c r="K619" s="263"/>
      <c r="L619" s="263"/>
      <c r="M619" s="263"/>
      <c r="N619" s="268"/>
      <c r="O619" s="268"/>
      <c r="P619" s="268"/>
      <c r="Q619" s="268"/>
      <c r="R619" s="268"/>
      <c r="S619" s="268"/>
      <c r="T619" s="263"/>
      <c r="U619" s="263"/>
      <c r="V619" s="263"/>
      <c r="W619" s="263"/>
      <c r="X619" s="263"/>
      <c r="Y619" s="268"/>
      <c r="Z619" s="263"/>
      <c r="AA619" s="263"/>
      <c r="AB619" s="263"/>
      <c r="AC619" s="263"/>
      <c r="AD619" s="263"/>
      <c r="AE619" s="263"/>
      <c r="AF619" s="263"/>
      <c r="AG619" s="263"/>
      <c r="AH619" s="263"/>
      <c r="AI619" s="263"/>
      <c r="AJ619" s="263"/>
      <c r="AK619" s="263"/>
      <c r="AL619" s="263"/>
    </row>
    <row r="620" spans="1:38">
      <c r="A620" s="263"/>
      <c r="B620" s="263"/>
      <c r="C620" s="263"/>
      <c r="D620" s="263"/>
      <c r="E620" s="263"/>
      <c r="F620" s="263"/>
      <c r="G620" s="263"/>
      <c r="H620" s="263"/>
      <c r="I620" s="263"/>
      <c r="J620" s="263"/>
      <c r="K620" s="263"/>
      <c r="L620" s="263"/>
      <c r="M620" s="263"/>
      <c r="N620" s="268"/>
      <c r="O620" s="268"/>
      <c r="P620" s="268"/>
      <c r="Q620" s="268"/>
      <c r="R620" s="268"/>
      <c r="S620" s="268"/>
      <c r="T620" s="263"/>
      <c r="U620" s="263"/>
      <c r="V620" s="263"/>
      <c r="W620" s="263"/>
      <c r="X620" s="263"/>
      <c r="Y620" s="268"/>
      <c r="Z620" s="263"/>
      <c r="AA620" s="263"/>
      <c r="AB620" s="263"/>
      <c r="AC620" s="263"/>
      <c r="AD620" s="263"/>
      <c r="AE620" s="263"/>
      <c r="AF620" s="263"/>
      <c r="AG620" s="263"/>
      <c r="AH620" s="263"/>
      <c r="AI620" s="263"/>
      <c r="AJ620" s="263"/>
      <c r="AK620" s="263"/>
      <c r="AL620" s="263"/>
    </row>
    <row r="621" spans="1:38">
      <c r="A621" s="263"/>
      <c r="B621" s="263"/>
      <c r="C621" s="263"/>
      <c r="D621" s="263"/>
      <c r="E621" s="263"/>
      <c r="F621" s="263"/>
      <c r="G621" s="263"/>
      <c r="H621" s="263"/>
      <c r="I621" s="263"/>
      <c r="J621" s="263"/>
      <c r="K621" s="263"/>
      <c r="L621" s="263"/>
      <c r="M621" s="263"/>
      <c r="N621" s="268"/>
      <c r="O621" s="268"/>
      <c r="P621" s="268"/>
      <c r="Q621" s="268"/>
      <c r="R621" s="268"/>
      <c r="S621" s="268"/>
      <c r="T621" s="263"/>
      <c r="U621" s="263"/>
      <c r="V621" s="263"/>
      <c r="W621" s="263"/>
      <c r="X621" s="263"/>
      <c r="Y621" s="268"/>
      <c r="Z621" s="263"/>
      <c r="AA621" s="263"/>
      <c r="AB621" s="263"/>
      <c r="AC621" s="263"/>
      <c r="AD621" s="263"/>
      <c r="AE621" s="263"/>
      <c r="AF621" s="263"/>
      <c r="AG621" s="263"/>
      <c r="AH621" s="263"/>
      <c r="AI621" s="263"/>
      <c r="AJ621" s="263"/>
      <c r="AK621" s="263"/>
      <c r="AL621" s="263"/>
    </row>
    <row r="622" spans="1:38">
      <c r="A622" s="263"/>
      <c r="B622" s="263"/>
      <c r="C622" s="263"/>
      <c r="D622" s="263"/>
      <c r="E622" s="263"/>
      <c r="F622" s="263"/>
      <c r="G622" s="263"/>
      <c r="H622" s="263"/>
      <c r="I622" s="263"/>
      <c r="J622" s="263"/>
      <c r="K622" s="263"/>
      <c r="L622" s="263"/>
      <c r="M622" s="263"/>
      <c r="N622" s="268"/>
      <c r="O622" s="268"/>
      <c r="P622" s="268"/>
      <c r="Q622" s="268"/>
      <c r="R622" s="268"/>
      <c r="S622" s="268"/>
      <c r="T622" s="263"/>
      <c r="U622" s="263"/>
      <c r="V622" s="263"/>
      <c r="W622" s="263"/>
      <c r="X622" s="263"/>
      <c r="Y622" s="268"/>
      <c r="Z622" s="263"/>
      <c r="AA622" s="263"/>
      <c r="AB622" s="263"/>
      <c r="AC622" s="263"/>
      <c r="AD622" s="263"/>
      <c r="AE622" s="263"/>
      <c r="AF622" s="263"/>
      <c r="AG622" s="263"/>
      <c r="AH622" s="263"/>
      <c r="AI622" s="263"/>
      <c r="AJ622" s="263"/>
      <c r="AK622" s="263"/>
      <c r="AL622" s="263"/>
    </row>
    <row r="623" spans="1:38">
      <c r="A623" s="263"/>
      <c r="B623" s="263"/>
      <c r="C623" s="263"/>
      <c r="D623" s="263"/>
      <c r="E623" s="263"/>
      <c r="F623" s="263"/>
      <c r="G623" s="263"/>
      <c r="H623" s="263"/>
      <c r="I623" s="263"/>
      <c r="J623" s="263"/>
      <c r="K623" s="263"/>
      <c r="L623" s="263"/>
      <c r="M623" s="263"/>
      <c r="N623" s="268"/>
      <c r="O623" s="268"/>
      <c r="P623" s="268"/>
      <c r="Q623" s="268"/>
      <c r="R623" s="268"/>
      <c r="S623" s="268"/>
      <c r="T623" s="263"/>
      <c r="U623" s="263"/>
      <c r="V623" s="263"/>
      <c r="W623" s="263"/>
      <c r="X623" s="263"/>
      <c r="Y623" s="268"/>
      <c r="Z623" s="263"/>
      <c r="AA623" s="263"/>
      <c r="AB623" s="263"/>
      <c r="AC623" s="263"/>
      <c r="AD623" s="263"/>
      <c r="AE623" s="263"/>
      <c r="AF623" s="263"/>
      <c r="AG623" s="263"/>
      <c r="AH623" s="263"/>
      <c r="AI623" s="263"/>
      <c r="AJ623" s="263"/>
      <c r="AK623" s="263"/>
      <c r="AL623" s="263"/>
    </row>
    <row r="624" spans="1:38">
      <c r="A624" s="263"/>
      <c r="B624" s="263"/>
      <c r="C624" s="263"/>
      <c r="D624" s="263"/>
      <c r="E624" s="263"/>
      <c r="F624" s="263"/>
      <c r="G624" s="263"/>
      <c r="H624" s="263"/>
      <c r="I624" s="263"/>
      <c r="J624" s="263"/>
      <c r="K624" s="263"/>
      <c r="L624" s="263"/>
      <c r="M624" s="263"/>
      <c r="N624" s="268"/>
      <c r="O624" s="268"/>
      <c r="P624" s="268"/>
      <c r="Q624" s="268"/>
      <c r="R624" s="268"/>
      <c r="S624" s="268"/>
      <c r="T624" s="263"/>
      <c r="U624" s="263"/>
      <c r="V624" s="263"/>
      <c r="W624" s="263"/>
      <c r="X624" s="263"/>
      <c r="Y624" s="268"/>
      <c r="Z624" s="263"/>
      <c r="AA624" s="263"/>
      <c r="AB624" s="263"/>
      <c r="AC624" s="263"/>
      <c r="AD624" s="263"/>
      <c r="AE624" s="263"/>
      <c r="AF624" s="263"/>
      <c r="AG624" s="263"/>
      <c r="AH624" s="263"/>
      <c r="AI624" s="263"/>
      <c r="AJ624" s="263"/>
      <c r="AK624" s="263"/>
      <c r="AL624" s="263"/>
    </row>
    <row r="625" spans="1:38">
      <c r="A625" s="263"/>
      <c r="B625" s="263"/>
      <c r="C625" s="263"/>
      <c r="D625" s="263"/>
      <c r="E625" s="263"/>
      <c r="F625" s="263"/>
      <c r="G625" s="263"/>
      <c r="H625" s="263"/>
      <c r="I625" s="263"/>
      <c r="J625" s="263"/>
      <c r="K625" s="263"/>
      <c r="L625" s="263"/>
      <c r="M625" s="263"/>
      <c r="N625" s="268"/>
      <c r="O625" s="268"/>
      <c r="P625" s="268"/>
      <c r="Q625" s="268"/>
      <c r="R625" s="268"/>
      <c r="S625" s="268"/>
      <c r="T625" s="263"/>
      <c r="U625" s="263"/>
      <c r="V625" s="263"/>
      <c r="W625" s="263"/>
      <c r="X625" s="263"/>
      <c r="Y625" s="268"/>
      <c r="Z625" s="263"/>
      <c r="AA625" s="263"/>
      <c r="AB625" s="263"/>
      <c r="AC625" s="263"/>
      <c r="AD625" s="263"/>
      <c r="AE625" s="263"/>
      <c r="AF625" s="263"/>
      <c r="AG625" s="263"/>
      <c r="AH625" s="263"/>
      <c r="AI625" s="263"/>
      <c r="AJ625" s="263"/>
      <c r="AK625" s="263"/>
      <c r="AL625" s="263"/>
    </row>
    <row r="626" spans="1:38">
      <c r="A626" s="263"/>
      <c r="B626" s="263"/>
      <c r="C626" s="263"/>
      <c r="D626" s="263"/>
      <c r="E626" s="263"/>
      <c r="F626" s="263"/>
      <c r="G626" s="263"/>
      <c r="H626" s="263"/>
      <c r="I626" s="263"/>
      <c r="J626" s="263"/>
      <c r="K626" s="263"/>
      <c r="L626" s="263"/>
      <c r="M626" s="263"/>
      <c r="N626" s="268"/>
      <c r="O626" s="268"/>
      <c r="P626" s="268"/>
      <c r="Q626" s="268"/>
      <c r="R626" s="268"/>
      <c r="S626" s="268"/>
      <c r="T626" s="263"/>
      <c r="U626" s="263"/>
      <c r="V626" s="263"/>
      <c r="W626" s="263"/>
      <c r="X626" s="263"/>
      <c r="Y626" s="268"/>
      <c r="Z626" s="263"/>
      <c r="AA626" s="263"/>
      <c r="AB626" s="263"/>
      <c r="AC626" s="263"/>
      <c r="AD626" s="263"/>
      <c r="AE626" s="263"/>
      <c r="AF626" s="263"/>
      <c r="AG626" s="263"/>
      <c r="AH626" s="263"/>
      <c r="AI626" s="263"/>
      <c r="AJ626" s="263"/>
      <c r="AK626" s="263"/>
      <c r="AL626" s="263"/>
    </row>
    <row r="627" spans="1:38">
      <c r="A627" s="263"/>
      <c r="B627" s="263"/>
      <c r="C627" s="263"/>
      <c r="D627" s="263"/>
      <c r="E627" s="263"/>
      <c r="F627" s="263"/>
      <c r="G627" s="263"/>
      <c r="H627" s="263"/>
      <c r="I627" s="263"/>
      <c r="J627" s="263"/>
      <c r="K627" s="263"/>
      <c r="L627" s="263"/>
      <c r="M627" s="263"/>
      <c r="N627" s="268"/>
      <c r="O627" s="268"/>
      <c r="P627" s="268"/>
      <c r="Q627" s="268"/>
      <c r="R627" s="268"/>
      <c r="S627" s="268"/>
      <c r="T627" s="263"/>
      <c r="U627" s="263"/>
      <c r="V627" s="263"/>
      <c r="W627" s="263"/>
      <c r="X627" s="263"/>
      <c r="Y627" s="268"/>
      <c r="Z627" s="263"/>
      <c r="AA627" s="263"/>
      <c r="AB627" s="263"/>
      <c r="AC627" s="263"/>
      <c r="AD627" s="263"/>
      <c r="AE627" s="263"/>
      <c r="AF627" s="263"/>
      <c r="AG627" s="263"/>
      <c r="AH627" s="263"/>
      <c r="AI627" s="263"/>
      <c r="AJ627" s="263"/>
      <c r="AK627" s="263"/>
      <c r="AL627" s="263"/>
    </row>
    <row r="628" spans="1:38">
      <c r="A628" s="263"/>
      <c r="B628" s="263"/>
      <c r="C628" s="263"/>
      <c r="D628" s="263"/>
      <c r="E628" s="263"/>
      <c r="F628" s="263"/>
      <c r="G628" s="263"/>
      <c r="H628" s="263"/>
      <c r="I628" s="263"/>
      <c r="J628" s="263"/>
      <c r="K628" s="263"/>
      <c r="L628" s="263"/>
      <c r="M628" s="263"/>
      <c r="N628" s="268"/>
      <c r="O628" s="268"/>
      <c r="P628" s="268"/>
      <c r="Q628" s="268"/>
      <c r="R628" s="268"/>
      <c r="S628" s="268"/>
      <c r="T628" s="263"/>
      <c r="U628" s="263"/>
      <c r="V628" s="263"/>
      <c r="W628" s="263"/>
      <c r="X628" s="263"/>
      <c r="Y628" s="268"/>
      <c r="Z628" s="263"/>
      <c r="AA628" s="263"/>
      <c r="AB628" s="263"/>
      <c r="AC628" s="263"/>
      <c r="AD628" s="263"/>
      <c r="AE628" s="263"/>
      <c r="AF628" s="263"/>
      <c r="AG628" s="263"/>
      <c r="AH628" s="263"/>
      <c r="AI628" s="263"/>
      <c r="AJ628" s="263"/>
      <c r="AK628" s="263"/>
      <c r="AL628" s="263"/>
    </row>
    <row r="629" spans="1:38">
      <c r="A629" s="263"/>
      <c r="B629" s="263"/>
      <c r="C629" s="263"/>
      <c r="D629" s="263"/>
      <c r="E629" s="263"/>
      <c r="F629" s="263"/>
      <c r="G629" s="263"/>
      <c r="H629" s="263"/>
      <c r="I629" s="263"/>
      <c r="J629" s="263"/>
      <c r="K629" s="263"/>
      <c r="L629" s="263"/>
      <c r="M629" s="263"/>
      <c r="N629" s="268"/>
      <c r="O629" s="268"/>
      <c r="P629" s="268"/>
      <c r="Q629" s="268"/>
      <c r="R629" s="268"/>
      <c r="S629" s="268"/>
      <c r="T629" s="263"/>
      <c r="U629" s="263"/>
      <c r="V629" s="263"/>
      <c r="W629" s="263"/>
      <c r="X629" s="263"/>
      <c r="Y629" s="268"/>
      <c r="Z629" s="263"/>
      <c r="AA629" s="263"/>
      <c r="AB629" s="263"/>
      <c r="AC629" s="263"/>
      <c r="AD629" s="263"/>
      <c r="AE629" s="263"/>
      <c r="AF629" s="263"/>
      <c r="AG629" s="263"/>
      <c r="AH629" s="263"/>
      <c r="AI629" s="263"/>
      <c r="AJ629" s="263"/>
      <c r="AK629" s="263"/>
      <c r="AL629" s="263"/>
    </row>
    <row r="630" spans="1:38">
      <c r="A630" s="263"/>
      <c r="B630" s="263"/>
      <c r="C630" s="263"/>
      <c r="D630" s="263"/>
      <c r="E630" s="263"/>
      <c r="F630" s="263"/>
      <c r="G630" s="263"/>
      <c r="H630" s="263"/>
      <c r="I630" s="263"/>
      <c r="J630" s="263"/>
      <c r="K630" s="263"/>
      <c r="L630" s="263"/>
      <c r="M630" s="263"/>
      <c r="N630" s="268"/>
      <c r="O630" s="268"/>
      <c r="P630" s="268"/>
      <c r="Q630" s="268"/>
      <c r="R630" s="268"/>
      <c r="S630" s="268"/>
      <c r="T630" s="263"/>
      <c r="U630" s="263"/>
      <c r="V630" s="263"/>
      <c r="W630" s="263"/>
      <c r="X630" s="263"/>
      <c r="Y630" s="268"/>
      <c r="Z630" s="263"/>
      <c r="AA630" s="263"/>
      <c r="AB630" s="263"/>
      <c r="AC630" s="263"/>
      <c r="AD630" s="263"/>
      <c r="AE630" s="263"/>
      <c r="AF630" s="263"/>
      <c r="AG630" s="263"/>
      <c r="AH630" s="263"/>
      <c r="AI630" s="263"/>
      <c r="AJ630" s="263"/>
      <c r="AK630" s="263"/>
      <c r="AL630" s="263"/>
    </row>
    <row r="631" spans="1:38">
      <c r="A631" s="263"/>
      <c r="B631" s="263"/>
      <c r="C631" s="263"/>
      <c r="D631" s="263"/>
      <c r="E631" s="263"/>
      <c r="F631" s="263"/>
      <c r="G631" s="263"/>
      <c r="H631" s="263"/>
      <c r="I631" s="263"/>
      <c r="J631" s="263"/>
      <c r="K631" s="263"/>
      <c r="L631" s="263"/>
      <c r="M631" s="263"/>
      <c r="N631" s="268"/>
      <c r="O631" s="268"/>
      <c r="P631" s="268"/>
      <c r="Q631" s="268"/>
      <c r="R631" s="268"/>
      <c r="S631" s="268"/>
      <c r="T631" s="263"/>
      <c r="U631" s="263"/>
      <c r="V631" s="263"/>
      <c r="W631" s="263"/>
      <c r="X631" s="263"/>
      <c r="Y631" s="268"/>
      <c r="Z631" s="263"/>
      <c r="AA631" s="263"/>
      <c r="AB631" s="263"/>
      <c r="AC631" s="263"/>
      <c r="AD631" s="263"/>
      <c r="AE631" s="263"/>
      <c r="AF631" s="263"/>
      <c r="AG631" s="263"/>
      <c r="AH631" s="263"/>
      <c r="AI631" s="263"/>
      <c r="AJ631" s="263"/>
      <c r="AK631" s="263"/>
      <c r="AL631" s="263"/>
    </row>
    <row r="632" spans="1:38">
      <c r="A632" s="263"/>
      <c r="B632" s="263"/>
      <c r="C632" s="263"/>
      <c r="D632" s="263"/>
      <c r="E632" s="263"/>
      <c r="F632" s="263"/>
      <c r="G632" s="263"/>
      <c r="H632" s="263"/>
      <c r="I632" s="263"/>
      <c r="J632" s="263"/>
      <c r="K632" s="263"/>
      <c r="L632" s="263"/>
      <c r="M632" s="263"/>
      <c r="N632" s="268"/>
      <c r="O632" s="268"/>
      <c r="P632" s="268"/>
      <c r="Q632" s="268"/>
      <c r="R632" s="268"/>
      <c r="S632" s="268"/>
      <c r="T632" s="263"/>
      <c r="U632" s="263"/>
      <c r="V632" s="263"/>
      <c r="W632" s="263"/>
      <c r="X632" s="263"/>
      <c r="Y632" s="268"/>
      <c r="Z632" s="263"/>
      <c r="AA632" s="263"/>
      <c r="AB632" s="263"/>
      <c r="AC632" s="263"/>
      <c r="AD632" s="263"/>
      <c r="AE632" s="263"/>
      <c r="AF632" s="263"/>
      <c r="AG632" s="263"/>
      <c r="AH632" s="263"/>
      <c r="AI632" s="263"/>
      <c r="AJ632" s="263"/>
      <c r="AK632" s="263"/>
      <c r="AL632" s="263"/>
    </row>
    <row r="633" spans="1:38">
      <c r="A633" s="263"/>
      <c r="B633" s="263"/>
      <c r="C633" s="263"/>
      <c r="D633" s="263"/>
      <c r="E633" s="263"/>
      <c r="F633" s="263"/>
      <c r="G633" s="263"/>
      <c r="H633" s="263"/>
      <c r="I633" s="263"/>
      <c r="J633" s="263"/>
      <c r="K633" s="263"/>
      <c r="L633" s="263"/>
      <c r="M633" s="263"/>
      <c r="N633" s="268"/>
      <c r="O633" s="268"/>
      <c r="P633" s="268"/>
      <c r="Q633" s="268"/>
      <c r="R633" s="268"/>
      <c r="S633" s="268"/>
      <c r="T633" s="263"/>
      <c r="U633" s="263"/>
      <c r="V633" s="263"/>
      <c r="W633" s="263"/>
      <c r="X633" s="263"/>
      <c r="Y633" s="268"/>
      <c r="Z633" s="263"/>
      <c r="AA633" s="263"/>
      <c r="AB633" s="263"/>
      <c r="AC633" s="263"/>
      <c r="AD633" s="263"/>
      <c r="AE633" s="263"/>
      <c r="AF633" s="263"/>
      <c r="AG633" s="263"/>
      <c r="AH633" s="263"/>
      <c r="AI633" s="263"/>
      <c r="AJ633" s="263"/>
      <c r="AK633" s="263"/>
      <c r="AL633" s="263"/>
    </row>
    <row r="634" spans="1:38">
      <c r="A634" s="263"/>
      <c r="B634" s="263"/>
      <c r="C634" s="263"/>
      <c r="D634" s="263"/>
      <c r="E634" s="263"/>
      <c r="F634" s="263"/>
      <c r="G634" s="263"/>
      <c r="H634" s="263"/>
      <c r="I634" s="263"/>
      <c r="J634" s="263"/>
      <c r="K634" s="263"/>
      <c r="L634" s="263"/>
      <c r="M634" s="263"/>
      <c r="N634" s="268"/>
      <c r="O634" s="268"/>
      <c r="P634" s="268"/>
      <c r="Q634" s="268"/>
      <c r="R634" s="268"/>
      <c r="S634" s="268"/>
      <c r="T634" s="263"/>
      <c r="U634" s="263"/>
      <c r="V634" s="263"/>
      <c r="W634" s="263"/>
      <c r="X634" s="263"/>
      <c r="Y634" s="268"/>
      <c r="Z634" s="263"/>
      <c r="AA634" s="263"/>
      <c r="AB634" s="263"/>
      <c r="AC634" s="263"/>
      <c r="AD634" s="263"/>
      <c r="AE634" s="263"/>
      <c r="AF634" s="263"/>
      <c r="AG634" s="263"/>
      <c r="AH634" s="263"/>
      <c r="AI634" s="263"/>
      <c r="AJ634" s="263"/>
      <c r="AK634" s="263"/>
      <c r="AL634" s="263"/>
    </row>
    <row r="635" spans="1:38">
      <c r="A635" s="263"/>
      <c r="B635" s="263"/>
      <c r="C635" s="263"/>
      <c r="D635" s="263"/>
      <c r="E635" s="263"/>
      <c r="F635" s="263"/>
      <c r="G635" s="263"/>
      <c r="H635" s="263"/>
      <c r="I635" s="263"/>
      <c r="J635" s="263"/>
      <c r="K635" s="263"/>
      <c r="L635" s="263"/>
      <c r="M635" s="263"/>
      <c r="N635" s="268"/>
      <c r="O635" s="268"/>
      <c r="P635" s="268"/>
      <c r="Q635" s="268"/>
      <c r="R635" s="268"/>
      <c r="S635" s="268"/>
      <c r="T635" s="263"/>
      <c r="U635" s="263"/>
      <c r="V635" s="263"/>
      <c r="W635" s="263"/>
      <c r="X635" s="263"/>
      <c r="Y635" s="268"/>
      <c r="Z635" s="263"/>
      <c r="AA635" s="263"/>
      <c r="AB635" s="263"/>
      <c r="AC635" s="263"/>
      <c r="AD635" s="263"/>
      <c r="AE635" s="263"/>
      <c r="AF635" s="263"/>
      <c r="AG635" s="263"/>
      <c r="AH635" s="263"/>
      <c r="AI635" s="263"/>
      <c r="AJ635" s="263"/>
      <c r="AK635" s="263"/>
      <c r="AL635" s="263"/>
    </row>
    <row r="636" spans="1:38">
      <c r="A636" s="263"/>
      <c r="B636" s="263"/>
      <c r="C636" s="263"/>
      <c r="D636" s="263"/>
      <c r="E636" s="263"/>
      <c r="F636" s="263"/>
      <c r="G636" s="263"/>
      <c r="H636" s="263"/>
      <c r="I636" s="263"/>
      <c r="J636" s="263"/>
      <c r="K636" s="263"/>
      <c r="L636" s="263"/>
      <c r="M636" s="263"/>
      <c r="N636" s="268"/>
      <c r="O636" s="268"/>
      <c r="P636" s="268"/>
      <c r="Q636" s="268"/>
      <c r="R636" s="268"/>
      <c r="S636" s="268"/>
      <c r="T636" s="263"/>
      <c r="U636" s="263"/>
      <c r="V636" s="263"/>
      <c r="W636" s="263"/>
      <c r="X636" s="263"/>
      <c r="Y636" s="268"/>
      <c r="Z636" s="263"/>
      <c r="AA636" s="263"/>
      <c r="AB636" s="263"/>
      <c r="AC636" s="263"/>
      <c r="AD636" s="263"/>
      <c r="AE636" s="263"/>
      <c r="AF636" s="263"/>
      <c r="AG636" s="263"/>
      <c r="AH636" s="263"/>
      <c r="AI636" s="263"/>
      <c r="AJ636" s="263"/>
      <c r="AK636" s="263"/>
      <c r="AL636" s="263"/>
    </row>
    <row r="637" spans="1:38">
      <c r="A637" s="263"/>
      <c r="B637" s="263"/>
      <c r="C637" s="263"/>
      <c r="D637" s="263"/>
      <c r="E637" s="263"/>
      <c r="F637" s="263"/>
      <c r="G637" s="263"/>
      <c r="H637" s="263"/>
      <c r="I637" s="263"/>
      <c r="J637" s="263"/>
      <c r="K637" s="263"/>
      <c r="L637" s="263"/>
      <c r="M637" s="263"/>
      <c r="N637" s="268"/>
      <c r="O637" s="268"/>
      <c r="P637" s="268"/>
      <c r="Q637" s="268"/>
      <c r="R637" s="268"/>
      <c r="S637" s="268"/>
      <c r="T637" s="263"/>
      <c r="U637" s="263"/>
      <c r="V637" s="263"/>
      <c r="W637" s="263"/>
      <c r="X637" s="263"/>
      <c r="Y637" s="268"/>
      <c r="Z637" s="263"/>
      <c r="AA637" s="263"/>
      <c r="AB637" s="263"/>
      <c r="AC637" s="263"/>
      <c r="AD637" s="263"/>
      <c r="AE637" s="263"/>
      <c r="AF637" s="263"/>
      <c r="AG637" s="263"/>
      <c r="AH637" s="263"/>
      <c r="AI637" s="263"/>
      <c r="AJ637" s="263"/>
      <c r="AK637" s="263"/>
      <c r="AL637" s="263"/>
    </row>
    <row r="638" spans="1:38">
      <c r="A638" s="263"/>
      <c r="B638" s="263"/>
      <c r="C638" s="263"/>
      <c r="D638" s="263"/>
      <c r="E638" s="263"/>
      <c r="F638" s="263"/>
      <c r="G638" s="263"/>
      <c r="H638" s="263"/>
      <c r="I638" s="263"/>
      <c r="J638" s="263"/>
      <c r="K638" s="263"/>
      <c r="L638" s="263"/>
      <c r="M638" s="263"/>
      <c r="N638" s="268"/>
      <c r="O638" s="268"/>
      <c r="P638" s="268"/>
      <c r="Q638" s="268"/>
      <c r="R638" s="268"/>
      <c r="S638" s="268"/>
      <c r="T638" s="263"/>
      <c r="U638" s="263"/>
      <c r="V638" s="263"/>
      <c r="W638" s="263"/>
      <c r="X638" s="263"/>
      <c r="Y638" s="268"/>
      <c r="Z638" s="263"/>
      <c r="AA638" s="263"/>
      <c r="AB638" s="263"/>
      <c r="AC638" s="263"/>
      <c r="AD638" s="263"/>
      <c r="AE638" s="263"/>
      <c r="AF638" s="263"/>
      <c r="AG638" s="263"/>
      <c r="AH638" s="263"/>
      <c r="AI638" s="263"/>
      <c r="AJ638" s="263"/>
      <c r="AK638" s="263"/>
      <c r="AL638" s="263"/>
    </row>
    <row r="639" spans="1:38">
      <c r="A639" s="263"/>
      <c r="B639" s="263"/>
      <c r="C639" s="263"/>
      <c r="D639" s="263"/>
      <c r="E639" s="263"/>
      <c r="F639" s="263"/>
      <c r="G639" s="263"/>
      <c r="H639" s="263"/>
      <c r="I639" s="263"/>
      <c r="J639" s="263"/>
      <c r="K639" s="263"/>
      <c r="L639" s="263"/>
      <c r="M639" s="263"/>
      <c r="N639" s="268"/>
      <c r="O639" s="268"/>
      <c r="P639" s="268"/>
      <c r="Q639" s="268"/>
      <c r="R639" s="268"/>
      <c r="S639" s="268"/>
      <c r="T639" s="263"/>
      <c r="U639" s="263"/>
      <c r="V639" s="263"/>
      <c r="W639" s="263"/>
      <c r="X639" s="263"/>
      <c r="Y639" s="268"/>
      <c r="Z639" s="263"/>
      <c r="AA639" s="263"/>
      <c r="AB639" s="263"/>
      <c r="AC639" s="263"/>
      <c r="AD639" s="263"/>
      <c r="AE639" s="263"/>
      <c r="AF639" s="263"/>
      <c r="AG639" s="263"/>
      <c r="AH639" s="263"/>
      <c r="AI639" s="263"/>
      <c r="AJ639" s="263"/>
      <c r="AK639" s="263"/>
      <c r="AL639" s="263"/>
    </row>
    <row r="640" spans="1:38">
      <c r="A640" s="263"/>
      <c r="B640" s="263"/>
      <c r="C640" s="263"/>
      <c r="D640" s="263"/>
      <c r="E640" s="263"/>
      <c r="F640" s="263"/>
      <c r="G640" s="263"/>
      <c r="H640" s="263"/>
      <c r="I640" s="263"/>
      <c r="J640" s="263"/>
      <c r="K640" s="263"/>
      <c r="L640" s="263"/>
      <c r="M640" s="263"/>
      <c r="N640" s="268"/>
      <c r="O640" s="268"/>
      <c r="P640" s="268"/>
      <c r="Q640" s="268"/>
      <c r="R640" s="268"/>
      <c r="S640" s="268"/>
      <c r="T640" s="263"/>
      <c r="U640" s="263"/>
      <c r="V640" s="263"/>
      <c r="W640" s="263"/>
      <c r="X640" s="263"/>
      <c r="Y640" s="268"/>
      <c r="Z640" s="263"/>
      <c r="AA640" s="263"/>
      <c r="AB640" s="263"/>
      <c r="AC640" s="263"/>
      <c r="AD640" s="263"/>
      <c r="AE640" s="263"/>
      <c r="AF640" s="263"/>
      <c r="AG640" s="263"/>
      <c r="AH640" s="263"/>
      <c r="AI640" s="263"/>
      <c r="AJ640" s="263"/>
      <c r="AK640" s="263"/>
      <c r="AL640" s="263"/>
    </row>
    <row r="641" spans="1:38">
      <c r="A641" s="263"/>
      <c r="B641" s="263"/>
      <c r="C641" s="263"/>
      <c r="D641" s="263"/>
      <c r="E641" s="263"/>
      <c r="F641" s="263"/>
      <c r="G641" s="263"/>
      <c r="H641" s="263"/>
      <c r="I641" s="263"/>
      <c r="J641" s="263"/>
      <c r="K641" s="263"/>
      <c r="L641" s="263"/>
      <c r="M641" s="263"/>
      <c r="N641" s="268"/>
      <c r="O641" s="268"/>
      <c r="P641" s="268"/>
      <c r="Q641" s="268"/>
      <c r="R641" s="268"/>
      <c r="S641" s="268"/>
      <c r="T641" s="263"/>
      <c r="U641" s="263"/>
      <c r="V641" s="263"/>
      <c r="W641" s="263"/>
      <c r="X641" s="263"/>
      <c r="Y641" s="268"/>
      <c r="Z641" s="263"/>
      <c r="AA641" s="263"/>
      <c r="AB641" s="263"/>
      <c r="AC641" s="263"/>
      <c r="AD641" s="263"/>
      <c r="AE641" s="263"/>
      <c r="AF641" s="263"/>
      <c r="AG641" s="263"/>
      <c r="AH641" s="263"/>
      <c r="AI641" s="263"/>
      <c r="AJ641" s="263"/>
      <c r="AK641" s="263"/>
      <c r="AL641" s="263"/>
    </row>
    <row r="642" spans="1:38">
      <c r="A642" s="263"/>
      <c r="B642" s="263"/>
      <c r="C642" s="263"/>
      <c r="D642" s="263"/>
      <c r="E642" s="263"/>
      <c r="F642" s="263"/>
      <c r="G642" s="263"/>
      <c r="H642" s="263"/>
      <c r="I642" s="263"/>
      <c r="J642" s="263"/>
      <c r="K642" s="263"/>
      <c r="L642" s="263"/>
      <c r="M642" s="263"/>
      <c r="N642" s="268"/>
      <c r="O642" s="268"/>
      <c r="P642" s="268"/>
      <c r="Q642" s="268"/>
      <c r="R642" s="268"/>
      <c r="S642" s="268"/>
      <c r="T642" s="263"/>
      <c r="U642" s="263"/>
      <c r="V642" s="263"/>
      <c r="W642" s="263"/>
      <c r="X642" s="263"/>
      <c r="Y642" s="268"/>
      <c r="Z642" s="263"/>
      <c r="AA642" s="263"/>
      <c r="AB642" s="263"/>
      <c r="AC642" s="263"/>
      <c r="AD642" s="263"/>
      <c r="AE642" s="263"/>
      <c r="AF642" s="263"/>
      <c r="AG642" s="263"/>
      <c r="AH642" s="263"/>
      <c r="AI642" s="263"/>
      <c r="AJ642" s="263"/>
      <c r="AK642" s="263"/>
      <c r="AL642" s="263"/>
    </row>
    <row r="643" spans="1:38">
      <c r="A643" s="263"/>
      <c r="B643" s="263"/>
      <c r="C643" s="263"/>
      <c r="D643" s="263"/>
      <c r="E643" s="263"/>
      <c r="F643" s="263"/>
      <c r="G643" s="263"/>
      <c r="H643" s="263"/>
      <c r="I643" s="263"/>
      <c r="J643" s="263"/>
      <c r="K643" s="263"/>
      <c r="L643" s="263"/>
      <c r="M643" s="263"/>
      <c r="N643" s="268"/>
      <c r="O643" s="268"/>
      <c r="P643" s="268"/>
      <c r="Q643" s="268"/>
      <c r="R643" s="268"/>
      <c r="S643" s="268"/>
      <c r="T643" s="263"/>
      <c r="U643" s="263"/>
      <c r="V643" s="263"/>
      <c r="W643" s="263"/>
      <c r="X643" s="263"/>
      <c r="Y643" s="268"/>
      <c r="Z643" s="263"/>
      <c r="AA643" s="263"/>
      <c r="AB643" s="263"/>
      <c r="AC643" s="263"/>
      <c r="AD643" s="263"/>
      <c r="AE643" s="263"/>
      <c r="AF643" s="263"/>
      <c r="AG643" s="263"/>
      <c r="AH643" s="263"/>
      <c r="AI643" s="263"/>
      <c r="AJ643" s="263"/>
      <c r="AK643" s="263"/>
      <c r="AL643" s="263"/>
    </row>
    <row r="644" spans="1:38">
      <c r="A644" s="263"/>
      <c r="B644" s="263"/>
      <c r="C644" s="263"/>
      <c r="D644" s="263"/>
      <c r="E644" s="263"/>
      <c r="F644" s="263"/>
      <c r="G644" s="263"/>
      <c r="H644" s="263"/>
      <c r="I644" s="263"/>
      <c r="J644" s="263"/>
      <c r="K644" s="263"/>
      <c r="L644" s="263"/>
      <c r="M644" s="263"/>
      <c r="N644" s="268"/>
      <c r="O644" s="268"/>
      <c r="P644" s="268"/>
      <c r="Q644" s="268"/>
      <c r="R644" s="268"/>
      <c r="S644" s="268"/>
      <c r="T644" s="263"/>
      <c r="U644" s="263"/>
      <c r="V644" s="263"/>
      <c r="W644" s="263"/>
      <c r="X644" s="263"/>
      <c r="Y644" s="268"/>
      <c r="Z644" s="263"/>
      <c r="AA644" s="263"/>
      <c r="AB644" s="263"/>
      <c r="AC644" s="263"/>
      <c r="AD644" s="263"/>
      <c r="AE644" s="263"/>
      <c r="AF644" s="263"/>
      <c r="AG644" s="263"/>
      <c r="AH644" s="263"/>
      <c r="AI644" s="263"/>
      <c r="AJ644" s="263"/>
      <c r="AK644" s="263"/>
      <c r="AL644" s="263"/>
    </row>
    <row r="645" spans="1:38">
      <c r="A645" s="263"/>
      <c r="B645" s="263"/>
      <c r="C645" s="263"/>
      <c r="D645" s="263"/>
      <c r="E645" s="263"/>
      <c r="F645" s="263"/>
      <c r="G645" s="263"/>
      <c r="H645" s="263"/>
      <c r="I645" s="263"/>
      <c r="J645" s="263"/>
      <c r="K645" s="263"/>
      <c r="L645" s="263"/>
      <c r="M645" s="263"/>
      <c r="N645" s="268"/>
      <c r="O645" s="268"/>
      <c r="P645" s="268"/>
      <c r="Q645" s="268"/>
      <c r="R645" s="268"/>
      <c r="S645" s="268"/>
      <c r="T645" s="263"/>
      <c r="U645" s="263"/>
      <c r="V645" s="263"/>
      <c r="W645" s="263"/>
      <c r="X645" s="263"/>
      <c r="Y645" s="268"/>
      <c r="Z645" s="263"/>
      <c r="AA645" s="263"/>
      <c r="AB645" s="263"/>
      <c r="AC645" s="263"/>
      <c r="AD645" s="263"/>
      <c r="AE645" s="263"/>
      <c r="AF645" s="263"/>
      <c r="AG645" s="263"/>
      <c r="AH645" s="263"/>
      <c r="AI645" s="263"/>
      <c r="AJ645" s="263"/>
      <c r="AK645" s="263"/>
      <c r="AL645" s="263"/>
    </row>
    <row r="646" spans="1:38">
      <c r="A646" s="263"/>
      <c r="B646" s="263"/>
      <c r="C646" s="263"/>
      <c r="D646" s="263"/>
      <c r="E646" s="263"/>
      <c r="F646" s="263"/>
      <c r="G646" s="263"/>
      <c r="H646" s="263"/>
      <c r="I646" s="263"/>
      <c r="J646" s="263"/>
      <c r="K646" s="263"/>
      <c r="L646" s="263"/>
      <c r="M646" s="263"/>
      <c r="N646" s="268"/>
      <c r="O646" s="268"/>
      <c r="P646" s="268"/>
      <c r="Q646" s="268"/>
      <c r="R646" s="268"/>
      <c r="S646" s="268"/>
      <c r="T646" s="263"/>
      <c r="U646" s="263"/>
      <c r="V646" s="263"/>
      <c r="W646" s="263"/>
      <c r="X646" s="263"/>
      <c r="Y646" s="268"/>
      <c r="Z646" s="263"/>
      <c r="AA646" s="263"/>
      <c r="AB646" s="263"/>
      <c r="AC646" s="263"/>
      <c r="AD646" s="263"/>
      <c r="AE646" s="263"/>
      <c r="AF646" s="263"/>
      <c r="AG646" s="263"/>
      <c r="AH646" s="263"/>
      <c r="AI646" s="263"/>
      <c r="AJ646" s="263"/>
      <c r="AK646" s="263"/>
      <c r="AL646" s="263"/>
    </row>
    <row r="647" spans="1:38">
      <c r="A647" s="263"/>
      <c r="B647" s="263"/>
      <c r="C647" s="263"/>
      <c r="D647" s="263"/>
      <c r="E647" s="263"/>
      <c r="F647" s="263"/>
      <c r="G647" s="263"/>
      <c r="H647" s="263"/>
      <c r="I647" s="263"/>
      <c r="J647" s="263"/>
      <c r="K647" s="263"/>
      <c r="L647" s="263"/>
      <c r="M647" s="263"/>
      <c r="N647" s="268"/>
      <c r="O647" s="268"/>
      <c r="P647" s="268"/>
      <c r="Q647" s="268"/>
      <c r="R647" s="268"/>
      <c r="S647" s="268"/>
      <c r="T647" s="263"/>
      <c r="U647" s="263"/>
      <c r="V647" s="263"/>
      <c r="W647" s="263"/>
      <c r="X647" s="263"/>
      <c r="Y647" s="268"/>
      <c r="Z647" s="263"/>
      <c r="AA647" s="263"/>
      <c r="AB647" s="263"/>
      <c r="AC647" s="263"/>
      <c r="AD647" s="263"/>
      <c r="AE647" s="263"/>
      <c r="AF647" s="263"/>
      <c r="AG647" s="263"/>
      <c r="AH647" s="263"/>
      <c r="AI647" s="263"/>
      <c r="AJ647" s="263"/>
      <c r="AK647" s="263"/>
      <c r="AL647" s="263"/>
    </row>
    <row r="648" spans="1:38">
      <c r="A648" s="263"/>
      <c r="B648" s="263"/>
      <c r="C648" s="263"/>
      <c r="D648" s="263"/>
      <c r="E648" s="263"/>
      <c r="F648" s="263"/>
      <c r="G648" s="263"/>
      <c r="H648" s="263"/>
      <c r="I648" s="263"/>
      <c r="J648" s="263"/>
      <c r="K648" s="263"/>
      <c r="L648" s="263"/>
      <c r="M648" s="263"/>
      <c r="N648" s="268"/>
      <c r="O648" s="268"/>
      <c r="P648" s="268"/>
      <c r="Q648" s="268"/>
      <c r="R648" s="268"/>
      <c r="S648" s="268"/>
      <c r="T648" s="263"/>
      <c r="U648" s="263"/>
      <c r="V648" s="263"/>
      <c r="W648" s="263"/>
      <c r="X648" s="263"/>
      <c r="Y648" s="268"/>
      <c r="Z648" s="263"/>
      <c r="AA648" s="263"/>
      <c r="AB648" s="263"/>
      <c r="AC648" s="263"/>
      <c r="AD648" s="263"/>
      <c r="AE648" s="263"/>
      <c r="AF648" s="263"/>
      <c r="AG648" s="263"/>
      <c r="AH648" s="263"/>
      <c r="AI648" s="263"/>
      <c r="AJ648" s="263"/>
      <c r="AK648" s="263"/>
      <c r="AL648" s="263"/>
    </row>
    <row r="649" spans="1:38">
      <c r="A649" s="263"/>
      <c r="B649" s="263"/>
      <c r="C649" s="263"/>
      <c r="D649" s="263"/>
      <c r="E649" s="263"/>
      <c r="F649" s="263"/>
      <c r="G649" s="263"/>
      <c r="H649" s="263"/>
      <c r="I649" s="263"/>
      <c r="J649" s="263"/>
      <c r="K649" s="263"/>
      <c r="L649" s="263"/>
      <c r="M649" s="263"/>
      <c r="N649" s="268"/>
      <c r="O649" s="268"/>
      <c r="P649" s="268"/>
      <c r="Q649" s="268"/>
      <c r="R649" s="268"/>
      <c r="S649" s="268"/>
      <c r="T649" s="263"/>
      <c r="U649" s="263"/>
      <c r="V649" s="263"/>
      <c r="W649" s="263"/>
      <c r="X649" s="263"/>
      <c r="Y649" s="268"/>
      <c r="Z649" s="263"/>
      <c r="AA649" s="263"/>
      <c r="AB649" s="263"/>
      <c r="AC649" s="263"/>
      <c r="AD649" s="263"/>
      <c r="AE649" s="263"/>
      <c r="AF649" s="263"/>
      <c r="AG649" s="263"/>
      <c r="AH649" s="263"/>
      <c r="AI649" s="263"/>
      <c r="AJ649" s="263"/>
      <c r="AK649" s="263"/>
      <c r="AL649" s="263"/>
    </row>
    <row r="650" spans="1:38">
      <c r="A650" s="263"/>
      <c r="B650" s="263"/>
      <c r="C650" s="263"/>
      <c r="D650" s="263"/>
      <c r="E650" s="263"/>
      <c r="F650" s="263"/>
      <c r="G650" s="263"/>
      <c r="H650" s="263"/>
      <c r="I650" s="263"/>
      <c r="J650" s="263"/>
      <c r="K650" s="263"/>
      <c r="L650" s="263"/>
      <c r="M650" s="263"/>
      <c r="N650" s="268"/>
      <c r="O650" s="268"/>
      <c r="P650" s="268"/>
      <c r="Q650" s="268"/>
      <c r="R650" s="268"/>
      <c r="S650" s="268"/>
      <c r="T650" s="263"/>
      <c r="U650" s="263"/>
      <c r="V650" s="263"/>
      <c r="W650" s="263"/>
      <c r="X650" s="263"/>
      <c r="Y650" s="268"/>
      <c r="Z650" s="263"/>
      <c r="AA650" s="263"/>
      <c r="AB650" s="263"/>
      <c r="AC650" s="263"/>
      <c r="AD650" s="263"/>
      <c r="AE650" s="263"/>
      <c r="AF650" s="263"/>
      <c r="AG650" s="263"/>
      <c r="AH650" s="263"/>
      <c r="AI650" s="263"/>
      <c r="AJ650" s="263"/>
      <c r="AK650" s="263"/>
      <c r="AL650" s="263"/>
    </row>
    <row r="651" spans="1:38">
      <c r="A651" s="263"/>
      <c r="B651" s="263"/>
      <c r="C651" s="263"/>
      <c r="D651" s="263"/>
      <c r="E651" s="263"/>
      <c r="F651" s="263"/>
      <c r="G651" s="263"/>
      <c r="H651" s="263"/>
      <c r="I651" s="263"/>
      <c r="J651" s="263"/>
      <c r="K651" s="263"/>
      <c r="L651" s="263"/>
      <c r="M651" s="263"/>
      <c r="N651" s="268"/>
      <c r="O651" s="268"/>
      <c r="P651" s="268"/>
      <c r="Q651" s="268"/>
      <c r="R651" s="268"/>
      <c r="S651" s="268"/>
      <c r="T651" s="263"/>
      <c r="U651" s="263"/>
      <c r="V651" s="263"/>
      <c r="W651" s="263"/>
      <c r="X651" s="263"/>
      <c r="Y651" s="268"/>
      <c r="Z651" s="263"/>
      <c r="AA651" s="263"/>
      <c r="AB651" s="263"/>
      <c r="AC651" s="263"/>
      <c r="AD651" s="263"/>
      <c r="AE651" s="263"/>
      <c r="AF651" s="263"/>
      <c r="AG651" s="263"/>
      <c r="AH651" s="263"/>
      <c r="AI651" s="263"/>
      <c r="AJ651" s="263"/>
      <c r="AK651" s="263"/>
      <c r="AL651" s="263"/>
    </row>
    <row r="652" spans="1:38">
      <c r="A652" s="263"/>
      <c r="B652" s="263"/>
      <c r="C652" s="263"/>
      <c r="D652" s="263"/>
      <c r="E652" s="263"/>
      <c r="F652" s="263"/>
      <c r="G652" s="263"/>
      <c r="H652" s="263"/>
      <c r="I652" s="263"/>
      <c r="J652" s="263"/>
      <c r="K652" s="263"/>
      <c r="L652" s="263"/>
      <c r="M652" s="263"/>
      <c r="N652" s="268"/>
      <c r="O652" s="268"/>
      <c r="P652" s="268"/>
      <c r="Q652" s="268"/>
      <c r="R652" s="268"/>
      <c r="S652" s="268"/>
      <c r="T652" s="263"/>
      <c r="U652" s="263"/>
      <c r="V652" s="263"/>
      <c r="W652" s="263"/>
      <c r="X652" s="263"/>
      <c r="Y652" s="268"/>
      <c r="Z652" s="263"/>
      <c r="AA652" s="263"/>
      <c r="AB652" s="263"/>
      <c r="AC652" s="263"/>
      <c r="AD652" s="263"/>
      <c r="AE652" s="263"/>
      <c r="AF652" s="263"/>
      <c r="AG652" s="263"/>
      <c r="AH652" s="263"/>
      <c r="AI652" s="263"/>
      <c r="AJ652" s="263"/>
      <c r="AK652" s="263"/>
      <c r="AL652" s="263"/>
    </row>
    <row r="653" spans="1:38">
      <c r="A653" s="263"/>
      <c r="B653" s="263"/>
      <c r="C653" s="263"/>
      <c r="D653" s="263"/>
      <c r="E653" s="263"/>
      <c r="F653" s="263"/>
      <c r="G653" s="263"/>
      <c r="H653" s="263"/>
      <c r="I653" s="263"/>
      <c r="J653" s="263"/>
      <c r="K653" s="263"/>
      <c r="L653" s="263"/>
      <c r="M653" s="263"/>
      <c r="N653" s="268"/>
      <c r="O653" s="268"/>
      <c r="P653" s="268"/>
      <c r="Q653" s="268"/>
      <c r="R653" s="268"/>
      <c r="S653" s="268"/>
      <c r="T653" s="263"/>
      <c r="U653" s="263"/>
      <c r="V653" s="263"/>
      <c r="W653" s="263"/>
      <c r="X653" s="263"/>
      <c r="Y653" s="268"/>
      <c r="Z653" s="263"/>
      <c r="AA653" s="263"/>
      <c r="AB653" s="263"/>
      <c r="AC653" s="263"/>
      <c r="AD653" s="263"/>
      <c r="AE653" s="263"/>
      <c r="AF653" s="263"/>
      <c r="AG653" s="263"/>
      <c r="AH653" s="263"/>
      <c r="AI653" s="263"/>
      <c r="AJ653" s="263"/>
      <c r="AK653" s="263"/>
      <c r="AL653" s="263"/>
    </row>
    <row r="654" spans="1:38">
      <c r="A654" s="263"/>
      <c r="B654" s="263"/>
      <c r="C654" s="263"/>
      <c r="D654" s="263"/>
      <c r="E654" s="263"/>
      <c r="F654" s="263"/>
      <c r="G654" s="263"/>
      <c r="H654" s="263"/>
      <c r="I654" s="263"/>
      <c r="J654" s="263"/>
      <c r="K654" s="263"/>
      <c r="L654" s="263"/>
      <c r="M654" s="263"/>
      <c r="N654" s="268"/>
      <c r="O654" s="268"/>
      <c r="P654" s="268"/>
      <c r="Q654" s="268"/>
      <c r="R654" s="268"/>
      <c r="S654" s="268"/>
      <c r="T654" s="263"/>
      <c r="U654" s="263"/>
      <c r="V654" s="263"/>
      <c r="W654" s="263"/>
      <c r="X654" s="263"/>
      <c r="Y654" s="268"/>
      <c r="Z654" s="263"/>
      <c r="AA654" s="263"/>
      <c r="AB654" s="263"/>
      <c r="AC654" s="263"/>
      <c r="AD654" s="263"/>
      <c r="AE654" s="263"/>
      <c r="AF654" s="263"/>
      <c r="AG654" s="263"/>
      <c r="AH654" s="263"/>
      <c r="AI654" s="263"/>
      <c r="AJ654" s="263"/>
      <c r="AK654" s="263"/>
      <c r="AL654" s="263"/>
    </row>
    <row r="655" spans="1:38">
      <c r="A655" s="263"/>
      <c r="B655" s="263"/>
      <c r="C655" s="263"/>
      <c r="D655" s="263"/>
      <c r="E655" s="263"/>
      <c r="F655" s="263"/>
      <c r="G655" s="263"/>
      <c r="H655" s="263"/>
      <c r="I655" s="263"/>
      <c r="J655" s="263"/>
      <c r="K655" s="263"/>
      <c r="L655" s="263"/>
      <c r="M655" s="263"/>
      <c r="N655" s="268"/>
      <c r="O655" s="268"/>
      <c r="P655" s="268"/>
      <c r="Q655" s="268"/>
      <c r="R655" s="268"/>
      <c r="S655" s="268"/>
      <c r="T655" s="263"/>
      <c r="U655" s="263"/>
      <c r="V655" s="263"/>
      <c r="W655" s="263"/>
      <c r="X655" s="263"/>
      <c r="Y655" s="268"/>
      <c r="Z655" s="263"/>
      <c r="AA655" s="263"/>
      <c r="AB655" s="263"/>
      <c r="AC655" s="263"/>
      <c r="AD655" s="263"/>
      <c r="AE655" s="263"/>
      <c r="AF655" s="263"/>
      <c r="AG655" s="263"/>
      <c r="AH655" s="263"/>
      <c r="AI655" s="263"/>
      <c r="AJ655" s="263"/>
      <c r="AK655" s="263"/>
      <c r="AL655" s="263"/>
    </row>
    <row r="656" spans="1:38">
      <c r="A656" s="263"/>
      <c r="B656" s="263"/>
      <c r="C656" s="263"/>
      <c r="D656" s="263"/>
      <c r="E656" s="263"/>
      <c r="F656" s="263"/>
      <c r="G656" s="263"/>
      <c r="H656" s="263"/>
      <c r="I656" s="263"/>
      <c r="J656" s="263"/>
      <c r="K656" s="263"/>
      <c r="L656" s="263"/>
      <c r="M656" s="263"/>
      <c r="N656" s="268"/>
      <c r="O656" s="268"/>
      <c r="P656" s="268"/>
      <c r="Q656" s="268"/>
      <c r="R656" s="268"/>
      <c r="S656" s="268"/>
      <c r="T656" s="263"/>
      <c r="U656" s="263"/>
      <c r="V656" s="263"/>
      <c r="W656" s="263"/>
      <c r="X656" s="263"/>
      <c r="Y656" s="268"/>
      <c r="Z656" s="263"/>
      <c r="AA656" s="263"/>
      <c r="AB656" s="263"/>
      <c r="AC656" s="263"/>
      <c r="AD656" s="263"/>
      <c r="AE656" s="263"/>
      <c r="AF656" s="263"/>
      <c r="AG656" s="263"/>
      <c r="AH656" s="263"/>
      <c r="AI656" s="263"/>
      <c r="AJ656" s="263"/>
      <c r="AK656" s="263"/>
      <c r="AL656" s="263"/>
    </row>
    <row r="657" spans="1:38">
      <c r="A657" s="263"/>
      <c r="B657" s="263"/>
      <c r="C657" s="263"/>
      <c r="D657" s="263"/>
      <c r="E657" s="263"/>
      <c r="F657" s="263"/>
      <c r="G657" s="263"/>
      <c r="H657" s="263"/>
      <c r="I657" s="263"/>
      <c r="J657" s="263"/>
      <c r="K657" s="263"/>
      <c r="L657" s="263"/>
      <c r="M657" s="263"/>
      <c r="N657" s="268"/>
      <c r="O657" s="268"/>
      <c r="P657" s="268"/>
      <c r="Q657" s="268"/>
      <c r="R657" s="268"/>
      <c r="S657" s="268"/>
      <c r="T657" s="263"/>
      <c r="U657" s="263"/>
      <c r="V657" s="263"/>
      <c r="W657" s="263"/>
      <c r="X657" s="263"/>
      <c r="Y657" s="268"/>
      <c r="Z657" s="263"/>
      <c r="AA657" s="263"/>
      <c r="AB657" s="263"/>
      <c r="AC657" s="263"/>
      <c r="AD657" s="263"/>
      <c r="AE657" s="263"/>
      <c r="AF657" s="263"/>
      <c r="AG657" s="263"/>
      <c r="AH657" s="263"/>
      <c r="AI657" s="263"/>
      <c r="AJ657" s="263"/>
      <c r="AK657" s="263"/>
      <c r="AL657" s="263"/>
    </row>
    <row r="658" spans="1:38">
      <c r="A658" s="263"/>
      <c r="B658" s="263"/>
      <c r="C658" s="263"/>
      <c r="D658" s="263"/>
      <c r="E658" s="263"/>
      <c r="F658" s="263"/>
      <c r="G658" s="263"/>
      <c r="H658" s="263"/>
      <c r="I658" s="263"/>
      <c r="J658" s="263"/>
      <c r="K658" s="263"/>
      <c r="L658" s="263"/>
      <c r="M658" s="263"/>
      <c r="N658" s="268"/>
      <c r="O658" s="268"/>
      <c r="P658" s="268"/>
      <c r="Q658" s="268"/>
      <c r="R658" s="268"/>
      <c r="S658" s="268"/>
      <c r="T658" s="263"/>
      <c r="U658" s="263"/>
      <c r="V658" s="263"/>
      <c r="W658" s="263"/>
      <c r="X658" s="263"/>
      <c r="Y658" s="268"/>
      <c r="Z658" s="263"/>
      <c r="AA658" s="263"/>
      <c r="AB658" s="263"/>
      <c r="AC658" s="263"/>
      <c r="AD658" s="263"/>
      <c r="AE658" s="263"/>
      <c r="AF658" s="263"/>
      <c r="AG658" s="263"/>
      <c r="AH658" s="263"/>
      <c r="AI658" s="263"/>
      <c r="AJ658" s="263"/>
      <c r="AK658" s="263"/>
      <c r="AL658" s="263"/>
    </row>
    <row r="659" spans="1:38">
      <c r="A659" s="263"/>
      <c r="B659" s="263"/>
      <c r="C659" s="263"/>
      <c r="D659" s="263"/>
      <c r="E659" s="263"/>
      <c r="F659" s="263"/>
      <c r="G659" s="263"/>
      <c r="H659" s="263"/>
      <c r="I659" s="263"/>
      <c r="J659" s="263"/>
      <c r="K659" s="263"/>
      <c r="L659" s="263"/>
      <c r="M659" s="263"/>
      <c r="N659" s="268"/>
      <c r="O659" s="268"/>
      <c r="P659" s="268"/>
      <c r="Q659" s="268"/>
      <c r="R659" s="268"/>
      <c r="S659" s="268"/>
      <c r="T659" s="263"/>
      <c r="U659" s="263"/>
      <c r="V659" s="263"/>
      <c r="W659" s="263"/>
      <c r="X659" s="263"/>
      <c r="Y659" s="268"/>
      <c r="Z659" s="263"/>
      <c r="AA659" s="263"/>
      <c r="AB659" s="263"/>
      <c r="AC659" s="263"/>
      <c r="AD659" s="263"/>
      <c r="AE659" s="263"/>
      <c r="AF659" s="263"/>
      <c r="AG659" s="263"/>
      <c r="AH659" s="263"/>
      <c r="AI659" s="263"/>
      <c r="AJ659" s="263"/>
      <c r="AK659" s="263"/>
      <c r="AL659" s="263"/>
    </row>
    <row r="660" spans="1:38">
      <c r="A660" s="263"/>
      <c r="B660" s="263"/>
      <c r="C660" s="263"/>
      <c r="D660" s="263"/>
      <c r="E660" s="263"/>
      <c r="F660" s="263"/>
      <c r="G660" s="263"/>
      <c r="H660" s="263"/>
      <c r="I660" s="263"/>
      <c r="J660" s="263"/>
      <c r="K660" s="263"/>
      <c r="L660" s="263"/>
      <c r="M660" s="263"/>
      <c r="N660" s="268"/>
      <c r="O660" s="268"/>
      <c r="P660" s="268"/>
      <c r="Q660" s="268"/>
      <c r="R660" s="268"/>
      <c r="S660" s="268"/>
      <c r="T660" s="263"/>
      <c r="U660" s="263"/>
      <c r="V660" s="263"/>
      <c r="W660" s="263"/>
      <c r="X660" s="263"/>
      <c r="Y660" s="268"/>
      <c r="Z660" s="263"/>
      <c r="AA660" s="263"/>
      <c r="AB660" s="263"/>
      <c r="AC660" s="263"/>
      <c r="AD660" s="263"/>
      <c r="AE660" s="263"/>
      <c r="AF660" s="263"/>
      <c r="AG660" s="263"/>
      <c r="AH660" s="263"/>
      <c r="AI660" s="263"/>
      <c r="AJ660" s="263"/>
      <c r="AK660" s="263"/>
      <c r="AL660" s="263"/>
    </row>
    <row r="661" spans="1:38">
      <c r="A661" s="263"/>
      <c r="B661" s="263"/>
      <c r="C661" s="263"/>
      <c r="D661" s="263"/>
      <c r="E661" s="263"/>
      <c r="F661" s="263"/>
      <c r="G661" s="263"/>
      <c r="H661" s="263"/>
      <c r="I661" s="263"/>
      <c r="J661" s="263"/>
      <c r="K661" s="263"/>
      <c r="L661" s="263"/>
      <c r="M661" s="263"/>
      <c r="N661" s="268"/>
      <c r="O661" s="268"/>
      <c r="P661" s="268"/>
      <c r="Q661" s="268"/>
      <c r="R661" s="268"/>
      <c r="S661" s="268"/>
      <c r="T661" s="263"/>
      <c r="U661" s="263"/>
      <c r="V661" s="263"/>
      <c r="W661" s="263"/>
      <c r="X661" s="263"/>
      <c r="Y661" s="268"/>
      <c r="Z661" s="263"/>
      <c r="AA661" s="263"/>
      <c r="AB661" s="263"/>
      <c r="AC661" s="263"/>
      <c r="AD661" s="263"/>
      <c r="AE661" s="263"/>
      <c r="AF661" s="263"/>
      <c r="AG661" s="263"/>
      <c r="AH661" s="263"/>
      <c r="AI661" s="263"/>
      <c r="AJ661" s="263"/>
      <c r="AK661" s="263"/>
      <c r="AL661" s="263"/>
    </row>
    <row r="662" spans="1:38">
      <c r="A662" s="263"/>
      <c r="B662" s="263"/>
      <c r="C662" s="263"/>
      <c r="D662" s="263"/>
      <c r="E662" s="263"/>
      <c r="F662" s="263"/>
      <c r="G662" s="263"/>
      <c r="H662" s="263"/>
      <c r="I662" s="263"/>
      <c r="J662" s="263"/>
      <c r="K662" s="263"/>
      <c r="L662" s="263"/>
      <c r="M662" s="263"/>
      <c r="N662" s="268"/>
      <c r="O662" s="268"/>
      <c r="P662" s="268"/>
      <c r="Q662" s="268"/>
      <c r="R662" s="268"/>
      <c r="S662" s="268"/>
      <c r="T662" s="263"/>
      <c r="U662" s="263"/>
      <c r="V662" s="263"/>
      <c r="W662" s="263"/>
      <c r="X662" s="263"/>
      <c r="Y662" s="268"/>
      <c r="Z662" s="263"/>
      <c r="AA662" s="263"/>
      <c r="AB662" s="263"/>
      <c r="AC662" s="263"/>
      <c r="AD662" s="263"/>
      <c r="AE662" s="263"/>
      <c r="AF662" s="263"/>
      <c r="AG662" s="263"/>
      <c r="AH662" s="263"/>
      <c r="AI662" s="263"/>
      <c r="AJ662" s="263"/>
      <c r="AK662" s="263"/>
      <c r="AL662" s="263"/>
    </row>
    <row r="663" spans="1:38">
      <c r="A663" s="263"/>
      <c r="B663" s="263"/>
      <c r="C663" s="263"/>
      <c r="D663" s="263"/>
      <c r="E663" s="263"/>
      <c r="F663" s="263"/>
      <c r="G663" s="263"/>
      <c r="H663" s="263"/>
      <c r="I663" s="263"/>
      <c r="J663" s="263"/>
      <c r="K663" s="263"/>
      <c r="L663" s="263"/>
      <c r="M663" s="263"/>
      <c r="N663" s="268"/>
      <c r="O663" s="268"/>
      <c r="P663" s="268"/>
      <c r="Q663" s="268"/>
      <c r="R663" s="268"/>
      <c r="S663" s="268"/>
      <c r="T663" s="263"/>
      <c r="U663" s="263"/>
      <c r="V663" s="263"/>
      <c r="W663" s="263"/>
      <c r="X663" s="263"/>
      <c r="Y663" s="268"/>
      <c r="Z663" s="263"/>
      <c r="AA663" s="263"/>
      <c r="AB663" s="263"/>
      <c r="AC663" s="263"/>
      <c r="AD663" s="263"/>
      <c r="AE663" s="263"/>
      <c r="AF663" s="263"/>
      <c r="AG663" s="263"/>
      <c r="AH663" s="263"/>
      <c r="AI663" s="263"/>
      <c r="AJ663" s="263"/>
      <c r="AK663" s="263"/>
      <c r="AL663" s="263"/>
    </row>
    <row r="664" spans="1:38">
      <c r="A664" s="263"/>
      <c r="B664" s="263"/>
      <c r="C664" s="263"/>
      <c r="D664" s="263"/>
      <c r="E664" s="263"/>
      <c r="F664" s="263"/>
      <c r="G664" s="263"/>
      <c r="H664" s="263"/>
      <c r="I664" s="263"/>
      <c r="J664" s="263"/>
      <c r="K664" s="263"/>
      <c r="L664" s="263"/>
      <c r="M664" s="263"/>
      <c r="N664" s="268"/>
      <c r="O664" s="268"/>
      <c r="P664" s="268"/>
      <c r="Q664" s="268"/>
      <c r="R664" s="268"/>
      <c r="S664" s="268"/>
      <c r="T664" s="263"/>
      <c r="U664" s="263"/>
      <c r="V664" s="263"/>
      <c r="W664" s="263"/>
      <c r="X664" s="263"/>
      <c r="Y664" s="268"/>
      <c r="Z664" s="263"/>
      <c r="AA664" s="263"/>
      <c r="AB664" s="263"/>
      <c r="AC664" s="263"/>
      <c r="AD664" s="263"/>
      <c r="AE664" s="263"/>
      <c r="AF664" s="263"/>
      <c r="AG664" s="263"/>
      <c r="AH664" s="263"/>
      <c r="AI664" s="263"/>
      <c r="AJ664" s="263"/>
      <c r="AK664" s="263"/>
      <c r="AL664" s="263"/>
    </row>
    <row r="665" spans="1:38">
      <c r="A665" s="263"/>
      <c r="B665" s="263"/>
      <c r="C665" s="263"/>
      <c r="D665" s="263"/>
      <c r="E665" s="263"/>
      <c r="F665" s="263"/>
      <c r="G665" s="263"/>
      <c r="H665" s="263"/>
      <c r="I665" s="263"/>
      <c r="J665" s="263"/>
      <c r="K665" s="263"/>
      <c r="L665" s="263"/>
      <c r="M665" s="263"/>
      <c r="N665" s="268"/>
      <c r="O665" s="268"/>
      <c r="P665" s="268"/>
      <c r="Q665" s="268"/>
      <c r="R665" s="268"/>
      <c r="S665" s="268"/>
      <c r="T665" s="263"/>
      <c r="U665" s="263"/>
      <c r="V665" s="263"/>
      <c r="W665" s="263"/>
      <c r="X665" s="263"/>
      <c r="Y665" s="268"/>
      <c r="Z665" s="263"/>
      <c r="AA665" s="263"/>
      <c r="AB665" s="263"/>
      <c r="AC665" s="263"/>
      <c r="AD665" s="263"/>
      <c r="AE665" s="263"/>
      <c r="AF665" s="263"/>
      <c r="AG665" s="263"/>
      <c r="AH665" s="263"/>
      <c r="AI665" s="263"/>
      <c r="AJ665" s="263"/>
      <c r="AK665" s="263"/>
      <c r="AL665" s="263"/>
    </row>
    <row r="666" spans="1:38">
      <c r="A666" s="263"/>
      <c r="B666" s="263"/>
      <c r="C666" s="263"/>
      <c r="D666" s="263"/>
      <c r="E666" s="263"/>
      <c r="F666" s="263"/>
      <c r="G666" s="263"/>
      <c r="H666" s="263"/>
      <c r="I666" s="263"/>
      <c r="J666" s="263"/>
      <c r="K666" s="263"/>
      <c r="L666" s="263"/>
      <c r="M666" s="263"/>
      <c r="N666" s="268"/>
      <c r="O666" s="268"/>
      <c r="P666" s="268"/>
      <c r="Q666" s="268"/>
      <c r="R666" s="268"/>
      <c r="S666" s="268"/>
      <c r="T666" s="263"/>
      <c r="U666" s="263"/>
      <c r="V666" s="263"/>
      <c r="W666" s="263"/>
      <c r="X666" s="263"/>
      <c r="Y666" s="268"/>
      <c r="Z666" s="263"/>
      <c r="AA666" s="263"/>
      <c r="AB666" s="263"/>
      <c r="AC666" s="263"/>
      <c r="AD666" s="263"/>
      <c r="AE666" s="263"/>
      <c r="AF666" s="263"/>
      <c r="AG666" s="263"/>
      <c r="AH666" s="263"/>
      <c r="AI666" s="263"/>
      <c r="AJ666" s="263"/>
      <c r="AK666" s="263"/>
      <c r="AL666" s="263"/>
    </row>
    <row r="667" spans="1:38">
      <c r="A667" s="263"/>
      <c r="B667" s="263"/>
      <c r="C667" s="263"/>
      <c r="D667" s="263"/>
      <c r="E667" s="263"/>
      <c r="F667" s="263"/>
      <c r="G667" s="263"/>
      <c r="H667" s="263"/>
      <c r="I667" s="263"/>
      <c r="J667" s="263"/>
      <c r="K667" s="263"/>
      <c r="L667" s="263"/>
      <c r="M667" s="263"/>
      <c r="N667" s="268"/>
      <c r="O667" s="268"/>
      <c r="P667" s="268"/>
      <c r="Q667" s="268"/>
      <c r="R667" s="268"/>
      <c r="S667" s="268"/>
      <c r="T667" s="263"/>
      <c r="U667" s="263"/>
      <c r="V667" s="263"/>
      <c r="W667" s="263"/>
      <c r="X667" s="263"/>
      <c r="Y667" s="268"/>
      <c r="Z667" s="263"/>
      <c r="AA667" s="263"/>
      <c r="AB667" s="263"/>
      <c r="AC667" s="263"/>
      <c r="AD667" s="263"/>
      <c r="AE667" s="263"/>
      <c r="AF667" s="263"/>
      <c r="AG667" s="263"/>
      <c r="AH667" s="263"/>
      <c r="AI667" s="263"/>
      <c r="AJ667" s="263"/>
      <c r="AK667" s="263"/>
      <c r="AL667" s="263"/>
    </row>
    <row r="668" spans="1:38">
      <c r="A668" s="263"/>
      <c r="B668" s="263"/>
      <c r="C668" s="263"/>
      <c r="D668" s="263"/>
      <c r="E668" s="263"/>
      <c r="F668" s="263"/>
      <c r="G668" s="263"/>
      <c r="H668" s="263"/>
      <c r="I668" s="263"/>
      <c r="J668" s="263"/>
      <c r="K668" s="263"/>
      <c r="L668" s="263"/>
      <c r="M668" s="263"/>
      <c r="N668" s="268"/>
      <c r="O668" s="268"/>
      <c r="P668" s="268"/>
      <c r="Q668" s="268"/>
      <c r="R668" s="268"/>
      <c r="S668" s="268"/>
      <c r="T668" s="263"/>
      <c r="U668" s="263"/>
      <c r="V668" s="263"/>
      <c r="W668" s="263"/>
      <c r="X668" s="263"/>
      <c r="Y668" s="268"/>
      <c r="Z668" s="263"/>
      <c r="AA668" s="263"/>
      <c r="AB668" s="263"/>
      <c r="AC668" s="263"/>
      <c r="AD668" s="263"/>
      <c r="AE668" s="263"/>
      <c r="AF668" s="263"/>
      <c r="AG668" s="263"/>
      <c r="AH668" s="263"/>
      <c r="AI668" s="263"/>
      <c r="AJ668" s="263"/>
      <c r="AK668" s="263"/>
      <c r="AL668" s="263"/>
    </row>
    <row r="669" spans="1:38">
      <c r="A669" s="263"/>
      <c r="B669" s="263"/>
      <c r="C669" s="263"/>
      <c r="D669" s="263"/>
      <c r="E669" s="263"/>
      <c r="F669" s="263"/>
      <c r="G669" s="263"/>
      <c r="H669" s="263"/>
      <c r="I669" s="263"/>
      <c r="J669" s="263"/>
      <c r="K669" s="263"/>
      <c r="L669" s="263"/>
      <c r="M669" s="263"/>
      <c r="N669" s="268"/>
      <c r="O669" s="268"/>
      <c r="P669" s="268"/>
      <c r="Q669" s="268"/>
      <c r="R669" s="268"/>
      <c r="S669" s="268"/>
      <c r="T669" s="263"/>
      <c r="U669" s="263"/>
      <c r="V669" s="263"/>
      <c r="W669" s="263"/>
      <c r="X669" s="263"/>
      <c r="Y669" s="268"/>
      <c r="Z669" s="263"/>
      <c r="AA669" s="263"/>
      <c r="AB669" s="263"/>
      <c r="AC669" s="263"/>
      <c r="AD669" s="263"/>
      <c r="AE669" s="263"/>
      <c r="AF669" s="263"/>
      <c r="AG669" s="263"/>
      <c r="AH669" s="263"/>
      <c r="AI669" s="263"/>
      <c r="AJ669" s="263"/>
      <c r="AK669" s="263"/>
      <c r="AL669" s="263"/>
    </row>
    <row r="670" spans="1:38">
      <c r="A670" s="263"/>
      <c r="B670" s="263"/>
      <c r="C670" s="263"/>
      <c r="D670" s="263"/>
      <c r="E670" s="263"/>
      <c r="F670" s="263"/>
      <c r="G670" s="263"/>
      <c r="H670" s="263"/>
      <c r="I670" s="263"/>
      <c r="J670" s="263"/>
      <c r="K670" s="263"/>
      <c r="L670" s="263"/>
      <c r="M670" s="263"/>
      <c r="N670" s="268"/>
      <c r="O670" s="268"/>
      <c r="P670" s="268"/>
      <c r="Q670" s="268"/>
      <c r="R670" s="268"/>
      <c r="S670" s="268"/>
      <c r="T670" s="263"/>
      <c r="U670" s="263"/>
      <c r="V670" s="263"/>
      <c r="W670" s="263"/>
      <c r="X670" s="263"/>
      <c r="Y670" s="268"/>
      <c r="Z670" s="263"/>
      <c r="AA670" s="263"/>
      <c r="AB670" s="263"/>
      <c r="AC670" s="263"/>
      <c r="AD670" s="263"/>
      <c r="AE670" s="263"/>
      <c r="AF670" s="263"/>
      <c r="AG670" s="263"/>
      <c r="AH670" s="263"/>
      <c r="AI670" s="263"/>
      <c r="AJ670" s="263"/>
      <c r="AK670" s="263"/>
      <c r="AL670" s="263"/>
    </row>
    <row r="671" spans="1:38">
      <c r="A671" s="263"/>
      <c r="B671" s="263"/>
      <c r="C671" s="263"/>
      <c r="D671" s="263"/>
      <c r="E671" s="263"/>
      <c r="F671" s="263"/>
      <c r="G671" s="263"/>
      <c r="H671" s="263"/>
      <c r="I671" s="263"/>
      <c r="J671" s="263"/>
      <c r="K671" s="263"/>
      <c r="L671" s="263"/>
      <c r="M671" s="263"/>
      <c r="N671" s="268"/>
      <c r="O671" s="268"/>
      <c r="P671" s="268"/>
      <c r="Q671" s="268"/>
      <c r="R671" s="268"/>
      <c r="S671" s="268"/>
      <c r="T671" s="263"/>
      <c r="U671" s="263"/>
      <c r="V671" s="263"/>
      <c r="W671" s="263"/>
      <c r="X671" s="263"/>
      <c r="Y671" s="268"/>
      <c r="Z671" s="263"/>
      <c r="AA671" s="263"/>
      <c r="AB671" s="263"/>
      <c r="AC671" s="263"/>
      <c r="AD671" s="263"/>
      <c r="AE671" s="263"/>
      <c r="AF671" s="263"/>
      <c r="AG671" s="263"/>
      <c r="AH671" s="263"/>
      <c r="AI671" s="263"/>
      <c r="AJ671" s="263"/>
      <c r="AK671" s="263"/>
      <c r="AL671" s="263"/>
    </row>
    <row r="672" spans="1:38">
      <c r="A672" s="263"/>
      <c r="B672" s="263"/>
      <c r="C672" s="263"/>
      <c r="D672" s="263"/>
      <c r="E672" s="263"/>
      <c r="F672" s="263"/>
      <c r="G672" s="263"/>
      <c r="H672" s="263"/>
      <c r="I672" s="263"/>
      <c r="J672" s="263"/>
      <c r="K672" s="263"/>
      <c r="L672" s="263"/>
      <c r="M672" s="263"/>
      <c r="N672" s="268"/>
      <c r="O672" s="268"/>
      <c r="P672" s="268"/>
      <c r="Q672" s="268"/>
      <c r="R672" s="268"/>
      <c r="S672" s="268"/>
      <c r="T672" s="263"/>
      <c r="U672" s="263"/>
      <c r="V672" s="263"/>
      <c r="W672" s="263"/>
      <c r="X672" s="263"/>
      <c r="Y672" s="268"/>
      <c r="Z672" s="263"/>
      <c r="AA672" s="263"/>
      <c r="AB672" s="263"/>
      <c r="AC672" s="263"/>
      <c r="AD672" s="263"/>
      <c r="AE672" s="263"/>
      <c r="AF672" s="263"/>
      <c r="AG672" s="263"/>
      <c r="AH672" s="263"/>
      <c r="AI672" s="263"/>
      <c r="AJ672" s="263"/>
      <c r="AK672" s="263"/>
      <c r="AL672" s="263"/>
    </row>
    <row r="673" spans="1:38">
      <c r="A673" s="263"/>
      <c r="B673" s="263"/>
      <c r="C673" s="263"/>
      <c r="D673" s="263"/>
      <c r="E673" s="263"/>
      <c r="F673" s="263"/>
      <c r="G673" s="263"/>
      <c r="H673" s="263"/>
      <c r="I673" s="263"/>
      <c r="J673" s="263"/>
      <c r="K673" s="263"/>
      <c r="L673" s="263"/>
      <c r="M673" s="263"/>
      <c r="N673" s="268"/>
      <c r="O673" s="268"/>
      <c r="P673" s="268"/>
      <c r="Q673" s="268"/>
      <c r="R673" s="268"/>
      <c r="S673" s="268"/>
      <c r="T673" s="263"/>
      <c r="U673" s="263"/>
      <c r="V673" s="263"/>
      <c r="W673" s="263"/>
      <c r="X673" s="263"/>
      <c r="Y673" s="268"/>
      <c r="Z673" s="263"/>
      <c r="AA673" s="263"/>
      <c r="AB673" s="263"/>
      <c r="AC673" s="263"/>
      <c r="AD673" s="263"/>
      <c r="AE673" s="263"/>
      <c r="AF673" s="263"/>
      <c r="AG673" s="263"/>
      <c r="AH673" s="263"/>
      <c r="AI673" s="263"/>
      <c r="AJ673" s="263"/>
      <c r="AK673" s="263"/>
      <c r="AL673" s="263"/>
    </row>
    <row r="674" spans="1:38">
      <c r="A674" s="263"/>
      <c r="B674" s="263"/>
      <c r="C674" s="263"/>
      <c r="D674" s="263"/>
      <c r="E674" s="263"/>
      <c r="F674" s="263"/>
      <c r="G674" s="263"/>
      <c r="H674" s="263"/>
      <c r="I674" s="263"/>
      <c r="J674" s="263"/>
      <c r="K674" s="263"/>
      <c r="L674" s="263"/>
      <c r="M674" s="263"/>
      <c r="N674" s="268"/>
      <c r="O674" s="268"/>
      <c r="P674" s="268"/>
      <c r="Q674" s="268"/>
      <c r="R674" s="268"/>
      <c r="S674" s="268"/>
      <c r="T674" s="263"/>
      <c r="U674" s="263"/>
      <c r="V674" s="263"/>
      <c r="W674" s="263"/>
      <c r="X674" s="263"/>
      <c r="Y674" s="268"/>
      <c r="Z674" s="263"/>
      <c r="AA674" s="263"/>
      <c r="AB674" s="263"/>
      <c r="AC674" s="263"/>
      <c r="AD674" s="263"/>
      <c r="AE674" s="263"/>
      <c r="AF674" s="263"/>
      <c r="AG674" s="263"/>
      <c r="AH674" s="263"/>
      <c r="AI674" s="263"/>
      <c r="AJ674" s="263"/>
      <c r="AK674" s="263"/>
      <c r="AL674" s="263"/>
    </row>
    <row r="675" spans="1:38">
      <c r="A675" s="263"/>
      <c r="B675" s="263"/>
      <c r="C675" s="263"/>
      <c r="D675" s="263"/>
      <c r="E675" s="263"/>
      <c r="F675" s="263"/>
      <c r="G675" s="263"/>
      <c r="H675" s="263"/>
      <c r="I675" s="263"/>
      <c r="J675" s="263"/>
      <c r="K675" s="263"/>
      <c r="L675" s="263"/>
      <c r="M675" s="263"/>
      <c r="N675" s="268"/>
      <c r="O675" s="268"/>
      <c r="P675" s="268"/>
      <c r="Q675" s="268"/>
      <c r="R675" s="268"/>
      <c r="S675" s="268"/>
      <c r="T675" s="263"/>
      <c r="U675" s="263"/>
      <c r="V675" s="263"/>
      <c r="W675" s="263"/>
      <c r="X675" s="263"/>
      <c r="Y675" s="268"/>
      <c r="Z675" s="263"/>
      <c r="AA675" s="263"/>
      <c r="AB675" s="263"/>
      <c r="AC675" s="263"/>
      <c r="AD675" s="263"/>
      <c r="AE675" s="263"/>
      <c r="AF675" s="263"/>
      <c r="AG675" s="263"/>
      <c r="AH675" s="263"/>
      <c r="AI675" s="263"/>
      <c r="AJ675" s="263"/>
      <c r="AK675" s="263"/>
      <c r="AL675" s="263"/>
    </row>
    <row r="676" spans="1:38">
      <c r="A676" s="263"/>
      <c r="B676" s="263"/>
      <c r="C676" s="263"/>
      <c r="D676" s="263"/>
      <c r="E676" s="263"/>
      <c r="F676" s="263"/>
      <c r="G676" s="263"/>
      <c r="H676" s="263"/>
      <c r="I676" s="263"/>
      <c r="J676" s="263"/>
      <c r="K676" s="263"/>
      <c r="L676" s="263"/>
      <c r="M676" s="263"/>
      <c r="N676" s="268"/>
      <c r="O676" s="268"/>
      <c r="P676" s="268"/>
      <c r="Q676" s="268"/>
      <c r="R676" s="268"/>
      <c r="S676" s="268"/>
      <c r="T676" s="263"/>
      <c r="U676" s="263"/>
      <c r="V676" s="263"/>
      <c r="W676" s="263"/>
      <c r="X676" s="263"/>
      <c r="Y676" s="268"/>
      <c r="Z676" s="263"/>
      <c r="AA676" s="263"/>
      <c r="AB676" s="263"/>
      <c r="AC676" s="263"/>
      <c r="AD676" s="263"/>
      <c r="AE676" s="263"/>
      <c r="AF676" s="263"/>
      <c r="AG676" s="263"/>
      <c r="AH676" s="263"/>
      <c r="AI676" s="263"/>
      <c r="AJ676" s="263"/>
      <c r="AK676" s="263"/>
      <c r="AL676" s="263"/>
    </row>
    <row r="677" spans="1:38">
      <c r="A677" s="263"/>
      <c r="B677" s="263"/>
      <c r="C677" s="263"/>
      <c r="D677" s="263"/>
      <c r="E677" s="263"/>
      <c r="F677" s="263"/>
      <c r="G677" s="263"/>
      <c r="H677" s="263"/>
      <c r="I677" s="263"/>
      <c r="J677" s="263"/>
      <c r="K677" s="263"/>
      <c r="L677" s="263"/>
      <c r="M677" s="263"/>
      <c r="N677" s="268"/>
      <c r="O677" s="268"/>
      <c r="P677" s="268"/>
      <c r="Q677" s="268"/>
      <c r="R677" s="268"/>
      <c r="S677" s="268"/>
      <c r="T677" s="263"/>
      <c r="U677" s="263"/>
      <c r="V677" s="263"/>
      <c r="W677" s="263"/>
      <c r="X677" s="263"/>
      <c r="Y677" s="268"/>
      <c r="Z677" s="263"/>
      <c r="AA677" s="263"/>
      <c r="AB677" s="263"/>
      <c r="AC677" s="263"/>
      <c r="AD677" s="263"/>
      <c r="AE677" s="263"/>
      <c r="AF677" s="263"/>
      <c r="AG677" s="263"/>
      <c r="AH677" s="263"/>
      <c r="AI677" s="263"/>
      <c r="AJ677" s="263"/>
      <c r="AK677" s="263"/>
      <c r="AL677" s="263"/>
    </row>
    <row r="678" spans="1:38">
      <c r="A678" s="263"/>
      <c r="B678" s="263"/>
      <c r="C678" s="263"/>
      <c r="D678" s="263"/>
      <c r="E678" s="263"/>
      <c r="F678" s="263"/>
      <c r="G678" s="263"/>
      <c r="H678" s="263"/>
      <c r="I678" s="263"/>
      <c r="J678" s="263"/>
      <c r="K678" s="263"/>
      <c r="L678" s="263"/>
      <c r="M678" s="263"/>
      <c r="N678" s="268"/>
      <c r="O678" s="268"/>
      <c r="P678" s="268"/>
      <c r="Q678" s="268"/>
      <c r="R678" s="268"/>
      <c r="S678" s="268"/>
      <c r="T678" s="263"/>
      <c r="U678" s="263"/>
      <c r="V678" s="263"/>
      <c r="W678" s="263"/>
      <c r="X678" s="263"/>
      <c r="Y678" s="268"/>
      <c r="Z678" s="263"/>
      <c r="AA678" s="263"/>
      <c r="AB678" s="263"/>
      <c r="AC678" s="263"/>
      <c r="AD678" s="263"/>
      <c r="AE678" s="263"/>
      <c r="AF678" s="263"/>
      <c r="AG678" s="263"/>
      <c r="AH678" s="263"/>
      <c r="AI678" s="263"/>
      <c r="AJ678" s="263"/>
      <c r="AK678" s="263"/>
      <c r="AL678" s="263"/>
    </row>
    <row r="679" spans="1:38">
      <c r="A679" s="263"/>
      <c r="B679" s="263"/>
      <c r="C679" s="263"/>
      <c r="D679" s="263"/>
      <c r="E679" s="263"/>
      <c r="F679" s="263"/>
      <c r="G679" s="263"/>
      <c r="H679" s="263"/>
      <c r="I679" s="263"/>
      <c r="J679" s="263"/>
      <c r="K679" s="263"/>
      <c r="L679" s="263"/>
      <c r="M679" s="263"/>
      <c r="N679" s="268"/>
      <c r="O679" s="268"/>
      <c r="P679" s="268"/>
      <c r="Q679" s="268"/>
      <c r="R679" s="268"/>
      <c r="S679" s="268"/>
      <c r="T679" s="263"/>
      <c r="U679" s="263"/>
      <c r="V679" s="263"/>
      <c r="W679" s="263"/>
      <c r="X679" s="263"/>
      <c r="Y679" s="268"/>
      <c r="Z679" s="263"/>
      <c r="AA679" s="263"/>
      <c r="AB679" s="263"/>
      <c r="AC679" s="263"/>
      <c r="AD679" s="263"/>
      <c r="AE679" s="263"/>
      <c r="AF679" s="263"/>
      <c r="AG679" s="263"/>
      <c r="AH679" s="263"/>
      <c r="AI679" s="263"/>
      <c r="AJ679" s="263"/>
      <c r="AK679" s="263"/>
      <c r="AL679" s="263"/>
    </row>
    <row r="680" spans="1:38">
      <c r="A680" s="263"/>
      <c r="B680" s="263"/>
      <c r="C680" s="263"/>
      <c r="D680" s="263"/>
      <c r="E680" s="263"/>
      <c r="F680" s="263"/>
      <c r="G680" s="263"/>
      <c r="H680" s="263"/>
      <c r="I680" s="263"/>
      <c r="J680" s="263"/>
      <c r="K680" s="263"/>
      <c r="L680" s="263"/>
      <c r="M680" s="263"/>
      <c r="N680" s="268"/>
      <c r="O680" s="268"/>
      <c r="P680" s="268"/>
      <c r="Q680" s="268"/>
      <c r="R680" s="268"/>
      <c r="S680" s="268"/>
      <c r="T680" s="263"/>
      <c r="U680" s="263"/>
      <c r="V680" s="263"/>
      <c r="W680" s="263"/>
      <c r="X680" s="263"/>
      <c r="Y680" s="268"/>
      <c r="Z680" s="263"/>
      <c r="AA680" s="263"/>
      <c r="AB680" s="263"/>
      <c r="AC680" s="263"/>
      <c r="AD680" s="263"/>
      <c r="AE680" s="263"/>
      <c r="AF680" s="263"/>
      <c r="AG680" s="263"/>
      <c r="AH680" s="263"/>
      <c r="AI680" s="263"/>
      <c r="AJ680" s="263"/>
      <c r="AK680" s="263"/>
      <c r="AL680" s="263"/>
    </row>
    <row r="681" spans="1:38">
      <c r="A681" s="263"/>
      <c r="B681" s="263"/>
      <c r="C681" s="263"/>
      <c r="D681" s="263"/>
      <c r="E681" s="263"/>
      <c r="F681" s="263"/>
      <c r="G681" s="263"/>
      <c r="H681" s="263"/>
      <c r="I681" s="263"/>
      <c r="J681" s="263"/>
      <c r="K681" s="263"/>
      <c r="L681" s="263"/>
      <c r="M681" s="263"/>
      <c r="N681" s="268"/>
      <c r="O681" s="268"/>
      <c r="P681" s="268"/>
      <c r="Q681" s="268"/>
      <c r="R681" s="268"/>
      <c r="S681" s="268"/>
      <c r="T681" s="263"/>
      <c r="U681" s="263"/>
      <c r="V681" s="263"/>
      <c r="W681" s="263"/>
      <c r="X681" s="263"/>
      <c r="Y681" s="268"/>
      <c r="Z681" s="263"/>
      <c r="AA681" s="263"/>
      <c r="AB681" s="263"/>
      <c r="AC681" s="263"/>
      <c r="AD681" s="263"/>
      <c r="AE681" s="263"/>
      <c r="AF681" s="263"/>
      <c r="AG681" s="263"/>
      <c r="AH681" s="263"/>
      <c r="AI681" s="263"/>
      <c r="AJ681" s="263"/>
      <c r="AK681" s="263"/>
      <c r="AL681" s="263"/>
    </row>
    <row r="682" spans="1:38">
      <c r="A682" s="263"/>
      <c r="B682" s="263"/>
      <c r="C682" s="263"/>
      <c r="D682" s="263"/>
      <c r="E682" s="263"/>
      <c r="F682" s="263"/>
      <c r="G682" s="263"/>
      <c r="H682" s="263"/>
      <c r="I682" s="263"/>
      <c r="J682" s="263"/>
      <c r="K682" s="263"/>
      <c r="L682" s="263"/>
      <c r="M682" s="263"/>
      <c r="N682" s="268"/>
      <c r="O682" s="268"/>
      <c r="P682" s="268"/>
      <c r="Q682" s="268"/>
      <c r="R682" s="268"/>
      <c r="S682" s="268"/>
      <c r="T682" s="263"/>
      <c r="U682" s="263"/>
      <c r="V682" s="263"/>
      <c r="W682" s="263"/>
      <c r="X682" s="263"/>
      <c r="Y682" s="268"/>
      <c r="Z682" s="263"/>
      <c r="AA682" s="263"/>
      <c r="AB682" s="263"/>
      <c r="AC682" s="263"/>
      <c r="AD682" s="263"/>
      <c r="AE682" s="263"/>
      <c r="AF682" s="263"/>
      <c r="AG682" s="263"/>
      <c r="AH682" s="263"/>
      <c r="AI682" s="263"/>
      <c r="AJ682" s="263"/>
      <c r="AK682" s="263"/>
      <c r="AL682" s="263"/>
    </row>
    <row r="683" spans="1:38">
      <c r="A683" s="263"/>
      <c r="B683" s="263"/>
      <c r="C683" s="263"/>
      <c r="D683" s="263"/>
      <c r="E683" s="263"/>
      <c r="F683" s="263"/>
      <c r="G683" s="263"/>
      <c r="H683" s="263"/>
      <c r="I683" s="263"/>
      <c r="J683" s="263"/>
      <c r="K683" s="263"/>
      <c r="L683" s="263"/>
      <c r="M683" s="263"/>
      <c r="N683" s="268"/>
      <c r="O683" s="268"/>
      <c r="P683" s="268"/>
      <c r="Q683" s="268"/>
      <c r="R683" s="268"/>
      <c r="S683" s="268"/>
      <c r="T683" s="263"/>
      <c r="U683" s="263"/>
      <c r="V683" s="263"/>
      <c r="W683" s="263"/>
      <c r="X683" s="263"/>
      <c r="Y683" s="268"/>
      <c r="Z683" s="263"/>
      <c r="AA683" s="263"/>
      <c r="AB683" s="263"/>
      <c r="AC683" s="263"/>
      <c r="AD683" s="263"/>
      <c r="AE683" s="263"/>
      <c r="AF683" s="263"/>
      <c r="AG683" s="263"/>
      <c r="AH683" s="263"/>
      <c r="AI683" s="263"/>
      <c r="AJ683" s="263"/>
      <c r="AK683" s="263"/>
      <c r="AL683" s="263"/>
    </row>
    <row r="684" spans="1:38">
      <c r="A684" s="263"/>
      <c r="B684" s="263"/>
      <c r="C684" s="263"/>
      <c r="D684" s="263"/>
      <c r="E684" s="263"/>
      <c r="F684" s="263"/>
      <c r="G684" s="263"/>
      <c r="H684" s="263"/>
      <c r="I684" s="263"/>
      <c r="J684" s="263"/>
      <c r="K684" s="263"/>
      <c r="L684" s="263"/>
      <c r="M684" s="263"/>
      <c r="N684" s="268"/>
      <c r="O684" s="268"/>
      <c r="P684" s="268"/>
      <c r="Q684" s="268"/>
      <c r="R684" s="268"/>
      <c r="S684" s="268"/>
      <c r="T684" s="263"/>
      <c r="U684" s="263"/>
      <c r="V684" s="263"/>
      <c r="W684" s="263"/>
      <c r="X684" s="263"/>
      <c r="Y684" s="268"/>
      <c r="Z684" s="263"/>
      <c r="AA684" s="263"/>
      <c r="AB684" s="263"/>
      <c r="AC684" s="263"/>
      <c r="AD684" s="263"/>
      <c r="AE684" s="263"/>
      <c r="AF684" s="263"/>
      <c r="AG684" s="263"/>
      <c r="AH684" s="263"/>
      <c r="AI684" s="263"/>
      <c r="AJ684" s="263"/>
      <c r="AK684" s="263"/>
      <c r="AL684" s="263"/>
    </row>
    <row r="685" spans="1:38">
      <c r="A685" s="263"/>
      <c r="B685" s="263"/>
      <c r="C685" s="263"/>
      <c r="D685" s="263"/>
      <c r="E685" s="263"/>
      <c r="F685" s="263"/>
      <c r="G685" s="263"/>
      <c r="H685" s="263"/>
      <c r="I685" s="263"/>
      <c r="J685" s="263"/>
      <c r="K685" s="263"/>
      <c r="L685" s="263"/>
      <c r="M685" s="263"/>
      <c r="N685" s="268"/>
      <c r="O685" s="268"/>
      <c r="P685" s="268"/>
      <c r="Q685" s="268"/>
      <c r="R685" s="268"/>
      <c r="S685" s="268"/>
      <c r="T685" s="263"/>
      <c r="U685" s="263"/>
      <c r="V685" s="263"/>
      <c r="W685" s="263"/>
      <c r="X685" s="263"/>
      <c r="Y685" s="268"/>
      <c r="Z685" s="263"/>
      <c r="AA685" s="263"/>
      <c r="AB685" s="263"/>
      <c r="AC685" s="263"/>
      <c r="AD685" s="263"/>
      <c r="AE685" s="263"/>
      <c r="AF685" s="263"/>
      <c r="AG685" s="263"/>
      <c r="AH685" s="263"/>
      <c r="AI685" s="263"/>
      <c r="AJ685" s="263"/>
      <c r="AK685" s="263"/>
      <c r="AL685" s="263"/>
    </row>
    <row r="686" spans="1:38">
      <c r="A686" s="263"/>
      <c r="B686" s="263"/>
      <c r="C686" s="263"/>
      <c r="D686" s="263"/>
      <c r="E686" s="263"/>
      <c r="F686" s="263"/>
      <c r="G686" s="263"/>
      <c r="H686" s="263"/>
      <c r="I686" s="263"/>
      <c r="J686" s="263"/>
      <c r="K686" s="263"/>
      <c r="L686" s="263"/>
      <c r="M686" s="263"/>
      <c r="N686" s="268"/>
      <c r="O686" s="268"/>
      <c r="P686" s="268"/>
      <c r="Q686" s="268"/>
      <c r="R686" s="268"/>
      <c r="S686" s="268"/>
      <c r="T686" s="263"/>
      <c r="U686" s="263"/>
      <c r="V686" s="263"/>
      <c r="W686" s="263"/>
      <c r="X686" s="263"/>
      <c r="Y686" s="268"/>
      <c r="Z686" s="263"/>
      <c r="AA686" s="263"/>
      <c r="AB686" s="263"/>
      <c r="AC686" s="263"/>
      <c r="AD686" s="263"/>
      <c r="AE686" s="263"/>
      <c r="AF686" s="263"/>
      <c r="AG686" s="263"/>
      <c r="AH686" s="263"/>
      <c r="AI686" s="263"/>
      <c r="AJ686" s="263"/>
      <c r="AK686" s="263"/>
      <c r="AL686" s="263"/>
    </row>
    <row r="687" spans="1:38">
      <c r="A687" s="263"/>
      <c r="B687" s="263"/>
      <c r="C687" s="263"/>
      <c r="D687" s="263"/>
      <c r="E687" s="263"/>
      <c r="F687" s="263"/>
      <c r="G687" s="263"/>
      <c r="H687" s="263"/>
      <c r="I687" s="263"/>
      <c r="J687" s="263"/>
      <c r="K687" s="263"/>
      <c r="L687" s="263"/>
      <c r="M687" s="263"/>
      <c r="N687" s="268"/>
      <c r="O687" s="268"/>
      <c r="P687" s="268"/>
      <c r="Q687" s="268"/>
      <c r="R687" s="268"/>
      <c r="S687" s="268"/>
      <c r="T687" s="263"/>
      <c r="U687" s="263"/>
      <c r="V687" s="263"/>
      <c r="W687" s="263"/>
      <c r="X687" s="263"/>
      <c r="Y687" s="268"/>
      <c r="Z687" s="263"/>
      <c r="AA687" s="263"/>
      <c r="AB687" s="263"/>
      <c r="AC687" s="263"/>
      <c r="AD687" s="263"/>
      <c r="AE687" s="263"/>
      <c r="AF687" s="263"/>
      <c r="AG687" s="263"/>
      <c r="AH687" s="263"/>
      <c r="AI687" s="263"/>
      <c r="AJ687" s="263"/>
      <c r="AK687" s="263"/>
      <c r="AL687" s="263"/>
    </row>
    <row r="688" spans="1:38">
      <c r="A688" s="263"/>
      <c r="B688" s="263"/>
      <c r="C688" s="263"/>
      <c r="D688" s="263"/>
      <c r="E688" s="263"/>
      <c r="F688" s="263"/>
      <c r="G688" s="263"/>
      <c r="H688" s="263"/>
      <c r="I688" s="263"/>
      <c r="J688" s="263"/>
      <c r="K688" s="263"/>
      <c r="L688" s="263"/>
      <c r="M688" s="263"/>
      <c r="N688" s="268"/>
      <c r="O688" s="268"/>
      <c r="P688" s="268"/>
      <c r="Q688" s="268"/>
      <c r="R688" s="268"/>
      <c r="S688" s="268"/>
      <c r="T688" s="263"/>
      <c r="U688" s="263"/>
      <c r="V688" s="263"/>
      <c r="W688" s="263"/>
      <c r="X688" s="263"/>
      <c r="Y688" s="268"/>
      <c r="Z688" s="263"/>
      <c r="AA688" s="263"/>
      <c r="AB688" s="263"/>
      <c r="AC688" s="263"/>
      <c r="AD688" s="263"/>
      <c r="AE688" s="263"/>
      <c r="AF688" s="263"/>
      <c r="AG688" s="263"/>
      <c r="AH688" s="263"/>
      <c r="AI688" s="263"/>
      <c r="AJ688" s="263"/>
      <c r="AK688" s="263"/>
      <c r="AL688" s="263"/>
    </row>
    <row r="689" spans="1:38">
      <c r="A689" s="263"/>
      <c r="B689" s="263"/>
      <c r="C689" s="263"/>
      <c r="D689" s="263"/>
      <c r="E689" s="263"/>
      <c r="F689" s="263"/>
      <c r="G689" s="263"/>
      <c r="H689" s="263"/>
      <c r="I689" s="263"/>
      <c r="J689" s="263"/>
      <c r="K689" s="263"/>
      <c r="L689" s="263"/>
      <c r="M689" s="263"/>
      <c r="N689" s="268"/>
      <c r="O689" s="268"/>
      <c r="P689" s="268"/>
      <c r="Q689" s="268"/>
      <c r="R689" s="268"/>
      <c r="S689" s="268"/>
      <c r="T689" s="263"/>
      <c r="U689" s="263"/>
      <c r="V689" s="263"/>
      <c r="W689" s="263"/>
      <c r="X689" s="263"/>
      <c r="Y689" s="268"/>
      <c r="Z689" s="263"/>
      <c r="AA689" s="263"/>
      <c r="AB689" s="263"/>
      <c r="AC689" s="263"/>
      <c r="AD689" s="263"/>
      <c r="AE689" s="263"/>
      <c r="AF689" s="263"/>
      <c r="AG689" s="263"/>
      <c r="AH689" s="263"/>
      <c r="AI689" s="263"/>
      <c r="AJ689" s="263"/>
      <c r="AK689" s="263"/>
      <c r="AL689" s="263"/>
    </row>
    <row r="690" spans="1:38">
      <c r="A690" s="263"/>
      <c r="B690" s="263"/>
      <c r="C690" s="263"/>
      <c r="D690" s="263"/>
      <c r="E690" s="263"/>
      <c r="F690" s="263"/>
      <c r="G690" s="263"/>
      <c r="H690" s="263"/>
      <c r="I690" s="263"/>
      <c r="J690" s="263"/>
      <c r="K690" s="263"/>
      <c r="L690" s="263"/>
      <c r="M690" s="263"/>
      <c r="N690" s="268"/>
      <c r="O690" s="268"/>
      <c r="P690" s="268"/>
      <c r="Q690" s="268"/>
      <c r="R690" s="268"/>
      <c r="S690" s="268"/>
      <c r="T690" s="263"/>
      <c r="U690" s="263"/>
      <c r="V690" s="263"/>
      <c r="W690" s="263"/>
      <c r="X690" s="263"/>
      <c r="Y690" s="268"/>
      <c r="Z690" s="263"/>
      <c r="AA690" s="263"/>
      <c r="AB690" s="263"/>
      <c r="AC690" s="263"/>
      <c r="AD690" s="263"/>
      <c r="AE690" s="263"/>
      <c r="AF690" s="263"/>
      <c r="AG690" s="263"/>
      <c r="AH690" s="263"/>
      <c r="AI690" s="263"/>
      <c r="AJ690" s="263"/>
      <c r="AK690" s="263"/>
      <c r="AL690" s="263"/>
    </row>
    <row r="691" spans="1:38">
      <c r="A691" s="263"/>
      <c r="B691" s="263"/>
      <c r="C691" s="263"/>
      <c r="D691" s="263"/>
      <c r="E691" s="263"/>
      <c r="F691" s="263"/>
      <c r="G691" s="263"/>
      <c r="H691" s="263"/>
      <c r="I691" s="263"/>
      <c r="J691" s="263"/>
      <c r="K691" s="263"/>
      <c r="L691" s="263"/>
      <c r="M691" s="263"/>
      <c r="N691" s="268"/>
      <c r="O691" s="268"/>
      <c r="P691" s="268"/>
      <c r="Q691" s="268"/>
      <c r="R691" s="268"/>
      <c r="S691" s="268"/>
      <c r="T691" s="263"/>
      <c r="U691" s="263"/>
      <c r="V691" s="263"/>
      <c r="W691" s="263"/>
      <c r="X691" s="263"/>
      <c r="Y691" s="268"/>
      <c r="Z691" s="263"/>
      <c r="AA691" s="263"/>
      <c r="AB691" s="263"/>
      <c r="AC691" s="263"/>
      <c r="AD691" s="263"/>
      <c r="AE691" s="263"/>
      <c r="AF691" s="263"/>
      <c r="AG691" s="263"/>
      <c r="AH691" s="263"/>
      <c r="AI691" s="263"/>
      <c r="AJ691" s="263"/>
      <c r="AK691" s="263"/>
      <c r="AL691" s="263"/>
    </row>
    <row r="692" spans="1:38">
      <c r="A692" s="263"/>
      <c r="B692" s="263"/>
      <c r="C692" s="263"/>
      <c r="D692" s="263"/>
      <c r="E692" s="263"/>
      <c r="F692" s="263"/>
      <c r="G692" s="263"/>
      <c r="H692" s="263"/>
      <c r="I692" s="263"/>
      <c r="J692" s="263"/>
      <c r="K692" s="263"/>
      <c r="L692" s="263"/>
      <c r="M692" s="263"/>
      <c r="N692" s="268"/>
      <c r="O692" s="268"/>
      <c r="P692" s="268"/>
      <c r="Q692" s="268"/>
      <c r="R692" s="268"/>
      <c r="S692" s="268"/>
      <c r="T692" s="263"/>
      <c r="U692" s="263"/>
      <c r="V692" s="263"/>
      <c r="W692" s="263"/>
      <c r="X692" s="263"/>
      <c r="Y692" s="268"/>
      <c r="Z692" s="263"/>
      <c r="AA692" s="263"/>
      <c r="AB692" s="263"/>
      <c r="AC692" s="263"/>
      <c r="AD692" s="263"/>
      <c r="AE692" s="263"/>
      <c r="AF692" s="263"/>
      <c r="AG692" s="263"/>
      <c r="AH692" s="263"/>
      <c r="AI692" s="263"/>
      <c r="AJ692" s="263"/>
      <c r="AK692" s="263"/>
      <c r="AL692" s="263"/>
    </row>
    <row r="693" spans="1:38">
      <c r="A693" s="263"/>
      <c r="B693" s="263"/>
      <c r="C693" s="263"/>
      <c r="D693" s="263"/>
      <c r="E693" s="263"/>
      <c r="F693" s="263"/>
      <c r="G693" s="263"/>
      <c r="H693" s="263"/>
      <c r="I693" s="263"/>
      <c r="J693" s="263"/>
      <c r="K693" s="263"/>
      <c r="L693" s="263"/>
      <c r="M693" s="263"/>
      <c r="N693" s="268"/>
      <c r="O693" s="268"/>
      <c r="P693" s="268"/>
      <c r="Q693" s="268"/>
      <c r="R693" s="268"/>
      <c r="S693" s="268"/>
      <c r="T693" s="263"/>
      <c r="U693" s="263"/>
      <c r="V693" s="263"/>
      <c r="W693" s="263"/>
      <c r="X693" s="263"/>
      <c r="Y693" s="268"/>
      <c r="Z693" s="263"/>
      <c r="AA693" s="263"/>
      <c r="AB693" s="263"/>
      <c r="AC693" s="263"/>
      <c r="AD693" s="263"/>
      <c r="AE693" s="263"/>
      <c r="AF693" s="263"/>
      <c r="AG693" s="263"/>
      <c r="AH693" s="263"/>
      <c r="AI693" s="263"/>
      <c r="AJ693" s="263"/>
      <c r="AK693" s="263"/>
      <c r="AL693" s="263"/>
    </row>
    <row r="694" spans="1:38">
      <c r="A694" s="263"/>
      <c r="B694" s="263"/>
      <c r="C694" s="263"/>
      <c r="D694" s="263"/>
      <c r="E694" s="263"/>
      <c r="F694" s="263"/>
      <c r="G694" s="263"/>
      <c r="H694" s="263"/>
      <c r="I694" s="263"/>
      <c r="J694" s="263"/>
      <c r="K694" s="263"/>
      <c r="L694" s="263"/>
      <c r="M694" s="263"/>
      <c r="N694" s="268"/>
      <c r="O694" s="268"/>
      <c r="P694" s="268"/>
      <c r="Q694" s="268"/>
      <c r="R694" s="268"/>
      <c r="S694" s="268"/>
      <c r="T694" s="263"/>
      <c r="U694" s="263"/>
      <c r="V694" s="263"/>
      <c r="W694" s="263"/>
      <c r="X694" s="263"/>
      <c r="Y694" s="268"/>
      <c r="Z694" s="263"/>
      <c r="AA694" s="263"/>
      <c r="AB694" s="263"/>
      <c r="AC694" s="263"/>
      <c r="AD694" s="263"/>
      <c r="AE694" s="263"/>
      <c r="AF694" s="263"/>
      <c r="AG694" s="263"/>
      <c r="AH694" s="263"/>
      <c r="AI694" s="263"/>
      <c r="AJ694" s="263"/>
      <c r="AK694" s="263"/>
      <c r="AL694" s="263"/>
    </row>
    <row r="695" spans="1:38">
      <c r="A695" s="263"/>
      <c r="B695" s="263"/>
      <c r="C695" s="263"/>
      <c r="D695" s="263"/>
      <c r="E695" s="263"/>
      <c r="F695" s="263"/>
      <c r="G695" s="263"/>
      <c r="H695" s="263"/>
      <c r="I695" s="263"/>
      <c r="J695" s="263"/>
      <c r="K695" s="263"/>
      <c r="L695" s="263"/>
      <c r="M695" s="263"/>
      <c r="N695" s="268"/>
      <c r="O695" s="268"/>
      <c r="P695" s="268"/>
      <c r="Q695" s="268"/>
      <c r="R695" s="268"/>
      <c r="S695" s="268"/>
      <c r="T695" s="263"/>
      <c r="U695" s="263"/>
      <c r="V695" s="263"/>
      <c r="W695" s="263"/>
      <c r="X695" s="263"/>
      <c r="Y695" s="268"/>
      <c r="Z695" s="263"/>
      <c r="AA695" s="263"/>
      <c r="AB695" s="263"/>
      <c r="AC695" s="263"/>
      <c r="AD695" s="263"/>
      <c r="AE695" s="263"/>
      <c r="AF695" s="263"/>
      <c r="AG695" s="263"/>
      <c r="AH695" s="263"/>
      <c r="AI695" s="263"/>
      <c r="AJ695" s="263"/>
      <c r="AK695" s="263"/>
      <c r="AL695" s="263"/>
    </row>
    <row r="696" spans="1:38">
      <c r="A696" s="263"/>
      <c r="B696" s="263"/>
      <c r="C696" s="263"/>
      <c r="D696" s="263"/>
      <c r="E696" s="263"/>
      <c r="F696" s="263"/>
      <c r="G696" s="263"/>
      <c r="H696" s="263"/>
      <c r="I696" s="263"/>
      <c r="J696" s="263"/>
      <c r="K696" s="263"/>
      <c r="L696" s="263"/>
      <c r="M696" s="263"/>
      <c r="N696" s="268"/>
      <c r="O696" s="268"/>
      <c r="P696" s="268"/>
      <c r="Q696" s="268"/>
      <c r="R696" s="268"/>
      <c r="S696" s="268"/>
      <c r="T696" s="263"/>
      <c r="U696" s="263"/>
      <c r="V696" s="263"/>
      <c r="W696" s="263"/>
      <c r="X696" s="263"/>
      <c r="Y696" s="268"/>
      <c r="Z696" s="263"/>
      <c r="AA696" s="263"/>
      <c r="AB696" s="263"/>
      <c r="AC696" s="263"/>
      <c r="AD696" s="263"/>
      <c r="AE696" s="263"/>
      <c r="AF696" s="263"/>
      <c r="AG696" s="263"/>
      <c r="AH696" s="263"/>
      <c r="AI696" s="263"/>
      <c r="AJ696" s="263"/>
      <c r="AK696" s="263"/>
      <c r="AL696" s="263"/>
    </row>
    <row r="697" spans="1:38">
      <c r="A697" s="263"/>
      <c r="B697" s="263"/>
      <c r="C697" s="263"/>
      <c r="D697" s="263"/>
      <c r="E697" s="263"/>
      <c r="F697" s="263"/>
      <c r="G697" s="263"/>
      <c r="H697" s="263"/>
      <c r="I697" s="263"/>
      <c r="J697" s="263"/>
      <c r="K697" s="263"/>
      <c r="L697" s="263"/>
      <c r="M697" s="263"/>
      <c r="N697" s="268"/>
      <c r="O697" s="268"/>
      <c r="P697" s="268"/>
      <c r="Q697" s="268"/>
      <c r="R697" s="268"/>
      <c r="S697" s="268"/>
      <c r="T697" s="263"/>
      <c r="U697" s="263"/>
      <c r="V697" s="263"/>
      <c r="W697" s="263"/>
      <c r="X697" s="263"/>
      <c r="Y697" s="268"/>
      <c r="Z697" s="263"/>
      <c r="AA697" s="263"/>
      <c r="AB697" s="263"/>
      <c r="AC697" s="263"/>
      <c r="AD697" s="263"/>
      <c r="AE697" s="263"/>
      <c r="AF697" s="263"/>
      <c r="AG697" s="263"/>
      <c r="AH697" s="263"/>
      <c r="AI697" s="263"/>
      <c r="AJ697" s="263"/>
      <c r="AK697" s="263"/>
      <c r="AL697" s="263"/>
    </row>
    <row r="698" spans="1:38">
      <c r="A698" s="263"/>
      <c r="B698" s="263"/>
      <c r="C698" s="263"/>
      <c r="D698" s="263"/>
      <c r="E698" s="263"/>
      <c r="F698" s="263"/>
      <c r="G698" s="263"/>
      <c r="H698" s="263"/>
      <c r="I698" s="263"/>
      <c r="J698" s="263"/>
      <c r="K698" s="263"/>
      <c r="L698" s="263"/>
      <c r="M698" s="263"/>
      <c r="N698" s="268"/>
      <c r="O698" s="268"/>
      <c r="P698" s="268"/>
      <c r="Q698" s="268"/>
      <c r="R698" s="268"/>
      <c r="S698" s="268"/>
      <c r="T698" s="263"/>
      <c r="U698" s="263"/>
      <c r="V698" s="263"/>
      <c r="W698" s="263"/>
      <c r="X698" s="263"/>
      <c r="Y698" s="268"/>
      <c r="Z698" s="263"/>
      <c r="AA698" s="263"/>
      <c r="AB698" s="263"/>
      <c r="AC698" s="263"/>
      <c r="AD698" s="263"/>
      <c r="AE698" s="263"/>
      <c r="AF698" s="263"/>
      <c r="AG698" s="263"/>
      <c r="AH698" s="263"/>
      <c r="AI698" s="263"/>
      <c r="AJ698" s="263"/>
      <c r="AK698" s="263"/>
      <c r="AL698" s="263"/>
    </row>
    <row r="699" spans="1:38">
      <c r="A699" s="263"/>
      <c r="B699" s="263"/>
      <c r="C699" s="263"/>
      <c r="D699" s="263"/>
      <c r="E699" s="263"/>
      <c r="F699" s="263"/>
      <c r="G699" s="263"/>
      <c r="H699" s="263"/>
      <c r="I699" s="263"/>
      <c r="J699" s="263"/>
      <c r="K699" s="263"/>
      <c r="L699" s="263"/>
      <c r="M699" s="263"/>
      <c r="N699" s="268"/>
      <c r="O699" s="268"/>
      <c r="P699" s="268"/>
      <c r="Q699" s="268"/>
      <c r="R699" s="268"/>
      <c r="S699" s="268"/>
      <c r="T699" s="263"/>
      <c r="U699" s="263"/>
      <c r="V699" s="263"/>
      <c r="W699" s="263"/>
      <c r="X699" s="263"/>
      <c r="Y699" s="268"/>
      <c r="Z699" s="263"/>
      <c r="AA699" s="263"/>
      <c r="AB699" s="263"/>
      <c r="AC699" s="263"/>
      <c r="AD699" s="263"/>
      <c r="AE699" s="263"/>
      <c r="AF699" s="263"/>
      <c r="AG699" s="263"/>
      <c r="AH699" s="263"/>
      <c r="AI699" s="263"/>
      <c r="AJ699" s="263"/>
      <c r="AK699" s="263"/>
      <c r="AL699" s="263"/>
    </row>
    <row r="700" spans="1:38">
      <c r="A700" s="263"/>
      <c r="B700" s="263"/>
      <c r="C700" s="263"/>
      <c r="D700" s="263"/>
      <c r="E700" s="263"/>
      <c r="F700" s="263"/>
      <c r="G700" s="263"/>
      <c r="H700" s="263"/>
      <c r="I700" s="263"/>
      <c r="J700" s="263"/>
      <c r="K700" s="263"/>
      <c r="L700" s="263"/>
      <c r="M700" s="263"/>
      <c r="N700" s="268"/>
      <c r="O700" s="268"/>
      <c r="P700" s="268"/>
      <c r="Q700" s="268"/>
      <c r="R700" s="268"/>
      <c r="S700" s="268"/>
      <c r="T700" s="263"/>
      <c r="U700" s="263"/>
      <c r="V700" s="263"/>
      <c r="W700" s="263"/>
      <c r="X700" s="263"/>
      <c r="Y700" s="268"/>
      <c r="Z700" s="263"/>
      <c r="AA700" s="263"/>
      <c r="AB700" s="263"/>
      <c r="AC700" s="263"/>
      <c r="AD700" s="263"/>
      <c r="AE700" s="263"/>
      <c r="AF700" s="263"/>
      <c r="AG700" s="263"/>
      <c r="AH700" s="263"/>
      <c r="AI700" s="263"/>
      <c r="AJ700" s="263"/>
      <c r="AK700" s="263"/>
      <c r="AL700" s="263"/>
    </row>
    <row r="701" spans="1:38">
      <c r="A701" s="263"/>
      <c r="B701" s="263"/>
      <c r="C701" s="263"/>
      <c r="D701" s="263"/>
      <c r="E701" s="263"/>
      <c r="F701" s="263"/>
      <c r="G701" s="263"/>
      <c r="H701" s="263"/>
      <c r="I701" s="263"/>
      <c r="J701" s="263"/>
      <c r="K701" s="263"/>
      <c r="L701" s="263"/>
      <c r="M701" s="263"/>
      <c r="N701" s="268"/>
      <c r="O701" s="268"/>
      <c r="P701" s="268"/>
      <c r="Q701" s="268"/>
      <c r="R701" s="268"/>
      <c r="S701" s="268"/>
      <c r="T701" s="263"/>
      <c r="U701" s="263"/>
      <c r="V701" s="263"/>
      <c r="W701" s="263"/>
      <c r="X701" s="263"/>
      <c r="Y701" s="268"/>
      <c r="Z701" s="263"/>
      <c r="AA701" s="263"/>
      <c r="AB701" s="263"/>
      <c r="AC701" s="263"/>
      <c r="AD701" s="263"/>
      <c r="AE701" s="263"/>
      <c r="AF701" s="263"/>
      <c r="AG701" s="263"/>
      <c r="AH701" s="263"/>
      <c r="AI701" s="263"/>
      <c r="AJ701" s="263"/>
      <c r="AK701" s="263"/>
      <c r="AL701" s="263"/>
    </row>
    <row r="702" spans="1:38">
      <c r="A702" s="263"/>
      <c r="B702" s="263"/>
      <c r="C702" s="263"/>
      <c r="D702" s="263"/>
      <c r="E702" s="263"/>
      <c r="F702" s="263"/>
      <c r="G702" s="263"/>
      <c r="H702" s="263"/>
      <c r="I702" s="263"/>
      <c r="J702" s="263"/>
      <c r="K702" s="263"/>
      <c r="L702" s="263"/>
      <c r="M702" s="263"/>
      <c r="N702" s="268"/>
      <c r="O702" s="268"/>
      <c r="P702" s="268"/>
      <c r="Q702" s="268"/>
      <c r="R702" s="268"/>
      <c r="S702" s="268"/>
      <c r="T702" s="263"/>
      <c r="U702" s="263"/>
      <c r="V702" s="263"/>
      <c r="W702" s="263"/>
      <c r="X702" s="263"/>
      <c r="Y702" s="268"/>
      <c r="Z702" s="263"/>
      <c r="AA702" s="263"/>
      <c r="AB702" s="263"/>
      <c r="AC702" s="263"/>
      <c r="AD702" s="263"/>
      <c r="AE702" s="263"/>
      <c r="AF702" s="263"/>
      <c r="AG702" s="263"/>
      <c r="AH702" s="263"/>
      <c r="AI702" s="263"/>
      <c r="AJ702" s="263"/>
      <c r="AK702" s="263"/>
      <c r="AL702" s="263"/>
    </row>
    <row r="703" spans="1:38">
      <c r="A703" s="263"/>
      <c r="B703" s="263"/>
      <c r="C703" s="263"/>
      <c r="D703" s="263"/>
      <c r="E703" s="263"/>
      <c r="F703" s="263"/>
      <c r="G703" s="263"/>
      <c r="H703" s="263"/>
      <c r="I703" s="263"/>
      <c r="J703" s="263"/>
      <c r="K703" s="263"/>
      <c r="L703" s="263"/>
      <c r="M703" s="263"/>
      <c r="N703" s="268"/>
      <c r="O703" s="268"/>
      <c r="P703" s="268"/>
      <c r="Q703" s="268"/>
      <c r="R703" s="268"/>
      <c r="S703" s="268"/>
      <c r="T703" s="263"/>
      <c r="U703" s="263"/>
      <c r="V703" s="263"/>
      <c r="W703" s="263"/>
      <c r="X703" s="263"/>
      <c r="Y703" s="268"/>
      <c r="Z703" s="263"/>
      <c r="AA703" s="263"/>
      <c r="AB703" s="263"/>
      <c r="AC703" s="263"/>
      <c r="AD703" s="263"/>
      <c r="AE703" s="263"/>
      <c r="AF703" s="263"/>
      <c r="AG703" s="263"/>
      <c r="AH703" s="263"/>
      <c r="AI703" s="263"/>
      <c r="AJ703" s="263"/>
      <c r="AK703" s="263"/>
      <c r="AL703" s="263"/>
    </row>
    <row r="704" spans="1:38">
      <c r="A704" s="263"/>
      <c r="B704" s="263"/>
      <c r="C704" s="263"/>
      <c r="D704" s="263"/>
      <c r="E704" s="263"/>
      <c r="F704" s="263"/>
      <c r="G704" s="263"/>
      <c r="H704" s="263"/>
      <c r="I704" s="263"/>
      <c r="J704" s="263"/>
      <c r="K704" s="263"/>
      <c r="L704" s="263"/>
      <c r="M704" s="263"/>
      <c r="N704" s="268"/>
      <c r="O704" s="268"/>
      <c r="P704" s="268"/>
      <c r="Q704" s="268"/>
      <c r="R704" s="268"/>
      <c r="S704" s="268"/>
      <c r="T704" s="263"/>
      <c r="U704" s="263"/>
      <c r="V704" s="263"/>
      <c r="W704" s="263"/>
      <c r="X704" s="263"/>
      <c r="Y704" s="268"/>
      <c r="Z704" s="263"/>
      <c r="AA704" s="263"/>
      <c r="AB704" s="263"/>
      <c r="AC704" s="263"/>
      <c r="AD704" s="263"/>
      <c r="AE704" s="263"/>
      <c r="AF704" s="263"/>
      <c r="AG704" s="263"/>
      <c r="AH704" s="263"/>
      <c r="AI704" s="263"/>
      <c r="AJ704" s="263"/>
      <c r="AK704" s="263"/>
      <c r="AL704" s="263"/>
    </row>
    <row r="705" spans="1:38">
      <c r="A705" s="263"/>
      <c r="B705" s="263"/>
      <c r="C705" s="263"/>
      <c r="D705" s="263"/>
      <c r="E705" s="263"/>
      <c r="F705" s="263"/>
      <c r="G705" s="263"/>
      <c r="H705" s="263"/>
      <c r="I705" s="263"/>
      <c r="J705" s="263"/>
      <c r="K705" s="263"/>
      <c r="L705" s="263"/>
      <c r="M705" s="263"/>
      <c r="N705" s="268"/>
      <c r="O705" s="268"/>
      <c r="P705" s="268"/>
      <c r="Q705" s="268"/>
      <c r="R705" s="268"/>
      <c r="S705" s="268"/>
      <c r="T705" s="263"/>
      <c r="U705" s="263"/>
      <c r="V705" s="263"/>
      <c r="W705" s="263"/>
      <c r="X705" s="263"/>
      <c r="Y705" s="268"/>
      <c r="Z705" s="263"/>
      <c r="AA705" s="263"/>
      <c r="AB705" s="263"/>
      <c r="AC705" s="263"/>
      <c r="AD705" s="263"/>
      <c r="AE705" s="263"/>
      <c r="AF705" s="263"/>
      <c r="AG705" s="263"/>
      <c r="AH705" s="263"/>
      <c r="AI705" s="263"/>
      <c r="AJ705" s="263"/>
      <c r="AK705" s="263"/>
      <c r="AL705" s="263"/>
    </row>
    <row r="706" spans="1:38">
      <c r="A706" s="263"/>
      <c r="B706" s="263"/>
      <c r="C706" s="263"/>
      <c r="D706" s="263"/>
      <c r="E706" s="263"/>
      <c r="F706" s="263"/>
      <c r="G706" s="263"/>
      <c r="H706" s="263"/>
      <c r="I706" s="263"/>
      <c r="J706" s="263"/>
      <c r="K706" s="263"/>
      <c r="L706" s="263"/>
      <c r="M706" s="263"/>
      <c r="N706" s="268"/>
      <c r="O706" s="268"/>
      <c r="P706" s="268"/>
      <c r="Q706" s="268"/>
      <c r="R706" s="268"/>
      <c r="S706" s="268"/>
      <c r="T706" s="263"/>
      <c r="U706" s="263"/>
      <c r="V706" s="263"/>
      <c r="W706" s="263"/>
      <c r="X706" s="263"/>
      <c r="Y706" s="268"/>
      <c r="Z706" s="263"/>
      <c r="AA706" s="263"/>
      <c r="AB706" s="263"/>
      <c r="AC706" s="263"/>
      <c r="AD706" s="263"/>
      <c r="AE706" s="263"/>
      <c r="AF706" s="263"/>
      <c r="AG706" s="263"/>
      <c r="AH706" s="263"/>
      <c r="AI706" s="263"/>
      <c r="AJ706" s="263"/>
      <c r="AK706" s="263"/>
      <c r="AL706" s="263"/>
    </row>
    <row r="707" spans="1:38">
      <c r="A707" s="263"/>
      <c r="B707" s="263"/>
      <c r="C707" s="263"/>
      <c r="D707" s="263"/>
      <c r="E707" s="263"/>
      <c r="F707" s="263"/>
      <c r="G707" s="263"/>
      <c r="H707" s="263"/>
      <c r="I707" s="263"/>
      <c r="J707" s="263"/>
      <c r="K707" s="263"/>
      <c r="L707" s="263"/>
      <c r="M707" s="263"/>
      <c r="N707" s="268"/>
      <c r="O707" s="268"/>
      <c r="P707" s="268"/>
      <c r="Q707" s="268"/>
      <c r="R707" s="268"/>
      <c r="S707" s="268"/>
      <c r="T707" s="263"/>
      <c r="U707" s="263"/>
      <c r="V707" s="263"/>
      <c r="W707" s="263"/>
      <c r="X707" s="263"/>
      <c r="Y707" s="268"/>
      <c r="Z707" s="263"/>
      <c r="AA707" s="263"/>
      <c r="AB707" s="263"/>
      <c r="AC707" s="263"/>
      <c r="AD707" s="263"/>
      <c r="AE707" s="263"/>
      <c r="AF707" s="263"/>
      <c r="AG707" s="263"/>
      <c r="AH707" s="263"/>
      <c r="AI707" s="263"/>
      <c r="AJ707" s="263"/>
      <c r="AK707" s="263"/>
      <c r="AL707" s="263"/>
    </row>
    <row r="708" spans="1:38">
      <c r="A708" s="263"/>
      <c r="B708" s="263"/>
      <c r="C708" s="263"/>
      <c r="D708" s="263"/>
      <c r="E708" s="263"/>
      <c r="F708" s="263"/>
      <c r="G708" s="263"/>
      <c r="H708" s="263"/>
      <c r="I708" s="263"/>
      <c r="J708" s="263"/>
      <c r="K708" s="263"/>
      <c r="L708" s="263"/>
      <c r="M708" s="263"/>
      <c r="N708" s="268"/>
      <c r="O708" s="268"/>
      <c r="P708" s="268"/>
      <c r="Q708" s="268"/>
      <c r="R708" s="268"/>
      <c r="S708" s="268"/>
      <c r="T708" s="263"/>
      <c r="U708" s="263"/>
      <c r="V708" s="263"/>
      <c r="W708" s="263"/>
      <c r="X708" s="263"/>
      <c r="Y708" s="268"/>
      <c r="Z708" s="263"/>
      <c r="AA708" s="263"/>
      <c r="AB708" s="263"/>
      <c r="AC708" s="263"/>
      <c r="AD708" s="263"/>
      <c r="AE708" s="263"/>
      <c r="AF708" s="263"/>
      <c r="AG708" s="263"/>
      <c r="AH708" s="263"/>
      <c r="AI708" s="263"/>
      <c r="AJ708" s="263"/>
      <c r="AK708" s="263"/>
      <c r="AL708" s="263"/>
    </row>
    <row r="709" spans="1:38">
      <c r="A709" s="263"/>
      <c r="B709" s="263"/>
      <c r="C709" s="263"/>
      <c r="D709" s="263"/>
      <c r="E709" s="263"/>
      <c r="F709" s="263"/>
      <c r="G709" s="263"/>
      <c r="H709" s="263"/>
      <c r="I709" s="263"/>
      <c r="J709" s="263"/>
      <c r="K709" s="263"/>
      <c r="L709" s="263"/>
      <c r="M709" s="263"/>
      <c r="N709" s="268"/>
      <c r="O709" s="268"/>
      <c r="P709" s="268"/>
      <c r="Q709" s="268"/>
      <c r="R709" s="268"/>
      <c r="S709" s="268"/>
      <c r="T709" s="263"/>
      <c r="U709" s="263"/>
      <c r="V709" s="263"/>
      <c r="W709" s="263"/>
      <c r="X709" s="263"/>
      <c r="Y709" s="268"/>
      <c r="Z709" s="263"/>
      <c r="AA709" s="263"/>
      <c r="AB709" s="263"/>
      <c r="AC709" s="263"/>
      <c r="AD709" s="263"/>
      <c r="AE709" s="263"/>
      <c r="AF709" s="263"/>
      <c r="AG709" s="263"/>
      <c r="AH709" s="263"/>
      <c r="AI709" s="263"/>
      <c r="AJ709" s="263"/>
      <c r="AK709" s="263"/>
      <c r="AL709" s="263"/>
    </row>
    <row r="710" spans="1:38">
      <c r="A710" s="263"/>
      <c r="B710" s="263"/>
      <c r="C710" s="263"/>
      <c r="D710" s="263"/>
      <c r="E710" s="263"/>
      <c r="F710" s="263"/>
      <c r="G710" s="263"/>
      <c r="H710" s="263"/>
      <c r="I710" s="263"/>
      <c r="J710" s="263"/>
      <c r="K710" s="263"/>
      <c r="L710" s="263"/>
      <c r="M710" s="263"/>
      <c r="N710" s="268"/>
      <c r="O710" s="268"/>
      <c r="P710" s="268"/>
      <c r="Q710" s="268"/>
      <c r="R710" s="268"/>
      <c r="S710" s="268"/>
      <c r="T710" s="263"/>
      <c r="U710" s="263"/>
      <c r="V710" s="263"/>
      <c r="W710" s="263"/>
      <c r="X710" s="263"/>
      <c r="Y710" s="268"/>
      <c r="Z710" s="263"/>
      <c r="AA710" s="263"/>
      <c r="AB710" s="263"/>
      <c r="AC710" s="263"/>
      <c r="AD710" s="263"/>
      <c r="AE710" s="263"/>
      <c r="AF710" s="263"/>
      <c r="AG710" s="263"/>
      <c r="AH710" s="263"/>
      <c r="AI710" s="263"/>
      <c r="AJ710" s="263"/>
      <c r="AK710" s="263"/>
      <c r="AL710" s="263"/>
    </row>
    <row r="711" spans="1:38">
      <c r="A711" s="263"/>
      <c r="B711" s="263"/>
      <c r="C711" s="263"/>
      <c r="D711" s="263"/>
      <c r="E711" s="263"/>
      <c r="F711" s="263"/>
      <c r="G711" s="263"/>
      <c r="H711" s="263"/>
      <c r="I711" s="263"/>
      <c r="J711" s="263"/>
      <c r="K711" s="263"/>
      <c r="L711" s="263"/>
      <c r="M711" s="263"/>
      <c r="N711" s="268"/>
      <c r="O711" s="268"/>
      <c r="P711" s="268"/>
      <c r="Q711" s="268"/>
      <c r="R711" s="268"/>
      <c r="S711" s="268"/>
      <c r="T711" s="263"/>
      <c r="U711" s="263"/>
      <c r="V711" s="263"/>
      <c r="W711" s="263"/>
      <c r="X711" s="263"/>
      <c r="Y711" s="268"/>
      <c r="Z711" s="263"/>
      <c r="AA711" s="263"/>
      <c r="AB711" s="263"/>
      <c r="AC711" s="263"/>
      <c r="AD711" s="263"/>
      <c r="AE711" s="263"/>
      <c r="AF711" s="263"/>
      <c r="AG711" s="263"/>
      <c r="AH711" s="263"/>
      <c r="AI711" s="263"/>
      <c r="AJ711" s="263"/>
      <c r="AK711" s="263"/>
      <c r="AL711" s="263"/>
    </row>
    <row r="712" spans="1:38">
      <c r="A712" s="263"/>
      <c r="B712" s="263"/>
      <c r="C712" s="263"/>
      <c r="D712" s="263"/>
      <c r="E712" s="263"/>
      <c r="F712" s="263"/>
      <c r="G712" s="263"/>
      <c r="H712" s="263"/>
      <c r="I712" s="263"/>
      <c r="J712" s="263"/>
      <c r="K712" s="263"/>
      <c r="L712" s="263"/>
      <c r="M712" s="263"/>
      <c r="N712" s="268"/>
      <c r="O712" s="268"/>
      <c r="P712" s="268"/>
      <c r="Q712" s="268"/>
      <c r="R712" s="268"/>
      <c r="S712" s="268"/>
      <c r="T712" s="263"/>
      <c r="U712" s="263"/>
      <c r="V712" s="263"/>
      <c r="W712" s="263"/>
      <c r="X712" s="263"/>
      <c r="Y712" s="268"/>
      <c r="Z712" s="263"/>
      <c r="AA712" s="263"/>
      <c r="AB712" s="263"/>
      <c r="AC712" s="263"/>
      <c r="AD712" s="263"/>
      <c r="AE712" s="263"/>
      <c r="AF712" s="263"/>
      <c r="AG712" s="263"/>
      <c r="AH712" s="263"/>
      <c r="AI712" s="263"/>
      <c r="AJ712" s="263"/>
      <c r="AK712" s="263"/>
      <c r="AL712" s="263"/>
    </row>
    <row r="713" spans="1:38">
      <c r="A713" s="263"/>
      <c r="B713" s="263"/>
      <c r="C713" s="263"/>
      <c r="D713" s="263"/>
      <c r="E713" s="263"/>
      <c r="F713" s="263"/>
      <c r="G713" s="263"/>
      <c r="H713" s="263"/>
      <c r="I713" s="263"/>
      <c r="J713" s="263"/>
      <c r="K713" s="263"/>
      <c r="L713" s="263"/>
      <c r="M713" s="263"/>
      <c r="N713" s="268"/>
      <c r="O713" s="268"/>
      <c r="P713" s="268"/>
      <c r="Q713" s="268"/>
      <c r="R713" s="268"/>
      <c r="S713" s="268"/>
      <c r="T713" s="263"/>
      <c r="U713" s="263"/>
      <c r="V713" s="263"/>
      <c r="W713" s="263"/>
      <c r="X713" s="263"/>
      <c r="Y713" s="268"/>
      <c r="Z713" s="263"/>
      <c r="AA713" s="263"/>
      <c r="AB713" s="263"/>
      <c r="AC713" s="263"/>
      <c r="AD713" s="263"/>
      <c r="AE713" s="263"/>
      <c r="AF713" s="263"/>
      <c r="AG713" s="263"/>
      <c r="AH713" s="263"/>
      <c r="AI713" s="263"/>
      <c r="AJ713" s="263"/>
      <c r="AK713" s="263"/>
      <c r="AL713" s="263"/>
    </row>
    <row r="714" spans="1:38">
      <c r="A714" s="263"/>
      <c r="B714" s="263"/>
      <c r="C714" s="263"/>
      <c r="D714" s="263"/>
      <c r="E714" s="263"/>
      <c r="F714" s="263"/>
      <c r="G714" s="263"/>
      <c r="H714" s="263"/>
      <c r="I714" s="263"/>
      <c r="J714" s="263"/>
      <c r="K714" s="263"/>
      <c r="L714" s="263"/>
      <c r="M714" s="263"/>
      <c r="N714" s="268"/>
      <c r="O714" s="268"/>
      <c r="P714" s="268"/>
      <c r="Q714" s="268"/>
      <c r="R714" s="268"/>
      <c r="S714" s="268"/>
      <c r="T714" s="263"/>
      <c r="U714" s="263"/>
      <c r="V714" s="263"/>
      <c r="W714" s="263"/>
      <c r="X714" s="263"/>
      <c r="Y714" s="268"/>
      <c r="Z714" s="263"/>
      <c r="AA714" s="263"/>
      <c r="AB714" s="263"/>
      <c r="AC714" s="263"/>
      <c r="AD714" s="263"/>
      <c r="AE714" s="263"/>
      <c r="AF714" s="263"/>
      <c r="AG714" s="263"/>
      <c r="AH714" s="263"/>
      <c r="AI714" s="263"/>
      <c r="AJ714" s="263"/>
      <c r="AK714" s="263"/>
      <c r="AL714" s="263"/>
    </row>
    <row r="715" spans="1:38">
      <c r="A715" s="263"/>
      <c r="B715" s="263"/>
      <c r="C715" s="263"/>
      <c r="D715" s="263"/>
      <c r="E715" s="263"/>
      <c r="F715" s="263"/>
      <c r="G715" s="263"/>
      <c r="H715" s="263"/>
      <c r="I715" s="263"/>
      <c r="J715" s="263"/>
      <c r="K715" s="263"/>
      <c r="L715" s="263"/>
      <c r="M715" s="263"/>
      <c r="N715" s="268"/>
      <c r="O715" s="268"/>
      <c r="P715" s="268"/>
      <c r="Q715" s="268"/>
      <c r="R715" s="268"/>
      <c r="S715" s="268"/>
      <c r="T715" s="263"/>
      <c r="U715" s="263"/>
      <c r="V715" s="263"/>
      <c r="W715" s="263"/>
      <c r="X715" s="263"/>
      <c r="Y715" s="268"/>
      <c r="Z715" s="263"/>
      <c r="AA715" s="263"/>
      <c r="AB715" s="263"/>
      <c r="AC715" s="263"/>
      <c r="AD715" s="263"/>
      <c r="AE715" s="263"/>
      <c r="AF715" s="263"/>
      <c r="AG715" s="263"/>
      <c r="AH715" s="263"/>
      <c r="AI715" s="263"/>
      <c r="AJ715" s="263"/>
      <c r="AK715" s="263"/>
      <c r="AL715" s="263"/>
    </row>
    <row r="716" spans="1:38">
      <c r="A716" s="263"/>
      <c r="B716" s="263"/>
      <c r="C716" s="263"/>
      <c r="D716" s="263"/>
      <c r="E716" s="263"/>
      <c r="F716" s="263"/>
      <c r="G716" s="263"/>
      <c r="H716" s="263"/>
      <c r="I716" s="263"/>
      <c r="J716" s="263"/>
      <c r="K716" s="263"/>
      <c r="L716" s="263"/>
      <c r="M716" s="263"/>
      <c r="N716" s="268"/>
      <c r="O716" s="268"/>
      <c r="P716" s="268"/>
      <c r="Q716" s="268"/>
      <c r="R716" s="268"/>
      <c r="S716" s="268"/>
      <c r="T716" s="263"/>
      <c r="U716" s="263"/>
      <c r="V716" s="263"/>
      <c r="W716" s="263"/>
      <c r="X716" s="263"/>
      <c r="Y716" s="268"/>
      <c r="Z716" s="263"/>
      <c r="AA716" s="263"/>
      <c r="AB716" s="263"/>
      <c r="AC716" s="263"/>
      <c r="AD716" s="263"/>
      <c r="AE716" s="263"/>
      <c r="AF716" s="263"/>
      <c r="AG716" s="263"/>
      <c r="AH716" s="263"/>
      <c r="AI716" s="263"/>
      <c r="AJ716" s="263"/>
      <c r="AK716" s="263"/>
      <c r="AL716" s="263"/>
    </row>
    <row r="717" spans="1:38">
      <c r="A717" s="263"/>
      <c r="B717" s="263"/>
      <c r="C717" s="263"/>
      <c r="D717" s="263"/>
      <c r="E717" s="263"/>
      <c r="F717" s="263"/>
      <c r="G717" s="263"/>
      <c r="H717" s="263"/>
      <c r="I717" s="263"/>
      <c r="J717" s="263"/>
      <c r="K717" s="263"/>
      <c r="L717" s="263"/>
      <c r="M717" s="263"/>
      <c r="N717" s="268"/>
      <c r="O717" s="268"/>
      <c r="P717" s="268"/>
      <c r="Q717" s="268"/>
      <c r="R717" s="268"/>
      <c r="S717" s="268"/>
      <c r="T717" s="263"/>
      <c r="U717" s="263"/>
      <c r="V717" s="263"/>
      <c r="W717" s="263"/>
      <c r="X717" s="263"/>
      <c r="Y717" s="268"/>
      <c r="Z717" s="263"/>
      <c r="AA717" s="263"/>
      <c r="AB717" s="263"/>
      <c r="AC717" s="263"/>
      <c r="AD717" s="263"/>
      <c r="AE717" s="263"/>
      <c r="AF717" s="263"/>
      <c r="AG717" s="263"/>
      <c r="AH717" s="263"/>
      <c r="AI717" s="263"/>
      <c r="AJ717" s="263"/>
      <c r="AK717" s="263"/>
      <c r="AL717" s="263"/>
    </row>
    <row r="718" spans="1:38">
      <c r="A718" s="263"/>
      <c r="B718" s="263"/>
      <c r="C718" s="263"/>
      <c r="D718" s="263"/>
      <c r="E718" s="263"/>
      <c r="F718" s="263"/>
      <c r="G718" s="263"/>
      <c r="H718" s="263"/>
      <c r="I718" s="263"/>
      <c r="J718" s="263"/>
      <c r="K718" s="263"/>
      <c r="L718" s="263"/>
      <c r="M718" s="263"/>
      <c r="N718" s="268"/>
      <c r="O718" s="268"/>
      <c r="P718" s="268"/>
      <c r="Q718" s="268"/>
      <c r="R718" s="268"/>
      <c r="S718" s="268"/>
      <c r="T718" s="263"/>
      <c r="U718" s="263"/>
      <c r="V718" s="263"/>
      <c r="W718" s="263"/>
      <c r="X718" s="263"/>
      <c r="Y718" s="268"/>
      <c r="Z718" s="263"/>
      <c r="AA718" s="263"/>
      <c r="AB718" s="263"/>
      <c r="AC718" s="263"/>
      <c r="AD718" s="263"/>
      <c r="AE718" s="263"/>
      <c r="AF718" s="263"/>
      <c r="AG718" s="263"/>
      <c r="AH718" s="263"/>
      <c r="AI718" s="263"/>
      <c r="AJ718" s="263"/>
      <c r="AK718" s="263"/>
      <c r="AL718" s="263"/>
    </row>
    <row r="719" spans="1:38">
      <c r="A719" s="263"/>
      <c r="B719" s="263"/>
      <c r="C719" s="263"/>
      <c r="D719" s="263"/>
      <c r="E719" s="263"/>
      <c r="F719" s="263"/>
      <c r="G719" s="263"/>
      <c r="H719" s="263"/>
      <c r="I719" s="263"/>
      <c r="J719" s="263"/>
      <c r="K719" s="263"/>
      <c r="L719" s="263"/>
      <c r="M719" s="263"/>
      <c r="N719" s="268"/>
      <c r="O719" s="268"/>
      <c r="P719" s="268"/>
      <c r="Q719" s="268"/>
      <c r="R719" s="268"/>
      <c r="S719" s="268"/>
      <c r="T719" s="263"/>
      <c r="U719" s="263"/>
      <c r="V719" s="263"/>
      <c r="W719" s="263"/>
      <c r="X719" s="263"/>
      <c r="Y719" s="268"/>
      <c r="Z719" s="263"/>
      <c r="AA719" s="263"/>
      <c r="AB719" s="263"/>
      <c r="AC719" s="263"/>
      <c r="AD719" s="263"/>
      <c r="AE719" s="263"/>
      <c r="AF719" s="263"/>
      <c r="AG719" s="263"/>
      <c r="AH719" s="263"/>
      <c r="AI719" s="263"/>
      <c r="AJ719" s="263"/>
      <c r="AK719" s="263"/>
      <c r="AL719" s="263"/>
    </row>
    <row r="720" spans="1:38">
      <c r="A720" s="263"/>
      <c r="B720" s="263"/>
      <c r="C720" s="263"/>
      <c r="D720" s="263"/>
      <c r="E720" s="263"/>
      <c r="F720" s="263"/>
      <c r="G720" s="263"/>
      <c r="H720" s="263"/>
      <c r="I720" s="263"/>
      <c r="J720" s="263"/>
      <c r="K720" s="263"/>
      <c r="L720" s="263"/>
      <c r="M720" s="263"/>
      <c r="N720" s="268"/>
      <c r="O720" s="268"/>
      <c r="P720" s="268"/>
      <c r="Q720" s="268"/>
      <c r="R720" s="268"/>
      <c r="S720" s="268"/>
      <c r="T720" s="263"/>
      <c r="U720" s="263"/>
      <c r="V720" s="263"/>
      <c r="W720" s="263"/>
      <c r="X720" s="263"/>
      <c r="Y720" s="268"/>
      <c r="Z720" s="263"/>
      <c r="AA720" s="263"/>
      <c r="AB720" s="263"/>
      <c r="AC720" s="263"/>
      <c r="AD720" s="263"/>
      <c r="AE720" s="263"/>
      <c r="AF720" s="263"/>
      <c r="AG720" s="263"/>
      <c r="AH720" s="263"/>
      <c r="AI720" s="263"/>
      <c r="AJ720" s="263"/>
      <c r="AK720" s="263"/>
      <c r="AL720" s="263"/>
    </row>
    <row r="721" spans="1:38">
      <c r="A721" s="263"/>
      <c r="B721" s="263"/>
      <c r="C721" s="263"/>
      <c r="D721" s="263"/>
      <c r="E721" s="263"/>
      <c r="F721" s="263"/>
      <c r="G721" s="263"/>
      <c r="H721" s="263"/>
      <c r="I721" s="263"/>
      <c r="J721" s="263"/>
      <c r="K721" s="263"/>
      <c r="L721" s="263"/>
      <c r="M721" s="263"/>
      <c r="N721" s="268"/>
      <c r="O721" s="268"/>
      <c r="P721" s="268"/>
      <c r="Q721" s="268"/>
      <c r="R721" s="268"/>
      <c r="S721" s="268"/>
      <c r="T721" s="263"/>
      <c r="U721" s="263"/>
      <c r="V721" s="263"/>
      <c r="W721" s="263"/>
      <c r="X721" s="263"/>
      <c r="Y721" s="268"/>
      <c r="Z721" s="263"/>
      <c r="AA721" s="263"/>
      <c r="AB721" s="263"/>
      <c r="AC721" s="263"/>
      <c r="AD721" s="263"/>
      <c r="AE721" s="263"/>
      <c r="AF721" s="263"/>
      <c r="AG721" s="263"/>
      <c r="AH721" s="263"/>
      <c r="AI721" s="263"/>
      <c r="AJ721" s="263"/>
      <c r="AK721" s="263"/>
      <c r="AL721" s="263"/>
    </row>
    <row r="722" spans="1:38">
      <c r="A722" s="263"/>
      <c r="B722" s="263"/>
      <c r="C722" s="263"/>
      <c r="D722" s="263"/>
      <c r="E722" s="263"/>
      <c r="F722" s="263"/>
      <c r="G722" s="263"/>
      <c r="H722" s="263"/>
      <c r="I722" s="263"/>
      <c r="J722" s="263"/>
      <c r="K722" s="263"/>
      <c r="L722" s="263"/>
      <c r="M722" s="263"/>
      <c r="N722" s="268"/>
      <c r="O722" s="268"/>
      <c r="P722" s="268"/>
      <c r="Q722" s="268"/>
      <c r="R722" s="268"/>
      <c r="S722" s="268"/>
      <c r="T722" s="263"/>
      <c r="U722" s="263"/>
      <c r="V722" s="263"/>
      <c r="W722" s="263"/>
      <c r="X722" s="263"/>
      <c r="Y722" s="268"/>
      <c r="Z722" s="263"/>
      <c r="AA722" s="263"/>
      <c r="AB722" s="263"/>
      <c r="AC722" s="263"/>
      <c r="AD722" s="263"/>
      <c r="AE722" s="263"/>
      <c r="AF722" s="263"/>
      <c r="AG722" s="263"/>
      <c r="AH722" s="263"/>
      <c r="AI722" s="263"/>
      <c r="AJ722" s="263"/>
      <c r="AK722" s="263"/>
      <c r="AL722" s="263"/>
    </row>
    <row r="723" spans="1:38">
      <c r="A723" s="263"/>
      <c r="B723" s="263"/>
      <c r="C723" s="263"/>
      <c r="D723" s="263"/>
      <c r="E723" s="263"/>
      <c r="F723" s="263"/>
      <c r="G723" s="263"/>
      <c r="H723" s="263"/>
      <c r="I723" s="263"/>
      <c r="J723" s="263"/>
      <c r="K723" s="263"/>
      <c r="L723" s="263"/>
      <c r="M723" s="263"/>
      <c r="N723" s="268"/>
      <c r="O723" s="268"/>
      <c r="P723" s="268"/>
      <c r="Q723" s="268"/>
      <c r="R723" s="268"/>
      <c r="S723" s="268"/>
      <c r="T723" s="263"/>
      <c r="U723" s="263"/>
      <c r="V723" s="263"/>
      <c r="W723" s="263"/>
      <c r="X723" s="263"/>
      <c r="Y723" s="268"/>
      <c r="Z723" s="263"/>
      <c r="AA723" s="263"/>
      <c r="AB723" s="263"/>
      <c r="AC723" s="263"/>
      <c r="AD723" s="263"/>
      <c r="AE723" s="263"/>
      <c r="AF723" s="263"/>
      <c r="AG723" s="263"/>
      <c r="AH723" s="263"/>
      <c r="AI723" s="263"/>
      <c r="AJ723" s="263"/>
      <c r="AK723" s="263"/>
      <c r="AL723" s="263"/>
    </row>
    <row r="724" spans="1:38">
      <c r="A724" s="263"/>
      <c r="B724" s="263"/>
      <c r="C724" s="263"/>
      <c r="D724" s="263"/>
      <c r="E724" s="263"/>
      <c r="F724" s="263"/>
      <c r="G724" s="263"/>
      <c r="H724" s="263"/>
      <c r="I724" s="263"/>
      <c r="J724" s="263"/>
      <c r="K724" s="263"/>
      <c r="L724" s="263"/>
      <c r="M724" s="263"/>
      <c r="N724" s="268"/>
      <c r="O724" s="268"/>
      <c r="P724" s="268"/>
      <c r="Q724" s="268"/>
      <c r="R724" s="268"/>
      <c r="S724" s="268"/>
      <c r="T724" s="263"/>
      <c r="U724" s="263"/>
      <c r="V724" s="263"/>
      <c r="W724" s="263"/>
      <c r="X724" s="263"/>
      <c r="Y724" s="268"/>
      <c r="Z724" s="263"/>
      <c r="AA724" s="263"/>
      <c r="AB724" s="263"/>
      <c r="AC724" s="263"/>
      <c r="AD724" s="263"/>
      <c r="AE724" s="263"/>
      <c r="AF724" s="263"/>
      <c r="AG724" s="263"/>
      <c r="AH724" s="263"/>
      <c r="AI724" s="263"/>
      <c r="AJ724" s="263"/>
      <c r="AK724" s="263"/>
      <c r="AL724" s="263"/>
    </row>
    <row r="725" spans="1:38">
      <c r="A725" s="263"/>
      <c r="B725" s="263"/>
      <c r="C725" s="263"/>
      <c r="D725" s="263"/>
      <c r="E725" s="263"/>
      <c r="F725" s="263"/>
      <c r="G725" s="263"/>
      <c r="H725" s="263"/>
      <c r="I725" s="263"/>
      <c r="J725" s="263"/>
      <c r="K725" s="263"/>
      <c r="L725" s="263"/>
      <c r="M725" s="263"/>
      <c r="N725" s="268"/>
      <c r="O725" s="268"/>
      <c r="P725" s="268"/>
      <c r="Q725" s="268"/>
      <c r="R725" s="268"/>
      <c r="S725" s="268"/>
      <c r="T725" s="263"/>
      <c r="U725" s="263"/>
      <c r="V725" s="263"/>
      <c r="W725" s="263"/>
      <c r="X725" s="263"/>
      <c r="Y725" s="268"/>
      <c r="Z725" s="263"/>
      <c r="AA725" s="263"/>
      <c r="AB725" s="263"/>
      <c r="AC725" s="263"/>
      <c r="AD725" s="263"/>
      <c r="AE725" s="263"/>
      <c r="AF725" s="263"/>
      <c r="AG725" s="263"/>
      <c r="AH725" s="263"/>
      <c r="AI725" s="263"/>
      <c r="AJ725" s="263"/>
      <c r="AK725" s="263"/>
      <c r="AL725" s="263"/>
    </row>
    <row r="726" spans="1:38">
      <c r="A726" s="263"/>
      <c r="B726" s="263"/>
      <c r="C726" s="263"/>
      <c r="D726" s="263"/>
      <c r="E726" s="263"/>
      <c r="F726" s="263"/>
      <c r="G726" s="263"/>
      <c r="H726" s="263"/>
      <c r="I726" s="263"/>
      <c r="J726" s="263"/>
      <c r="K726" s="263"/>
      <c r="L726" s="263"/>
      <c r="M726" s="263"/>
      <c r="N726" s="268"/>
      <c r="O726" s="268"/>
      <c r="P726" s="268"/>
      <c r="Q726" s="268"/>
      <c r="R726" s="268"/>
      <c r="S726" s="268"/>
      <c r="T726" s="263"/>
      <c r="U726" s="263"/>
      <c r="V726" s="263"/>
      <c r="W726" s="263"/>
      <c r="X726" s="263"/>
      <c r="Y726" s="268"/>
      <c r="Z726" s="263"/>
      <c r="AA726" s="263"/>
      <c r="AB726" s="263"/>
      <c r="AC726" s="263"/>
      <c r="AD726" s="263"/>
      <c r="AE726" s="263"/>
      <c r="AF726" s="263"/>
      <c r="AG726" s="263"/>
      <c r="AH726" s="263"/>
      <c r="AI726" s="263"/>
      <c r="AJ726" s="263"/>
      <c r="AK726" s="263"/>
      <c r="AL726" s="263"/>
    </row>
    <row r="727" spans="1:38">
      <c r="A727" s="263"/>
      <c r="B727" s="263"/>
      <c r="C727" s="263"/>
      <c r="D727" s="263"/>
      <c r="E727" s="263"/>
      <c r="F727" s="263"/>
      <c r="G727" s="263"/>
      <c r="H727" s="263"/>
      <c r="I727" s="263"/>
      <c r="J727" s="263"/>
      <c r="K727" s="263"/>
      <c r="L727" s="263"/>
      <c r="M727" s="263"/>
      <c r="N727" s="268"/>
      <c r="O727" s="268"/>
      <c r="P727" s="268"/>
      <c r="Q727" s="268"/>
      <c r="R727" s="268"/>
      <c r="S727" s="268"/>
      <c r="T727" s="263"/>
      <c r="U727" s="263"/>
      <c r="V727" s="263"/>
      <c r="W727" s="263"/>
      <c r="X727" s="263"/>
      <c r="Y727" s="268"/>
      <c r="Z727" s="263"/>
      <c r="AA727" s="263"/>
      <c r="AB727" s="263"/>
      <c r="AC727" s="263"/>
      <c r="AD727" s="263"/>
      <c r="AE727" s="263"/>
      <c r="AF727" s="263"/>
      <c r="AG727" s="263"/>
      <c r="AH727" s="263"/>
      <c r="AI727" s="263"/>
      <c r="AJ727" s="263"/>
      <c r="AK727" s="263"/>
      <c r="AL727" s="263"/>
    </row>
    <row r="728" spans="1:38">
      <c r="A728" s="263"/>
      <c r="B728" s="263"/>
      <c r="C728" s="263"/>
      <c r="D728" s="263"/>
      <c r="E728" s="263"/>
      <c r="F728" s="263"/>
      <c r="G728" s="263"/>
      <c r="H728" s="263"/>
      <c r="I728" s="263"/>
      <c r="J728" s="263"/>
      <c r="K728" s="263"/>
      <c r="L728" s="263"/>
      <c r="M728" s="263"/>
      <c r="N728" s="268"/>
      <c r="O728" s="268"/>
      <c r="P728" s="268"/>
      <c r="Q728" s="268"/>
      <c r="R728" s="268"/>
      <c r="S728" s="268"/>
      <c r="T728" s="263"/>
      <c r="U728" s="263"/>
      <c r="V728" s="263"/>
      <c r="W728" s="263"/>
      <c r="X728" s="263"/>
      <c r="Y728" s="268"/>
      <c r="Z728" s="263"/>
      <c r="AA728" s="263"/>
      <c r="AB728" s="263"/>
      <c r="AC728" s="263"/>
      <c r="AD728" s="263"/>
      <c r="AE728" s="263"/>
      <c r="AF728" s="263"/>
      <c r="AG728" s="263"/>
      <c r="AH728" s="263"/>
      <c r="AI728" s="263"/>
      <c r="AJ728" s="263"/>
      <c r="AK728" s="263"/>
      <c r="AL728" s="263"/>
    </row>
    <row r="729" spans="1:38">
      <c r="A729" s="263"/>
      <c r="B729" s="263"/>
      <c r="C729" s="263"/>
      <c r="D729" s="263"/>
      <c r="E729" s="263"/>
      <c r="F729" s="263"/>
      <c r="G729" s="263"/>
      <c r="H729" s="263"/>
      <c r="I729" s="263"/>
      <c r="J729" s="263"/>
      <c r="K729" s="263"/>
      <c r="L729" s="263"/>
      <c r="M729" s="263"/>
      <c r="N729" s="268"/>
      <c r="O729" s="268"/>
      <c r="P729" s="268"/>
      <c r="Q729" s="268"/>
      <c r="R729" s="268"/>
      <c r="S729" s="268"/>
      <c r="T729" s="263"/>
      <c r="U729" s="263"/>
      <c r="V729" s="263"/>
      <c r="W729" s="263"/>
      <c r="X729" s="263"/>
      <c r="Y729" s="268"/>
      <c r="Z729" s="263"/>
      <c r="AA729" s="263"/>
      <c r="AB729" s="263"/>
      <c r="AC729" s="263"/>
      <c r="AD729" s="263"/>
      <c r="AE729" s="263"/>
      <c r="AF729" s="263"/>
      <c r="AG729" s="263"/>
      <c r="AH729" s="263"/>
      <c r="AI729" s="263"/>
      <c r="AJ729" s="263"/>
      <c r="AK729" s="263"/>
      <c r="AL729" s="263"/>
    </row>
    <row r="730" spans="1:38">
      <c r="A730" s="263"/>
      <c r="B730" s="263"/>
      <c r="C730" s="263"/>
      <c r="D730" s="263"/>
      <c r="E730" s="263"/>
      <c r="F730" s="263"/>
      <c r="G730" s="263"/>
      <c r="H730" s="263"/>
      <c r="I730" s="263"/>
      <c r="J730" s="263"/>
      <c r="K730" s="263"/>
      <c r="L730" s="263"/>
      <c r="M730" s="263"/>
      <c r="N730" s="268"/>
      <c r="O730" s="268"/>
      <c r="P730" s="268"/>
      <c r="Q730" s="268"/>
      <c r="R730" s="268"/>
      <c r="S730" s="268"/>
      <c r="T730" s="263"/>
      <c r="U730" s="263"/>
      <c r="V730" s="263"/>
      <c r="W730" s="263"/>
      <c r="X730" s="263"/>
      <c r="Y730" s="268"/>
      <c r="Z730" s="263"/>
      <c r="AA730" s="263"/>
      <c r="AB730" s="263"/>
      <c r="AC730" s="263"/>
      <c r="AD730" s="263"/>
      <c r="AE730" s="263"/>
      <c r="AF730" s="263"/>
      <c r="AG730" s="263"/>
      <c r="AH730" s="263"/>
      <c r="AI730" s="263"/>
      <c r="AJ730" s="263"/>
      <c r="AK730" s="263"/>
      <c r="AL730" s="263"/>
    </row>
    <row r="731" spans="1:38">
      <c r="A731" s="263"/>
      <c r="B731" s="263"/>
      <c r="C731" s="263"/>
      <c r="D731" s="263"/>
      <c r="E731" s="263"/>
      <c r="F731" s="263"/>
      <c r="G731" s="263"/>
      <c r="H731" s="263"/>
      <c r="I731" s="263"/>
      <c r="J731" s="263"/>
      <c r="K731" s="263"/>
      <c r="L731" s="263"/>
      <c r="M731" s="263"/>
      <c r="N731" s="268"/>
      <c r="O731" s="268"/>
      <c r="P731" s="268"/>
      <c r="Q731" s="268"/>
      <c r="R731" s="268"/>
      <c r="S731" s="268"/>
      <c r="T731" s="263"/>
      <c r="U731" s="263"/>
      <c r="V731" s="263"/>
      <c r="W731" s="263"/>
      <c r="X731" s="263"/>
      <c r="Y731" s="268"/>
      <c r="Z731" s="263"/>
      <c r="AA731" s="263"/>
      <c r="AB731" s="263"/>
      <c r="AC731" s="263"/>
      <c r="AD731" s="263"/>
      <c r="AE731" s="263"/>
      <c r="AF731" s="263"/>
      <c r="AG731" s="263"/>
      <c r="AH731" s="263"/>
      <c r="AI731" s="263"/>
      <c r="AJ731" s="263"/>
      <c r="AK731" s="263"/>
      <c r="AL731" s="263"/>
    </row>
    <row r="732" spans="1:38">
      <c r="A732" s="263"/>
      <c r="B732" s="263"/>
      <c r="C732" s="263"/>
      <c r="D732" s="263"/>
      <c r="E732" s="263"/>
      <c r="F732" s="263"/>
      <c r="G732" s="263"/>
      <c r="H732" s="263"/>
      <c r="I732" s="263"/>
      <c r="J732" s="263"/>
      <c r="K732" s="263"/>
      <c r="L732" s="263"/>
      <c r="M732" s="263"/>
      <c r="N732" s="268"/>
      <c r="O732" s="268"/>
      <c r="P732" s="268"/>
      <c r="Q732" s="268"/>
      <c r="R732" s="268"/>
      <c r="S732" s="268"/>
      <c r="T732" s="263"/>
      <c r="U732" s="263"/>
      <c r="V732" s="263"/>
      <c r="W732" s="263"/>
      <c r="X732" s="263"/>
      <c r="Y732" s="268"/>
      <c r="Z732" s="263"/>
      <c r="AA732" s="263"/>
      <c r="AB732" s="263"/>
      <c r="AC732" s="263"/>
      <c r="AD732" s="263"/>
      <c r="AE732" s="263"/>
      <c r="AF732" s="263"/>
      <c r="AG732" s="263"/>
      <c r="AH732" s="263"/>
      <c r="AI732" s="263"/>
      <c r="AJ732" s="263"/>
      <c r="AK732" s="263"/>
      <c r="AL732" s="263"/>
    </row>
    <row r="733" spans="1:38">
      <c r="A733" s="263"/>
      <c r="B733" s="263"/>
      <c r="C733" s="263"/>
      <c r="D733" s="263"/>
      <c r="E733" s="263"/>
      <c r="F733" s="263"/>
      <c r="G733" s="263"/>
      <c r="H733" s="263"/>
      <c r="I733" s="263"/>
      <c r="J733" s="263"/>
      <c r="K733" s="263"/>
      <c r="L733" s="263"/>
      <c r="M733" s="263"/>
      <c r="N733" s="268"/>
      <c r="O733" s="268"/>
      <c r="P733" s="268"/>
      <c r="Q733" s="268"/>
      <c r="R733" s="268"/>
      <c r="S733" s="268"/>
      <c r="T733" s="263"/>
      <c r="U733" s="263"/>
      <c r="V733" s="263"/>
      <c r="W733" s="263"/>
      <c r="X733" s="263"/>
      <c r="Y733" s="268"/>
      <c r="Z733" s="263"/>
      <c r="AA733" s="263"/>
      <c r="AB733" s="263"/>
      <c r="AC733" s="263"/>
      <c r="AD733" s="263"/>
      <c r="AE733" s="263"/>
      <c r="AF733" s="263"/>
      <c r="AG733" s="263"/>
      <c r="AH733" s="263"/>
      <c r="AI733" s="263"/>
      <c r="AJ733" s="263"/>
      <c r="AK733" s="263"/>
      <c r="AL733" s="263"/>
    </row>
    <row r="734" spans="1:38">
      <c r="A734" s="263"/>
      <c r="B734" s="263"/>
      <c r="C734" s="263"/>
      <c r="D734" s="263"/>
      <c r="E734" s="263"/>
      <c r="F734" s="263"/>
      <c r="G734" s="263"/>
      <c r="H734" s="263"/>
      <c r="I734" s="263"/>
      <c r="J734" s="263"/>
      <c r="K734" s="263"/>
      <c r="L734" s="263"/>
      <c r="M734" s="263"/>
      <c r="N734" s="268"/>
      <c r="O734" s="268"/>
      <c r="P734" s="268"/>
      <c r="Q734" s="268"/>
      <c r="R734" s="268"/>
      <c r="S734" s="268"/>
      <c r="T734" s="263"/>
      <c r="U734" s="263"/>
      <c r="V734" s="263"/>
      <c r="W734" s="263"/>
      <c r="X734" s="263"/>
      <c r="Y734" s="268"/>
      <c r="Z734" s="263"/>
      <c r="AA734" s="263"/>
      <c r="AB734" s="263"/>
      <c r="AC734" s="263"/>
      <c r="AD734" s="263"/>
      <c r="AE734" s="263"/>
      <c r="AF734" s="263"/>
      <c r="AG734" s="263"/>
      <c r="AH734" s="263"/>
      <c r="AI734" s="263"/>
      <c r="AJ734" s="263"/>
      <c r="AK734" s="263"/>
      <c r="AL734" s="263"/>
    </row>
    <row r="735" spans="1:38">
      <c r="A735" s="263"/>
      <c r="B735" s="263"/>
      <c r="C735" s="263"/>
      <c r="D735" s="263"/>
      <c r="E735" s="263"/>
      <c r="F735" s="263"/>
      <c r="G735" s="263"/>
      <c r="H735" s="263"/>
      <c r="I735" s="263"/>
      <c r="J735" s="263"/>
      <c r="K735" s="263"/>
      <c r="L735" s="263"/>
      <c r="M735" s="263"/>
      <c r="N735" s="268"/>
      <c r="O735" s="268"/>
      <c r="P735" s="268"/>
      <c r="Q735" s="268"/>
      <c r="R735" s="268"/>
      <c r="S735" s="268"/>
      <c r="T735" s="263"/>
      <c r="U735" s="263"/>
      <c r="V735" s="263"/>
      <c r="W735" s="263"/>
      <c r="X735" s="263"/>
      <c r="Y735" s="268"/>
      <c r="Z735" s="263"/>
      <c r="AA735" s="263"/>
      <c r="AB735" s="263"/>
      <c r="AC735" s="263"/>
      <c r="AD735" s="263"/>
      <c r="AE735" s="263"/>
      <c r="AF735" s="263"/>
      <c r="AG735" s="263"/>
      <c r="AH735" s="263"/>
      <c r="AI735" s="263"/>
      <c r="AJ735" s="263"/>
      <c r="AK735" s="263"/>
      <c r="AL735" s="263"/>
    </row>
    <row r="736" spans="1:38">
      <c r="A736" s="263"/>
      <c r="B736" s="263"/>
      <c r="C736" s="263"/>
      <c r="D736" s="263"/>
      <c r="E736" s="263"/>
      <c r="F736" s="263"/>
      <c r="G736" s="263"/>
      <c r="H736" s="263"/>
      <c r="I736" s="263"/>
      <c r="J736" s="263"/>
      <c r="K736" s="263"/>
      <c r="L736" s="263"/>
      <c r="M736" s="263"/>
      <c r="N736" s="268"/>
      <c r="O736" s="268"/>
      <c r="P736" s="268"/>
      <c r="Q736" s="268"/>
      <c r="R736" s="268"/>
      <c r="S736" s="268"/>
      <c r="T736" s="263"/>
      <c r="U736" s="263"/>
      <c r="V736" s="263"/>
      <c r="W736" s="263"/>
      <c r="X736" s="263"/>
      <c r="Y736" s="268"/>
      <c r="Z736" s="263"/>
      <c r="AA736" s="263"/>
      <c r="AB736" s="263"/>
      <c r="AC736" s="263"/>
      <c r="AD736" s="263"/>
      <c r="AE736" s="263"/>
      <c r="AF736" s="263"/>
      <c r="AG736" s="263"/>
      <c r="AH736" s="263"/>
      <c r="AI736" s="263"/>
      <c r="AJ736" s="263"/>
      <c r="AK736" s="263"/>
      <c r="AL736" s="263"/>
    </row>
    <row r="737" spans="1:38">
      <c r="A737" s="263"/>
      <c r="B737" s="263"/>
      <c r="C737" s="263"/>
      <c r="D737" s="263"/>
      <c r="E737" s="263"/>
      <c r="F737" s="263"/>
      <c r="G737" s="263"/>
      <c r="H737" s="263"/>
      <c r="I737" s="263"/>
      <c r="J737" s="263"/>
      <c r="K737" s="263"/>
      <c r="L737" s="263"/>
      <c r="M737" s="263"/>
      <c r="N737" s="268"/>
      <c r="O737" s="268"/>
      <c r="P737" s="268"/>
      <c r="Q737" s="268"/>
      <c r="R737" s="268"/>
      <c r="S737" s="268"/>
      <c r="T737" s="263"/>
      <c r="U737" s="263"/>
      <c r="V737" s="263"/>
      <c r="W737" s="263"/>
      <c r="X737" s="263"/>
      <c r="Y737" s="268"/>
      <c r="Z737" s="263"/>
      <c r="AA737" s="263"/>
      <c r="AB737" s="263"/>
      <c r="AC737" s="263"/>
      <c r="AD737" s="263"/>
      <c r="AE737" s="263"/>
      <c r="AF737" s="263"/>
      <c r="AG737" s="263"/>
      <c r="AH737" s="263"/>
      <c r="AI737" s="263"/>
      <c r="AJ737" s="263"/>
      <c r="AK737" s="263"/>
      <c r="AL737" s="263"/>
    </row>
    <row r="738" spans="1:38">
      <c r="A738" s="263"/>
      <c r="B738" s="263"/>
      <c r="C738" s="263"/>
      <c r="D738" s="263"/>
      <c r="E738" s="263"/>
      <c r="F738" s="263"/>
      <c r="G738" s="263"/>
      <c r="H738" s="263"/>
      <c r="I738" s="263"/>
      <c r="J738" s="263"/>
      <c r="K738" s="263"/>
      <c r="L738" s="263"/>
      <c r="M738" s="263"/>
      <c r="N738" s="268"/>
      <c r="O738" s="268"/>
      <c r="P738" s="268"/>
      <c r="Q738" s="268"/>
      <c r="R738" s="268"/>
      <c r="S738" s="268"/>
      <c r="T738" s="263"/>
      <c r="U738" s="263"/>
      <c r="V738" s="263"/>
      <c r="W738" s="263"/>
      <c r="X738" s="263"/>
      <c r="Y738" s="268"/>
      <c r="Z738" s="263"/>
      <c r="AA738" s="263"/>
      <c r="AB738" s="263"/>
      <c r="AC738" s="263"/>
      <c r="AD738" s="263"/>
      <c r="AE738" s="263"/>
      <c r="AF738" s="263"/>
      <c r="AG738" s="263"/>
      <c r="AH738" s="263"/>
      <c r="AI738" s="263"/>
      <c r="AJ738" s="263"/>
      <c r="AK738" s="263"/>
      <c r="AL738" s="263"/>
    </row>
    <row r="739" spans="1:38">
      <c r="A739" s="263"/>
      <c r="B739" s="263"/>
      <c r="C739" s="263"/>
      <c r="D739" s="263"/>
      <c r="E739" s="263"/>
      <c r="F739" s="263"/>
      <c r="G739" s="263"/>
      <c r="H739" s="263"/>
      <c r="I739" s="263"/>
      <c r="J739" s="263"/>
      <c r="K739" s="263"/>
      <c r="L739" s="263"/>
      <c r="M739" s="263"/>
      <c r="N739" s="268"/>
      <c r="O739" s="268"/>
      <c r="P739" s="268"/>
      <c r="Q739" s="268"/>
      <c r="R739" s="268"/>
      <c r="S739" s="268"/>
      <c r="T739" s="263"/>
      <c r="U739" s="263"/>
      <c r="V739" s="263"/>
      <c r="W739" s="263"/>
      <c r="X739" s="263"/>
      <c r="Y739" s="268"/>
      <c r="Z739" s="263"/>
      <c r="AA739" s="263"/>
      <c r="AB739" s="263"/>
      <c r="AC739" s="263"/>
      <c r="AD739" s="263"/>
      <c r="AE739" s="263"/>
      <c r="AF739" s="263"/>
      <c r="AG739" s="263"/>
      <c r="AH739" s="263"/>
      <c r="AI739" s="263"/>
      <c r="AJ739" s="263"/>
      <c r="AK739" s="263"/>
      <c r="AL739" s="263"/>
    </row>
    <row r="740" spans="1:38">
      <c r="A740" s="263"/>
      <c r="B740" s="263"/>
      <c r="C740" s="263"/>
      <c r="D740" s="263"/>
      <c r="E740" s="263"/>
      <c r="F740" s="263"/>
      <c r="G740" s="263"/>
      <c r="H740" s="263"/>
      <c r="I740" s="263"/>
      <c r="J740" s="263"/>
      <c r="K740" s="263"/>
      <c r="L740" s="263"/>
      <c r="M740" s="263"/>
      <c r="N740" s="268"/>
      <c r="O740" s="268"/>
      <c r="P740" s="268"/>
      <c r="Q740" s="268"/>
      <c r="R740" s="268"/>
      <c r="S740" s="268"/>
      <c r="T740" s="263"/>
      <c r="U740" s="263"/>
      <c r="V740" s="263"/>
      <c r="W740" s="263"/>
      <c r="X740" s="263"/>
      <c r="Y740" s="268"/>
      <c r="Z740" s="263"/>
      <c r="AA740" s="263"/>
      <c r="AB740" s="263"/>
      <c r="AC740" s="263"/>
      <c r="AD740" s="263"/>
      <c r="AE740" s="263"/>
      <c r="AF740" s="263"/>
      <c r="AG740" s="263"/>
      <c r="AH740" s="263"/>
      <c r="AI740" s="263"/>
      <c r="AJ740" s="263"/>
      <c r="AK740" s="263"/>
      <c r="AL740" s="263"/>
    </row>
    <row r="741" spans="1:38">
      <c r="A741" s="263"/>
      <c r="B741" s="263"/>
      <c r="C741" s="263"/>
      <c r="D741" s="263"/>
      <c r="E741" s="263"/>
      <c r="F741" s="263"/>
      <c r="G741" s="263"/>
      <c r="H741" s="263"/>
      <c r="I741" s="263"/>
      <c r="J741" s="263"/>
      <c r="K741" s="263"/>
      <c r="L741" s="263"/>
      <c r="M741" s="263"/>
      <c r="N741" s="268"/>
      <c r="O741" s="268"/>
      <c r="P741" s="268"/>
      <c r="Q741" s="268"/>
      <c r="R741" s="268"/>
      <c r="S741" s="268"/>
      <c r="T741" s="263"/>
      <c r="U741" s="263"/>
      <c r="V741" s="263"/>
      <c r="W741" s="263"/>
      <c r="X741" s="263"/>
      <c r="Y741" s="268"/>
      <c r="Z741" s="263"/>
      <c r="AA741" s="263"/>
      <c r="AB741" s="263"/>
      <c r="AC741" s="263"/>
      <c r="AD741" s="263"/>
      <c r="AE741" s="263"/>
      <c r="AF741" s="263"/>
      <c r="AG741" s="263"/>
      <c r="AH741" s="263"/>
      <c r="AI741" s="263"/>
      <c r="AJ741" s="263"/>
      <c r="AK741" s="263"/>
      <c r="AL741" s="263"/>
    </row>
    <row r="742" spans="1:38">
      <c r="A742" s="263"/>
      <c r="B742" s="263"/>
      <c r="C742" s="263"/>
      <c r="D742" s="263"/>
      <c r="E742" s="263"/>
      <c r="F742" s="263"/>
      <c r="G742" s="263"/>
      <c r="H742" s="263"/>
      <c r="I742" s="263"/>
      <c r="J742" s="263"/>
      <c r="K742" s="263"/>
      <c r="L742" s="263"/>
      <c r="M742" s="263"/>
      <c r="N742" s="268"/>
      <c r="O742" s="268"/>
      <c r="P742" s="268"/>
      <c r="Q742" s="268"/>
      <c r="R742" s="268"/>
      <c r="S742" s="268"/>
      <c r="T742" s="263"/>
      <c r="U742" s="263"/>
      <c r="V742" s="263"/>
      <c r="W742" s="263"/>
      <c r="X742" s="263"/>
      <c r="Y742" s="268"/>
      <c r="Z742" s="263"/>
      <c r="AA742" s="263"/>
      <c r="AB742" s="263"/>
      <c r="AC742" s="263"/>
      <c r="AD742" s="263"/>
      <c r="AE742" s="263"/>
      <c r="AF742" s="263"/>
      <c r="AG742" s="263"/>
      <c r="AH742" s="263"/>
      <c r="AI742" s="263"/>
      <c r="AJ742" s="263"/>
      <c r="AK742" s="263"/>
      <c r="AL742" s="263"/>
    </row>
    <row r="743" spans="1:38">
      <c r="A743" s="263"/>
      <c r="B743" s="263"/>
      <c r="C743" s="263"/>
      <c r="D743" s="263"/>
      <c r="E743" s="263"/>
      <c r="F743" s="263"/>
      <c r="G743" s="263"/>
      <c r="H743" s="263"/>
      <c r="I743" s="263"/>
      <c r="J743" s="263"/>
      <c r="K743" s="263"/>
      <c r="L743" s="263"/>
      <c r="M743" s="263"/>
      <c r="N743" s="268"/>
      <c r="O743" s="268"/>
      <c r="P743" s="268"/>
      <c r="Q743" s="268"/>
      <c r="R743" s="268"/>
      <c r="S743" s="268"/>
      <c r="T743" s="263"/>
      <c r="U743" s="263"/>
      <c r="V743" s="263"/>
      <c r="W743" s="263"/>
      <c r="X743" s="263"/>
      <c r="Y743" s="268"/>
      <c r="Z743" s="263"/>
      <c r="AA743" s="263"/>
      <c r="AB743" s="263"/>
      <c r="AC743" s="263"/>
      <c r="AD743" s="263"/>
      <c r="AE743" s="263"/>
      <c r="AF743" s="263"/>
      <c r="AG743" s="263"/>
      <c r="AH743" s="263"/>
      <c r="AI743" s="263"/>
      <c r="AJ743" s="263"/>
      <c r="AK743" s="263"/>
      <c r="AL743" s="263"/>
    </row>
    <row r="744" spans="1:38">
      <c r="A744" s="263"/>
      <c r="B744" s="263"/>
      <c r="C744" s="263"/>
      <c r="D744" s="263"/>
      <c r="E744" s="263"/>
      <c r="F744" s="263"/>
      <c r="G744" s="263"/>
      <c r="H744" s="263"/>
      <c r="I744" s="263"/>
      <c r="J744" s="263"/>
      <c r="K744" s="263"/>
      <c r="L744" s="263"/>
      <c r="M744" s="263"/>
      <c r="N744" s="268"/>
      <c r="O744" s="268"/>
      <c r="P744" s="268"/>
      <c r="Q744" s="268"/>
      <c r="R744" s="268"/>
      <c r="S744" s="268"/>
      <c r="T744" s="263"/>
      <c r="U744" s="263"/>
      <c r="V744" s="263"/>
      <c r="W744" s="263"/>
      <c r="X744" s="263"/>
      <c r="Y744" s="268"/>
      <c r="Z744" s="263"/>
      <c r="AA744" s="263"/>
      <c r="AB744" s="263"/>
      <c r="AC744" s="263"/>
      <c r="AD744" s="263"/>
      <c r="AE744" s="263"/>
      <c r="AF744" s="263"/>
      <c r="AG744" s="263"/>
      <c r="AH744" s="263"/>
      <c r="AI744" s="263"/>
      <c r="AJ744" s="263"/>
      <c r="AK744" s="263"/>
      <c r="AL744" s="263"/>
    </row>
    <row r="745" spans="1:38">
      <c r="A745" s="263"/>
      <c r="B745" s="263"/>
      <c r="C745" s="263"/>
      <c r="D745" s="263"/>
      <c r="E745" s="263"/>
      <c r="F745" s="263"/>
      <c r="G745" s="263"/>
      <c r="H745" s="263"/>
      <c r="I745" s="263"/>
      <c r="J745" s="263"/>
      <c r="K745" s="263"/>
      <c r="L745" s="263"/>
      <c r="M745" s="263"/>
      <c r="N745" s="268"/>
      <c r="O745" s="268"/>
      <c r="P745" s="268"/>
      <c r="Q745" s="268"/>
      <c r="R745" s="268"/>
      <c r="S745" s="268"/>
      <c r="T745" s="263"/>
      <c r="U745" s="263"/>
      <c r="V745" s="263"/>
      <c r="W745" s="263"/>
      <c r="X745" s="263"/>
      <c r="Y745" s="268"/>
      <c r="Z745" s="263"/>
      <c r="AA745" s="263"/>
      <c r="AB745" s="263"/>
      <c r="AC745" s="263"/>
      <c r="AD745" s="263"/>
      <c r="AE745" s="263"/>
      <c r="AF745" s="263"/>
      <c r="AG745" s="263"/>
      <c r="AH745" s="263"/>
      <c r="AI745" s="263"/>
      <c r="AJ745" s="263"/>
      <c r="AK745" s="263"/>
      <c r="AL745" s="263"/>
    </row>
    <row r="746" spans="1:38">
      <c r="A746" s="263"/>
      <c r="B746" s="263"/>
      <c r="C746" s="263"/>
      <c r="D746" s="263"/>
      <c r="E746" s="263"/>
      <c r="F746" s="263"/>
      <c r="G746" s="263"/>
      <c r="H746" s="263"/>
      <c r="I746" s="263"/>
      <c r="J746" s="263"/>
      <c r="K746" s="263"/>
      <c r="L746" s="263"/>
      <c r="M746" s="263"/>
      <c r="N746" s="268"/>
      <c r="O746" s="268"/>
      <c r="P746" s="268"/>
      <c r="Q746" s="268"/>
      <c r="R746" s="268"/>
      <c r="S746" s="268"/>
      <c r="T746" s="263"/>
      <c r="U746" s="263"/>
      <c r="V746" s="263"/>
      <c r="W746" s="263"/>
      <c r="X746" s="263"/>
      <c r="Y746" s="268"/>
      <c r="Z746" s="263"/>
      <c r="AA746" s="263"/>
      <c r="AB746" s="263"/>
      <c r="AC746" s="263"/>
      <c r="AD746" s="263"/>
      <c r="AE746" s="263"/>
      <c r="AF746" s="263"/>
      <c r="AG746" s="263"/>
      <c r="AH746" s="263"/>
      <c r="AI746" s="263"/>
      <c r="AJ746" s="263"/>
      <c r="AK746" s="263"/>
      <c r="AL746" s="263"/>
    </row>
    <row r="747" spans="1:38">
      <c r="A747" s="263"/>
      <c r="B747" s="263"/>
      <c r="C747" s="263"/>
      <c r="D747" s="263"/>
      <c r="E747" s="263"/>
      <c r="F747" s="263"/>
      <c r="G747" s="263"/>
      <c r="H747" s="263"/>
      <c r="I747" s="263"/>
      <c r="J747" s="263"/>
      <c r="K747" s="263"/>
      <c r="L747" s="263"/>
      <c r="M747" s="263"/>
      <c r="N747" s="268"/>
      <c r="O747" s="268"/>
      <c r="P747" s="268"/>
      <c r="Q747" s="268"/>
      <c r="R747" s="268"/>
      <c r="S747" s="268"/>
      <c r="T747" s="263"/>
      <c r="U747" s="263"/>
      <c r="V747" s="263"/>
      <c r="W747" s="263"/>
      <c r="X747" s="263"/>
      <c r="Y747" s="268"/>
      <c r="Z747" s="263"/>
      <c r="AA747" s="263"/>
      <c r="AB747" s="263"/>
      <c r="AC747" s="263"/>
      <c r="AD747" s="263"/>
      <c r="AE747" s="263"/>
      <c r="AF747" s="263"/>
      <c r="AG747" s="263"/>
      <c r="AH747" s="263"/>
      <c r="AI747" s="263"/>
      <c r="AJ747" s="263"/>
      <c r="AK747" s="263"/>
      <c r="AL747" s="263"/>
    </row>
    <row r="748" spans="1:38">
      <c r="A748" s="263"/>
      <c r="B748" s="263"/>
      <c r="C748" s="263"/>
      <c r="D748" s="263"/>
      <c r="E748" s="263"/>
      <c r="F748" s="263"/>
      <c r="G748" s="263"/>
      <c r="H748" s="263"/>
      <c r="I748" s="263"/>
      <c r="J748" s="263"/>
      <c r="K748" s="263"/>
      <c r="L748" s="263"/>
      <c r="M748" s="263"/>
      <c r="N748" s="268"/>
      <c r="O748" s="268"/>
      <c r="P748" s="268"/>
      <c r="Q748" s="268"/>
      <c r="R748" s="268"/>
      <c r="S748" s="268"/>
      <c r="T748" s="263"/>
      <c r="U748" s="263"/>
      <c r="V748" s="263"/>
      <c r="W748" s="263"/>
      <c r="X748" s="263"/>
      <c r="Y748" s="268"/>
      <c r="Z748" s="263"/>
      <c r="AA748" s="263"/>
      <c r="AB748" s="263"/>
      <c r="AC748" s="263"/>
      <c r="AD748" s="263"/>
      <c r="AE748" s="263"/>
      <c r="AF748" s="263"/>
      <c r="AG748" s="263"/>
      <c r="AH748" s="263"/>
      <c r="AI748" s="263"/>
      <c r="AJ748" s="263"/>
      <c r="AK748" s="263"/>
      <c r="AL748" s="263"/>
    </row>
    <row r="749" spans="1:38">
      <c r="A749" s="263"/>
      <c r="B749" s="263"/>
      <c r="C749" s="263"/>
      <c r="D749" s="263"/>
      <c r="E749" s="263"/>
      <c r="F749" s="263"/>
      <c r="G749" s="263"/>
      <c r="H749" s="263"/>
      <c r="I749" s="263"/>
      <c r="J749" s="263"/>
      <c r="K749" s="263"/>
      <c r="L749" s="263"/>
      <c r="M749" s="263"/>
      <c r="N749" s="268"/>
      <c r="O749" s="268"/>
      <c r="P749" s="268"/>
      <c r="Q749" s="268"/>
      <c r="R749" s="268"/>
      <c r="S749" s="268"/>
      <c r="T749" s="263"/>
      <c r="U749" s="263"/>
      <c r="V749" s="263"/>
      <c r="W749" s="263"/>
      <c r="X749" s="263"/>
      <c r="Y749" s="268"/>
      <c r="Z749" s="263"/>
      <c r="AA749" s="263"/>
      <c r="AB749" s="263"/>
      <c r="AC749" s="263"/>
      <c r="AD749" s="263"/>
      <c r="AE749" s="263"/>
      <c r="AF749" s="263"/>
      <c r="AG749" s="263"/>
      <c r="AH749" s="263"/>
      <c r="AI749" s="263"/>
      <c r="AJ749" s="263"/>
      <c r="AK749" s="263"/>
      <c r="AL749" s="263"/>
    </row>
    <row r="750" spans="1:38">
      <c r="A750" s="263"/>
      <c r="B750" s="263"/>
      <c r="C750" s="263"/>
      <c r="D750" s="263"/>
      <c r="E750" s="263"/>
      <c r="F750" s="263"/>
      <c r="G750" s="263"/>
      <c r="H750" s="263"/>
      <c r="I750" s="263"/>
      <c r="J750" s="263"/>
      <c r="K750" s="263"/>
      <c r="L750" s="263"/>
      <c r="M750" s="263"/>
      <c r="N750" s="268"/>
      <c r="O750" s="268"/>
      <c r="P750" s="268"/>
      <c r="Q750" s="268"/>
      <c r="R750" s="268"/>
      <c r="S750" s="268"/>
      <c r="T750" s="263"/>
      <c r="U750" s="263"/>
      <c r="V750" s="263"/>
      <c r="W750" s="263"/>
      <c r="X750" s="263"/>
      <c r="Y750" s="268"/>
      <c r="Z750" s="263"/>
      <c r="AA750" s="263"/>
      <c r="AB750" s="263"/>
      <c r="AC750" s="263"/>
      <c r="AD750" s="263"/>
      <c r="AE750" s="263"/>
      <c r="AF750" s="263"/>
      <c r="AG750" s="263"/>
      <c r="AH750" s="263"/>
      <c r="AI750" s="263"/>
      <c r="AJ750" s="263"/>
      <c r="AK750" s="263"/>
      <c r="AL750" s="263"/>
    </row>
    <row r="751" spans="1:38">
      <c r="A751" s="263"/>
      <c r="B751" s="263"/>
      <c r="C751" s="263"/>
      <c r="D751" s="263"/>
      <c r="E751" s="263"/>
      <c r="F751" s="263"/>
      <c r="G751" s="263"/>
      <c r="H751" s="263"/>
      <c r="I751" s="263"/>
      <c r="J751" s="263"/>
      <c r="K751" s="263"/>
      <c r="L751" s="263"/>
      <c r="M751" s="263"/>
      <c r="N751" s="268"/>
      <c r="O751" s="268"/>
      <c r="P751" s="268"/>
      <c r="Q751" s="268"/>
      <c r="R751" s="268"/>
      <c r="S751" s="268"/>
      <c r="T751" s="263"/>
      <c r="U751" s="263"/>
      <c r="V751" s="263"/>
      <c r="W751" s="263"/>
      <c r="X751" s="263"/>
      <c r="Y751" s="268"/>
      <c r="Z751" s="263"/>
      <c r="AA751" s="263"/>
      <c r="AB751" s="263"/>
      <c r="AC751" s="263"/>
      <c r="AD751" s="263"/>
      <c r="AE751" s="263"/>
      <c r="AF751" s="263"/>
      <c r="AG751" s="263"/>
      <c r="AH751" s="263"/>
      <c r="AI751" s="263"/>
      <c r="AJ751" s="263"/>
      <c r="AK751" s="263"/>
      <c r="AL751" s="263"/>
    </row>
    <row r="752" spans="1:38">
      <c r="A752" s="263"/>
      <c r="B752" s="263"/>
      <c r="C752" s="263"/>
      <c r="D752" s="263"/>
      <c r="E752" s="263"/>
      <c r="F752" s="263"/>
      <c r="G752" s="263"/>
      <c r="H752" s="263"/>
      <c r="I752" s="263"/>
      <c r="J752" s="263"/>
      <c r="K752" s="263"/>
      <c r="L752" s="263"/>
      <c r="M752" s="263"/>
      <c r="N752" s="268"/>
      <c r="O752" s="268"/>
      <c r="P752" s="268"/>
      <c r="Q752" s="268"/>
      <c r="R752" s="268"/>
      <c r="S752" s="268"/>
      <c r="T752" s="263"/>
      <c r="U752" s="263"/>
      <c r="V752" s="263"/>
      <c r="W752" s="263"/>
      <c r="X752" s="263"/>
      <c r="Y752" s="268"/>
      <c r="Z752" s="263"/>
      <c r="AA752" s="263"/>
      <c r="AB752" s="263"/>
      <c r="AC752" s="263"/>
      <c r="AD752" s="263"/>
      <c r="AE752" s="263"/>
      <c r="AF752" s="263"/>
      <c r="AG752" s="263"/>
      <c r="AH752" s="263"/>
      <c r="AI752" s="263"/>
      <c r="AJ752" s="263"/>
      <c r="AK752" s="263"/>
      <c r="AL752" s="263"/>
    </row>
    <row r="753" spans="1:38">
      <c r="A753" s="263"/>
      <c r="B753" s="263"/>
      <c r="C753" s="263"/>
      <c r="D753" s="263"/>
      <c r="E753" s="263"/>
      <c r="F753" s="263"/>
      <c r="G753" s="263"/>
      <c r="H753" s="263"/>
      <c r="I753" s="263"/>
      <c r="J753" s="263"/>
      <c r="K753" s="263"/>
      <c r="L753" s="263"/>
      <c r="M753" s="263"/>
      <c r="N753" s="268"/>
      <c r="O753" s="268"/>
      <c r="P753" s="268"/>
      <c r="Q753" s="268"/>
      <c r="R753" s="268"/>
      <c r="S753" s="268"/>
      <c r="T753" s="263"/>
      <c r="U753" s="263"/>
      <c r="V753" s="263"/>
      <c r="W753" s="263"/>
      <c r="X753" s="263"/>
      <c r="Y753" s="268"/>
      <c r="Z753" s="263"/>
      <c r="AA753" s="263"/>
      <c r="AB753" s="263"/>
      <c r="AC753" s="263"/>
      <c r="AD753" s="263"/>
      <c r="AE753" s="263"/>
      <c r="AF753" s="263"/>
      <c r="AG753" s="263"/>
      <c r="AH753" s="263"/>
      <c r="AI753" s="263"/>
      <c r="AJ753" s="263"/>
      <c r="AK753" s="263"/>
      <c r="AL753" s="263"/>
    </row>
    <row r="754" spans="1:38">
      <c r="A754" s="263"/>
      <c r="B754" s="263"/>
      <c r="C754" s="263"/>
      <c r="D754" s="263"/>
      <c r="E754" s="263"/>
      <c r="F754" s="263"/>
      <c r="G754" s="263"/>
      <c r="H754" s="263"/>
      <c r="I754" s="263"/>
      <c r="J754" s="263"/>
      <c r="K754" s="263"/>
      <c r="L754" s="263"/>
      <c r="M754" s="263"/>
      <c r="N754" s="268"/>
      <c r="O754" s="268"/>
      <c r="P754" s="268"/>
      <c r="Q754" s="268"/>
      <c r="R754" s="268"/>
      <c r="S754" s="268"/>
      <c r="T754" s="263"/>
      <c r="U754" s="263"/>
      <c r="V754" s="263"/>
      <c r="W754" s="263"/>
      <c r="X754" s="263"/>
      <c r="Y754" s="268"/>
      <c r="Z754" s="263"/>
      <c r="AA754" s="263"/>
      <c r="AB754" s="263"/>
      <c r="AC754" s="263"/>
      <c r="AD754" s="263"/>
      <c r="AE754" s="263"/>
      <c r="AF754" s="263"/>
      <c r="AG754" s="263"/>
      <c r="AH754" s="263"/>
      <c r="AI754" s="263"/>
      <c r="AJ754" s="263"/>
      <c r="AK754" s="263"/>
      <c r="AL754" s="263"/>
    </row>
    <row r="755" spans="1:38">
      <c r="A755" s="263"/>
      <c r="B755" s="263"/>
      <c r="C755" s="263"/>
      <c r="D755" s="263"/>
      <c r="E755" s="263"/>
      <c r="F755" s="263"/>
      <c r="G755" s="263"/>
      <c r="H755" s="263"/>
      <c r="I755" s="263"/>
      <c r="J755" s="263"/>
      <c r="K755" s="263"/>
      <c r="L755" s="263"/>
      <c r="M755" s="263"/>
      <c r="N755" s="268"/>
      <c r="O755" s="268"/>
      <c r="P755" s="268"/>
      <c r="Q755" s="268"/>
      <c r="R755" s="268"/>
      <c r="S755" s="268"/>
      <c r="T755" s="263"/>
      <c r="U755" s="263"/>
      <c r="V755" s="263"/>
      <c r="W755" s="263"/>
      <c r="X755" s="263"/>
      <c r="Y755" s="268"/>
      <c r="Z755" s="263"/>
      <c r="AA755" s="263"/>
      <c r="AB755" s="263"/>
      <c r="AC755" s="263"/>
      <c r="AD755" s="263"/>
      <c r="AE755" s="263"/>
      <c r="AF755" s="263"/>
      <c r="AG755" s="263"/>
      <c r="AH755" s="263"/>
      <c r="AI755" s="263"/>
      <c r="AJ755" s="263"/>
      <c r="AK755" s="263"/>
      <c r="AL755" s="263"/>
    </row>
    <row r="756" spans="1:38">
      <c r="A756" s="263"/>
      <c r="B756" s="263"/>
      <c r="C756" s="263"/>
      <c r="D756" s="263"/>
      <c r="E756" s="263"/>
      <c r="F756" s="263"/>
      <c r="G756" s="263"/>
      <c r="H756" s="263"/>
      <c r="I756" s="263"/>
      <c r="J756" s="263"/>
      <c r="K756" s="263"/>
      <c r="L756" s="263"/>
      <c r="M756" s="263"/>
      <c r="N756" s="268"/>
      <c r="O756" s="268"/>
      <c r="P756" s="268"/>
      <c r="Q756" s="268"/>
      <c r="R756" s="268"/>
      <c r="S756" s="268"/>
      <c r="T756" s="263"/>
      <c r="U756" s="263"/>
      <c r="V756" s="263"/>
      <c r="W756" s="263"/>
      <c r="X756" s="263"/>
      <c r="Y756" s="268"/>
      <c r="Z756" s="263"/>
      <c r="AA756" s="263"/>
      <c r="AB756" s="263"/>
      <c r="AC756" s="263"/>
      <c r="AD756" s="263"/>
      <c r="AE756" s="263"/>
      <c r="AF756" s="263"/>
      <c r="AG756" s="263"/>
      <c r="AH756" s="263"/>
      <c r="AI756" s="263"/>
      <c r="AJ756" s="263"/>
      <c r="AK756" s="263"/>
      <c r="AL756" s="263"/>
    </row>
    <row r="757" spans="1:38">
      <c r="A757" s="263"/>
      <c r="B757" s="263"/>
      <c r="C757" s="263"/>
      <c r="D757" s="263"/>
      <c r="E757" s="263"/>
      <c r="F757" s="263"/>
      <c r="G757" s="263"/>
      <c r="H757" s="263"/>
      <c r="I757" s="263"/>
      <c r="J757" s="263"/>
      <c r="K757" s="263"/>
      <c r="L757" s="263"/>
      <c r="M757" s="263"/>
      <c r="N757" s="268"/>
      <c r="O757" s="268"/>
      <c r="P757" s="268"/>
      <c r="Q757" s="268"/>
      <c r="R757" s="268"/>
      <c r="S757" s="268"/>
      <c r="T757" s="263"/>
      <c r="U757" s="263"/>
      <c r="V757" s="263"/>
      <c r="W757" s="263"/>
      <c r="X757" s="263"/>
      <c r="Y757" s="268"/>
      <c r="Z757" s="263"/>
      <c r="AA757" s="263"/>
      <c r="AB757" s="263"/>
      <c r="AC757" s="263"/>
      <c r="AD757" s="263"/>
      <c r="AE757" s="263"/>
      <c r="AF757" s="263"/>
      <c r="AG757" s="263"/>
      <c r="AH757" s="263"/>
      <c r="AI757" s="263"/>
      <c r="AJ757" s="263"/>
      <c r="AK757" s="263"/>
      <c r="AL757" s="263"/>
    </row>
    <row r="758" spans="1:38">
      <c r="A758" s="263"/>
      <c r="B758" s="263"/>
      <c r="C758" s="263"/>
      <c r="D758" s="263"/>
      <c r="E758" s="263"/>
      <c r="F758" s="263"/>
      <c r="G758" s="263"/>
      <c r="H758" s="263"/>
      <c r="I758" s="263"/>
      <c r="J758" s="263"/>
      <c r="K758" s="263"/>
      <c r="L758" s="263"/>
      <c r="M758" s="263"/>
      <c r="N758" s="268"/>
      <c r="O758" s="268"/>
      <c r="P758" s="268"/>
      <c r="Q758" s="268"/>
      <c r="R758" s="268"/>
      <c r="S758" s="268"/>
      <c r="T758" s="263"/>
      <c r="U758" s="263"/>
      <c r="V758" s="263"/>
      <c r="W758" s="263"/>
      <c r="X758" s="263"/>
      <c r="Y758" s="268"/>
      <c r="Z758" s="263"/>
      <c r="AA758" s="263"/>
      <c r="AB758" s="263"/>
      <c r="AC758" s="263"/>
      <c r="AD758" s="263"/>
      <c r="AE758" s="263"/>
      <c r="AF758" s="263"/>
      <c r="AG758" s="263"/>
      <c r="AH758" s="263"/>
      <c r="AI758" s="263"/>
      <c r="AJ758" s="263"/>
      <c r="AK758" s="263"/>
      <c r="AL758" s="263"/>
    </row>
    <row r="759" spans="1:38">
      <c r="A759" s="263"/>
      <c r="B759" s="263"/>
      <c r="C759" s="263"/>
      <c r="D759" s="263"/>
      <c r="E759" s="263"/>
      <c r="F759" s="263"/>
      <c r="G759" s="263"/>
      <c r="H759" s="263"/>
      <c r="I759" s="263"/>
      <c r="J759" s="263"/>
      <c r="K759" s="263"/>
      <c r="L759" s="263"/>
      <c r="M759" s="263"/>
      <c r="N759" s="268"/>
      <c r="O759" s="268"/>
      <c r="P759" s="268"/>
      <c r="Q759" s="268"/>
      <c r="R759" s="268"/>
      <c r="S759" s="268"/>
      <c r="T759" s="263"/>
      <c r="U759" s="263"/>
      <c r="V759" s="263"/>
      <c r="W759" s="263"/>
      <c r="X759" s="263"/>
      <c r="Y759" s="268"/>
      <c r="Z759" s="263"/>
      <c r="AA759" s="263"/>
      <c r="AB759" s="263"/>
      <c r="AC759" s="263"/>
      <c r="AD759" s="263"/>
      <c r="AE759" s="263"/>
      <c r="AF759" s="263"/>
      <c r="AG759" s="263"/>
      <c r="AH759" s="263"/>
      <c r="AI759" s="263"/>
      <c r="AJ759" s="263"/>
      <c r="AK759" s="263"/>
      <c r="AL759" s="263"/>
    </row>
    <row r="760" spans="1:38">
      <c r="A760" s="263"/>
      <c r="B760" s="263"/>
      <c r="C760" s="263"/>
      <c r="D760" s="263"/>
      <c r="E760" s="263"/>
      <c r="F760" s="263"/>
      <c r="G760" s="263"/>
      <c r="H760" s="263"/>
      <c r="I760" s="263"/>
      <c r="J760" s="263"/>
      <c r="K760" s="263"/>
      <c r="L760" s="263"/>
      <c r="M760" s="263"/>
      <c r="N760" s="268"/>
      <c r="O760" s="268"/>
      <c r="P760" s="268"/>
      <c r="Q760" s="268"/>
      <c r="R760" s="268"/>
      <c r="S760" s="268"/>
      <c r="T760" s="263"/>
      <c r="U760" s="263"/>
      <c r="V760" s="263"/>
      <c r="W760" s="263"/>
      <c r="X760" s="263"/>
      <c r="Y760" s="268"/>
      <c r="Z760" s="263"/>
      <c r="AA760" s="263"/>
      <c r="AB760" s="263"/>
      <c r="AC760" s="263"/>
      <c r="AD760" s="263"/>
      <c r="AE760" s="263"/>
      <c r="AF760" s="263"/>
      <c r="AG760" s="263"/>
      <c r="AH760" s="263"/>
      <c r="AI760" s="263"/>
      <c r="AJ760" s="263"/>
      <c r="AK760" s="263"/>
      <c r="AL760" s="263"/>
    </row>
    <row r="761" spans="1:38">
      <c r="A761" s="263"/>
      <c r="B761" s="263"/>
      <c r="C761" s="263"/>
      <c r="D761" s="263"/>
      <c r="E761" s="263"/>
      <c r="F761" s="263"/>
      <c r="G761" s="263"/>
      <c r="H761" s="263"/>
      <c r="I761" s="263"/>
      <c r="J761" s="263"/>
      <c r="K761" s="263"/>
      <c r="L761" s="263"/>
      <c r="M761" s="263"/>
      <c r="N761" s="268"/>
      <c r="O761" s="268"/>
      <c r="P761" s="268"/>
      <c r="Q761" s="268"/>
      <c r="R761" s="268"/>
      <c r="S761" s="268"/>
      <c r="T761" s="263"/>
      <c r="U761" s="263"/>
      <c r="V761" s="263"/>
      <c r="W761" s="263"/>
      <c r="X761" s="263"/>
      <c r="Y761" s="268"/>
      <c r="Z761" s="263"/>
      <c r="AA761" s="263"/>
      <c r="AB761" s="263"/>
      <c r="AC761" s="263"/>
      <c r="AD761" s="263"/>
      <c r="AE761" s="263"/>
      <c r="AF761" s="263"/>
      <c r="AG761" s="263"/>
      <c r="AH761" s="263"/>
      <c r="AI761" s="263"/>
      <c r="AJ761" s="263"/>
      <c r="AK761" s="263"/>
      <c r="AL761" s="263"/>
    </row>
    <row r="762" spans="1:38">
      <c r="A762" s="263"/>
      <c r="B762" s="263"/>
      <c r="C762" s="263"/>
      <c r="D762" s="263"/>
      <c r="E762" s="263"/>
      <c r="F762" s="263"/>
      <c r="G762" s="263"/>
      <c r="H762" s="263"/>
      <c r="I762" s="263"/>
      <c r="J762" s="263"/>
      <c r="K762" s="263"/>
      <c r="L762" s="263"/>
      <c r="M762" s="263"/>
      <c r="N762" s="268"/>
      <c r="O762" s="268"/>
      <c r="P762" s="268"/>
      <c r="Q762" s="268"/>
      <c r="R762" s="268"/>
      <c r="S762" s="268"/>
      <c r="T762" s="263"/>
      <c r="U762" s="263"/>
      <c r="V762" s="263"/>
      <c r="W762" s="263"/>
      <c r="X762" s="263"/>
      <c r="Y762" s="268"/>
      <c r="Z762" s="263"/>
      <c r="AA762" s="263"/>
      <c r="AB762" s="263"/>
      <c r="AC762" s="263"/>
      <c r="AD762" s="263"/>
      <c r="AE762" s="263"/>
      <c r="AF762" s="263"/>
      <c r="AG762" s="263"/>
      <c r="AH762" s="263"/>
      <c r="AI762" s="263"/>
      <c r="AJ762" s="263"/>
      <c r="AK762" s="263"/>
      <c r="AL762" s="263"/>
    </row>
    <row r="763" spans="1:38">
      <c r="A763" s="263"/>
      <c r="B763" s="263"/>
      <c r="C763" s="263"/>
      <c r="D763" s="263"/>
      <c r="E763" s="263"/>
      <c r="F763" s="263"/>
      <c r="G763" s="263"/>
      <c r="H763" s="263"/>
      <c r="I763" s="263"/>
      <c r="J763" s="263"/>
      <c r="K763" s="263"/>
      <c r="L763" s="263"/>
      <c r="M763" s="263"/>
      <c r="N763" s="268"/>
      <c r="O763" s="268"/>
      <c r="P763" s="268"/>
      <c r="Q763" s="268"/>
      <c r="R763" s="268"/>
      <c r="S763" s="268"/>
      <c r="T763" s="263"/>
      <c r="U763" s="263"/>
      <c r="V763" s="263"/>
      <c r="W763" s="263"/>
      <c r="X763" s="263"/>
      <c r="Y763" s="268"/>
      <c r="Z763" s="263"/>
      <c r="AA763" s="263"/>
      <c r="AB763" s="263"/>
      <c r="AC763" s="263"/>
      <c r="AD763" s="263"/>
      <c r="AE763" s="263"/>
      <c r="AF763" s="263"/>
      <c r="AG763" s="263"/>
      <c r="AH763" s="263"/>
      <c r="AI763" s="263"/>
      <c r="AJ763" s="263"/>
      <c r="AK763" s="263"/>
      <c r="AL763" s="263"/>
    </row>
    <row r="764" spans="1:38">
      <c r="A764" s="263"/>
      <c r="B764" s="263"/>
      <c r="C764" s="263"/>
      <c r="D764" s="263"/>
      <c r="E764" s="263"/>
      <c r="F764" s="263"/>
      <c r="G764" s="263"/>
      <c r="H764" s="263"/>
      <c r="I764" s="263"/>
      <c r="J764" s="263"/>
      <c r="K764" s="263"/>
      <c r="L764" s="263"/>
      <c r="M764" s="263"/>
      <c r="N764" s="268"/>
      <c r="O764" s="268"/>
      <c r="P764" s="268"/>
      <c r="Q764" s="268"/>
      <c r="R764" s="268"/>
      <c r="S764" s="268"/>
      <c r="T764" s="263"/>
      <c r="U764" s="263"/>
      <c r="V764" s="263"/>
      <c r="W764" s="263"/>
      <c r="X764" s="263"/>
      <c r="Y764" s="268"/>
      <c r="Z764" s="263"/>
      <c r="AA764" s="263"/>
      <c r="AB764" s="263"/>
      <c r="AC764" s="263"/>
      <c r="AD764" s="263"/>
      <c r="AE764" s="263"/>
      <c r="AF764" s="263"/>
      <c r="AG764" s="263"/>
      <c r="AH764" s="263"/>
      <c r="AI764" s="263"/>
      <c r="AJ764" s="263"/>
      <c r="AK764" s="263"/>
      <c r="AL764" s="263"/>
    </row>
    <row r="765" spans="1:38">
      <c r="A765" s="263"/>
      <c r="B765" s="263"/>
      <c r="C765" s="263"/>
      <c r="D765" s="263"/>
      <c r="E765" s="263"/>
      <c r="F765" s="263"/>
      <c r="G765" s="263"/>
      <c r="H765" s="263"/>
      <c r="I765" s="263"/>
      <c r="J765" s="263"/>
      <c r="K765" s="263"/>
      <c r="L765" s="263"/>
      <c r="M765" s="263"/>
      <c r="N765" s="268"/>
      <c r="O765" s="268"/>
      <c r="P765" s="268"/>
      <c r="Q765" s="268"/>
      <c r="R765" s="268"/>
      <c r="S765" s="268"/>
      <c r="T765" s="263"/>
      <c r="U765" s="263"/>
      <c r="V765" s="263"/>
      <c r="W765" s="263"/>
      <c r="X765" s="263"/>
      <c r="Y765" s="268"/>
      <c r="Z765" s="263"/>
      <c r="AA765" s="263"/>
      <c r="AB765" s="263"/>
      <c r="AC765" s="263"/>
      <c r="AD765" s="263"/>
      <c r="AE765" s="263"/>
      <c r="AF765" s="263"/>
      <c r="AG765" s="263"/>
      <c r="AH765" s="263"/>
      <c r="AI765" s="263"/>
      <c r="AJ765" s="263"/>
      <c r="AK765" s="263"/>
      <c r="AL765" s="263"/>
    </row>
    <row r="766" spans="1:38">
      <c r="A766" s="263"/>
      <c r="B766" s="263"/>
      <c r="C766" s="263"/>
      <c r="D766" s="263"/>
      <c r="E766" s="263"/>
      <c r="F766" s="263"/>
      <c r="G766" s="263"/>
      <c r="H766" s="263"/>
      <c r="I766" s="263"/>
      <c r="J766" s="263"/>
      <c r="K766" s="263"/>
      <c r="L766" s="263"/>
      <c r="M766" s="263"/>
      <c r="N766" s="268"/>
      <c r="O766" s="268"/>
      <c r="P766" s="268"/>
      <c r="Q766" s="268"/>
      <c r="R766" s="268"/>
      <c r="S766" s="268"/>
      <c r="T766" s="263"/>
      <c r="U766" s="263"/>
      <c r="V766" s="263"/>
      <c r="W766" s="263"/>
      <c r="X766" s="263"/>
      <c r="Y766" s="268"/>
      <c r="Z766" s="263"/>
      <c r="AA766" s="263"/>
      <c r="AB766" s="263"/>
      <c r="AC766" s="263"/>
      <c r="AD766" s="263"/>
      <c r="AE766" s="263"/>
      <c r="AF766" s="263"/>
      <c r="AG766" s="263"/>
      <c r="AH766" s="263"/>
      <c r="AI766" s="263"/>
      <c r="AJ766" s="263"/>
      <c r="AK766" s="263"/>
      <c r="AL766" s="263"/>
    </row>
    <row r="767" spans="1:38">
      <c r="A767" s="263"/>
      <c r="B767" s="263"/>
      <c r="C767" s="263"/>
      <c r="D767" s="263"/>
      <c r="E767" s="263"/>
      <c r="F767" s="263"/>
      <c r="G767" s="263"/>
      <c r="H767" s="263"/>
      <c r="I767" s="263"/>
      <c r="J767" s="263"/>
      <c r="K767" s="263"/>
      <c r="L767" s="263"/>
      <c r="M767" s="263"/>
      <c r="N767" s="268"/>
      <c r="O767" s="268"/>
      <c r="P767" s="268"/>
      <c r="Q767" s="268"/>
      <c r="R767" s="268"/>
      <c r="S767" s="268"/>
      <c r="T767" s="263"/>
      <c r="U767" s="263"/>
      <c r="V767" s="263"/>
      <c r="W767" s="263"/>
      <c r="X767" s="263"/>
      <c r="Y767" s="268"/>
      <c r="Z767" s="263"/>
      <c r="AA767" s="263"/>
      <c r="AB767" s="263"/>
      <c r="AC767" s="263"/>
      <c r="AD767" s="263"/>
      <c r="AE767" s="263"/>
      <c r="AF767" s="263"/>
      <c r="AG767" s="263"/>
      <c r="AH767" s="263"/>
      <c r="AI767" s="263"/>
      <c r="AJ767" s="263"/>
      <c r="AK767" s="263"/>
      <c r="AL767" s="263"/>
    </row>
    <row r="768" spans="1:38">
      <c r="A768" s="263"/>
      <c r="B768" s="263"/>
      <c r="C768" s="263"/>
      <c r="D768" s="263"/>
      <c r="E768" s="263"/>
      <c r="F768" s="263"/>
      <c r="G768" s="263"/>
      <c r="H768" s="263"/>
      <c r="I768" s="263"/>
      <c r="J768" s="263"/>
      <c r="K768" s="263"/>
      <c r="L768" s="263"/>
      <c r="M768" s="263"/>
      <c r="N768" s="268"/>
      <c r="O768" s="268"/>
      <c r="P768" s="268"/>
      <c r="Q768" s="268"/>
      <c r="R768" s="268"/>
      <c r="S768" s="268"/>
      <c r="T768" s="263"/>
      <c r="U768" s="263"/>
      <c r="V768" s="263"/>
      <c r="W768" s="263"/>
      <c r="X768" s="263"/>
      <c r="Y768" s="268"/>
      <c r="Z768" s="263"/>
      <c r="AA768" s="263"/>
      <c r="AB768" s="263"/>
      <c r="AC768" s="263"/>
      <c r="AD768" s="263"/>
      <c r="AE768" s="263"/>
      <c r="AF768" s="263"/>
      <c r="AG768" s="263"/>
      <c r="AH768" s="263"/>
      <c r="AI768" s="263"/>
      <c r="AJ768" s="263"/>
      <c r="AK768" s="263"/>
      <c r="AL768" s="263"/>
    </row>
    <row r="769" spans="1:38">
      <c r="A769" s="263"/>
      <c r="B769" s="263"/>
      <c r="C769" s="263"/>
      <c r="D769" s="263"/>
      <c r="E769" s="263"/>
      <c r="F769" s="263"/>
      <c r="G769" s="263"/>
      <c r="H769" s="263"/>
      <c r="I769" s="263"/>
      <c r="J769" s="263"/>
      <c r="K769" s="263"/>
      <c r="L769" s="263"/>
      <c r="M769" s="263"/>
      <c r="N769" s="268"/>
      <c r="O769" s="268"/>
      <c r="P769" s="268"/>
      <c r="Q769" s="268"/>
      <c r="R769" s="268"/>
      <c r="S769" s="268"/>
      <c r="T769" s="263"/>
      <c r="U769" s="263"/>
      <c r="V769" s="263"/>
      <c r="W769" s="263"/>
      <c r="X769" s="263"/>
      <c r="Y769" s="268"/>
      <c r="Z769" s="263"/>
      <c r="AA769" s="263"/>
      <c r="AB769" s="263"/>
      <c r="AC769" s="263"/>
      <c r="AD769" s="263"/>
      <c r="AE769" s="263"/>
      <c r="AF769" s="263"/>
      <c r="AG769" s="263"/>
      <c r="AH769" s="263"/>
      <c r="AI769" s="263"/>
      <c r="AJ769" s="263"/>
      <c r="AK769" s="263"/>
      <c r="AL769" s="263"/>
    </row>
    <row r="770" spans="1:38">
      <c r="A770" s="263"/>
      <c r="B770" s="263"/>
      <c r="C770" s="263"/>
      <c r="D770" s="263"/>
      <c r="E770" s="263"/>
      <c r="F770" s="263"/>
      <c r="G770" s="263"/>
      <c r="H770" s="263"/>
      <c r="I770" s="263"/>
      <c r="J770" s="263"/>
      <c r="K770" s="263"/>
      <c r="L770" s="263"/>
      <c r="M770" s="263"/>
      <c r="N770" s="268"/>
      <c r="O770" s="268"/>
      <c r="P770" s="268"/>
      <c r="Q770" s="268"/>
      <c r="R770" s="268"/>
      <c r="S770" s="268"/>
      <c r="T770" s="263"/>
      <c r="U770" s="263"/>
      <c r="V770" s="263"/>
      <c r="W770" s="263"/>
      <c r="X770" s="263"/>
      <c r="Y770" s="268"/>
      <c r="Z770" s="263"/>
      <c r="AA770" s="263"/>
      <c r="AB770" s="263"/>
      <c r="AC770" s="263"/>
      <c r="AD770" s="263"/>
      <c r="AE770" s="263"/>
      <c r="AF770" s="263"/>
      <c r="AG770" s="263"/>
      <c r="AH770" s="263"/>
      <c r="AI770" s="263"/>
      <c r="AJ770" s="263"/>
      <c r="AK770" s="263"/>
      <c r="AL770" s="263"/>
    </row>
    <row r="771" spans="1:38">
      <c r="A771" s="263"/>
      <c r="B771" s="263"/>
      <c r="C771" s="263"/>
      <c r="D771" s="263"/>
      <c r="E771" s="263"/>
      <c r="F771" s="263"/>
      <c r="G771" s="263"/>
      <c r="H771" s="263"/>
      <c r="I771" s="263"/>
      <c r="J771" s="263"/>
      <c r="K771" s="263"/>
      <c r="L771" s="263"/>
      <c r="M771" s="263"/>
      <c r="N771" s="268"/>
      <c r="O771" s="268"/>
      <c r="P771" s="268"/>
      <c r="Q771" s="268"/>
      <c r="R771" s="268"/>
      <c r="S771" s="268"/>
      <c r="T771" s="263"/>
      <c r="U771" s="263"/>
      <c r="V771" s="263"/>
      <c r="W771" s="263"/>
      <c r="X771" s="263"/>
      <c r="Y771" s="268"/>
      <c r="Z771" s="263"/>
      <c r="AA771" s="263"/>
      <c r="AB771" s="263"/>
      <c r="AC771" s="263"/>
      <c r="AD771" s="263"/>
      <c r="AE771" s="263"/>
      <c r="AF771" s="263"/>
      <c r="AG771" s="263"/>
      <c r="AH771" s="263"/>
      <c r="AI771" s="263"/>
      <c r="AJ771" s="263"/>
      <c r="AK771" s="263"/>
      <c r="AL771" s="263"/>
    </row>
    <row r="772" spans="1:38">
      <c r="A772" s="263"/>
      <c r="B772" s="263"/>
      <c r="C772" s="263"/>
      <c r="D772" s="263"/>
      <c r="E772" s="263"/>
      <c r="F772" s="263"/>
      <c r="G772" s="263"/>
      <c r="H772" s="263"/>
      <c r="I772" s="263"/>
      <c r="J772" s="263"/>
      <c r="K772" s="263"/>
      <c r="L772" s="263"/>
      <c r="M772" s="263"/>
      <c r="N772" s="268"/>
      <c r="O772" s="268"/>
      <c r="P772" s="268"/>
      <c r="Q772" s="268"/>
      <c r="R772" s="268"/>
      <c r="S772" s="268"/>
      <c r="T772" s="263"/>
      <c r="U772" s="263"/>
      <c r="V772" s="263"/>
      <c r="W772" s="263"/>
      <c r="X772" s="263"/>
      <c r="Y772" s="268"/>
      <c r="Z772" s="263"/>
      <c r="AA772" s="263"/>
      <c r="AB772" s="263"/>
      <c r="AC772" s="263"/>
      <c r="AD772" s="263"/>
      <c r="AE772" s="263"/>
      <c r="AF772" s="263"/>
      <c r="AG772" s="263"/>
      <c r="AH772" s="263"/>
      <c r="AI772" s="263"/>
      <c r="AJ772" s="263"/>
      <c r="AK772" s="263"/>
      <c r="AL772" s="263"/>
    </row>
    <row r="773" spans="1:38">
      <c r="A773" s="263"/>
      <c r="B773" s="263"/>
      <c r="C773" s="263"/>
      <c r="D773" s="263"/>
      <c r="E773" s="263"/>
      <c r="F773" s="263"/>
      <c r="G773" s="263"/>
      <c r="H773" s="263"/>
      <c r="I773" s="263"/>
      <c r="J773" s="263"/>
      <c r="K773" s="263"/>
      <c r="L773" s="263"/>
      <c r="M773" s="263"/>
      <c r="N773" s="268"/>
      <c r="O773" s="268"/>
      <c r="P773" s="268"/>
      <c r="Q773" s="268"/>
      <c r="R773" s="268"/>
      <c r="S773" s="268"/>
      <c r="T773" s="263"/>
      <c r="U773" s="263"/>
      <c r="V773" s="263"/>
      <c r="W773" s="263"/>
      <c r="X773" s="263"/>
      <c r="Y773" s="268"/>
      <c r="Z773" s="263"/>
      <c r="AA773" s="263"/>
      <c r="AB773" s="263"/>
      <c r="AC773" s="263"/>
      <c r="AD773" s="263"/>
      <c r="AE773" s="263"/>
      <c r="AF773" s="263"/>
      <c r="AG773" s="263"/>
      <c r="AH773" s="263"/>
      <c r="AI773" s="263"/>
      <c r="AJ773" s="263"/>
      <c r="AK773" s="263"/>
      <c r="AL773" s="263"/>
    </row>
    <row r="774" spans="1:38">
      <c r="A774" s="263"/>
      <c r="B774" s="263"/>
      <c r="C774" s="263"/>
      <c r="D774" s="263"/>
      <c r="E774" s="263"/>
      <c r="F774" s="263"/>
      <c r="G774" s="263"/>
      <c r="H774" s="263"/>
      <c r="I774" s="263"/>
      <c r="J774" s="263"/>
      <c r="K774" s="263"/>
      <c r="L774" s="263"/>
      <c r="M774" s="263"/>
      <c r="N774" s="268"/>
      <c r="O774" s="268"/>
      <c r="P774" s="268"/>
      <c r="Q774" s="268"/>
      <c r="R774" s="268"/>
      <c r="S774" s="268"/>
      <c r="T774" s="263"/>
      <c r="U774" s="263"/>
      <c r="V774" s="263"/>
      <c r="W774" s="263"/>
      <c r="X774" s="263"/>
      <c r="Y774" s="268"/>
      <c r="Z774" s="263"/>
      <c r="AA774" s="263"/>
      <c r="AB774" s="263"/>
      <c r="AC774" s="263"/>
      <c r="AD774" s="263"/>
      <c r="AE774" s="263"/>
      <c r="AF774" s="263"/>
      <c r="AG774" s="263"/>
      <c r="AH774" s="263"/>
      <c r="AI774" s="263"/>
      <c r="AJ774" s="263"/>
      <c r="AK774" s="263"/>
      <c r="AL774" s="263"/>
    </row>
    <row r="775" spans="1:38">
      <c r="A775" s="263"/>
      <c r="B775" s="263"/>
      <c r="C775" s="263"/>
      <c r="D775" s="263"/>
      <c r="E775" s="263"/>
      <c r="F775" s="263"/>
      <c r="G775" s="263"/>
      <c r="H775" s="263"/>
      <c r="I775" s="263"/>
      <c r="J775" s="263"/>
      <c r="K775" s="263"/>
      <c r="L775" s="263"/>
      <c r="M775" s="263"/>
      <c r="N775" s="268"/>
      <c r="O775" s="268"/>
      <c r="P775" s="268"/>
      <c r="Q775" s="268"/>
      <c r="R775" s="268"/>
      <c r="S775" s="268"/>
      <c r="T775" s="263"/>
      <c r="U775" s="263"/>
      <c r="V775" s="263"/>
      <c r="W775" s="263"/>
      <c r="X775" s="263"/>
      <c r="Y775" s="268"/>
      <c r="Z775" s="263"/>
      <c r="AA775" s="263"/>
      <c r="AB775" s="263"/>
      <c r="AC775" s="263"/>
      <c r="AD775" s="263"/>
      <c r="AE775" s="263"/>
      <c r="AF775" s="263"/>
      <c r="AG775" s="263"/>
      <c r="AH775" s="263"/>
      <c r="AI775" s="263"/>
      <c r="AJ775" s="263"/>
      <c r="AK775" s="263"/>
      <c r="AL775" s="263"/>
    </row>
    <row r="776" spans="1:38">
      <c r="A776" s="263"/>
      <c r="B776" s="263"/>
      <c r="C776" s="263"/>
      <c r="D776" s="263"/>
      <c r="E776" s="263"/>
      <c r="F776" s="263"/>
      <c r="G776" s="263"/>
      <c r="H776" s="263"/>
      <c r="I776" s="263"/>
      <c r="J776" s="263"/>
      <c r="K776" s="263"/>
      <c r="L776" s="263"/>
      <c r="M776" s="263"/>
      <c r="N776" s="268"/>
      <c r="O776" s="268"/>
      <c r="P776" s="268"/>
      <c r="Q776" s="268"/>
      <c r="R776" s="268"/>
      <c r="S776" s="268"/>
      <c r="T776" s="263"/>
      <c r="U776" s="263"/>
      <c r="V776" s="263"/>
      <c r="W776" s="263"/>
      <c r="X776" s="263"/>
      <c r="Y776" s="268"/>
      <c r="Z776" s="263"/>
      <c r="AA776" s="263"/>
      <c r="AB776" s="263"/>
      <c r="AC776" s="263"/>
      <c r="AD776" s="263"/>
      <c r="AE776" s="263"/>
      <c r="AF776" s="263"/>
      <c r="AG776" s="263"/>
      <c r="AH776" s="263"/>
      <c r="AI776" s="263"/>
      <c r="AJ776" s="263"/>
      <c r="AK776" s="263"/>
      <c r="AL776" s="263"/>
    </row>
    <row r="777" spans="1:38">
      <c r="A777" s="263"/>
      <c r="B777" s="263"/>
      <c r="C777" s="263"/>
      <c r="D777" s="263"/>
      <c r="E777" s="263"/>
      <c r="F777" s="263"/>
      <c r="G777" s="263"/>
      <c r="H777" s="263"/>
      <c r="I777" s="263"/>
      <c r="J777" s="263"/>
      <c r="K777" s="263"/>
      <c r="L777" s="263"/>
      <c r="M777" s="263"/>
      <c r="N777" s="268"/>
      <c r="O777" s="268"/>
      <c r="P777" s="268"/>
      <c r="Q777" s="268"/>
      <c r="R777" s="268"/>
      <c r="S777" s="268"/>
      <c r="T777" s="263"/>
      <c r="U777" s="263"/>
      <c r="V777" s="263"/>
      <c r="W777" s="263"/>
      <c r="X777" s="263"/>
      <c r="Y777" s="268"/>
      <c r="Z777" s="263"/>
      <c r="AA777" s="263"/>
      <c r="AB777" s="263"/>
      <c r="AC777" s="263"/>
      <c r="AD777" s="263"/>
      <c r="AE777" s="263"/>
      <c r="AF777" s="263"/>
      <c r="AG777" s="263"/>
      <c r="AH777" s="263"/>
      <c r="AI777" s="263"/>
      <c r="AJ777" s="263"/>
      <c r="AK777" s="263"/>
      <c r="AL777" s="263"/>
    </row>
    <row r="778" spans="1:38">
      <c r="A778" s="263"/>
      <c r="B778" s="263"/>
      <c r="C778" s="263"/>
      <c r="D778" s="263"/>
      <c r="E778" s="263"/>
      <c r="F778" s="263"/>
      <c r="G778" s="263"/>
      <c r="H778" s="263"/>
      <c r="I778" s="263"/>
      <c r="J778" s="263"/>
      <c r="K778" s="263"/>
      <c r="L778" s="263"/>
      <c r="M778" s="263"/>
      <c r="N778" s="268"/>
      <c r="O778" s="268"/>
      <c r="P778" s="268"/>
      <c r="Q778" s="268"/>
      <c r="R778" s="268"/>
      <c r="S778" s="268"/>
      <c r="T778" s="263"/>
      <c r="U778" s="263"/>
      <c r="V778" s="263"/>
      <c r="W778" s="263"/>
      <c r="X778" s="263"/>
      <c r="Y778" s="268"/>
      <c r="Z778" s="263"/>
      <c r="AA778" s="263"/>
      <c r="AB778" s="263"/>
      <c r="AC778" s="263"/>
      <c r="AD778" s="263"/>
      <c r="AE778" s="263"/>
      <c r="AF778" s="263"/>
      <c r="AG778" s="263"/>
      <c r="AH778" s="263"/>
      <c r="AI778" s="263"/>
      <c r="AJ778" s="263"/>
      <c r="AK778" s="263"/>
      <c r="AL778" s="263"/>
    </row>
    <row r="779" spans="1:38">
      <c r="A779" s="263"/>
      <c r="B779" s="263"/>
      <c r="C779" s="263"/>
      <c r="D779" s="263"/>
      <c r="E779" s="263"/>
      <c r="F779" s="263"/>
      <c r="G779" s="263"/>
      <c r="H779" s="263"/>
      <c r="I779" s="263"/>
      <c r="J779" s="263"/>
      <c r="K779" s="263"/>
      <c r="L779" s="263"/>
      <c r="M779" s="263"/>
      <c r="N779" s="268"/>
      <c r="O779" s="268"/>
      <c r="P779" s="268"/>
      <c r="Q779" s="268"/>
      <c r="R779" s="268"/>
      <c r="S779" s="268"/>
      <c r="T779" s="263"/>
      <c r="U779" s="263"/>
      <c r="V779" s="263"/>
      <c r="W779" s="263"/>
      <c r="X779" s="263"/>
      <c r="Y779" s="268"/>
      <c r="Z779" s="263"/>
      <c r="AA779" s="263"/>
      <c r="AB779" s="263"/>
      <c r="AC779" s="263"/>
      <c r="AD779" s="263"/>
      <c r="AE779" s="263"/>
      <c r="AF779" s="263"/>
      <c r="AG779" s="263"/>
      <c r="AH779" s="263"/>
      <c r="AI779" s="263"/>
      <c r="AJ779" s="263"/>
      <c r="AK779" s="263"/>
      <c r="AL779" s="263"/>
    </row>
    <row r="780" spans="1:38">
      <c r="A780" s="263"/>
      <c r="B780" s="263"/>
      <c r="C780" s="263"/>
      <c r="D780" s="263"/>
      <c r="E780" s="263"/>
      <c r="F780" s="263"/>
      <c r="G780" s="263"/>
      <c r="H780" s="263"/>
      <c r="I780" s="263"/>
      <c r="J780" s="263"/>
      <c r="K780" s="263"/>
      <c r="L780" s="263"/>
      <c r="M780" s="263"/>
      <c r="N780" s="268"/>
      <c r="O780" s="268"/>
      <c r="P780" s="268"/>
      <c r="Q780" s="268"/>
      <c r="R780" s="268"/>
      <c r="S780" s="268"/>
      <c r="T780" s="263"/>
      <c r="U780" s="263"/>
      <c r="V780" s="263"/>
      <c r="W780" s="263"/>
      <c r="X780" s="263"/>
      <c r="Y780" s="268"/>
      <c r="Z780" s="263"/>
      <c r="AA780" s="263"/>
      <c r="AB780" s="263"/>
      <c r="AC780" s="263"/>
      <c r="AD780" s="263"/>
      <c r="AE780" s="263"/>
      <c r="AF780" s="263"/>
      <c r="AG780" s="263"/>
      <c r="AH780" s="263"/>
      <c r="AI780" s="263"/>
      <c r="AJ780" s="263"/>
      <c r="AK780" s="263"/>
      <c r="AL780" s="263"/>
    </row>
    <row r="781" spans="1:38">
      <c r="A781" s="263"/>
      <c r="B781" s="263"/>
      <c r="C781" s="263"/>
      <c r="D781" s="263"/>
      <c r="E781" s="263"/>
      <c r="F781" s="263"/>
      <c r="G781" s="263"/>
      <c r="H781" s="263"/>
      <c r="I781" s="263"/>
      <c r="J781" s="263"/>
      <c r="K781" s="263"/>
      <c r="L781" s="263"/>
      <c r="M781" s="263"/>
      <c r="N781" s="268"/>
      <c r="O781" s="268"/>
      <c r="P781" s="268"/>
      <c r="Q781" s="268"/>
      <c r="R781" s="268"/>
      <c r="S781" s="268"/>
      <c r="T781" s="263"/>
      <c r="U781" s="263"/>
      <c r="V781" s="263"/>
      <c r="W781" s="263"/>
      <c r="X781" s="263"/>
      <c r="Y781" s="268"/>
      <c r="Z781" s="263"/>
      <c r="AA781" s="263"/>
      <c r="AB781" s="263"/>
      <c r="AC781" s="263"/>
      <c r="AD781" s="263"/>
      <c r="AE781" s="263"/>
      <c r="AF781" s="263"/>
      <c r="AG781" s="263"/>
      <c r="AH781" s="263"/>
      <c r="AI781" s="263"/>
      <c r="AJ781" s="263"/>
      <c r="AK781" s="263"/>
      <c r="AL781" s="263"/>
    </row>
    <row r="782" spans="1:38">
      <c r="A782" s="263"/>
      <c r="B782" s="263"/>
      <c r="C782" s="263"/>
      <c r="D782" s="263"/>
      <c r="E782" s="263"/>
      <c r="F782" s="263"/>
      <c r="G782" s="263"/>
      <c r="H782" s="263"/>
      <c r="I782" s="263"/>
      <c r="J782" s="263"/>
      <c r="K782" s="263"/>
      <c r="L782" s="263"/>
      <c r="M782" s="263"/>
      <c r="N782" s="268"/>
      <c r="O782" s="268"/>
      <c r="P782" s="268"/>
      <c r="Q782" s="268"/>
      <c r="R782" s="268"/>
      <c r="S782" s="268"/>
      <c r="T782" s="263"/>
      <c r="U782" s="263"/>
      <c r="V782" s="263"/>
      <c r="W782" s="263"/>
      <c r="X782" s="263"/>
      <c r="Y782" s="268"/>
      <c r="Z782" s="263"/>
      <c r="AA782" s="263"/>
      <c r="AB782" s="263"/>
      <c r="AC782" s="263"/>
      <c r="AD782" s="263"/>
      <c r="AE782" s="263"/>
      <c r="AF782" s="263"/>
      <c r="AG782" s="263"/>
      <c r="AH782" s="263"/>
      <c r="AI782" s="263"/>
      <c r="AJ782" s="263"/>
      <c r="AK782" s="263"/>
      <c r="AL782" s="263"/>
    </row>
    <row r="783" spans="1:38">
      <c r="A783" s="263"/>
      <c r="B783" s="263"/>
      <c r="C783" s="263"/>
      <c r="D783" s="263"/>
      <c r="E783" s="263"/>
      <c r="F783" s="263"/>
      <c r="G783" s="263"/>
      <c r="H783" s="263"/>
      <c r="I783" s="263"/>
      <c r="J783" s="263"/>
      <c r="K783" s="263"/>
      <c r="L783" s="263"/>
      <c r="M783" s="263"/>
      <c r="N783" s="268"/>
      <c r="O783" s="268"/>
      <c r="P783" s="268"/>
      <c r="Q783" s="268"/>
      <c r="R783" s="268"/>
      <c r="S783" s="268"/>
      <c r="T783" s="263"/>
      <c r="U783" s="263"/>
      <c r="V783" s="263"/>
      <c r="W783" s="263"/>
      <c r="X783" s="263"/>
      <c r="Y783" s="268"/>
      <c r="Z783" s="263"/>
      <c r="AA783" s="263"/>
      <c r="AB783" s="263"/>
      <c r="AC783" s="263"/>
      <c r="AD783" s="263"/>
      <c r="AE783" s="263"/>
      <c r="AF783" s="263"/>
      <c r="AG783" s="263"/>
      <c r="AH783" s="263"/>
      <c r="AI783" s="263"/>
      <c r="AJ783" s="263"/>
      <c r="AK783" s="263"/>
      <c r="AL783" s="263"/>
    </row>
    <row r="784" spans="1:38">
      <c r="A784" s="263"/>
      <c r="B784" s="263"/>
      <c r="C784" s="263"/>
      <c r="D784" s="263"/>
      <c r="E784" s="263"/>
      <c r="F784" s="263"/>
      <c r="G784" s="263"/>
      <c r="H784" s="263"/>
      <c r="I784" s="263"/>
      <c r="J784" s="263"/>
      <c r="K784" s="263"/>
      <c r="L784" s="263"/>
      <c r="M784" s="263"/>
      <c r="N784" s="268"/>
      <c r="O784" s="268"/>
      <c r="P784" s="268"/>
      <c r="Q784" s="268"/>
      <c r="R784" s="268"/>
      <c r="S784" s="268"/>
      <c r="T784" s="263"/>
      <c r="U784" s="263"/>
      <c r="V784" s="263"/>
      <c r="W784" s="263"/>
      <c r="X784" s="263"/>
      <c r="Y784" s="268"/>
      <c r="Z784" s="263"/>
      <c r="AA784" s="263"/>
      <c r="AB784" s="263"/>
      <c r="AC784" s="263"/>
      <c r="AD784" s="263"/>
      <c r="AE784" s="263"/>
      <c r="AF784" s="263"/>
      <c r="AG784" s="263"/>
      <c r="AH784" s="263"/>
      <c r="AI784" s="263"/>
      <c r="AJ784" s="263"/>
      <c r="AK784" s="263"/>
      <c r="AL784" s="263"/>
    </row>
    <row r="785" spans="1:38">
      <c r="A785" s="263"/>
      <c r="B785" s="263"/>
      <c r="C785" s="263"/>
      <c r="D785" s="263"/>
      <c r="E785" s="263"/>
      <c r="F785" s="263"/>
      <c r="G785" s="263"/>
      <c r="H785" s="263"/>
      <c r="I785" s="263"/>
      <c r="J785" s="263"/>
      <c r="K785" s="263"/>
      <c r="L785" s="263"/>
      <c r="M785" s="263"/>
      <c r="N785" s="268"/>
      <c r="O785" s="268"/>
      <c r="P785" s="268"/>
      <c r="Q785" s="268"/>
      <c r="R785" s="268"/>
      <c r="S785" s="268"/>
      <c r="T785" s="263"/>
      <c r="U785" s="263"/>
      <c r="V785" s="263"/>
      <c r="W785" s="263"/>
      <c r="X785" s="263"/>
      <c r="Y785" s="268"/>
      <c r="Z785" s="263"/>
      <c r="AA785" s="263"/>
      <c r="AB785" s="263"/>
      <c r="AC785" s="263"/>
      <c r="AD785" s="263"/>
      <c r="AE785" s="263"/>
      <c r="AF785" s="263"/>
      <c r="AG785" s="263"/>
      <c r="AH785" s="263"/>
      <c r="AI785" s="263"/>
      <c r="AJ785" s="263"/>
      <c r="AK785" s="263"/>
      <c r="AL785" s="263"/>
    </row>
    <row r="786" spans="1:38">
      <c r="A786" s="263"/>
      <c r="B786" s="263"/>
      <c r="C786" s="263"/>
      <c r="D786" s="263"/>
      <c r="E786" s="263"/>
      <c r="F786" s="263"/>
      <c r="G786" s="263"/>
      <c r="H786" s="263"/>
      <c r="I786" s="263"/>
      <c r="J786" s="263"/>
      <c r="K786" s="263"/>
      <c r="L786" s="263"/>
      <c r="M786" s="263"/>
      <c r="N786" s="268"/>
      <c r="O786" s="268"/>
      <c r="P786" s="268"/>
      <c r="Q786" s="268"/>
      <c r="R786" s="268"/>
      <c r="S786" s="268"/>
      <c r="T786" s="263"/>
      <c r="U786" s="263"/>
      <c r="V786" s="263"/>
      <c r="W786" s="263"/>
      <c r="X786" s="263"/>
      <c r="Y786" s="268"/>
      <c r="Z786" s="263"/>
      <c r="AA786" s="263"/>
      <c r="AB786" s="263"/>
      <c r="AC786" s="263"/>
      <c r="AD786" s="263"/>
      <c r="AE786" s="263"/>
      <c r="AF786" s="263"/>
      <c r="AG786" s="263"/>
      <c r="AH786" s="263"/>
      <c r="AI786" s="263"/>
      <c r="AJ786" s="263"/>
      <c r="AK786" s="263"/>
      <c r="AL786" s="263"/>
    </row>
    <row r="787" spans="1:38">
      <c r="A787" s="263"/>
      <c r="B787" s="263"/>
      <c r="C787" s="263"/>
      <c r="D787" s="263"/>
      <c r="E787" s="263"/>
      <c r="F787" s="263"/>
      <c r="G787" s="263"/>
      <c r="H787" s="263"/>
      <c r="I787" s="263"/>
      <c r="J787" s="263"/>
      <c r="K787" s="263"/>
      <c r="L787" s="263"/>
      <c r="M787" s="263"/>
      <c r="N787" s="268"/>
      <c r="O787" s="268"/>
      <c r="P787" s="268"/>
      <c r="Q787" s="268"/>
      <c r="R787" s="268"/>
      <c r="S787" s="268"/>
      <c r="T787" s="263"/>
      <c r="U787" s="263"/>
      <c r="V787" s="263"/>
      <c r="W787" s="263"/>
      <c r="X787" s="263"/>
      <c r="Y787" s="268"/>
      <c r="Z787" s="263"/>
      <c r="AA787" s="263"/>
      <c r="AB787" s="263"/>
      <c r="AC787" s="263"/>
      <c r="AD787" s="263"/>
      <c r="AE787" s="263"/>
      <c r="AF787" s="263"/>
      <c r="AG787" s="263"/>
      <c r="AH787" s="263"/>
      <c r="AI787" s="263"/>
      <c r="AJ787" s="263"/>
      <c r="AK787" s="263"/>
      <c r="AL787" s="263"/>
    </row>
    <row r="788" spans="1:38">
      <c r="A788" s="263"/>
      <c r="B788" s="263"/>
      <c r="C788" s="263"/>
      <c r="D788" s="263"/>
      <c r="E788" s="263"/>
      <c r="F788" s="263"/>
      <c r="G788" s="263"/>
      <c r="H788" s="263"/>
      <c r="I788" s="263"/>
      <c r="J788" s="263"/>
      <c r="K788" s="263"/>
      <c r="L788" s="263"/>
      <c r="M788" s="263"/>
      <c r="N788" s="268"/>
      <c r="O788" s="268"/>
      <c r="P788" s="268"/>
      <c r="Q788" s="268"/>
      <c r="R788" s="268"/>
      <c r="S788" s="268"/>
      <c r="T788" s="263"/>
      <c r="U788" s="263"/>
      <c r="V788" s="263"/>
      <c r="W788" s="263"/>
      <c r="X788" s="263"/>
      <c r="Y788" s="268"/>
      <c r="Z788" s="263"/>
      <c r="AA788" s="263"/>
      <c r="AB788" s="263"/>
      <c r="AC788" s="263"/>
      <c r="AD788" s="263"/>
      <c r="AE788" s="263"/>
      <c r="AF788" s="263"/>
      <c r="AG788" s="263"/>
      <c r="AH788" s="263"/>
      <c r="AI788" s="263"/>
      <c r="AJ788" s="263"/>
      <c r="AK788" s="263"/>
      <c r="AL788" s="263"/>
    </row>
    <row r="789" spans="1:38">
      <c r="A789" s="263"/>
      <c r="B789" s="263"/>
      <c r="C789" s="263"/>
      <c r="D789" s="263"/>
      <c r="E789" s="263"/>
      <c r="F789" s="263"/>
      <c r="G789" s="263"/>
      <c r="H789" s="263"/>
      <c r="I789" s="263"/>
      <c r="J789" s="263"/>
      <c r="K789" s="263"/>
      <c r="L789" s="263"/>
      <c r="M789" s="263"/>
      <c r="N789" s="268"/>
      <c r="O789" s="268"/>
      <c r="P789" s="268"/>
      <c r="Q789" s="268"/>
      <c r="R789" s="268"/>
      <c r="S789" s="268"/>
      <c r="T789" s="263"/>
      <c r="U789" s="263"/>
      <c r="V789" s="263"/>
      <c r="W789" s="263"/>
      <c r="X789" s="263"/>
      <c r="Y789" s="268"/>
      <c r="Z789" s="263"/>
      <c r="AA789" s="263"/>
      <c r="AB789" s="263"/>
      <c r="AC789" s="263"/>
      <c r="AD789" s="263"/>
      <c r="AE789" s="263"/>
      <c r="AF789" s="263"/>
      <c r="AG789" s="263"/>
      <c r="AH789" s="263"/>
      <c r="AI789" s="263"/>
      <c r="AJ789" s="263"/>
      <c r="AK789" s="263"/>
      <c r="AL789" s="263"/>
    </row>
    <row r="790" spans="1:38">
      <c r="A790" s="263"/>
      <c r="B790" s="263"/>
      <c r="C790" s="263"/>
      <c r="D790" s="263"/>
      <c r="E790" s="263"/>
      <c r="F790" s="263"/>
      <c r="G790" s="263"/>
      <c r="H790" s="263"/>
      <c r="I790" s="263"/>
      <c r="J790" s="263"/>
      <c r="K790" s="263"/>
      <c r="L790" s="263"/>
      <c r="M790" s="263"/>
      <c r="N790" s="268"/>
      <c r="O790" s="268"/>
      <c r="P790" s="268"/>
      <c r="Q790" s="268"/>
      <c r="R790" s="268"/>
      <c r="S790" s="268"/>
      <c r="T790" s="263"/>
      <c r="U790" s="263"/>
      <c r="V790" s="263"/>
      <c r="W790" s="263"/>
      <c r="X790" s="263"/>
      <c r="Y790" s="268"/>
      <c r="Z790" s="263"/>
      <c r="AA790" s="263"/>
      <c r="AB790" s="263"/>
      <c r="AC790" s="263"/>
      <c r="AD790" s="263"/>
      <c r="AE790" s="263"/>
      <c r="AF790" s="263"/>
      <c r="AG790" s="263"/>
      <c r="AH790" s="263"/>
      <c r="AI790" s="263"/>
      <c r="AJ790" s="263"/>
      <c r="AK790" s="263"/>
      <c r="AL790" s="263"/>
    </row>
    <row r="791" spans="1:38">
      <c r="A791" s="263"/>
      <c r="B791" s="263"/>
      <c r="C791" s="263"/>
      <c r="D791" s="263"/>
      <c r="E791" s="263"/>
      <c r="F791" s="263"/>
      <c r="G791" s="263"/>
      <c r="H791" s="263"/>
      <c r="I791" s="263"/>
      <c r="J791" s="263"/>
      <c r="K791" s="263"/>
      <c r="L791" s="263"/>
      <c r="M791" s="263"/>
      <c r="N791" s="268"/>
      <c r="O791" s="268"/>
      <c r="P791" s="268"/>
      <c r="Q791" s="268"/>
      <c r="R791" s="268"/>
      <c r="S791" s="268"/>
      <c r="T791" s="263"/>
      <c r="U791" s="263"/>
      <c r="V791" s="263"/>
      <c r="W791" s="263"/>
      <c r="X791" s="263"/>
      <c r="Y791" s="268"/>
      <c r="Z791" s="263"/>
      <c r="AA791" s="263"/>
      <c r="AB791" s="263"/>
      <c r="AC791" s="263"/>
      <c r="AD791" s="263"/>
      <c r="AE791" s="263"/>
      <c r="AF791" s="263"/>
      <c r="AG791" s="263"/>
      <c r="AH791" s="263"/>
      <c r="AI791" s="263"/>
      <c r="AJ791" s="263"/>
      <c r="AK791" s="263"/>
      <c r="AL791" s="263"/>
    </row>
    <row r="792" spans="1:38">
      <c r="A792" s="263"/>
      <c r="B792" s="263"/>
      <c r="C792" s="263"/>
      <c r="D792" s="263"/>
      <c r="E792" s="263"/>
      <c r="F792" s="263"/>
      <c r="G792" s="263"/>
      <c r="H792" s="263"/>
      <c r="I792" s="263"/>
      <c r="J792" s="263"/>
      <c r="K792" s="263"/>
      <c r="L792" s="263"/>
      <c r="M792" s="263"/>
      <c r="N792" s="268"/>
      <c r="O792" s="268"/>
      <c r="P792" s="268"/>
      <c r="Q792" s="268"/>
      <c r="R792" s="268"/>
      <c r="S792" s="268"/>
      <c r="T792" s="263"/>
      <c r="U792" s="263"/>
      <c r="V792" s="263"/>
      <c r="W792" s="263"/>
      <c r="X792" s="263"/>
      <c r="Y792" s="268"/>
      <c r="Z792" s="263"/>
      <c r="AA792" s="263"/>
      <c r="AB792" s="263"/>
      <c r="AC792" s="263"/>
      <c r="AD792" s="263"/>
      <c r="AE792" s="263"/>
      <c r="AF792" s="263"/>
      <c r="AG792" s="263"/>
      <c r="AH792" s="263"/>
      <c r="AI792" s="263"/>
      <c r="AJ792" s="263"/>
      <c r="AK792" s="263"/>
      <c r="AL792" s="263"/>
    </row>
    <row r="793" spans="1:38">
      <c r="A793" s="263"/>
      <c r="B793" s="263"/>
      <c r="C793" s="263"/>
      <c r="D793" s="263"/>
      <c r="E793" s="263"/>
      <c r="F793" s="263"/>
      <c r="G793" s="263"/>
      <c r="H793" s="263"/>
      <c r="I793" s="263"/>
      <c r="J793" s="263"/>
      <c r="K793" s="263"/>
      <c r="L793" s="263"/>
      <c r="M793" s="263"/>
      <c r="N793" s="268"/>
      <c r="O793" s="268"/>
      <c r="P793" s="268"/>
      <c r="Q793" s="268"/>
      <c r="R793" s="268"/>
      <c r="S793" s="268"/>
      <c r="T793" s="263"/>
      <c r="U793" s="263"/>
      <c r="V793" s="263"/>
      <c r="W793" s="263"/>
      <c r="X793" s="263"/>
      <c r="Y793" s="268"/>
      <c r="Z793" s="263"/>
      <c r="AA793" s="263"/>
      <c r="AB793" s="263"/>
      <c r="AC793" s="263"/>
      <c r="AD793" s="263"/>
      <c r="AE793" s="263"/>
      <c r="AF793" s="263"/>
      <c r="AG793" s="263"/>
      <c r="AH793" s="263"/>
      <c r="AI793" s="263"/>
      <c r="AJ793" s="263"/>
      <c r="AK793" s="263"/>
      <c r="AL793" s="263"/>
    </row>
    <row r="794" spans="1:38">
      <c r="A794" s="263"/>
      <c r="B794" s="263"/>
      <c r="C794" s="263"/>
      <c r="D794" s="263"/>
      <c r="E794" s="263"/>
      <c r="F794" s="263"/>
      <c r="G794" s="263"/>
      <c r="H794" s="263"/>
      <c r="I794" s="263"/>
      <c r="J794" s="263"/>
      <c r="K794" s="263"/>
      <c r="L794" s="263"/>
      <c r="M794" s="263"/>
      <c r="N794" s="268"/>
      <c r="O794" s="268"/>
      <c r="P794" s="268"/>
      <c r="Q794" s="268"/>
      <c r="R794" s="268"/>
      <c r="S794" s="268"/>
      <c r="T794" s="263"/>
      <c r="U794" s="263"/>
      <c r="V794" s="263"/>
      <c r="W794" s="263"/>
      <c r="X794" s="263"/>
      <c r="Y794" s="268"/>
      <c r="Z794" s="263"/>
      <c r="AA794" s="263"/>
      <c r="AB794" s="263"/>
      <c r="AC794" s="263"/>
      <c r="AD794" s="263"/>
      <c r="AE794" s="263"/>
      <c r="AF794" s="263"/>
      <c r="AG794" s="263"/>
      <c r="AH794" s="263"/>
      <c r="AI794" s="263"/>
      <c r="AJ794" s="263"/>
      <c r="AK794" s="263"/>
      <c r="AL794" s="263"/>
    </row>
    <row r="795" spans="1:38">
      <c r="A795" s="263"/>
      <c r="B795" s="263"/>
      <c r="C795" s="263"/>
      <c r="D795" s="263"/>
      <c r="E795" s="263"/>
      <c r="F795" s="263"/>
      <c r="G795" s="263"/>
      <c r="H795" s="263"/>
      <c r="I795" s="263"/>
      <c r="J795" s="263"/>
      <c r="K795" s="263"/>
      <c r="L795" s="263"/>
      <c r="M795" s="263"/>
      <c r="N795" s="268"/>
      <c r="O795" s="268"/>
      <c r="P795" s="268"/>
      <c r="Q795" s="268"/>
      <c r="R795" s="268"/>
      <c r="S795" s="268"/>
      <c r="T795" s="263"/>
      <c r="U795" s="263"/>
      <c r="V795" s="263"/>
      <c r="W795" s="263"/>
      <c r="X795" s="263"/>
      <c r="Y795" s="268"/>
      <c r="Z795" s="263"/>
      <c r="AA795" s="263"/>
      <c r="AB795" s="263"/>
      <c r="AC795" s="263"/>
      <c r="AD795" s="263"/>
      <c r="AE795" s="263"/>
      <c r="AF795" s="263"/>
      <c r="AG795" s="263"/>
      <c r="AH795" s="263"/>
      <c r="AI795" s="263"/>
      <c r="AJ795" s="263"/>
      <c r="AK795" s="263"/>
      <c r="AL795" s="263"/>
    </row>
    <row r="796" spans="1:38">
      <c r="A796" s="263"/>
      <c r="B796" s="263"/>
      <c r="C796" s="263"/>
      <c r="D796" s="263"/>
      <c r="E796" s="263"/>
      <c r="F796" s="263"/>
      <c r="G796" s="263"/>
      <c r="H796" s="263"/>
      <c r="I796" s="263"/>
      <c r="J796" s="263"/>
      <c r="K796" s="263"/>
      <c r="L796" s="263"/>
      <c r="M796" s="263"/>
      <c r="N796" s="268"/>
      <c r="O796" s="268"/>
      <c r="P796" s="268"/>
      <c r="Q796" s="268"/>
      <c r="R796" s="268"/>
      <c r="S796" s="268"/>
      <c r="T796" s="263"/>
      <c r="U796" s="263"/>
      <c r="V796" s="263"/>
      <c r="W796" s="263"/>
      <c r="X796" s="263"/>
      <c r="Y796" s="268"/>
      <c r="Z796" s="263"/>
      <c r="AA796" s="263"/>
      <c r="AB796" s="263"/>
      <c r="AC796" s="263"/>
      <c r="AD796" s="263"/>
      <c r="AE796" s="263"/>
      <c r="AF796" s="263"/>
      <c r="AG796" s="263"/>
      <c r="AH796" s="263"/>
      <c r="AI796" s="263"/>
      <c r="AJ796" s="263"/>
      <c r="AK796" s="263"/>
      <c r="AL796" s="263"/>
    </row>
    <row r="797" spans="1:38">
      <c r="A797" s="263"/>
      <c r="B797" s="263"/>
      <c r="C797" s="263"/>
      <c r="D797" s="263"/>
      <c r="E797" s="263"/>
      <c r="F797" s="263"/>
      <c r="G797" s="263"/>
      <c r="H797" s="263"/>
      <c r="I797" s="263"/>
      <c r="J797" s="263"/>
      <c r="K797" s="263"/>
      <c r="L797" s="263"/>
      <c r="M797" s="263"/>
      <c r="N797" s="268"/>
      <c r="O797" s="268"/>
      <c r="P797" s="268"/>
      <c r="Q797" s="268"/>
      <c r="R797" s="268"/>
      <c r="S797" s="268"/>
      <c r="T797" s="263"/>
      <c r="U797" s="263"/>
      <c r="V797" s="263"/>
      <c r="W797" s="263"/>
      <c r="X797" s="263"/>
      <c r="Y797" s="268"/>
      <c r="Z797" s="263"/>
      <c r="AA797" s="263"/>
      <c r="AB797" s="263"/>
      <c r="AC797" s="263"/>
      <c r="AD797" s="263"/>
      <c r="AE797" s="263"/>
      <c r="AF797" s="263"/>
      <c r="AG797" s="263"/>
      <c r="AH797" s="263"/>
      <c r="AI797" s="263"/>
      <c r="AJ797" s="263"/>
      <c r="AK797" s="263"/>
      <c r="AL797" s="263"/>
    </row>
    <row r="798" spans="1:38">
      <c r="A798" s="263"/>
      <c r="B798" s="263"/>
      <c r="C798" s="263"/>
      <c r="D798" s="263"/>
      <c r="E798" s="263"/>
      <c r="F798" s="263"/>
      <c r="G798" s="263"/>
      <c r="H798" s="263"/>
      <c r="I798" s="263"/>
      <c r="J798" s="263"/>
      <c r="K798" s="263"/>
      <c r="L798" s="263"/>
      <c r="M798" s="263"/>
      <c r="N798" s="268"/>
      <c r="O798" s="268"/>
      <c r="P798" s="268"/>
      <c r="Q798" s="268"/>
      <c r="R798" s="268"/>
      <c r="S798" s="268"/>
      <c r="T798" s="263"/>
      <c r="U798" s="263"/>
      <c r="V798" s="263"/>
      <c r="W798" s="263"/>
      <c r="X798" s="263"/>
      <c r="Y798" s="268"/>
      <c r="Z798" s="263"/>
      <c r="AA798" s="263"/>
      <c r="AB798" s="263"/>
      <c r="AC798" s="263"/>
      <c r="AD798" s="263"/>
      <c r="AE798" s="263"/>
      <c r="AF798" s="263"/>
      <c r="AG798" s="263"/>
      <c r="AH798" s="263"/>
      <c r="AI798" s="263"/>
      <c r="AJ798" s="263"/>
      <c r="AK798" s="263"/>
      <c r="AL798" s="263"/>
    </row>
    <row r="799" spans="1:38">
      <c r="A799" s="263"/>
      <c r="B799" s="263"/>
      <c r="C799" s="263"/>
      <c r="D799" s="263"/>
      <c r="E799" s="263"/>
      <c r="F799" s="263"/>
      <c r="G799" s="263"/>
      <c r="H799" s="263"/>
      <c r="I799" s="263"/>
      <c r="J799" s="263"/>
      <c r="K799" s="263"/>
      <c r="L799" s="263"/>
      <c r="M799" s="263"/>
      <c r="N799" s="268"/>
      <c r="O799" s="268"/>
      <c r="P799" s="268"/>
      <c r="Q799" s="268"/>
      <c r="R799" s="268"/>
      <c r="S799" s="268"/>
      <c r="T799" s="263"/>
      <c r="U799" s="263"/>
      <c r="V799" s="263"/>
      <c r="W799" s="263"/>
      <c r="X799" s="263"/>
      <c r="Y799" s="268"/>
      <c r="Z799" s="263"/>
      <c r="AA799" s="263"/>
      <c r="AB799" s="263"/>
      <c r="AC799" s="263"/>
      <c r="AD799" s="263"/>
      <c r="AE799" s="263"/>
      <c r="AF799" s="263"/>
      <c r="AG799" s="263"/>
      <c r="AH799" s="263"/>
      <c r="AI799" s="263"/>
      <c r="AJ799" s="263"/>
      <c r="AK799" s="263"/>
      <c r="AL799" s="263"/>
    </row>
    <row r="800" spans="1:38">
      <c r="A800" s="263"/>
      <c r="B800" s="263"/>
      <c r="C800" s="263"/>
      <c r="D800" s="263"/>
      <c r="E800" s="263"/>
      <c r="F800" s="263"/>
      <c r="G800" s="263"/>
      <c r="H800" s="263"/>
      <c r="I800" s="263"/>
      <c r="J800" s="263"/>
      <c r="K800" s="263"/>
      <c r="L800" s="263"/>
      <c r="M800" s="263"/>
      <c r="N800" s="268"/>
      <c r="O800" s="268"/>
      <c r="P800" s="268"/>
      <c r="Q800" s="268"/>
      <c r="R800" s="268"/>
      <c r="S800" s="268"/>
      <c r="T800" s="263"/>
      <c r="U800" s="263"/>
      <c r="V800" s="263"/>
      <c r="W800" s="263"/>
      <c r="X800" s="263"/>
      <c r="Y800" s="268"/>
      <c r="Z800" s="263"/>
      <c r="AA800" s="263"/>
      <c r="AB800" s="263"/>
      <c r="AC800" s="263"/>
      <c r="AD800" s="263"/>
      <c r="AE800" s="263"/>
      <c r="AF800" s="263"/>
      <c r="AG800" s="263"/>
      <c r="AH800" s="263"/>
      <c r="AI800" s="263"/>
      <c r="AJ800" s="263"/>
      <c r="AK800" s="263"/>
      <c r="AL800" s="263"/>
    </row>
    <row r="801" spans="1:38">
      <c r="A801" s="263"/>
      <c r="B801" s="263"/>
      <c r="C801" s="263"/>
      <c r="D801" s="263"/>
      <c r="E801" s="263"/>
      <c r="F801" s="263"/>
      <c r="G801" s="263"/>
      <c r="H801" s="263"/>
      <c r="I801" s="263"/>
      <c r="J801" s="263"/>
      <c r="K801" s="263"/>
      <c r="L801" s="263"/>
      <c r="M801" s="263"/>
      <c r="N801" s="268"/>
      <c r="O801" s="268"/>
      <c r="P801" s="268"/>
      <c r="Q801" s="268"/>
      <c r="R801" s="268"/>
      <c r="S801" s="268"/>
      <c r="T801" s="263"/>
      <c r="U801" s="263"/>
      <c r="V801" s="263"/>
      <c r="W801" s="263"/>
      <c r="X801" s="263"/>
      <c r="Y801" s="268"/>
      <c r="Z801" s="263"/>
      <c r="AA801" s="263"/>
      <c r="AB801" s="263"/>
      <c r="AC801" s="263"/>
      <c r="AD801" s="263"/>
      <c r="AE801" s="263"/>
      <c r="AF801" s="263"/>
      <c r="AG801" s="263"/>
      <c r="AH801" s="263"/>
      <c r="AI801" s="263"/>
      <c r="AJ801" s="263"/>
      <c r="AK801" s="263"/>
      <c r="AL801" s="263"/>
    </row>
    <row r="802" spans="1:38">
      <c r="A802" s="263"/>
      <c r="B802" s="263"/>
      <c r="C802" s="263"/>
      <c r="D802" s="263"/>
      <c r="E802" s="263"/>
      <c r="F802" s="263"/>
      <c r="G802" s="263"/>
      <c r="H802" s="263"/>
      <c r="I802" s="263"/>
      <c r="J802" s="263"/>
      <c r="K802" s="263"/>
      <c r="L802" s="263"/>
      <c r="M802" s="263"/>
      <c r="N802" s="268"/>
      <c r="O802" s="268"/>
      <c r="P802" s="268"/>
      <c r="Q802" s="268"/>
      <c r="R802" s="268"/>
      <c r="S802" s="268"/>
      <c r="T802" s="263"/>
      <c r="U802" s="263"/>
      <c r="V802" s="263"/>
      <c r="W802" s="263"/>
      <c r="X802" s="263"/>
      <c r="Y802" s="268"/>
      <c r="Z802" s="263"/>
      <c r="AA802" s="263"/>
      <c r="AB802" s="263"/>
      <c r="AC802" s="263"/>
      <c r="AD802" s="263"/>
      <c r="AE802" s="263"/>
      <c r="AF802" s="263"/>
      <c r="AG802" s="263"/>
      <c r="AH802" s="263"/>
      <c r="AI802" s="263"/>
      <c r="AJ802" s="263"/>
      <c r="AK802" s="263"/>
      <c r="AL802" s="263"/>
    </row>
    <row r="803" spans="1:38">
      <c r="A803" s="263"/>
      <c r="B803" s="263"/>
      <c r="C803" s="263"/>
      <c r="D803" s="263"/>
      <c r="E803" s="263"/>
      <c r="F803" s="263"/>
      <c r="G803" s="263"/>
      <c r="H803" s="263"/>
      <c r="I803" s="263"/>
      <c r="J803" s="263"/>
      <c r="K803" s="263"/>
      <c r="L803" s="263"/>
      <c r="M803" s="263"/>
      <c r="N803" s="268"/>
      <c r="O803" s="268"/>
      <c r="P803" s="268"/>
      <c r="Q803" s="268"/>
      <c r="R803" s="268"/>
      <c r="S803" s="268"/>
      <c r="T803" s="263"/>
      <c r="U803" s="263"/>
      <c r="V803" s="263"/>
      <c r="W803" s="263"/>
      <c r="X803" s="263"/>
      <c r="Y803" s="268"/>
      <c r="Z803" s="263"/>
      <c r="AA803" s="263"/>
      <c r="AB803" s="263"/>
      <c r="AC803" s="263"/>
      <c r="AD803" s="263"/>
      <c r="AE803" s="263"/>
      <c r="AF803" s="263"/>
      <c r="AG803" s="263"/>
      <c r="AH803" s="263"/>
      <c r="AI803" s="263"/>
      <c r="AJ803" s="263"/>
      <c r="AK803" s="263"/>
      <c r="AL803" s="263"/>
    </row>
    <row r="804" spans="1:38">
      <c r="A804" s="263"/>
      <c r="B804" s="263"/>
      <c r="C804" s="263"/>
      <c r="D804" s="263"/>
      <c r="E804" s="263"/>
      <c r="F804" s="263"/>
      <c r="G804" s="263"/>
      <c r="H804" s="263"/>
      <c r="I804" s="263"/>
      <c r="J804" s="263"/>
      <c r="K804" s="263"/>
      <c r="L804" s="263"/>
      <c r="M804" s="263"/>
      <c r="N804" s="268"/>
      <c r="O804" s="268"/>
      <c r="P804" s="268"/>
      <c r="Q804" s="268"/>
      <c r="R804" s="268"/>
      <c r="S804" s="268"/>
      <c r="T804" s="263"/>
      <c r="U804" s="263"/>
      <c r="V804" s="263"/>
      <c r="W804" s="263"/>
      <c r="X804" s="263"/>
      <c r="Y804" s="268"/>
      <c r="Z804" s="263"/>
      <c r="AA804" s="263"/>
      <c r="AB804" s="263"/>
      <c r="AC804" s="263"/>
      <c r="AD804" s="263"/>
      <c r="AE804" s="263"/>
      <c r="AF804" s="263"/>
      <c r="AG804" s="263"/>
      <c r="AH804" s="263"/>
      <c r="AI804" s="263"/>
      <c r="AJ804" s="263"/>
      <c r="AK804" s="263"/>
      <c r="AL804" s="263"/>
    </row>
    <row r="805" spans="1:38">
      <c r="A805" s="263"/>
      <c r="B805" s="263"/>
      <c r="C805" s="263"/>
      <c r="D805" s="263"/>
      <c r="E805" s="263"/>
      <c r="F805" s="263"/>
      <c r="G805" s="263"/>
      <c r="H805" s="263"/>
      <c r="I805" s="263"/>
      <c r="J805" s="263"/>
      <c r="K805" s="263"/>
      <c r="L805" s="263"/>
      <c r="M805" s="263"/>
      <c r="N805" s="268"/>
      <c r="O805" s="268"/>
      <c r="P805" s="268"/>
      <c r="Q805" s="268"/>
      <c r="R805" s="268"/>
      <c r="S805" s="268"/>
      <c r="T805" s="263"/>
      <c r="U805" s="263"/>
      <c r="V805" s="263"/>
      <c r="W805" s="263"/>
      <c r="X805" s="263"/>
      <c r="Y805" s="268"/>
      <c r="Z805" s="263"/>
      <c r="AA805" s="263"/>
      <c r="AB805" s="263"/>
      <c r="AC805" s="263"/>
      <c r="AD805" s="263"/>
      <c r="AE805" s="263"/>
      <c r="AF805" s="263"/>
      <c r="AG805" s="263"/>
      <c r="AH805" s="263"/>
      <c r="AI805" s="263"/>
      <c r="AJ805" s="263"/>
      <c r="AK805" s="263"/>
      <c r="AL805" s="263"/>
    </row>
    <row r="806" spans="1:38">
      <c r="A806" s="263"/>
      <c r="B806" s="263"/>
      <c r="C806" s="263"/>
      <c r="D806" s="263"/>
      <c r="E806" s="263"/>
      <c r="F806" s="263"/>
      <c r="G806" s="263"/>
      <c r="H806" s="263"/>
      <c r="I806" s="263"/>
      <c r="J806" s="263"/>
      <c r="K806" s="263"/>
      <c r="L806" s="263"/>
      <c r="M806" s="263"/>
      <c r="N806" s="268"/>
      <c r="O806" s="268"/>
      <c r="P806" s="268"/>
      <c r="Q806" s="268"/>
      <c r="R806" s="268"/>
      <c r="S806" s="268"/>
      <c r="T806" s="263"/>
      <c r="U806" s="263"/>
      <c r="V806" s="263"/>
      <c r="W806" s="263"/>
      <c r="X806" s="263"/>
      <c r="Y806" s="268"/>
      <c r="Z806" s="263"/>
      <c r="AA806" s="263"/>
      <c r="AB806" s="263"/>
      <c r="AC806" s="263"/>
      <c r="AD806" s="263"/>
      <c r="AE806" s="263"/>
      <c r="AF806" s="263"/>
      <c r="AG806" s="263"/>
      <c r="AH806" s="263"/>
      <c r="AI806" s="263"/>
      <c r="AJ806" s="263"/>
      <c r="AK806" s="263"/>
      <c r="AL806" s="263"/>
    </row>
    <row r="807" spans="1:38">
      <c r="A807" s="263"/>
      <c r="B807" s="263"/>
      <c r="C807" s="263"/>
      <c r="D807" s="263"/>
      <c r="E807" s="263"/>
      <c r="F807" s="263"/>
      <c r="G807" s="263"/>
      <c r="H807" s="263"/>
      <c r="I807" s="263"/>
      <c r="J807" s="263"/>
      <c r="K807" s="263"/>
      <c r="L807" s="263"/>
      <c r="M807" s="263"/>
      <c r="N807" s="268"/>
      <c r="O807" s="268"/>
      <c r="P807" s="268"/>
      <c r="Q807" s="268"/>
      <c r="R807" s="268"/>
      <c r="S807" s="268"/>
      <c r="T807" s="263"/>
      <c r="U807" s="263"/>
      <c r="V807" s="263"/>
      <c r="W807" s="263"/>
      <c r="X807" s="263"/>
      <c r="Y807" s="268"/>
      <c r="Z807" s="263"/>
      <c r="AA807" s="263"/>
      <c r="AB807" s="263"/>
      <c r="AC807" s="263"/>
      <c r="AD807" s="263"/>
      <c r="AE807" s="263"/>
      <c r="AF807" s="263"/>
      <c r="AG807" s="263"/>
      <c r="AH807" s="263"/>
      <c r="AI807" s="263"/>
      <c r="AJ807" s="263"/>
      <c r="AK807" s="263"/>
      <c r="AL807" s="263"/>
    </row>
    <row r="808" spans="1:38">
      <c r="A808" s="263"/>
      <c r="B808" s="263"/>
      <c r="C808" s="263"/>
      <c r="D808" s="263"/>
      <c r="E808" s="263"/>
      <c r="F808" s="263"/>
      <c r="G808" s="263"/>
      <c r="H808" s="263"/>
      <c r="I808" s="263"/>
      <c r="J808" s="263"/>
      <c r="K808" s="263"/>
      <c r="L808" s="263"/>
      <c r="M808" s="263"/>
      <c r="N808" s="268"/>
      <c r="O808" s="268"/>
      <c r="P808" s="268"/>
      <c r="Q808" s="268"/>
      <c r="R808" s="268"/>
      <c r="S808" s="268"/>
      <c r="T808" s="263"/>
      <c r="U808" s="263"/>
      <c r="V808" s="263"/>
      <c r="W808" s="263"/>
      <c r="X808" s="263"/>
      <c r="Y808" s="268"/>
      <c r="Z808" s="263"/>
      <c r="AA808" s="263"/>
      <c r="AB808" s="263"/>
      <c r="AC808" s="263"/>
      <c r="AD808" s="263"/>
      <c r="AE808" s="263"/>
      <c r="AF808" s="263"/>
      <c r="AG808" s="263"/>
      <c r="AH808" s="263"/>
      <c r="AI808" s="263"/>
      <c r="AJ808" s="263"/>
      <c r="AK808" s="263"/>
      <c r="AL808" s="263"/>
    </row>
    <row r="809" spans="1:38">
      <c r="A809" s="263"/>
      <c r="B809" s="263"/>
      <c r="C809" s="263"/>
      <c r="D809" s="263"/>
      <c r="E809" s="263"/>
      <c r="F809" s="263"/>
      <c r="G809" s="263"/>
      <c r="H809" s="263"/>
      <c r="I809" s="263"/>
      <c r="J809" s="263"/>
      <c r="K809" s="263"/>
      <c r="L809" s="263"/>
      <c r="M809" s="263"/>
      <c r="N809" s="268"/>
      <c r="O809" s="268"/>
      <c r="P809" s="268"/>
      <c r="Q809" s="268"/>
      <c r="R809" s="268"/>
      <c r="S809" s="268"/>
      <c r="T809" s="263"/>
      <c r="U809" s="263"/>
      <c r="V809" s="263"/>
      <c r="W809" s="263"/>
      <c r="X809" s="263"/>
      <c r="Y809" s="268"/>
      <c r="Z809" s="263"/>
      <c r="AA809" s="263"/>
      <c r="AB809" s="263"/>
      <c r="AC809" s="263"/>
      <c r="AD809" s="263"/>
      <c r="AE809" s="263"/>
      <c r="AF809" s="263"/>
      <c r="AG809" s="263"/>
      <c r="AH809" s="263"/>
      <c r="AI809" s="263"/>
      <c r="AJ809" s="263"/>
      <c r="AK809" s="263"/>
      <c r="AL809" s="263"/>
    </row>
    <row r="810" spans="1:38">
      <c r="A810" s="263"/>
      <c r="B810" s="263"/>
      <c r="C810" s="263"/>
      <c r="D810" s="263"/>
      <c r="E810" s="263"/>
      <c r="F810" s="263"/>
      <c r="G810" s="263"/>
      <c r="H810" s="263"/>
      <c r="I810" s="263"/>
      <c r="J810" s="263"/>
      <c r="K810" s="263"/>
      <c r="L810" s="263"/>
      <c r="M810" s="263"/>
      <c r="N810" s="268"/>
      <c r="O810" s="268"/>
      <c r="P810" s="268"/>
      <c r="Q810" s="268"/>
      <c r="R810" s="268"/>
      <c r="S810" s="268"/>
      <c r="T810" s="263"/>
      <c r="U810" s="263"/>
      <c r="V810" s="263"/>
      <c r="W810" s="263"/>
      <c r="X810" s="263"/>
      <c r="Y810" s="268"/>
      <c r="Z810" s="263"/>
      <c r="AA810" s="263"/>
      <c r="AB810" s="263"/>
      <c r="AC810" s="263"/>
      <c r="AD810" s="263"/>
      <c r="AE810" s="263"/>
      <c r="AF810" s="263"/>
      <c r="AG810" s="263"/>
      <c r="AH810" s="263"/>
      <c r="AI810" s="263"/>
      <c r="AJ810" s="263"/>
      <c r="AK810" s="263"/>
      <c r="AL810" s="263"/>
    </row>
    <row r="811" spans="1:38">
      <c r="A811" s="263"/>
      <c r="B811" s="263"/>
      <c r="C811" s="263"/>
      <c r="D811" s="263"/>
      <c r="E811" s="263"/>
      <c r="F811" s="263"/>
      <c r="G811" s="263"/>
      <c r="H811" s="263"/>
      <c r="I811" s="263"/>
      <c r="J811" s="263"/>
      <c r="K811" s="263"/>
      <c r="L811" s="263"/>
      <c r="M811" s="263"/>
      <c r="N811" s="268"/>
      <c r="O811" s="268"/>
      <c r="P811" s="268"/>
      <c r="Q811" s="268"/>
      <c r="R811" s="268"/>
      <c r="S811" s="268"/>
      <c r="T811" s="263"/>
      <c r="U811" s="263"/>
      <c r="V811" s="263"/>
      <c r="W811" s="263"/>
      <c r="X811" s="263"/>
      <c r="Y811" s="268"/>
      <c r="Z811" s="263"/>
      <c r="AA811" s="263"/>
      <c r="AB811" s="263"/>
      <c r="AC811" s="263"/>
      <c r="AD811" s="263"/>
      <c r="AE811" s="263"/>
      <c r="AF811" s="263"/>
      <c r="AG811" s="263"/>
      <c r="AH811" s="263"/>
      <c r="AI811" s="263"/>
      <c r="AJ811" s="263"/>
      <c r="AK811" s="263"/>
      <c r="AL811" s="263"/>
    </row>
    <row r="812" spans="1:38">
      <c r="A812" s="263"/>
      <c r="B812" s="263"/>
      <c r="C812" s="263"/>
      <c r="D812" s="263"/>
      <c r="E812" s="263"/>
      <c r="F812" s="263"/>
      <c r="G812" s="263"/>
      <c r="H812" s="263"/>
      <c r="I812" s="263"/>
      <c r="J812" s="263"/>
      <c r="K812" s="263"/>
      <c r="L812" s="263"/>
      <c r="M812" s="263"/>
      <c r="N812" s="268"/>
      <c r="O812" s="268"/>
      <c r="P812" s="268"/>
      <c r="Q812" s="268"/>
      <c r="R812" s="268"/>
      <c r="S812" s="268"/>
      <c r="T812" s="263"/>
      <c r="U812" s="263"/>
      <c r="V812" s="263"/>
      <c r="W812" s="263"/>
      <c r="X812" s="263"/>
      <c r="Y812" s="268"/>
      <c r="Z812" s="263"/>
      <c r="AA812" s="263"/>
      <c r="AB812" s="263"/>
      <c r="AC812" s="263"/>
      <c r="AD812" s="263"/>
      <c r="AE812" s="263"/>
      <c r="AF812" s="263"/>
      <c r="AG812" s="263"/>
      <c r="AH812" s="263"/>
      <c r="AI812" s="263"/>
      <c r="AJ812" s="263"/>
      <c r="AK812" s="263"/>
      <c r="AL812" s="263"/>
    </row>
    <row r="813" spans="1:38">
      <c r="A813" s="263"/>
      <c r="B813" s="263"/>
      <c r="C813" s="263"/>
      <c r="D813" s="263"/>
      <c r="E813" s="263"/>
      <c r="F813" s="263"/>
      <c r="G813" s="263"/>
      <c r="H813" s="263"/>
      <c r="I813" s="263"/>
      <c r="J813" s="263"/>
      <c r="K813" s="263"/>
      <c r="L813" s="263"/>
      <c r="M813" s="263"/>
      <c r="N813" s="268"/>
      <c r="O813" s="268"/>
      <c r="P813" s="268"/>
      <c r="Q813" s="268"/>
      <c r="R813" s="268"/>
      <c r="S813" s="268"/>
      <c r="T813" s="263"/>
      <c r="U813" s="263"/>
      <c r="V813" s="263"/>
      <c r="W813" s="263"/>
      <c r="X813" s="263"/>
      <c r="Y813" s="268"/>
      <c r="Z813" s="263"/>
      <c r="AA813" s="263"/>
      <c r="AB813" s="263"/>
      <c r="AC813" s="263"/>
      <c r="AD813" s="263"/>
      <c r="AE813" s="263"/>
      <c r="AF813" s="263"/>
      <c r="AG813" s="263"/>
      <c r="AH813" s="263"/>
      <c r="AI813" s="263"/>
      <c r="AJ813" s="263"/>
      <c r="AK813" s="263"/>
      <c r="AL813" s="263"/>
    </row>
    <row r="814" spans="1:38">
      <c r="A814" s="263"/>
      <c r="B814" s="263"/>
      <c r="C814" s="263"/>
      <c r="D814" s="263"/>
      <c r="E814" s="263"/>
      <c r="F814" s="263"/>
      <c r="G814" s="263"/>
      <c r="H814" s="263"/>
      <c r="I814" s="263"/>
      <c r="J814" s="263"/>
      <c r="K814" s="263"/>
      <c r="L814" s="263"/>
      <c r="M814" s="263"/>
      <c r="N814" s="268"/>
      <c r="O814" s="268"/>
      <c r="P814" s="268"/>
      <c r="Q814" s="268"/>
      <c r="R814" s="268"/>
      <c r="S814" s="268"/>
      <c r="T814" s="263"/>
      <c r="U814" s="263"/>
      <c r="V814" s="263"/>
      <c r="W814" s="263"/>
      <c r="X814" s="263"/>
      <c r="Y814" s="268"/>
      <c r="Z814" s="263"/>
      <c r="AA814" s="263"/>
      <c r="AB814" s="263"/>
      <c r="AC814" s="263"/>
      <c r="AD814" s="263"/>
      <c r="AE814" s="263"/>
      <c r="AF814" s="263"/>
      <c r="AG814" s="263"/>
      <c r="AH814" s="263"/>
      <c r="AI814" s="263"/>
      <c r="AJ814" s="263"/>
      <c r="AK814" s="263"/>
      <c r="AL814" s="263"/>
    </row>
    <row r="815" spans="1:38">
      <c r="A815" s="263"/>
      <c r="B815" s="263"/>
      <c r="C815" s="263"/>
      <c r="D815" s="263"/>
      <c r="E815" s="263"/>
      <c r="F815" s="263"/>
      <c r="G815" s="263"/>
      <c r="H815" s="263"/>
      <c r="I815" s="263"/>
      <c r="J815" s="263"/>
      <c r="K815" s="263"/>
      <c r="L815" s="263"/>
      <c r="M815" s="263"/>
      <c r="N815" s="268"/>
      <c r="O815" s="268"/>
      <c r="P815" s="268"/>
      <c r="Q815" s="268"/>
      <c r="R815" s="268"/>
      <c r="S815" s="268"/>
      <c r="T815" s="263"/>
      <c r="U815" s="263"/>
      <c r="V815" s="263"/>
      <c r="W815" s="263"/>
      <c r="X815" s="263"/>
      <c r="Y815" s="268"/>
      <c r="Z815" s="263"/>
      <c r="AA815" s="263"/>
      <c r="AB815" s="263"/>
      <c r="AC815" s="263"/>
      <c r="AD815" s="263"/>
      <c r="AE815" s="263"/>
      <c r="AF815" s="263"/>
      <c r="AG815" s="263"/>
      <c r="AH815" s="263"/>
      <c r="AI815" s="263"/>
      <c r="AJ815" s="263"/>
      <c r="AK815" s="263"/>
      <c r="AL815" s="263"/>
    </row>
    <row r="816" spans="1:38">
      <c r="A816" s="263"/>
      <c r="B816" s="263"/>
      <c r="C816" s="263"/>
      <c r="D816" s="263"/>
      <c r="E816" s="263"/>
      <c r="F816" s="263"/>
      <c r="G816" s="263"/>
      <c r="H816" s="263"/>
      <c r="I816" s="263"/>
      <c r="J816" s="263"/>
      <c r="K816" s="263"/>
      <c r="L816" s="263"/>
      <c r="M816" s="263"/>
      <c r="N816" s="268"/>
      <c r="O816" s="268"/>
      <c r="P816" s="268"/>
      <c r="Q816" s="268"/>
      <c r="R816" s="268"/>
      <c r="S816" s="268"/>
      <c r="T816" s="263"/>
      <c r="U816" s="263"/>
      <c r="V816" s="263"/>
      <c r="W816" s="263"/>
      <c r="X816" s="263"/>
      <c r="Y816" s="268"/>
      <c r="Z816" s="263"/>
      <c r="AA816" s="263"/>
      <c r="AB816" s="263"/>
      <c r="AC816" s="263"/>
      <c r="AD816" s="263"/>
      <c r="AE816" s="263"/>
      <c r="AF816" s="263"/>
      <c r="AG816" s="263"/>
      <c r="AH816" s="263"/>
      <c r="AI816" s="263"/>
      <c r="AJ816" s="263"/>
      <c r="AK816" s="263"/>
      <c r="AL816" s="263"/>
    </row>
    <row r="817" spans="1:38">
      <c r="A817" s="263"/>
      <c r="B817" s="263"/>
      <c r="C817" s="263"/>
      <c r="D817" s="263"/>
      <c r="E817" s="263"/>
      <c r="F817" s="263"/>
      <c r="G817" s="263"/>
      <c r="H817" s="263"/>
      <c r="I817" s="263"/>
      <c r="J817" s="263"/>
      <c r="K817" s="263"/>
      <c r="L817" s="263"/>
      <c r="M817" s="263"/>
      <c r="N817" s="268"/>
      <c r="O817" s="268"/>
      <c r="P817" s="268"/>
      <c r="Q817" s="268"/>
      <c r="R817" s="268"/>
      <c r="S817" s="268"/>
      <c r="T817" s="263"/>
      <c r="U817" s="263"/>
      <c r="V817" s="263"/>
      <c r="W817" s="263"/>
      <c r="X817" s="263"/>
      <c r="Y817" s="268"/>
      <c r="Z817" s="263"/>
      <c r="AA817" s="263"/>
      <c r="AB817" s="263"/>
      <c r="AC817" s="263"/>
      <c r="AD817" s="263"/>
      <c r="AE817" s="263"/>
      <c r="AF817" s="263"/>
      <c r="AG817" s="263"/>
      <c r="AH817" s="263"/>
      <c r="AI817" s="263"/>
      <c r="AJ817" s="263"/>
      <c r="AK817" s="263"/>
      <c r="AL817" s="263"/>
    </row>
    <row r="818" spans="1:38">
      <c r="A818" s="263"/>
      <c r="B818" s="263"/>
      <c r="C818" s="263"/>
      <c r="D818" s="263"/>
      <c r="E818" s="263"/>
      <c r="F818" s="263"/>
      <c r="G818" s="263"/>
      <c r="H818" s="263"/>
      <c r="I818" s="263"/>
      <c r="J818" s="263"/>
      <c r="K818" s="263"/>
      <c r="L818" s="263"/>
      <c r="M818" s="263"/>
      <c r="N818" s="268"/>
      <c r="O818" s="268"/>
      <c r="P818" s="268"/>
      <c r="Q818" s="268"/>
      <c r="R818" s="268"/>
      <c r="S818" s="268"/>
      <c r="T818" s="263"/>
      <c r="U818" s="263"/>
      <c r="V818" s="263"/>
      <c r="W818" s="263"/>
      <c r="X818" s="263"/>
      <c r="Y818" s="268"/>
      <c r="Z818" s="263"/>
      <c r="AA818" s="263"/>
      <c r="AB818" s="263"/>
      <c r="AC818" s="263"/>
      <c r="AD818" s="263"/>
      <c r="AE818" s="263"/>
      <c r="AF818" s="263"/>
      <c r="AG818" s="263"/>
      <c r="AH818" s="263"/>
      <c r="AI818" s="263"/>
      <c r="AJ818" s="263"/>
      <c r="AK818" s="263"/>
      <c r="AL818" s="263"/>
    </row>
    <row r="819" spans="1:38">
      <c r="A819" s="263"/>
      <c r="B819" s="263"/>
      <c r="C819" s="263"/>
      <c r="D819" s="263"/>
      <c r="E819" s="263"/>
      <c r="F819" s="263"/>
      <c r="G819" s="263"/>
      <c r="H819" s="263"/>
      <c r="I819" s="263"/>
      <c r="J819" s="263"/>
      <c r="K819" s="263"/>
      <c r="L819" s="263"/>
      <c r="M819" s="263"/>
      <c r="N819" s="268"/>
      <c r="O819" s="268"/>
      <c r="P819" s="268"/>
      <c r="Q819" s="268"/>
      <c r="R819" s="268"/>
      <c r="S819" s="268"/>
      <c r="T819" s="263"/>
      <c r="U819" s="263"/>
      <c r="V819" s="263"/>
      <c r="W819" s="263"/>
      <c r="X819" s="263"/>
      <c r="Y819" s="268"/>
      <c r="Z819" s="263"/>
      <c r="AA819" s="263"/>
      <c r="AB819" s="263"/>
      <c r="AC819" s="263"/>
      <c r="AD819" s="263"/>
      <c r="AE819" s="263"/>
      <c r="AF819" s="263"/>
      <c r="AG819" s="263"/>
      <c r="AH819" s="263"/>
      <c r="AI819" s="263"/>
      <c r="AJ819" s="263"/>
      <c r="AK819" s="263"/>
      <c r="AL819" s="263"/>
    </row>
    <row r="820" spans="1:38">
      <c r="A820" s="263"/>
      <c r="B820" s="263"/>
      <c r="C820" s="263"/>
      <c r="D820" s="263"/>
      <c r="E820" s="263"/>
      <c r="F820" s="263"/>
      <c r="G820" s="263"/>
      <c r="H820" s="263"/>
      <c r="I820" s="263"/>
      <c r="J820" s="263"/>
      <c r="K820" s="263"/>
      <c r="L820" s="263"/>
      <c r="M820" s="263"/>
      <c r="N820" s="268"/>
      <c r="O820" s="268"/>
      <c r="P820" s="268"/>
      <c r="Q820" s="268"/>
      <c r="R820" s="268"/>
      <c r="S820" s="268"/>
      <c r="T820" s="263"/>
      <c r="U820" s="263"/>
      <c r="V820" s="263"/>
      <c r="W820" s="263"/>
      <c r="X820" s="263"/>
      <c r="Y820" s="268"/>
      <c r="Z820" s="263"/>
      <c r="AA820" s="263"/>
      <c r="AB820" s="263"/>
      <c r="AC820" s="263"/>
      <c r="AD820" s="263"/>
      <c r="AE820" s="263"/>
      <c r="AF820" s="263"/>
      <c r="AG820" s="263"/>
      <c r="AH820" s="263"/>
      <c r="AI820" s="263"/>
      <c r="AJ820" s="263"/>
      <c r="AK820" s="263"/>
      <c r="AL820" s="263"/>
    </row>
    <row r="821" spans="1:38">
      <c r="A821" s="263"/>
      <c r="B821" s="263"/>
      <c r="C821" s="263"/>
      <c r="D821" s="263"/>
      <c r="E821" s="263"/>
      <c r="F821" s="263"/>
      <c r="G821" s="263"/>
      <c r="H821" s="263"/>
      <c r="I821" s="263"/>
      <c r="J821" s="263"/>
      <c r="K821" s="263"/>
      <c r="L821" s="263"/>
      <c r="M821" s="263"/>
      <c r="N821" s="268"/>
      <c r="O821" s="268"/>
      <c r="P821" s="268"/>
      <c r="Q821" s="268"/>
      <c r="R821" s="268"/>
      <c r="S821" s="268"/>
      <c r="T821" s="263"/>
      <c r="U821" s="263"/>
      <c r="V821" s="263"/>
      <c r="W821" s="263"/>
      <c r="X821" s="263"/>
      <c r="Y821" s="268"/>
      <c r="Z821" s="263"/>
      <c r="AA821" s="263"/>
      <c r="AB821" s="263"/>
      <c r="AC821" s="263"/>
      <c r="AD821" s="263"/>
      <c r="AE821" s="263"/>
      <c r="AF821" s="263"/>
      <c r="AG821" s="263"/>
      <c r="AH821" s="263"/>
      <c r="AI821" s="263"/>
      <c r="AJ821" s="263"/>
      <c r="AK821" s="263"/>
      <c r="AL821" s="263"/>
    </row>
    <row r="822" spans="1:38">
      <c r="A822" s="263"/>
      <c r="B822" s="263"/>
      <c r="C822" s="263"/>
      <c r="D822" s="263"/>
      <c r="E822" s="263"/>
      <c r="F822" s="263"/>
      <c r="G822" s="263"/>
      <c r="H822" s="263"/>
      <c r="I822" s="263"/>
      <c r="J822" s="263"/>
      <c r="K822" s="263"/>
      <c r="L822" s="263"/>
      <c r="M822" s="263"/>
      <c r="N822" s="268"/>
      <c r="O822" s="268"/>
      <c r="P822" s="268"/>
      <c r="Q822" s="268"/>
      <c r="R822" s="268"/>
      <c r="S822" s="268"/>
      <c r="T822" s="263"/>
      <c r="U822" s="263"/>
      <c r="V822" s="263"/>
      <c r="W822" s="263"/>
      <c r="X822" s="263"/>
      <c r="Y822" s="268"/>
      <c r="Z822" s="263"/>
      <c r="AA822" s="263"/>
      <c r="AB822" s="263"/>
      <c r="AC822" s="263"/>
      <c r="AD822" s="263"/>
      <c r="AE822" s="263"/>
      <c r="AF822" s="263"/>
      <c r="AG822" s="263"/>
      <c r="AH822" s="263"/>
      <c r="AI822" s="263"/>
      <c r="AJ822" s="263"/>
      <c r="AK822" s="263"/>
      <c r="AL822" s="263"/>
    </row>
    <row r="823" spans="1:38">
      <c r="A823" s="263"/>
      <c r="B823" s="263"/>
      <c r="C823" s="263"/>
      <c r="D823" s="263"/>
      <c r="E823" s="263"/>
      <c r="F823" s="263"/>
      <c r="G823" s="263"/>
      <c r="H823" s="263"/>
      <c r="I823" s="263"/>
      <c r="J823" s="263"/>
      <c r="K823" s="263"/>
      <c r="L823" s="263"/>
      <c r="M823" s="263"/>
      <c r="N823" s="268"/>
      <c r="O823" s="268"/>
      <c r="P823" s="268"/>
      <c r="Q823" s="268"/>
      <c r="R823" s="268"/>
      <c r="S823" s="268"/>
      <c r="T823" s="263"/>
      <c r="U823" s="263"/>
      <c r="V823" s="263"/>
      <c r="W823" s="263"/>
      <c r="X823" s="263"/>
      <c r="Y823" s="268"/>
      <c r="Z823" s="263"/>
      <c r="AA823" s="263"/>
      <c r="AB823" s="263"/>
      <c r="AC823" s="263"/>
      <c r="AD823" s="263"/>
      <c r="AE823" s="263"/>
      <c r="AF823" s="263"/>
      <c r="AG823" s="263"/>
      <c r="AH823" s="263"/>
      <c r="AI823" s="263"/>
      <c r="AJ823" s="263"/>
      <c r="AK823" s="263"/>
      <c r="AL823" s="263"/>
    </row>
    <row r="824" spans="1:38">
      <c r="A824" s="263"/>
      <c r="B824" s="263"/>
      <c r="C824" s="263"/>
      <c r="D824" s="263"/>
      <c r="E824" s="263"/>
      <c r="F824" s="263"/>
      <c r="G824" s="263"/>
      <c r="H824" s="263"/>
      <c r="I824" s="263"/>
      <c r="J824" s="263"/>
      <c r="K824" s="263"/>
      <c r="L824" s="263"/>
      <c r="M824" s="263"/>
      <c r="N824" s="268"/>
      <c r="O824" s="268"/>
      <c r="P824" s="268"/>
      <c r="Q824" s="268"/>
      <c r="R824" s="268"/>
      <c r="S824" s="268"/>
      <c r="T824" s="263"/>
      <c r="U824" s="263"/>
      <c r="V824" s="263"/>
      <c r="W824" s="263"/>
      <c r="X824" s="263"/>
      <c r="Y824" s="268"/>
      <c r="Z824" s="263"/>
      <c r="AA824" s="263"/>
      <c r="AB824" s="263"/>
      <c r="AC824" s="263"/>
      <c r="AD824" s="263"/>
      <c r="AE824" s="263"/>
      <c r="AF824" s="263"/>
      <c r="AG824" s="263"/>
      <c r="AH824" s="263"/>
      <c r="AI824" s="263"/>
      <c r="AJ824" s="263"/>
      <c r="AK824" s="263"/>
      <c r="AL824" s="263"/>
    </row>
    <row r="825" spans="1:38">
      <c r="A825" s="263"/>
      <c r="B825" s="263"/>
      <c r="C825" s="263"/>
      <c r="D825" s="263"/>
      <c r="E825" s="263"/>
      <c r="F825" s="263"/>
      <c r="G825" s="263"/>
      <c r="H825" s="263"/>
      <c r="I825" s="263"/>
      <c r="J825" s="263"/>
      <c r="K825" s="263"/>
      <c r="L825" s="263"/>
      <c r="M825" s="263"/>
      <c r="N825" s="268"/>
      <c r="O825" s="268"/>
      <c r="P825" s="268"/>
      <c r="Q825" s="268"/>
      <c r="R825" s="268"/>
      <c r="S825" s="268"/>
      <c r="T825" s="263"/>
      <c r="U825" s="263"/>
      <c r="V825" s="263"/>
      <c r="W825" s="263"/>
      <c r="X825" s="263"/>
      <c r="Y825" s="268"/>
      <c r="Z825" s="263"/>
      <c r="AA825" s="263"/>
      <c r="AB825" s="263"/>
      <c r="AC825" s="263"/>
      <c r="AD825" s="263"/>
      <c r="AE825" s="263"/>
      <c r="AF825" s="263"/>
      <c r="AG825" s="263"/>
      <c r="AH825" s="263"/>
      <c r="AI825" s="263"/>
      <c r="AJ825" s="263"/>
      <c r="AK825" s="263"/>
      <c r="AL825" s="263"/>
    </row>
    <row r="826" spans="1:38">
      <c r="A826" s="263"/>
      <c r="B826" s="263"/>
      <c r="C826" s="263"/>
      <c r="D826" s="263"/>
      <c r="E826" s="263"/>
      <c r="F826" s="263"/>
      <c r="G826" s="263"/>
      <c r="H826" s="263"/>
      <c r="I826" s="263"/>
      <c r="J826" s="263"/>
      <c r="K826" s="263"/>
      <c r="L826" s="263"/>
      <c r="M826" s="263"/>
      <c r="N826" s="268"/>
      <c r="O826" s="268"/>
      <c r="P826" s="268"/>
      <c r="Q826" s="268"/>
      <c r="R826" s="268"/>
      <c r="S826" s="268"/>
      <c r="T826" s="263"/>
      <c r="U826" s="263"/>
      <c r="V826" s="263"/>
      <c r="W826" s="263"/>
      <c r="X826" s="263"/>
      <c r="Y826" s="268"/>
      <c r="Z826" s="263"/>
      <c r="AA826" s="263"/>
      <c r="AB826" s="263"/>
      <c r="AC826" s="263"/>
      <c r="AD826" s="263"/>
      <c r="AE826" s="263"/>
      <c r="AF826" s="263"/>
      <c r="AG826" s="263"/>
      <c r="AH826" s="263"/>
      <c r="AI826" s="263"/>
      <c r="AJ826" s="263"/>
      <c r="AK826" s="263"/>
      <c r="AL826" s="263"/>
    </row>
    <row r="827" spans="1:38">
      <c r="A827" s="263"/>
      <c r="B827" s="263"/>
      <c r="C827" s="263"/>
      <c r="D827" s="263"/>
      <c r="E827" s="263"/>
      <c r="F827" s="263"/>
      <c r="G827" s="263"/>
      <c r="H827" s="263"/>
      <c r="I827" s="263"/>
      <c r="J827" s="263"/>
      <c r="K827" s="263"/>
      <c r="L827" s="263"/>
      <c r="M827" s="263"/>
      <c r="N827" s="268"/>
      <c r="O827" s="268"/>
      <c r="P827" s="268"/>
      <c r="Q827" s="268"/>
      <c r="R827" s="268"/>
      <c r="S827" s="268"/>
      <c r="T827" s="263"/>
      <c r="U827" s="263"/>
      <c r="V827" s="263"/>
      <c r="W827" s="263"/>
      <c r="X827" s="263"/>
      <c r="Y827" s="268"/>
      <c r="Z827" s="263"/>
      <c r="AA827" s="263"/>
      <c r="AB827" s="263"/>
      <c r="AC827" s="263"/>
      <c r="AD827" s="263"/>
      <c r="AE827" s="263"/>
      <c r="AF827" s="263"/>
      <c r="AG827" s="263"/>
      <c r="AH827" s="263"/>
      <c r="AI827" s="263"/>
      <c r="AJ827" s="263"/>
      <c r="AK827" s="263"/>
      <c r="AL827" s="263"/>
    </row>
    <row r="828" spans="1:38">
      <c r="A828" s="263"/>
      <c r="B828" s="263"/>
      <c r="C828" s="263"/>
      <c r="D828" s="263"/>
      <c r="E828" s="263"/>
      <c r="F828" s="263"/>
      <c r="G828" s="263"/>
      <c r="H828" s="263"/>
      <c r="I828" s="263"/>
      <c r="J828" s="263"/>
      <c r="K828" s="263"/>
      <c r="L828" s="263"/>
      <c r="M828" s="263"/>
      <c r="N828" s="268"/>
      <c r="O828" s="268"/>
      <c r="P828" s="268"/>
      <c r="Q828" s="268"/>
      <c r="R828" s="268"/>
      <c r="S828" s="268"/>
      <c r="T828" s="263"/>
      <c r="U828" s="263"/>
      <c r="V828" s="263"/>
      <c r="W828" s="263"/>
      <c r="X828" s="263"/>
      <c r="Y828" s="268"/>
      <c r="Z828" s="263"/>
      <c r="AA828" s="263"/>
      <c r="AB828" s="263"/>
      <c r="AC828" s="263"/>
      <c r="AD828" s="263"/>
      <c r="AE828" s="263"/>
      <c r="AF828" s="263"/>
      <c r="AG828" s="263"/>
      <c r="AH828" s="263"/>
      <c r="AI828" s="263"/>
      <c r="AJ828" s="263"/>
      <c r="AK828" s="263"/>
      <c r="AL828" s="263"/>
    </row>
    <row r="829" spans="1:38">
      <c r="A829" s="263"/>
      <c r="B829" s="263"/>
      <c r="C829" s="263"/>
      <c r="D829" s="263"/>
      <c r="E829" s="263"/>
      <c r="F829" s="263"/>
      <c r="G829" s="263"/>
      <c r="H829" s="263"/>
      <c r="I829" s="263"/>
      <c r="J829" s="263"/>
      <c r="K829" s="263"/>
      <c r="L829" s="263"/>
      <c r="M829" s="263"/>
      <c r="N829" s="268"/>
      <c r="O829" s="268"/>
      <c r="P829" s="268"/>
      <c r="Q829" s="268"/>
      <c r="R829" s="268"/>
      <c r="S829" s="268"/>
      <c r="T829" s="263"/>
      <c r="U829" s="263"/>
      <c r="V829" s="263"/>
      <c r="W829" s="263"/>
      <c r="X829" s="263"/>
      <c r="Y829" s="268"/>
      <c r="Z829" s="263"/>
      <c r="AA829" s="263"/>
      <c r="AB829" s="263"/>
      <c r="AC829" s="263"/>
      <c r="AD829" s="263"/>
      <c r="AE829" s="263"/>
      <c r="AF829" s="263"/>
      <c r="AG829" s="263"/>
      <c r="AH829" s="263"/>
      <c r="AI829" s="263"/>
      <c r="AJ829" s="263"/>
      <c r="AK829" s="263"/>
      <c r="AL829" s="263"/>
    </row>
    <row r="830" spans="1:38">
      <c r="A830" s="263"/>
      <c r="B830" s="263"/>
      <c r="C830" s="263"/>
      <c r="D830" s="263"/>
      <c r="E830" s="263"/>
      <c r="F830" s="263"/>
      <c r="G830" s="263"/>
      <c r="H830" s="263"/>
      <c r="I830" s="263"/>
      <c r="J830" s="263"/>
      <c r="K830" s="263"/>
      <c r="L830" s="263"/>
      <c r="M830" s="263"/>
      <c r="N830" s="268"/>
      <c r="O830" s="268"/>
      <c r="P830" s="268"/>
      <c r="Q830" s="268"/>
      <c r="R830" s="268"/>
      <c r="S830" s="268"/>
      <c r="T830" s="263"/>
      <c r="U830" s="263"/>
      <c r="V830" s="263"/>
      <c r="W830" s="263"/>
      <c r="X830" s="263"/>
      <c r="Y830" s="268"/>
      <c r="Z830" s="263"/>
      <c r="AA830" s="263"/>
      <c r="AB830" s="263"/>
      <c r="AC830" s="263"/>
      <c r="AD830" s="263"/>
      <c r="AE830" s="263"/>
      <c r="AF830" s="263"/>
      <c r="AG830" s="263"/>
      <c r="AH830" s="263"/>
      <c r="AI830" s="263"/>
      <c r="AJ830" s="263"/>
      <c r="AK830" s="263"/>
      <c r="AL830" s="263"/>
    </row>
    <row r="831" spans="1:38">
      <c r="A831" s="263"/>
      <c r="B831" s="263"/>
      <c r="C831" s="263"/>
      <c r="D831" s="263"/>
      <c r="E831" s="263"/>
      <c r="F831" s="263"/>
      <c r="G831" s="263"/>
      <c r="H831" s="263"/>
      <c r="I831" s="263"/>
      <c r="J831" s="263"/>
      <c r="K831" s="263"/>
      <c r="L831" s="263"/>
      <c r="M831" s="263"/>
      <c r="N831" s="268"/>
      <c r="O831" s="268"/>
      <c r="P831" s="268"/>
      <c r="Q831" s="268"/>
      <c r="R831" s="268"/>
      <c r="S831" s="268"/>
      <c r="T831" s="263"/>
      <c r="U831" s="263"/>
      <c r="V831" s="263"/>
      <c r="W831" s="263"/>
      <c r="X831" s="263"/>
      <c r="Y831" s="268"/>
      <c r="Z831" s="263"/>
      <c r="AA831" s="263"/>
      <c r="AB831" s="263"/>
      <c r="AC831" s="263"/>
      <c r="AD831" s="263"/>
      <c r="AE831" s="263"/>
      <c r="AF831" s="263"/>
      <c r="AG831" s="263"/>
      <c r="AH831" s="263"/>
      <c r="AI831" s="263"/>
      <c r="AJ831" s="263"/>
      <c r="AK831" s="263"/>
      <c r="AL831" s="263"/>
    </row>
    <row r="832" spans="1:38">
      <c r="A832" s="263"/>
      <c r="B832" s="263"/>
      <c r="C832" s="263"/>
      <c r="D832" s="263"/>
      <c r="E832" s="263"/>
      <c r="F832" s="263"/>
      <c r="G832" s="263"/>
      <c r="H832" s="263"/>
      <c r="I832" s="263"/>
      <c r="J832" s="263"/>
      <c r="K832" s="263"/>
      <c r="L832" s="263"/>
      <c r="M832" s="263"/>
      <c r="N832" s="268"/>
      <c r="O832" s="268"/>
      <c r="P832" s="268"/>
      <c r="Q832" s="268"/>
      <c r="R832" s="268"/>
      <c r="S832" s="268"/>
      <c r="T832" s="263"/>
      <c r="U832" s="263"/>
      <c r="V832" s="263"/>
      <c r="W832" s="263"/>
      <c r="X832" s="263"/>
      <c r="Y832" s="268"/>
      <c r="Z832" s="263"/>
      <c r="AA832" s="263"/>
      <c r="AB832" s="263"/>
      <c r="AC832" s="263"/>
      <c r="AD832" s="263"/>
      <c r="AE832" s="263"/>
      <c r="AF832" s="263"/>
      <c r="AG832" s="263"/>
      <c r="AH832" s="263"/>
      <c r="AI832" s="263"/>
      <c r="AJ832" s="263"/>
      <c r="AK832" s="263"/>
      <c r="AL832" s="263"/>
    </row>
    <row r="833" spans="1:38">
      <c r="A833" s="263"/>
      <c r="B833" s="263"/>
      <c r="C833" s="263"/>
      <c r="D833" s="263"/>
      <c r="E833" s="263"/>
      <c r="F833" s="263"/>
      <c r="G833" s="263"/>
      <c r="H833" s="263"/>
      <c r="I833" s="263"/>
      <c r="J833" s="263"/>
      <c r="K833" s="263"/>
      <c r="L833" s="263"/>
      <c r="M833" s="263"/>
      <c r="N833" s="268"/>
      <c r="O833" s="268"/>
      <c r="P833" s="268"/>
      <c r="Q833" s="268"/>
      <c r="R833" s="268"/>
      <c r="S833" s="268"/>
      <c r="T833" s="263"/>
      <c r="U833" s="263"/>
      <c r="V833" s="263"/>
      <c r="W833" s="263"/>
      <c r="X833" s="263"/>
      <c r="Y833" s="268"/>
      <c r="Z833" s="263"/>
      <c r="AA833" s="263"/>
      <c r="AB833" s="263"/>
      <c r="AC833" s="263"/>
      <c r="AD833" s="263"/>
      <c r="AE833" s="263"/>
      <c r="AF833" s="263"/>
      <c r="AG833" s="263"/>
      <c r="AH833" s="263"/>
      <c r="AI833" s="263"/>
      <c r="AJ833" s="263"/>
      <c r="AK833" s="263"/>
      <c r="AL833" s="263"/>
    </row>
    <row r="834" spans="1:38">
      <c r="A834" s="263"/>
      <c r="B834" s="263"/>
      <c r="C834" s="263"/>
      <c r="D834" s="263"/>
      <c r="E834" s="263"/>
      <c r="F834" s="263"/>
      <c r="G834" s="263"/>
      <c r="H834" s="263"/>
      <c r="I834" s="263"/>
      <c r="J834" s="263"/>
      <c r="K834" s="263"/>
      <c r="L834" s="263"/>
      <c r="M834" s="263"/>
      <c r="N834" s="268"/>
      <c r="O834" s="268"/>
      <c r="P834" s="268"/>
      <c r="Q834" s="268"/>
      <c r="R834" s="268"/>
      <c r="S834" s="268"/>
      <c r="T834" s="263"/>
      <c r="U834" s="263"/>
      <c r="V834" s="263"/>
      <c r="W834" s="263"/>
      <c r="X834" s="263"/>
      <c r="Y834" s="268"/>
      <c r="Z834" s="263"/>
      <c r="AA834" s="263"/>
      <c r="AB834" s="263"/>
      <c r="AC834" s="263"/>
      <c r="AD834" s="263"/>
      <c r="AE834" s="263"/>
      <c r="AF834" s="263"/>
      <c r="AG834" s="263"/>
      <c r="AH834" s="263"/>
      <c r="AI834" s="263"/>
      <c r="AJ834" s="263"/>
      <c r="AK834" s="263"/>
      <c r="AL834" s="263"/>
    </row>
    <row r="835" spans="1:38">
      <c r="A835" s="263"/>
      <c r="B835" s="263"/>
      <c r="C835" s="263"/>
      <c r="D835" s="263"/>
      <c r="E835" s="263"/>
      <c r="F835" s="263"/>
      <c r="G835" s="263"/>
      <c r="H835" s="263"/>
      <c r="I835" s="263"/>
      <c r="J835" s="263"/>
      <c r="K835" s="263"/>
      <c r="L835" s="263"/>
      <c r="M835" s="263"/>
      <c r="N835" s="268"/>
      <c r="O835" s="268"/>
      <c r="P835" s="268"/>
      <c r="Q835" s="268"/>
      <c r="R835" s="268"/>
      <c r="S835" s="268"/>
      <c r="T835" s="263"/>
      <c r="U835" s="263"/>
      <c r="V835" s="263"/>
      <c r="W835" s="263"/>
      <c r="X835" s="263"/>
      <c r="Y835" s="268"/>
      <c r="Z835" s="263"/>
      <c r="AA835" s="263"/>
      <c r="AB835" s="263"/>
      <c r="AC835" s="263"/>
      <c r="AD835" s="263"/>
      <c r="AE835" s="263"/>
      <c r="AF835" s="263"/>
      <c r="AG835" s="263"/>
      <c r="AH835" s="263"/>
      <c r="AI835" s="263"/>
      <c r="AJ835" s="263"/>
      <c r="AK835" s="263"/>
      <c r="AL835" s="263"/>
    </row>
    <row r="836" spans="1:38">
      <c r="A836" s="263"/>
      <c r="B836" s="263"/>
      <c r="C836" s="263"/>
      <c r="D836" s="263"/>
      <c r="E836" s="263"/>
      <c r="F836" s="263"/>
      <c r="G836" s="263"/>
      <c r="H836" s="263"/>
      <c r="I836" s="263"/>
      <c r="J836" s="263"/>
      <c r="K836" s="263"/>
      <c r="L836" s="263"/>
      <c r="M836" s="263"/>
      <c r="N836" s="268"/>
      <c r="O836" s="268"/>
      <c r="P836" s="268"/>
      <c r="Q836" s="268"/>
      <c r="R836" s="268"/>
      <c r="S836" s="268"/>
      <c r="T836" s="263"/>
      <c r="U836" s="263"/>
      <c r="V836" s="263"/>
      <c r="W836" s="263"/>
      <c r="X836" s="263"/>
      <c r="Y836" s="268"/>
      <c r="Z836" s="263"/>
      <c r="AA836" s="263"/>
      <c r="AB836" s="263"/>
      <c r="AC836" s="263"/>
      <c r="AD836" s="263"/>
      <c r="AE836" s="263"/>
      <c r="AF836" s="263"/>
      <c r="AG836" s="263"/>
      <c r="AH836" s="263"/>
      <c r="AI836" s="263"/>
      <c r="AJ836" s="263"/>
      <c r="AK836" s="263"/>
      <c r="AL836" s="263"/>
    </row>
    <row r="837" spans="1:38">
      <c r="A837" s="263"/>
      <c r="B837" s="263"/>
      <c r="C837" s="263"/>
      <c r="D837" s="263"/>
      <c r="E837" s="263"/>
      <c r="F837" s="263"/>
      <c r="G837" s="263"/>
      <c r="H837" s="263"/>
      <c r="I837" s="263"/>
      <c r="J837" s="263"/>
      <c r="K837" s="263"/>
      <c r="L837" s="263"/>
      <c r="M837" s="263"/>
      <c r="N837" s="268"/>
      <c r="O837" s="268"/>
      <c r="P837" s="268"/>
      <c r="Q837" s="268"/>
      <c r="R837" s="268"/>
      <c r="S837" s="268"/>
      <c r="T837" s="263"/>
      <c r="U837" s="263"/>
      <c r="V837" s="263"/>
      <c r="W837" s="263"/>
      <c r="X837" s="263"/>
      <c r="Y837" s="268"/>
      <c r="Z837" s="263"/>
      <c r="AA837" s="263"/>
      <c r="AB837" s="263"/>
      <c r="AC837" s="263"/>
      <c r="AD837" s="263"/>
      <c r="AE837" s="263"/>
      <c r="AF837" s="263"/>
      <c r="AG837" s="263"/>
      <c r="AH837" s="263"/>
      <c r="AI837" s="263"/>
      <c r="AJ837" s="263"/>
      <c r="AK837" s="263"/>
      <c r="AL837" s="263"/>
    </row>
    <row r="838" spans="1:38">
      <c r="A838" s="263"/>
      <c r="B838" s="263"/>
      <c r="C838" s="263"/>
      <c r="D838" s="263"/>
      <c r="E838" s="263"/>
      <c r="F838" s="263"/>
      <c r="G838" s="263"/>
      <c r="H838" s="263"/>
      <c r="I838" s="263"/>
      <c r="J838" s="263"/>
      <c r="K838" s="263"/>
      <c r="L838" s="263"/>
      <c r="M838" s="263"/>
      <c r="N838" s="268"/>
      <c r="O838" s="268"/>
      <c r="P838" s="268"/>
      <c r="Q838" s="268"/>
      <c r="R838" s="268"/>
      <c r="S838" s="268"/>
      <c r="T838" s="263"/>
      <c r="U838" s="263"/>
      <c r="V838" s="263"/>
      <c r="W838" s="263"/>
      <c r="X838" s="263"/>
      <c r="Y838" s="268"/>
      <c r="Z838" s="263"/>
      <c r="AA838" s="263"/>
      <c r="AB838" s="263"/>
      <c r="AC838" s="263"/>
      <c r="AD838" s="263"/>
      <c r="AE838" s="263"/>
      <c r="AF838" s="263"/>
      <c r="AG838" s="263"/>
      <c r="AH838" s="263"/>
      <c r="AI838" s="263"/>
      <c r="AJ838" s="263"/>
      <c r="AK838" s="263"/>
      <c r="AL838" s="263"/>
    </row>
    <row r="839" spans="1:38">
      <c r="A839" s="263"/>
      <c r="B839" s="263"/>
      <c r="C839" s="263"/>
      <c r="D839" s="263"/>
      <c r="E839" s="263"/>
      <c r="F839" s="263"/>
      <c r="G839" s="263"/>
      <c r="H839" s="263"/>
      <c r="I839" s="263"/>
      <c r="J839" s="263"/>
      <c r="K839" s="263"/>
      <c r="L839" s="263"/>
      <c r="M839" s="263"/>
      <c r="N839" s="268"/>
      <c r="O839" s="268"/>
      <c r="P839" s="268"/>
      <c r="Q839" s="268"/>
      <c r="R839" s="268"/>
      <c r="S839" s="268"/>
      <c r="T839" s="263"/>
      <c r="U839" s="263"/>
      <c r="V839" s="263"/>
      <c r="W839" s="263"/>
      <c r="X839" s="263"/>
      <c r="Y839" s="268"/>
      <c r="Z839" s="263"/>
      <c r="AA839" s="263"/>
      <c r="AB839" s="263"/>
      <c r="AC839" s="263"/>
      <c r="AD839" s="263"/>
      <c r="AE839" s="263"/>
      <c r="AF839" s="263"/>
      <c r="AG839" s="263"/>
      <c r="AH839" s="263"/>
      <c r="AI839" s="263"/>
      <c r="AJ839" s="263"/>
      <c r="AK839" s="263"/>
      <c r="AL839" s="263"/>
    </row>
    <row r="840" spans="1:38">
      <c r="A840" s="263"/>
      <c r="B840" s="263"/>
      <c r="C840" s="263"/>
      <c r="D840" s="263"/>
      <c r="E840" s="263"/>
      <c r="F840" s="263"/>
      <c r="G840" s="263"/>
      <c r="H840" s="263"/>
      <c r="I840" s="263"/>
      <c r="J840" s="263"/>
      <c r="K840" s="263"/>
      <c r="L840" s="263"/>
      <c r="M840" s="263"/>
      <c r="N840" s="268"/>
      <c r="O840" s="268"/>
      <c r="P840" s="268"/>
      <c r="Q840" s="268"/>
      <c r="R840" s="268"/>
      <c r="S840" s="268"/>
      <c r="T840" s="263"/>
      <c r="U840" s="263"/>
      <c r="V840" s="263"/>
      <c r="W840" s="263"/>
      <c r="X840" s="263"/>
      <c r="Y840" s="268"/>
      <c r="Z840" s="263"/>
      <c r="AA840" s="263"/>
      <c r="AB840" s="263"/>
      <c r="AC840" s="263"/>
      <c r="AD840" s="263"/>
      <c r="AE840" s="263"/>
      <c r="AF840" s="263"/>
      <c r="AG840" s="263"/>
      <c r="AH840" s="263"/>
      <c r="AI840" s="263"/>
      <c r="AJ840" s="263"/>
      <c r="AK840" s="263"/>
      <c r="AL840" s="263"/>
    </row>
    <row r="841" spans="1:38">
      <c r="A841" s="263"/>
      <c r="B841" s="263"/>
      <c r="C841" s="263"/>
      <c r="D841" s="263"/>
      <c r="E841" s="263"/>
      <c r="F841" s="263"/>
      <c r="G841" s="263"/>
      <c r="H841" s="263"/>
      <c r="I841" s="263"/>
      <c r="J841" s="263"/>
      <c r="K841" s="263"/>
      <c r="L841" s="263"/>
      <c r="M841" s="263"/>
      <c r="N841" s="268"/>
      <c r="O841" s="268"/>
      <c r="P841" s="268"/>
      <c r="Q841" s="268"/>
      <c r="R841" s="268"/>
      <c r="S841" s="268"/>
      <c r="T841" s="263"/>
      <c r="U841" s="263"/>
      <c r="V841" s="263"/>
      <c r="W841" s="263"/>
      <c r="X841" s="263"/>
      <c r="Y841" s="268"/>
      <c r="Z841" s="263"/>
      <c r="AA841" s="263"/>
      <c r="AB841" s="263"/>
      <c r="AC841" s="263"/>
      <c r="AD841" s="263"/>
      <c r="AE841" s="263"/>
      <c r="AF841" s="263"/>
      <c r="AG841" s="263"/>
      <c r="AH841" s="263"/>
      <c r="AI841" s="263"/>
      <c r="AJ841" s="263"/>
      <c r="AK841" s="263"/>
      <c r="AL841" s="263"/>
    </row>
    <row r="842" spans="1:38">
      <c r="A842" s="263"/>
      <c r="B842" s="263"/>
      <c r="C842" s="263"/>
      <c r="D842" s="263"/>
      <c r="E842" s="263"/>
      <c r="F842" s="263"/>
      <c r="G842" s="263"/>
      <c r="H842" s="263"/>
      <c r="I842" s="263"/>
      <c r="J842" s="263"/>
      <c r="K842" s="263"/>
      <c r="L842" s="263"/>
      <c r="M842" s="263"/>
      <c r="N842" s="268"/>
      <c r="O842" s="268"/>
      <c r="P842" s="268"/>
      <c r="Q842" s="268"/>
      <c r="R842" s="268"/>
      <c r="S842" s="268"/>
      <c r="T842" s="263"/>
      <c r="U842" s="263"/>
      <c r="V842" s="263"/>
      <c r="W842" s="263"/>
      <c r="X842" s="263"/>
      <c r="Y842" s="268"/>
      <c r="Z842" s="263"/>
      <c r="AA842" s="263"/>
      <c r="AB842" s="263"/>
      <c r="AC842" s="263"/>
      <c r="AD842" s="263"/>
      <c r="AE842" s="263"/>
      <c r="AF842" s="263"/>
      <c r="AG842" s="263"/>
      <c r="AH842" s="263"/>
      <c r="AI842" s="263"/>
      <c r="AJ842" s="263"/>
      <c r="AK842" s="263"/>
      <c r="AL842" s="263"/>
    </row>
    <row r="843" spans="1:38">
      <c r="A843" s="263"/>
      <c r="B843" s="263"/>
      <c r="C843" s="263"/>
      <c r="D843" s="263"/>
      <c r="E843" s="263"/>
      <c r="F843" s="263"/>
      <c r="G843" s="263"/>
      <c r="H843" s="263"/>
      <c r="I843" s="263"/>
      <c r="J843" s="263"/>
      <c r="K843" s="263"/>
      <c r="L843" s="263"/>
      <c r="M843" s="263"/>
      <c r="N843" s="268"/>
      <c r="O843" s="268"/>
      <c r="P843" s="268"/>
      <c r="Q843" s="268"/>
      <c r="R843" s="268"/>
      <c r="S843" s="268"/>
      <c r="T843" s="263"/>
      <c r="U843" s="263"/>
      <c r="V843" s="263"/>
      <c r="W843" s="263"/>
      <c r="X843" s="263"/>
      <c r="Y843" s="268"/>
      <c r="Z843" s="263"/>
      <c r="AA843" s="263"/>
      <c r="AB843" s="263"/>
      <c r="AC843" s="263"/>
      <c r="AD843" s="263"/>
      <c r="AE843" s="263"/>
      <c r="AF843" s="263"/>
      <c r="AG843" s="263"/>
      <c r="AH843" s="263"/>
      <c r="AI843" s="263"/>
      <c r="AJ843" s="263"/>
      <c r="AK843" s="263"/>
      <c r="AL843" s="263"/>
    </row>
    <row r="844" spans="1:38">
      <c r="A844" s="263"/>
      <c r="B844" s="263"/>
      <c r="C844" s="263"/>
      <c r="D844" s="263"/>
      <c r="E844" s="263"/>
      <c r="F844" s="263"/>
      <c r="G844" s="263"/>
      <c r="H844" s="263"/>
      <c r="I844" s="263"/>
      <c r="J844" s="263"/>
      <c r="K844" s="263"/>
      <c r="L844" s="263"/>
      <c r="M844" s="263"/>
      <c r="N844" s="268"/>
      <c r="O844" s="268"/>
      <c r="P844" s="268"/>
      <c r="Q844" s="268"/>
      <c r="R844" s="268"/>
      <c r="S844" s="268"/>
      <c r="T844" s="263"/>
      <c r="U844" s="263"/>
      <c r="V844" s="263"/>
      <c r="W844" s="263"/>
      <c r="X844" s="263"/>
      <c r="Y844" s="268"/>
      <c r="Z844" s="263"/>
      <c r="AA844" s="263"/>
      <c r="AB844" s="263"/>
      <c r="AC844" s="263"/>
      <c r="AD844" s="263"/>
      <c r="AE844" s="263"/>
      <c r="AF844" s="263"/>
      <c r="AG844" s="263"/>
      <c r="AH844" s="263"/>
      <c r="AI844" s="263"/>
      <c r="AJ844" s="263"/>
      <c r="AK844" s="263"/>
      <c r="AL844" s="263"/>
    </row>
    <row r="845" spans="1:38">
      <c r="A845" s="263"/>
      <c r="B845" s="263"/>
      <c r="C845" s="263"/>
      <c r="D845" s="263"/>
      <c r="E845" s="263"/>
      <c r="F845" s="263"/>
      <c r="G845" s="263"/>
      <c r="H845" s="263"/>
      <c r="I845" s="263"/>
      <c r="J845" s="263"/>
      <c r="K845" s="263"/>
      <c r="L845" s="263"/>
      <c r="M845" s="263"/>
      <c r="N845" s="268"/>
      <c r="O845" s="268"/>
      <c r="P845" s="268"/>
      <c r="Q845" s="268"/>
      <c r="R845" s="268"/>
      <c r="S845" s="268"/>
      <c r="T845" s="263"/>
      <c r="U845" s="263"/>
      <c r="V845" s="263"/>
      <c r="W845" s="263"/>
      <c r="X845" s="263"/>
      <c r="Y845" s="268"/>
      <c r="Z845" s="263"/>
      <c r="AA845" s="263"/>
      <c r="AB845" s="263"/>
      <c r="AC845" s="263"/>
      <c r="AD845" s="263"/>
      <c r="AE845" s="263"/>
      <c r="AF845" s="263"/>
      <c r="AG845" s="263"/>
      <c r="AH845" s="263"/>
      <c r="AI845" s="263"/>
      <c r="AJ845" s="263"/>
      <c r="AK845" s="263"/>
      <c r="AL845" s="263"/>
    </row>
    <row r="846" spans="1:38">
      <c r="A846" s="263"/>
      <c r="B846" s="263"/>
      <c r="C846" s="263"/>
      <c r="D846" s="263"/>
      <c r="E846" s="263"/>
      <c r="F846" s="263"/>
      <c r="G846" s="263"/>
      <c r="H846" s="263"/>
      <c r="I846" s="263"/>
      <c r="J846" s="263"/>
      <c r="K846" s="263"/>
      <c r="L846" s="263"/>
      <c r="M846" s="263"/>
      <c r="N846" s="268"/>
      <c r="O846" s="268"/>
      <c r="P846" s="268"/>
      <c r="Q846" s="268"/>
      <c r="R846" s="268"/>
      <c r="S846" s="268"/>
      <c r="T846" s="263"/>
      <c r="U846" s="263"/>
      <c r="V846" s="263"/>
      <c r="W846" s="263"/>
      <c r="X846" s="263"/>
      <c r="Y846" s="268"/>
      <c r="Z846" s="263"/>
      <c r="AA846" s="263"/>
      <c r="AB846" s="263"/>
      <c r="AC846" s="263"/>
      <c r="AD846" s="263"/>
      <c r="AE846" s="263"/>
      <c r="AF846" s="263"/>
      <c r="AG846" s="263"/>
      <c r="AH846" s="263"/>
      <c r="AI846" s="263"/>
      <c r="AJ846" s="263"/>
      <c r="AK846" s="263"/>
      <c r="AL846" s="263"/>
    </row>
    <row r="847" spans="1:38">
      <c r="A847" s="263"/>
      <c r="B847" s="263"/>
      <c r="C847" s="263"/>
      <c r="D847" s="263"/>
      <c r="E847" s="263"/>
      <c r="F847" s="263"/>
      <c r="G847" s="263"/>
      <c r="H847" s="263"/>
      <c r="I847" s="263"/>
      <c r="J847" s="263"/>
      <c r="K847" s="263"/>
      <c r="L847" s="263"/>
      <c r="M847" s="263"/>
      <c r="N847" s="268"/>
      <c r="O847" s="268"/>
      <c r="P847" s="268"/>
      <c r="Q847" s="268"/>
      <c r="R847" s="268"/>
      <c r="S847" s="268"/>
      <c r="T847" s="263"/>
      <c r="U847" s="263"/>
      <c r="V847" s="263"/>
      <c r="W847" s="263"/>
      <c r="X847" s="263"/>
      <c r="Y847" s="268"/>
      <c r="Z847" s="263"/>
      <c r="AA847" s="263"/>
      <c r="AB847" s="263"/>
      <c r="AC847" s="263"/>
      <c r="AD847" s="263"/>
      <c r="AE847" s="263"/>
      <c r="AF847" s="263"/>
      <c r="AG847" s="263"/>
      <c r="AH847" s="263"/>
      <c r="AI847" s="263"/>
      <c r="AJ847" s="263"/>
      <c r="AK847" s="263"/>
      <c r="AL847" s="263"/>
    </row>
    <row r="848" spans="1:38">
      <c r="A848" s="263"/>
      <c r="B848" s="263"/>
      <c r="C848" s="263"/>
      <c r="D848" s="263"/>
      <c r="E848" s="263"/>
      <c r="F848" s="263"/>
      <c r="G848" s="263"/>
      <c r="H848" s="263"/>
      <c r="I848" s="263"/>
      <c r="J848" s="263"/>
      <c r="K848" s="263"/>
      <c r="L848" s="263"/>
      <c r="M848" s="263"/>
      <c r="N848" s="268"/>
      <c r="O848" s="268"/>
      <c r="P848" s="268"/>
      <c r="Q848" s="268"/>
      <c r="R848" s="268"/>
      <c r="S848" s="268"/>
      <c r="T848" s="263"/>
      <c r="U848" s="263"/>
      <c r="V848" s="263"/>
      <c r="W848" s="263"/>
      <c r="X848" s="263"/>
      <c r="Y848" s="268"/>
      <c r="Z848" s="263"/>
      <c r="AA848" s="263"/>
      <c r="AB848" s="263"/>
      <c r="AC848" s="263"/>
      <c r="AD848" s="263"/>
      <c r="AE848" s="263"/>
      <c r="AF848" s="263"/>
      <c r="AG848" s="263"/>
      <c r="AH848" s="263"/>
      <c r="AI848" s="263"/>
      <c r="AJ848" s="263"/>
      <c r="AK848" s="263"/>
      <c r="AL848" s="263"/>
    </row>
    <row r="849" spans="1:38">
      <c r="A849" s="263"/>
      <c r="B849" s="263"/>
      <c r="C849" s="263"/>
      <c r="D849" s="263"/>
      <c r="E849" s="263"/>
      <c r="F849" s="263"/>
      <c r="G849" s="263"/>
      <c r="H849" s="263"/>
      <c r="I849" s="263"/>
      <c r="J849" s="263"/>
      <c r="K849" s="263"/>
      <c r="L849" s="263"/>
      <c r="M849" s="263"/>
      <c r="N849" s="268"/>
      <c r="O849" s="268"/>
      <c r="P849" s="268"/>
      <c r="Q849" s="268"/>
      <c r="R849" s="268"/>
      <c r="S849" s="268"/>
      <c r="T849" s="263"/>
      <c r="U849" s="263"/>
      <c r="V849" s="263"/>
      <c r="W849" s="263"/>
      <c r="X849" s="263"/>
      <c r="Y849" s="268"/>
      <c r="Z849" s="263"/>
      <c r="AA849" s="263"/>
      <c r="AB849" s="263"/>
      <c r="AC849" s="263"/>
      <c r="AD849" s="263"/>
      <c r="AE849" s="263"/>
      <c r="AF849" s="263"/>
      <c r="AG849" s="263"/>
      <c r="AH849" s="263"/>
      <c r="AI849" s="263"/>
      <c r="AJ849" s="263"/>
      <c r="AK849" s="263"/>
      <c r="AL849" s="263"/>
    </row>
    <row r="850" spans="1:38">
      <c r="A850" s="263"/>
      <c r="B850" s="263"/>
      <c r="C850" s="263"/>
      <c r="D850" s="263"/>
      <c r="E850" s="263"/>
      <c r="F850" s="263"/>
      <c r="G850" s="263"/>
      <c r="H850" s="263"/>
      <c r="I850" s="263"/>
      <c r="J850" s="263"/>
      <c r="K850" s="263"/>
      <c r="L850" s="263"/>
      <c r="M850" s="263"/>
      <c r="N850" s="268"/>
      <c r="O850" s="268"/>
      <c r="P850" s="268"/>
      <c r="Q850" s="268"/>
      <c r="R850" s="268"/>
      <c r="S850" s="268"/>
      <c r="T850" s="263"/>
      <c r="U850" s="263"/>
      <c r="V850" s="263"/>
      <c r="W850" s="263"/>
      <c r="X850" s="263"/>
      <c r="Y850" s="268"/>
      <c r="Z850" s="263"/>
      <c r="AA850" s="263"/>
      <c r="AB850" s="263"/>
      <c r="AC850" s="263"/>
      <c r="AD850" s="263"/>
      <c r="AE850" s="263"/>
      <c r="AF850" s="263"/>
      <c r="AG850" s="263"/>
      <c r="AH850" s="263"/>
      <c r="AI850" s="263"/>
      <c r="AJ850" s="263"/>
      <c r="AK850" s="263"/>
      <c r="AL850" s="263"/>
    </row>
    <row r="851" spans="1:38">
      <c r="A851" s="263"/>
      <c r="B851" s="263"/>
      <c r="C851" s="263"/>
      <c r="D851" s="263"/>
      <c r="E851" s="263"/>
      <c r="F851" s="263"/>
      <c r="G851" s="263"/>
      <c r="H851" s="263"/>
      <c r="I851" s="263"/>
      <c r="J851" s="263"/>
      <c r="K851" s="263"/>
      <c r="L851" s="263"/>
      <c r="M851" s="263"/>
      <c r="N851" s="268"/>
      <c r="O851" s="268"/>
      <c r="P851" s="268"/>
      <c r="Q851" s="268"/>
      <c r="R851" s="268"/>
      <c r="S851" s="268"/>
      <c r="T851" s="263"/>
      <c r="U851" s="263"/>
      <c r="V851" s="263"/>
      <c r="W851" s="263"/>
      <c r="X851" s="263"/>
      <c r="Y851" s="268"/>
      <c r="Z851" s="263"/>
      <c r="AA851" s="263"/>
      <c r="AB851" s="263"/>
      <c r="AC851" s="263"/>
      <c r="AD851" s="263"/>
      <c r="AE851" s="263"/>
      <c r="AF851" s="263"/>
      <c r="AG851" s="263"/>
      <c r="AH851" s="263"/>
      <c r="AI851" s="263"/>
      <c r="AJ851" s="263"/>
      <c r="AK851" s="263"/>
      <c r="AL851" s="263"/>
    </row>
    <row r="852" spans="1:38">
      <c r="A852" s="263"/>
      <c r="B852" s="263"/>
      <c r="C852" s="263"/>
      <c r="D852" s="263"/>
      <c r="E852" s="263"/>
      <c r="F852" s="263"/>
      <c r="G852" s="263"/>
      <c r="H852" s="263"/>
      <c r="I852" s="263"/>
      <c r="J852" s="263"/>
      <c r="K852" s="263"/>
      <c r="L852" s="263"/>
      <c r="M852" s="263"/>
      <c r="N852" s="268"/>
      <c r="O852" s="268"/>
      <c r="P852" s="268"/>
      <c r="Q852" s="268"/>
      <c r="R852" s="268"/>
      <c r="S852" s="268"/>
      <c r="T852" s="263"/>
      <c r="U852" s="263"/>
      <c r="V852" s="263"/>
      <c r="W852" s="263"/>
      <c r="X852" s="263"/>
      <c r="Y852" s="268"/>
      <c r="Z852" s="263"/>
      <c r="AA852" s="263"/>
      <c r="AB852" s="263"/>
      <c r="AC852" s="263"/>
      <c r="AD852" s="263"/>
      <c r="AE852" s="263"/>
      <c r="AF852" s="263"/>
      <c r="AG852" s="263"/>
      <c r="AH852" s="263"/>
      <c r="AI852" s="263"/>
      <c r="AJ852" s="263"/>
      <c r="AK852" s="263"/>
      <c r="AL852" s="263"/>
    </row>
    <row r="853" spans="1:38">
      <c r="A853" s="263"/>
      <c r="B853" s="263"/>
      <c r="C853" s="263"/>
      <c r="D853" s="263"/>
      <c r="E853" s="263"/>
      <c r="F853" s="263"/>
      <c r="G853" s="263"/>
      <c r="H853" s="263"/>
      <c r="I853" s="263"/>
      <c r="J853" s="263"/>
      <c r="K853" s="263"/>
      <c r="L853" s="263"/>
      <c r="M853" s="263"/>
      <c r="N853" s="268"/>
      <c r="O853" s="268"/>
      <c r="P853" s="268"/>
      <c r="Q853" s="268"/>
      <c r="R853" s="268"/>
      <c r="S853" s="268"/>
      <c r="T853" s="263"/>
      <c r="U853" s="263"/>
      <c r="V853" s="263"/>
      <c r="W853" s="263"/>
      <c r="X853" s="263"/>
      <c r="Y853" s="268"/>
      <c r="Z853" s="263"/>
      <c r="AA853" s="263"/>
      <c r="AB853" s="263"/>
      <c r="AC853" s="263"/>
      <c r="AD853" s="263"/>
      <c r="AE853" s="263"/>
      <c r="AF853" s="263"/>
      <c r="AG853" s="263"/>
      <c r="AH853" s="263"/>
      <c r="AI853" s="263"/>
      <c r="AJ853" s="263"/>
      <c r="AK853" s="263"/>
      <c r="AL853" s="263"/>
    </row>
    <row r="854" spans="1:38">
      <c r="A854" s="263"/>
      <c r="B854" s="263"/>
      <c r="C854" s="263"/>
      <c r="D854" s="263"/>
      <c r="E854" s="263"/>
      <c r="F854" s="263"/>
      <c r="G854" s="263"/>
      <c r="H854" s="263"/>
      <c r="I854" s="263"/>
      <c r="J854" s="263"/>
      <c r="K854" s="263"/>
      <c r="L854" s="263"/>
      <c r="M854" s="263"/>
      <c r="N854" s="268"/>
      <c r="O854" s="268"/>
      <c r="P854" s="268"/>
      <c r="Q854" s="268"/>
      <c r="R854" s="268"/>
      <c r="S854" s="268"/>
      <c r="T854" s="263"/>
      <c r="U854" s="263"/>
      <c r="V854" s="263"/>
      <c r="W854" s="263"/>
      <c r="X854" s="263"/>
      <c r="Y854" s="268"/>
      <c r="Z854" s="263"/>
      <c r="AA854" s="263"/>
      <c r="AB854" s="263"/>
      <c r="AC854" s="263"/>
      <c r="AD854" s="263"/>
      <c r="AE854" s="263"/>
      <c r="AF854" s="263"/>
      <c r="AG854" s="263"/>
      <c r="AH854" s="263"/>
      <c r="AI854" s="263"/>
      <c r="AJ854" s="263"/>
      <c r="AK854" s="263"/>
      <c r="AL854" s="263"/>
    </row>
    <row r="855" spans="1:38">
      <c r="A855" s="263"/>
      <c r="B855" s="263"/>
      <c r="C855" s="263"/>
      <c r="D855" s="263"/>
      <c r="E855" s="263"/>
      <c r="F855" s="263"/>
      <c r="G855" s="263"/>
      <c r="H855" s="263"/>
      <c r="I855" s="263"/>
      <c r="J855" s="263"/>
      <c r="K855" s="263"/>
      <c r="L855" s="263"/>
      <c r="M855" s="263"/>
      <c r="N855" s="268"/>
      <c r="O855" s="268"/>
      <c r="P855" s="268"/>
      <c r="Q855" s="268"/>
      <c r="R855" s="268"/>
      <c r="S855" s="268"/>
      <c r="T855" s="263"/>
      <c r="U855" s="263"/>
      <c r="V855" s="263"/>
      <c r="W855" s="263"/>
      <c r="X855" s="263"/>
      <c r="Y855" s="268"/>
      <c r="Z855" s="263"/>
      <c r="AA855" s="263"/>
      <c r="AB855" s="263"/>
      <c r="AC855" s="263"/>
      <c r="AD855" s="263"/>
      <c r="AE855" s="263"/>
      <c r="AF855" s="263"/>
      <c r="AG855" s="263"/>
      <c r="AH855" s="263"/>
      <c r="AI855" s="263"/>
      <c r="AJ855" s="263"/>
      <c r="AK855" s="263"/>
      <c r="AL855" s="263"/>
    </row>
    <row r="856" spans="1:38">
      <c r="A856" s="263"/>
      <c r="B856" s="263"/>
      <c r="C856" s="263"/>
      <c r="D856" s="263"/>
      <c r="E856" s="263"/>
      <c r="F856" s="263"/>
      <c r="G856" s="263"/>
      <c r="H856" s="263"/>
      <c r="I856" s="263"/>
      <c r="J856" s="263"/>
      <c r="K856" s="263"/>
      <c r="L856" s="263"/>
      <c r="M856" s="263"/>
      <c r="N856" s="268"/>
      <c r="O856" s="268"/>
      <c r="P856" s="268"/>
      <c r="Q856" s="268"/>
      <c r="R856" s="268"/>
      <c r="S856" s="268"/>
      <c r="T856" s="263"/>
      <c r="U856" s="263"/>
      <c r="V856" s="263"/>
      <c r="W856" s="263"/>
      <c r="X856" s="263"/>
      <c r="Y856" s="268"/>
      <c r="Z856" s="263"/>
      <c r="AA856" s="263"/>
      <c r="AB856" s="263"/>
      <c r="AC856" s="263"/>
      <c r="AD856" s="263"/>
      <c r="AE856" s="263"/>
      <c r="AF856" s="263"/>
      <c r="AG856" s="263"/>
      <c r="AH856" s="263"/>
      <c r="AI856" s="263"/>
      <c r="AJ856" s="263"/>
      <c r="AK856" s="263"/>
      <c r="AL856" s="263"/>
    </row>
    <row r="857" spans="1:38">
      <c r="A857" s="263"/>
      <c r="B857" s="263"/>
      <c r="C857" s="263"/>
      <c r="D857" s="263"/>
      <c r="E857" s="263"/>
      <c r="F857" s="263"/>
      <c r="G857" s="263"/>
      <c r="H857" s="263"/>
      <c r="I857" s="263"/>
      <c r="J857" s="263"/>
      <c r="K857" s="263"/>
      <c r="L857" s="263"/>
      <c r="M857" s="263"/>
      <c r="N857" s="268"/>
      <c r="O857" s="268"/>
      <c r="P857" s="268"/>
      <c r="Q857" s="268"/>
      <c r="R857" s="268"/>
      <c r="S857" s="268"/>
      <c r="T857" s="263"/>
      <c r="U857" s="263"/>
      <c r="V857" s="263"/>
      <c r="W857" s="263"/>
      <c r="X857" s="263"/>
      <c r="Y857" s="268"/>
      <c r="Z857" s="263"/>
      <c r="AA857" s="263"/>
      <c r="AB857" s="263"/>
      <c r="AC857" s="263"/>
      <c r="AD857" s="263"/>
      <c r="AE857" s="263"/>
      <c r="AF857" s="263"/>
      <c r="AG857" s="263"/>
      <c r="AH857" s="263"/>
      <c r="AI857" s="263"/>
      <c r="AJ857" s="263"/>
      <c r="AK857" s="263"/>
      <c r="AL857" s="263"/>
    </row>
    <row r="858" spans="1:38">
      <c r="A858" s="263"/>
      <c r="B858" s="263"/>
      <c r="C858" s="263"/>
      <c r="D858" s="263"/>
      <c r="E858" s="263"/>
      <c r="F858" s="263"/>
      <c r="G858" s="263"/>
      <c r="H858" s="263"/>
      <c r="I858" s="263"/>
      <c r="J858" s="263"/>
      <c r="K858" s="263"/>
      <c r="L858" s="263"/>
      <c r="M858" s="263"/>
      <c r="N858" s="268"/>
      <c r="O858" s="268"/>
      <c r="P858" s="268"/>
      <c r="Q858" s="268"/>
      <c r="R858" s="268"/>
      <c r="S858" s="268"/>
      <c r="T858" s="263"/>
      <c r="U858" s="263"/>
      <c r="V858" s="263"/>
      <c r="W858" s="263"/>
      <c r="X858" s="263"/>
      <c r="Y858" s="268"/>
      <c r="Z858" s="263"/>
      <c r="AA858" s="263"/>
      <c r="AB858" s="263"/>
      <c r="AC858" s="263"/>
      <c r="AD858" s="263"/>
      <c r="AE858" s="263"/>
      <c r="AF858" s="263"/>
      <c r="AG858" s="263"/>
      <c r="AH858" s="263"/>
      <c r="AI858" s="263"/>
      <c r="AJ858" s="263"/>
      <c r="AK858" s="263"/>
      <c r="AL858" s="263"/>
    </row>
    <row r="859" spans="1:38">
      <c r="A859" s="263"/>
      <c r="B859" s="263"/>
      <c r="C859" s="263"/>
      <c r="D859" s="263"/>
      <c r="E859" s="263"/>
      <c r="F859" s="263"/>
      <c r="G859" s="263"/>
      <c r="H859" s="263"/>
      <c r="I859" s="263"/>
      <c r="J859" s="263"/>
      <c r="K859" s="263"/>
      <c r="L859" s="263"/>
      <c r="M859" s="263"/>
      <c r="N859" s="268"/>
      <c r="O859" s="268"/>
      <c r="P859" s="268"/>
      <c r="Q859" s="268"/>
      <c r="R859" s="268"/>
      <c r="S859" s="268"/>
      <c r="T859" s="263"/>
      <c r="U859" s="263"/>
      <c r="V859" s="263"/>
      <c r="W859" s="263"/>
      <c r="X859" s="263"/>
      <c r="Y859" s="268"/>
      <c r="Z859" s="263"/>
      <c r="AA859" s="263"/>
      <c r="AB859" s="263"/>
      <c r="AC859" s="263"/>
      <c r="AD859" s="263"/>
      <c r="AE859" s="263"/>
      <c r="AF859" s="263"/>
      <c r="AG859" s="263"/>
      <c r="AH859" s="263"/>
      <c r="AI859" s="263"/>
      <c r="AJ859" s="263"/>
      <c r="AK859" s="263"/>
      <c r="AL859" s="263"/>
    </row>
    <row r="860" spans="1:38">
      <c r="A860" s="263"/>
      <c r="B860" s="263"/>
      <c r="C860" s="263"/>
      <c r="D860" s="263"/>
      <c r="E860" s="263"/>
      <c r="F860" s="263"/>
      <c r="G860" s="263"/>
      <c r="H860" s="263"/>
      <c r="I860" s="263"/>
      <c r="J860" s="263"/>
      <c r="K860" s="263"/>
      <c r="L860" s="263"/>
      <c r="M860" s="263"/>
      <c r="N860" s="268"/>
      <c r="O860" s="268"/>
      <c r="P860" s="268"/>
      <c r="Q860" s="268"/>
      <c r="R860" s="268"/>
      <c r="S860" s="268"/>
      <c r="T860" s="263"/>
      <c r="U860" s="263"/>
      <c r="V860" s="263"/>
      <c r="W860" s="263"/>
      <c r="X860" s="263"/>
      <c r="Y860" s="268"/>
      <c r="Z860" s="263"/>
      <c r="AA860" s="263"/>
      <c r="AB860" s="263"/>
      <c r="AC860" s="263"/>
      <c r="AD860" s="263"/>
      <c r="AE860" s="263"/>
      <c r="AF860" s="263"/>
      <c r="AG860" s="263"/>
      <c r="AH860" s="263"/>
      <c r="AI860" s="263"/>
      <c r="AJ860" s="263"/>
      <c r="AK860" s="263"/>
      <c r="AL860" s="263"/>
    </row>
    <row r="861" spans="1:38">
      <c r="A861" s="263"/>
      <c r="B861" s="263"/>
      <c r="C861" s="263"/>
      <c r="D861" s="263"/>
      <c r="E861" s="263"/>
      <c r="F861" s="263"/>
      <c r="G861" s="263"/>
      <c r="H861" s="263"/>
      <c r="I861" s="263"/>
      <c r="J861" s="263"/>
      <c r="K861" s="263"/>
      <c r="L861" s="263"/>
      <c r="M861" s="263"/>
      <c r="N861" s="268"/>
      <c r="O861" s="268"/>
      <c r="P861" s="268"/>
      <c r="Q861" s="268"/>
      <c r="R861" s="268"/>
      <c r="S861" s="268"/>
      <c r="T861" s="263"/>
      <c r="U861" s="263"/>
      <c r="V861" s="263"/>
      <c r="W861" s="263"/>
      <c r="X861" s="263"/>
      <c r="Y861" s="268"/>
      <c r="Z861" s="263"/>
      <c r="AA861" s="263"/>
      <c r="AB861" s="263"/>
      <c r="AC861" s="263"/>
      <c r="AD861" s="263"/>
      <c r="AE861" s="263"/>
      <c r="AF861" s="263"/>
      <c r="AG861" s="263"/>
      <c r="AH861" s="263"/>
      <c r="AI861" s="263"/>
      <c r="AJ861" s="263"/>
      <c r="AK861" s="263"/>
      <c r="AL861" s="263"/>
    </row>
    <row r="862" spans="1:38">
      <c r="A862" s="263"/>
      <c r="B862" s="263"/>
      <c r="C862" s="263"/>
      <c r="D862" s="263"/>
      <c r="E862" s="263"/>
      <c r="F862" s="263"/>
      <c r="G862" s="263"/>
      <c r="H862" s="263"/>
      <c r="I862" s="263"/>
      <c r="J862" s="263"/>
      <c r="K862" s="263"/>
      <c r="L862" s="263"/>
      <c r="M862" s="263"/>
      <c r="N862" s="268"/>
      <c r="O862" s="268"/>
      <c r="P862" s="268"/>
      <c r="Q862" s="268"/>
      <c r="R862" s="268"/>
      <c r="S862" s="268"/>
      <c r="T862" s="263"/>
      <c r="U862" s="263"/>
      <c r="V862" s="263"/>
      <c r="W862" s="263"/>
      <c r="X862" s="263"/>
      <c r="Y862" s="268"/>
      <c r="Z862" s="263"/>
      <c r="AA862" s="263"/>
      <c r="AB862" s="263"/>
      <c r="AC862" s="263"/>
      <c r="AD862" s="263"/>
      <c r="AE862" s="263"/>
      <c r="AF862" s="263"/>
      <c r="AG862" s="263"/>
      <c r="AH862" s="263"/>
      <c r="AI862" s="263"/>
      <c r="AJ862" s="263"/>
      <c r="AK862" s="263"/>
      <c r="AL862" s="263"/>
    </row>
    <row r="863" spans="1:38">
      <c r="A863" s="263"/>
      <c r="B863" s="263"/>
      <c r="C863" s="263"/>
      <c r="D863" s="263"/>
      <c r="E863" s="263"/>
      <c r="F863" s="263"/>
      <c r="G863" s="263"/>
      <c r="H863" s="263"/>
      <c r="I863" s="263"/>
      <c r="J863" s="263"/>
      <c r="K863" s="263"/>
      <c r="L863" s="263"/>
      <c r="M863" s="263"/>
      <c r="N863" s="268"/>
      <c r="O863" s="268"/>
      <c r="P863" s="268"/>
      <c r="Q863" s="268"/>
      <c r="R863" s="268"/>
      <c r="S863" s="268"/>
      <c r="T863" s="263"/>
      <c r="U863" s="263"/>
      <c r="V863" s="263"/>
      <c r="W863" s="263"/>
      <c r="X863" s="263"/>
      <c r="Y863" s="268"/>
      <c r="Z863" s="263"/>
      <c r="AA863" s="263"/>
      <c r="AB863" s="263"/>
      <c r="AC863" s="263"/>
      <c r="AD863" s="263"/>
      <c r="AE863" s="263"/>
      <c r="AF863" s="263"/>
      <c r="AG863" s="263"/>
      <c r="AH863" s="263"/>
      <c r="AI863" s="263"/>
      <c r="AJ863" s="263"/>
      <c r="AK863" s="263"/>
      <c r="AL863" s="263"/>
    </row>
    <row r="864" spans="1:38">
      <c r="A864" s="263"/>
      <c r="B864" s="263"/>
      <c r="C864" s="263"/>
      <c r="D864" s="263"/>
      <c r="E864" s="263"/>
      <c r="F864" s="263"/>
      <c r="G864" s="263"/>
      <c r="H864" s="263"/>
      <c r="I864" s="263"/>
      <c r="J864" s="263"/>
      <c r="K864" s="263"/>
      <c r="L864" s="263"/>
      <c r="M864" s="263"/>
      <c r="N864" s="268"/>
      <c r="O864" s="268"/>
      <c r="P864" s="268"/>
      <c r="Q864" s="268"/>
      <c r="R864" s="268"/>
      <c r="S864" s="268"/>
      <c r="T864" s="263"/>
      <c r="U864" s="263"/>
      <c r="V864" s="263"/>
      <c r="W864" s="263"/>
      <c r="X864" s="263"/>
      <c r="Y864" s="268"/>
      <c r="Z864" s="263"/>
      <c r="AA864" s="263"/>
      <c r="AB864" s="263"/>
      <c r="AC864" s="263"/>
      <c r="AD864" s="263"/>
      <c r="AE864" s="263"/>
      <c r="AF864" s="263"/>
      <c r="AG864" s="263"/>
      <c r="AH864" s="263"/>
      <c r="AI864" s="263"/>
      <c r="AJ864" s="263"/>
      <c r="AK864" s="263"/>
      <c r="AL864" s="263"/>
    </row>
    <row r="865" spans="1:38">
      <c r="A865" s="263"/>
      <c r="B865" s="263"/>
      <c r="C865" s="263"/>
      <c r="D865" s="263"/>
      <c r="E865" s="263"/>
      <c r="F865" s="263"/>
      <c r="G865" s="263"/>
      <c r="H865" s="263"/>
      <c r="I865" s="263"/>
      <c r="J865" s="263"/>
      <c r="K865" s="263"/>
      <c r="L865" s="263"/>
      <c r="M865" s="263"/>
      <c r="N865" s="268"/>
      <c r="O865" s="268"/>
      <c r="P865" s="268"/>
      <c r="Q865" s="268"/>
      <c r="R865" s="268"/>
      <c r="S865" s="268"/>
      <c r="T865" s="263"/>
      <c r="U865" s="263"/>
      <c r="V865" s="263"/>
      <c r="W865" s="263"/>
      <c r="X865" s="263"/>
      <c r="Y865" s="268"/>
      <c r="Z865" s="263"/>
      <c r="AA865" s="263"/>
      <c r="AB865" s="263"/>
      <c r="AC865" s="263"/>
      <c r="AD865" s="263"/>
      <c r="AE865" s="263"/>
      <c r="AF865" s="263"/>
      <c r="AG865" s="263"/>
      <c r="AH865" s="263"/>
      <c r="AI865" s="263"/>
      <c r="AJ865" s="263"/>
      <c r="AK865" s="263"/>
      <c r="AL865" s="263"/>
    </row>
    <row r="866" spans="1:38">
      <c r="A866" s="263"/>
      <c r="B866" s="263"/>
      <c r="C866" s="263"/>
      <c r="D866" s="263"/>
      <c r="E866" s="263"/>
      <c r="F866" s="263"/>
      <c r="G866" s="263"/>
      <c r="H866" s="263"/>
      <c r="I866" s="263"/>
      <c r="J866" s="263"/>
      <c r="K866" s="263"/>
      <c r="L866" s="263"/>
      <c r="M866" s="263"/>
      <c r="N866" s="268"/>
      <c r="O866" s="268"/>
      <c r="P866" s="268"/>
      <c r="Q866" s="268"/>
      <c r="R866" s="268"/>
      <c r="S866" s="268"/>
      <c r="T866" s="263"/>
      <c r="U866" s="263"/>
      <c r="V866" s="263"/>
      <c r="W866" s="263"/>
      <c r="X866" s="263"/>
      <c r="Y866" s="268"/>
      <c r="Z866" s="263"/>
      <c r="AA866" s="263"/>
      <c r="AB866" s="263"/>
      <c r="AC866" s="263"/>
      <c r="AD866" s="263"/>
      <c r="AE866" s="263"/>
      <c r="AF866" s="263"/>
      <c r="AG866" s="263"/>
      <c r="AH866" s="263"/>
      <c r="AI866" s="263"/>
      <c r="AJ866" s="263"/>
      <c r="AK866" s="263"/>
      <c r="AL866" s="263"/>
    </row>
    <row r="867" spans="1:38">
      <c r="A867" s="263"/>
      <c r="B867" s="263"/>
      <c r="C867" s="263"/>
      <c r="D867" s="263"/>
      <c r="E867" s="263"/>
      <c r="F867" s="263"/>
      <c r="G867" s="263"/>
      <c r="H867" s="263"/>
      <c r="I867" s="263"/>
      <c r="J867" s="263"/>
      <c r="K867" s="263"/>
      <c r="L867" s="263"/>
      <c r="M867" s="263"/>
      <c r="N867" s="268"/>
      <c r="O867" s="268"/>
      <c r="P867" s="268"/>
      <c r="Q867" s="268"/>
      <c r="R867" s="268"/>
      <c r="S867" s="268"/>
      <c r="T867" s="263"/>
      <c r="U867" s="263"/>
      <c r="V867" s="263"/>
      <c r="W867" s="263"/>
      <c r="X867" s="263"/>
      <c r="Y867" s="268"/>
      <c r="Z867" s="263"/>
      <c r="AA867" s="263"/>
      <c r="AB867" s="263"/>
      <c r="AC867" s="263"/>
      <c r="AD867" s="263"/>
      <c r="AE867" s="263"/>
      <c r="AF867" s="263"/>
      <c r="AG867" s="263"/>
      <c r="AH867" s="263"/>
      <c r="AI867" s="263"/>
      <c r="AJ867" s="263"/>
      <c r="AK867" s="263"/>
      <c r="AL867" s="263"/>
    </row>
    <row r="868" spans="1:38">
      <c r="A868" s="263"/>
      <c r="B868" s="263"/>
      <c r="C868" s="263"/>
      <c r="D868" s="263"/>
      <c r="E868" s="263"/>
      <c r="F868" s="263"/>
      <c r="G868" s="263"/>
      <c r="H868" s="263"/>
      <c r="I868" s="263"/>
      <c r="J868" s="263"/>
      <c r="K868" s="263"/>
      <c r="L868" s="263"/>
      <c r="M868" s="263"/>
      <c r="N868" s="268"/>
      <c r="O868" s="268"/>
      <c r="P868" s="268"/>
      <c r="Q868" s="268"/>
      <c r="R868" s="268"/>
      <c r="S868" s="268"/>
      <c r="T868" s="263"/>
      <c r="U868" s="263"/>
      <c r="V868" s="263"/>
      <c r="W868" s="263"/>
      <c r="X868" s="263"/>
      <c r="Y868" s="268"/>
      <c r="Z868" s="263"/>
      <c r="AA868" s="263"/>
      <c r="AB868" s="263"/>
      <c r="AC868" s="263"/>
      <c r="AD868" s="263"/>
      <c r="AE868" s="263"/>
      <c r="AF868" s="263"/>
      <c r="AG868" s="263"/>
      <c r="AH868" s="263"/>
      <c r="AI868" s="263"/>
      <c r="AJ868" s="263"/>
      <c r="AK868" s="263"/>
      <c r="AL868" s="263"/>
    </row>
    <row r="869" spans="1:38">
      <c r="A869" s="263"/>
      <c r="B869" s="263"/>
      <c r="C869" s="263"/>
      <c r="D869" s="263"/>
      <c r="E869" s="263"/>
      <c r="F869" s="263"/>
      <c r="G869" s="263"/>
      <c r="H869" s="263"/>
      <c r="I869" s="263"/>
      <c r="J869" s="263"/>
      <c r="K869" s="263"/>
      <c r="L869" s="263"/>
      <c r="M869" s="263"/>
      <c r="N869" s="268"/>
      <c r="O869" s="268"/>
      <c r="P869" s="268"/>
      <c r="Q869" s="268"/>
      <c r="R869" s="268"/>
      <c r="S869" s="268"/>
      <c r="T869" s="263"/>
      <c r="U869" s="263"/>
      <c r="V869" s="263"/>
      <c r="W869" s="263"/>
      <c r="X869" s="263"/>
      <c r="Y869" s="268"/>
      <c r="Z869" s="263"/>
      <c r="AA869" s="263"/>
      <c r="AB869" s="263"/>
      <c r="AC869" s="263"/>
      <c r="AD869" s="263"/>
      <c r="AE869" s="263"/>
      <c r="AF869" s="263"/>
      <c r="AG869" s="263"/>
      <c r="AH869" s="263"/>
      <c r="AI869" s="263"/>
      <c r="AJ869" s="263"/>
      <c r="AK869" s="263"/>
      <c r="AL869" s="263"/>
    </row>
    <row r="870" spans="1:38">
      <c r="A870" s="263"/>
      <c r="B870" s="263"/>
      <c r="C870" s="263"/>
      <c r="D870" s="263"/>
      <c r="E870" s="263"/>
      <c r="F870" s="263"/>
      <c r="G870" s="263"/>
      <c r="H870" s="263"/>
      <c r="I870" s="263"/>
      <c r="J870" s="263"/>
      <c r="K870" s="263"/>
      <c r="L870" s="263"/>
      <c r="M870" s="263"/>
      <c r="N870" s="268"/>
      <c r="O870" s="268"/>
      <c r="P870" s="268"/>
      <c r="Q870" s="268"/>
      <c r="R870" s="268"/>
      <c r="S870" s="268"/>
      <c r="T870" s="263"/>
      <c r="U870" s="263"/>
      <c r="V870" s="263"/>
      <c r="W870" s="263"/>
      <c r="X870" s="263"/>
      <c r="Y870" s="268"/>
      <c r="Z870" s="263"/>
      <c r="AA870" s="263"/>
      <c r="AB870" s="263"/>
      <c r="AC870" s="263"/>
      <c r="AD870" s="263"/>
      <c r="AE870" s="263"/>
      <c r="AF870" s="263"/>
      <c r="AG870" s="263"/>
      <c r="AH870" s="263"/>
      <c r="AI870" s="263"/>
      <c r="AJ870" s="263"/>
      <c r="AK870" s="263"/>
      <c r="AL870" s="263"/>
    </row>
    <row r="871" spans="1:38">
      <c r="A871" s="263"/>
      <c r="B871" s="263"/>
      <c r="C871" s="263"/>
      <c r="D871" s="263"/>
      <c r="E871" s="263"/>
      <c r="F871" s="263"/>
      <c r="G871" s="263"/>
      <c r="H871" s="263"/>
      <c r="I871" s="263"/>
      <c r="J871" s="263"/>
      <c r="K871" s="263"/>
      <c r="L871" s="263"/>
      <c r="M871" s="263"/>
      <c r="N871" s="268"/>
      <c r="O871" s="268"/>
      <c r="P871" s="268"/>
      <c r="Q871" s="268"/>
      <c r="R871" s="268"/>
      <c r="S871" s="268"/>
      <c r="T871" s="263"/>
      <c r="U871" s="263"/>
      <c r="V871" s="263"/>
      <c r="W871" s="263"/>
      <c r="X871" s="263"/>
      <c r="Y871" s="268"/>
      <c r="Z871" s="263"/>
      <c r="AA871" s="263"/>
      <c r="AB871" s="263"/>
      <c r="AC871" s="263"/>
      <c r="AD871" s="263"/>
      <c r="AE871" s="263"/>
      <c r="AF871" s="263"/>
      <c r="AG871" s="263"/>
      <c r="AH871" s="263"/>
      <c r="AI871" s="263"/>
      <c r="AJ871" s="263"/>
      <c r="AK871" s="263"/>
      <c r="AL871" s="263"/>
    </row>
    <row r="872" spans="1:38">
      <c r="A872" s="263"/>
      <c r="B872" s="263"/>
      <c r="C872" s="263"/>
      <c r="D872" s="263"/>
      <c r="E872" s="263"/>
      <c r="F872" s="263"/>
      <c r="G872" s="263"/>
      <c r="H872" s="263"/>
      <c r="I872" s="263"/>
      <c r="J872" s="263"/>
      <c r="K872" s="263"/>
      <c r="L872" s="263"/>
      <c r="M872" s="263"/>
      <c r="N872" s="268"/>
      <c r="O872" s="268"/>
      <c r="P872" s="268"/>
      <c r="Q872" s="268"/>
      <c r="R872" s="268"/>
      <c r="S872" s="268"/>
      <c r="T872" s="263"/>
      <c r="U872" s="263"/>
      <c r="V872" s="263"/>
      <c r="W872" s="263"/>
      <c r="X872" s="263"/>
      <c r="Y872" s="268"/>
      <c r="Z872" s="263"/>
      <c r="AA872" s="263"/>
      <c r="AB872" s="263"/>
      <c r="AC872" s="263"/>
      <c r="AD872" s="263"/>
      <c r="AE872" s="263"/>
      <c r="AF872" s="263"/>
      <c r="AG872" s="263"/>
      <c r="AH872" s="263"/>
      <c r="AI872" s="263"/>
      <c r="AJ872" s="263"/>
      <c r="AK872" s="263"/>
      <c r="AL872" s="263"/>
    </row>
    <row r="873" spans="1:38">
      <c r="A873" s="263"/>
      <c r="B873" s="263"/>
      <c r="C873" s="263"/>
      <c r="D873" s="263"/>
      <c r="E873" s="263"/>
      <c r="F873" s="263"/>
      <c r="G873" s="263"/>
      <c r="H873" s="263"/>
      <c r="I873" s="263"/>
      <c r="J873" s="263"/>
      <c r="K873" s="263"/>
      <c r="L873" s="263"/>
      <c r="M873" s="263"/>
      <c r="N873" s="268"/>
      <c r="O873" s="268"/>
      <c r="P873" s="268"/>
      <c r="Q873" s="268"/>
      <c r="R873" s="268"/>
      <c r="S873" s="268"/>
      <c r="T873" s="263"/>
      <c r="U873" s="263"/>
      <c r="V873" s="263"/>
      <c r="W873" s="263"/>
      <c r="X873" s="263"/>
      <c r="Y873" s="268"/>
      <c r="Z873" s="263"/>
      <c r="AA873" s="263"/>
      <c r="AB873" s="263"/>
      <c r="AC873" s="263"/>
      <c r="AD873" s="263"/>
      <c r="AE873" s="263"/>
      <c r="AF873" s="263"/>
      <c r="AG873" s="263"/>
      <c r="AH873" s="263"/>
      <c r="AI873" s="263"/>
      <c r="AJ873" s="263"/>
      <c r="AK873" s="263"/>
      <c r="AL873" s="263"/>
    </row>
    <row r="874" spans="1:38">
      <c r="A874" s="263"/>
      <c r="B874" s="263"/>
      <c r="C874" s="263"/>
      <c r="D874" s="263"/>
      <c r="E874" s="263"/>
      <c r="F874" s="263"/>
      <c r="G874" s="263"/>
      <c r="H874" s="263"/>
      <c r="I874" s="263"/>
      <c r="J874" s="263"/>
      <c r="K874" s="263"/>
      <c r="L874" s="263"/>
      <c r="M874" s="263"/>
      <c r="N874" s="268"/>
      <c r="O874" s="268"/>
      <c r="P874" s="268"/>
      <c r="Q874" s="268"/>
      <c r="R874" s="268"/>
      <c r="S874" s="268"/>
      <c r="T874" s="263"/>
      <c r="U874" s="263"/>
      <c r="V874" s="263"/>
      <c r="W874" s="263"/>
      <c r="X874" s="263"/>
      <c r="Y874" s="268"/>
      <c r="Z874" s="263"/>
      <c r="AA874" s="263"/>
      <c r="AB874" s="263"/>
      <c r="AC874" s="263"/>
      <c r="AD874" s="263"/>
      <c r="AE874" s="263"/>
      <c r="AF874" s="263"/>
      <c r="AG874" s="263"/>
      <c r="AH874" s="263"/>
      <c r="AI874" s="263"/>
      <c r="AJ874" s="263"/>
      <c r="AK874" s="263"/>
      <c r="AL874" s="263"/>
    </row>
    <row r="875" spans="1:38">
      <c r="A875" s="263"/>
      <c r="B875" s="263"/>
      <c r="C875" s="263"/>
      <c r="D875" s="263"/>
      <c r="E875" s="263"/>
      <c r="F875" s="263"/>
      <c r="G875" s="263"/>
      <c r="H875" s="263"/>
      <c r="I875" s="263"/>
      <c r="J875" s="263"/>
      <c r="K875" s="263"/>
      <c r="L875" s="263"/>
      <c r="M875" s="263"/>
      <c r="N875" s="268"/>
      <c r="O875" s="268"/>
      <c r="P875" s="268"/>
      <c r="Q875" s="268"/>
      <c r="R875" s="268"/>
      <c r="S875" s="268"/>
      <c r="T875" s="263"/>
      <c r="U875" s="263"/>
      <c r="V875" s="263"/>
      <c r="W875" s="263"/>
      <c r="X875" s="263"/>
      <c r="Y875" s="268"/>
      <c r="Z875" s="263"/>
      <c r="AA875" s="263"/>
      <c r="AB875" s="263"/>
      <c r="AC875" s="263"/>
      <c r="AD875" s="263"/>
      <c r="AE875" s="263"/>
      <c r="AF875" s="263"/>
      <c r="AG875" s="263"/>
      <c r="AH875" s="263"/>
      <c r="AI875" s="263"/>
      <c r="AJ875" s="263"/>
      <c r="AK875" s="263"/>
      <c r="AL875" s="263"/>
    </row>
    <row r="876" spans="1:38">
      <c r="A876" s="263"/>
      <c r="B876" s="263"/>
      <c r="C876" s="263"/>
      <c r="D876" s="263"/>
      <c r="E876" s="263"/>
      <c r="F876" s="263"/>
      <c r="G876" s="263"/>
      <c r="H876" s="263"/>
      <c r="I876" s="263"/>
      <c r="J876" s="263"/>
      <c r="K876" s="263"/>
      <c r="L876" s="263"/>
      <c r="M876" s="263"/>
      <c r="N876" s="268"/>
      <c r="O876" s="268"/>
      <c r="P876" s="268"/>
      <c r="Q876" s="268"/>
      <c r="R876" s="268"/>
      <c r="S876" s="268"/>
      <c r="T876" s="263"/>
      <c r="U876" s="263"/>
      <c r="V876" s="263"/>
      <c r="W876" s="263"/>
      <c r="X876" s="263"/>
      <c r="Y876" s="268"/>
      <c r="Z876" s="263"/>
      <c r="AA876" s="263"/>
      <c r="AB876" s="263"/>
      <c r="AC876" s="263"/>
      <c r="AD876" s="263"/>
      <c r="AE876" s="263"/>
      <c r="AF876" s="263"/>
      <c r="AG876" s="263"/>
      <c r="AH876" s="263"/>
      <c r="AI876" s="263"/>
      <c r="AJ876" s="263"/>
      <c r="AK876" s="263"/>
      <c r="AL876" s="263"/>
    </row>
    <row r="877" spans="1:38">
      <c r="A877" s="263"/>
      <c r="B877" s="263"/>
      <c r="C877" s="263"/>
      <c r="D877" s="263"/>
      <c r="E877" s="263"/>
      <c r="F877" s="263"/>
      <c r="G877" s="263"/>
      <c r="H877" s="263"/>
      <c r="I877" s="263"/>
      <c r="J877" s="263"/>
      <c r="K877" s="263"/>
      <c r="L877" s="263"/>
      <c r="M877" s="263"/>
      <c r="N877" s="268"/>
      <c r="O877" s="268"/>
      <c r="P877" s="268"/>
      <c r="Q877" s="268"/>
      <c r="R877" s="268"/>
      <c r="S877" s="268"/>
      <c r="T877" s="263"/>
      <c r="U877" s="263"/>
      <c r="V877" s="263"/>
      <c r="W877" s="263"/>
      <c r="X877" s="263"/>
      <c r="Y877" s="268"/>
      <c r="Z877" s="263"/>
      <c r="AA877" s="263"/>
      <c r="AB877" s="263"/>
      <c r="AC877" s="263"/>
      <c r="AD877" s="263"/>
      <c r="AE877" s="263"/>
      <c r="AF877" s="263"/>
      <c r="AG877" s="263"/>
      <c r="AH877" s="263"/>
      <c r="AI877" s="263"/>
      <c r="AJ877" s="263"/>
      <c r="AK877" s="263"/>
      <c r="AL877" s="263"/>
    </row>
    <row r="878" spans="1:38">
      <c r="A878" s="263"/>
      <c r="B878" s="263"/>
      <c r="C878" s="263"/>
      <c r="D878" s="263"/>
      <c r="E878" s="263"/>
      <c r="F878" s="263"/>
      <c r="G878" s="263"/>
      <c r="H878" s="263"/>
      <c r="I878" s="263"/>
      <c r="J878" s="263"/>
      <c r="K878" s="263"/>
      <c r="L878" s="263"/>
      <c r="M878" s="263"/>
      <c r="N878" s="268"/>
      <c r="O878" s="268"/>
      <c r="P878" s="268"/>
      <c r="Q878" s="268"/>
      <c r="R878" s="268"/>
      <c r="S878" s="268"/>
      <c r="T878" s="263"/>
      <c r="U878" s="263"/>
      <c r="V878" s="263"/>
      <c r="W878" s="263"/>
      <c r="X878" s="263"/>
      <c r="Y878" s="268"/>
      <c r="Z878" s="263"/>
      <c r="AA878" s="263"/>
      <c r="AB878" s="263"/>
      <c r="AC878" s="263"/>
      <c r="AD878" s="263"/>
      <c r="AE878" s="263"/>
      <c r="AF878" s="263"/>
      <c r="AG878" s="263"/>
      <c r="AH878" s="263"/>
      <c r="AI878" s="263"/>
      <c r="AJ878" s="263"/>
      <c r="AK878" s="263"/>
      <c r="AL878" s="263"/>
    </row>
    <row r="879" spans="1:38">
      <c r="A879" s="263"/>
      <c r="B879" s="263"/>
      <c r="C879" s="263"/>
      <c r="D879" s="263"/>
      <c r="E879" s="263"/>
      <c r="F879" s="263"/>
      <c r="G879" s="263"/>
      <c r="H879" s="263"/>
      <c r="I879" s="263"/>
      <c r="J879" s="263"/>
      <c r="K879" s="263"/>
      <c r="L879" s="263"/>
      <c r="M879" s="263"/>
      <c r="N879" s="268"/>
      <c r="O879" s="268"/>
      <c r="P879" s="268"/>
      <c r="Q879" s="268"/>
      <c r="R879" s="268"/>
      <c r="S879" s="268"/>
      <c r="T879" s="263"/>
      <c r="U879" s="263"/>
      <c r="V879" s="263"/>
      <c r="W879" s="263"/>
      <c r="X879" s="263"/>
      <c r="Y879" s="268"/>
      <c r="Z879" s="263"/>
      <c r="AA879" s="263"/>
      <c r="AB879" s="263"/>
      <c r="AC879" s="263"/>
      <c r="AD879" s="263"/>
      <c r="AE879" s="263"/>
      <c r="AF879" s="263"/>
      <c r="AG879" s="263"/>
      <c r="AH879" s="263"/>
      <c r="AI879" s="263"/>
      <c r="AJ879" s="263"/>
      <c r="AK879" s="263"/>
      <c r="AL879" s="263"/>
    </row>
    <row r="880" spans="1:38">
      <c r="A880" s="263"/>
      <c r="B880" s="263"/>
      <c r="C880" s="263"/>
      <c r="D880" s="263"/>
      <c r="E880" s="263"/>
      <c r="F880" s="263"/>
      <c r="G880" s="263"/>
      <c r="H880" s="263"/>
      <c r="I880" s="263"/>
      <c r="J880" s="263"/>
      <c r="K880" s="263"/>
      <c r="L880" s="263"/>
      <c r="M880" s="263"/>
      <c r="N880" s="268"/>
      <c r="O880" s="268"/>
      <c r="P880" s="268"/>
      <c r="Q880" s="268"/>
      <c r="R880" s="268"/>
      <c r="S880" s="268"/>
      <c r="T880" s="263"/>
      <c r="U880" s="263"/>
      <c r="V880" s="263"/>
      <c r="W880" s="263"/>
      <c r="X880" s="263"/>
      <c r="Y880" s="268"/>
      <c r="Z880" s="263"/>
      <c r="AA880" s="263"/>
      <c r="AB880" s="263"/>
      <c r="AC880" s="263"/>
      <c r="AD880" s="263"/>
      <c r="AE880" s="263"/>
      <c r="AF880" s="263"/>
      <c r="AG880" s="263"/>
      <c r="AH880" s="263"/>
      <c r="AI880" s="263"/>
      <c r="AJ880" s="263"/>
      <c r="AK880" s="263"/>
      <c r="AL880" s="263"/>
    </row>
    <row r="881" spans="1:38">
      <c r="A881" s="263"/>
      <c r="B881" s="263"/>
      <c r="C881" s="263"/>
      <c r="D881" s="263"/>
      <c r="E881" s="263"/>
      <c r="F881" s="263"/>
      <c r="G881" s="263"/>
      <c r="H881" s="263"/>
      <c r="I881" s="263"/>
      <c r="J881" s="263"/>
      <c r="K881" s="263"/>
      <c r="L881" s="263"/>
      <c r="M881" s="263"/>
      <c r="N881" s="268"/>
      <c r="O881" s="268"/>
      <c r="P881" s="268"/>
      <c r="Q881" s="268"/>
      <c r="R881" s="268"/>
      <c r="S881" s="268"/>
      <c r="T881" s="263"/>
      <c r="U881" s="263"/>
      <c r="V881" s="263"/>
      <c r="W881" s="263"/>
      <c r="X881" s="263"/>
      <c r="Y881" s="268"/>
      <c r="Z881" s="263"/>
      <c r="AA881" s="263"/>
      <c r="AB881" s="263"/>
      <c r="AC881" s="263"/>
      <c r="AD881" s="263"/>
      <c r="AE881" s="263"/>
      <c r="AF881" s="263"/>
      <c r="AG881" s="263"/>
      <c r="AH881" s="263"/>
      <c r="AI881" s="263"/>
      <c r="AJ881" s="263"/>
      <c r="AK881" s="263"/>
      <c r="AL881" s="263"/>
    </row>
    <row r="882" spans="1:38">
      <c r="A882" s="263"/>
      <c r="B882" s="263"/>
      <c r="C882" s="263"/>
      <c r="D882" s="263"/>
      <c r="E882" s="263"/>
      <c r="F882" s="263"/>
      <c r="G882" s="263"/>
      <c r="H882" s="263"/>
      <c r="I882" s="263"/>
      <c r="J882" s="263"/>
      <c r="K882" s="263"/>
      <c r="L882" s="263"/>
      <c r="M882" s="263"/>
      <c r="N882" s="268"/>
      <c r="O882" s="268"/>
      <c r="P882" s="268"/>
      <c r="Q882" s="268"/>
      <c r="R882" s="268"/>
      <c r="S882" s="268"/>
      <c r="T882" s="263"/>
      <c r="U882" s="263"/>
      <c r="V882" s="263"/>
      <c r="W882" s="263"/>
      <c r="X882" s="263"/>
      <c r="Y882" s="268"/>
      <c r="Z882" s="263"/>
      <c r="AA882" s="263"/>
      <c r="AB882" s="263"/>
      <c r="AC882" s="263"/>
      <c r="AD882" s="263"/>
      <c r="AE882" s="263"/>
      <c r="AF882" s="263"/>
      <c r="AG882" s="263"/>
      <c r="AH882" s="263"/>
      <c r="AI882" s="263"/>
      <c r="AJ882" s="263"/>
      <c r="AK882" s="263"/>
      <c r="AL882" s="263"/>
    </row>
    <row r="883" spans="1:38">
      <c r="A883" s="263"/>
      <c r="B883" s="263"/>
      <c r="C883" s="263"/>
      <c r="D883" s="263"/>
      <c r="E883" s="263"/>
      <c r="F883" s="263"/>
      <c r="G883" s="263"/>
      <c r="H883" s="263"/>
      <c r="I883" s="263"/>
      <c r="J883" s="263"/>
      <c r="K883" s="263"/>
      <c r="L883" s="263"/>
      <c r="M883" s="263"/>
      <c r="N883" s="268"/>
      <c r="O883" s="268"/>
      <c r="P883" s="268"/>
      <c r="Q883" s="268"/>
      <c r="R883" s="268"/>
      <c r="S883" s="268"/>
      <c r="T883" s="263"/>
      <c r="U883" s="263"/>
      <c r="V883" s="263"/>
      <c r="W883" s="263"/>
      <c r="X883" s="263"/>
      <c r="Y883" s="268"/>
      <c r="Z883" s="263"/>
      <c r="AA883" s="263"/>
      <c r="AB883" s="263"/>
      <c r="AC883" s="263"/>
      <c r="AD883" s="263"/>
      <c r="AE883" s="263"/>
      <c r="AF883" s="263"/>
      <c r="AG883" s="263"/>
      <c r="AH883" s="263"/>
      <c r="AI883" s="263"/>
      <c r="AJ883" s="263"/>
      <c r="AK883" s="263"/>
      <c r="AL883" s="263"/>
    </row>
    <row r="884" spans="1:38">
      <c r="A884" s="263"/>
      <c r="B884" s="263"/>
      <c r="C884" s="263"/>
      <c r="D884" s="263"/>
      <c r="E884" s="263"/>
      <c r="F884" s="263"/>
      <c r="G884" s="263"/>
      <c r="H884" s="263"/>
      <c r="I884" s="263"/>
      <c r="J884" s="263"/>
      <c r="K884" s="263"/>
      <c r="L884" s="263"/>
      <c r="M884" s="263"/>
      <c r="N884" s="268"/>
      <c r="O884" s="268"/>
      <c r="P884" s="268"/>
      <c r="Q884" s="268"/>
      <c r="R884" s="268"/>
      <c r="S884" s="268"/>
      <c r="T884" s="263"/>
      <c r="U884" s="263"/>
      <c r="V884" s="263"/>
      <c r="W884" s="263"/>
      <c r="X884" s="263"/>
      <c r="Y884" s="268"/>
      <c r="Z884" s="263"/>
      <c r="AA884" s="263"/>
      <c r="AB884" s="263"/>
      <c r="AC884" s="263"/>
      <c r="AD884" s="263"/>
      <c r="AE884" s="263"/>
      <c r="AF884" s="263"/>
      <c r="AG884" s="263"/>
      <c r="AH884" s="263"/>
      <c r="AI884" s="263"/>
      <c r="AJ884" s="263"/>
      <c r="AK884" s="263"/>
      <c r="AL884" s="263"/>
    </row>
    <row r="885" spans="1:38">
      <c r="A885" s="263"/>
      <c r="B885" s="263"/>
      <c r="C885" s="263"/>
      <c r="D885" s="263"/>
      <c r="E885" s="263"/>
      <c r="F885" s="263"/>
      <c r="G885" s="263"/>
      <c r="H885" s="263"/>
      <c r="I885" s="263"/>
      <c r="J885" s="263"/>
      <c r="K885" s="263"/>
      <c r="L885" s="263"/>
      <c r="M885" s="263"/>
      <c r="N885" s="268"/>
      <c r="O885" s="268"/>
      <c r="P885" s="268"/>
      <c r="Q885" s="268"/>
      <c r="R885" s="268"/>
      <c r="S885" s="268"/>
      <c r="T885" s="263"/>
      <c r="U885" s="263"/>
      <c r="V885" s="263"/>
      <c r="W885" s="263"/>
      <c r="X885" s="263"/>
      <c r="Y885" s="268"/>
      <c r="Z885" s="263"/>
      <c r="AA885" s="263"/>
      <c r="AB885" s="263"/>
      <c r="AC885" s="263"/>
      <c r="AD885" s="263"/>
      <c r="AE885" s="263"/>
      <c r="AF885" s="263"/>
      <c r="AG885" s="263"/>
      <c r="AH885" s="263"/>
      <c r="AI885" s="263"/>
      <c r="AJ885" s="263"/>
      <c r="AK885" s="263"/>
      <c r="AL885" s="263"/>
    </row>
    <row r="886" spans="1:38">
      <c r="A886" s="263"/>
      <c r="B886" s="263"/>
      <c r="C886" s="263"/>
      <c r="D886" s="263"/>
      <c r="E886" s="263"/>
      <c r="F886" s="263"/>
      <c r="G886" s="263"/>
      <c r="H886" s="263"/>
      <c r="I886" s="263"/>
      <c r="J886" s="263"/>
      <c r="K886" s="263"/>
      <c r="L886" s="263"/>
      <c r="M886" s="263"/>
      <c r="N886" s="268"/>
      <c r="O886" s="268"/>
      <c r="P886" s="268"/>
      <c r="Q886" s="268"/>
      <c r="R886" s="268"/>
      <c r="S886" s="268"/>
      <c r="T886" s="263"/>
      <c r="U886" s="263"/>
      <c r="V886" s="263"/>
      <c r="W886" s="263"/>
      <c r="X886" s="263"/>
      <c r="Y886" s="268"/>
      <c r="Z886" s="263"/>
      <c r="AA886" s="263"/>
      <c r="AB886" s="263"/>
      <c r="AC886" s="263"/>
      <c r="AD886" s="263"/>
      <c r="AE886" s="263"/>
      <c r="AF886" s="263"/>
      <c r="AG886" s="263"/>
      <c r="AH886" s="263"/>
      <c r="AI886" s="263"/>
      <c r="AJ886" s="263"/>
      <c r="AK886" s="263"/>
      <c r="AL886" s="263"/>
    </row>
    <row r="887" spans="1:38">
      <c r="A887" s="263"/>
      <c r="B887" s="263"/>
      <c r="C887" s="263"/>
      <c r="D887" s="263"/>
      <c r="E887" s="263"/>
      <c r="F887" s="263"/>
      <c r="G887" s="263"/>
      <c r="H887" s="263"/>
      <c r="I887" s="263"/>
      <c r="J887" s="263"/>
      <c r="K887" s="263"/>
      <c r="L887" s="263"/>
      <c r="M887" s="263"/>
      <c r="N887" s="268"/>
      <c r="O887" s="268"/>
      <c r="P887" s="268"/>
      <c r="Q887" s="268"/>
      <c r="R887" s="268"/>
      <c r="S887" s="268"/>
      <c r="T887" s="263"/>
      <c r="U887" s="263"/>
      <c r="V887" s="263"/>
      <c r="W887" s="263"/>
      <c r="X887" s="263"/>
      <c r="Y887" s="268"/>
      <c r="Z887" s="263"/>
      <c r="AA887" s="263"/>
      <c r="AB887" s="263"/>
      <c r="AC887" s="263"/>
      <c r="AD887" s="263"/>
      <c r="AE887" s="263"/>
      <c r="AF887" s="263"/>
      <c r="AG887" s="263"/>
      <c r="AH887" s="263"/>
      <c r="AI887" s="263"/>
      <c r="AJ887" s="263"/>
      <c r="AK887" s="263"/>
      <c r="AL887" s="263"/>
    </row>
    <row r="888" spans="1:38">
      <c r="A888" s="263"/>
      <c r="B888" s="263"/>
      <c r="C888" s="263"/>
      <c r="D888" s="263"/>
      <c r="E888" s="263"/>
      <c r="F888" s="263"/>
      <c r="G888" s="263"/>
      <c r="H888" s="263"/>
      <c r="I888" s="263"/>
      <c r="J888" s="263"/>
      <c r="K888" s="263"/>
      <c r="L888" s="263"/>
      <c r="M888" s="263"/>
      <c r="N888" s="268"/>
      <c r="O888" s="268"/>
      <c r="P888" s="268"/>
      <c r="Q888" s="268"/>
      <c r="R888" s="268"/>
      <c r="S888" s="268"/>
      <c r="T888" s="263"/>
      <c r="U888" s="263"/>
      <c r="V888" s="263"/>
      <c r="W888" s="263"/>
      <c r="X888" s="263"/>
      <c r="Y888" s="268"/>
      <c r="Z888" s="263"/>
      <c r="AA888" s="263"/>
      <c r="AB888" s="263"/>
      <c r="AC888" s="263"/>
      <c r="AD888" s="263"/>
      <c r="AE888" s="263"/>
      <c r="AF888" s="263"/>
      <c r="AG888" s="263"/>
      <c r="AH888" s="263"/>
      <c r="AI888" s="263"/>
      <c r="AJ888" s="263"/>
      <c r="AK888" s="263"/>
      <c r="AL888" s="263"/>
    </row>
    <row r="889" spans="1:38">
      <c r="A889" s="263"/>
      <c r="B889" s="263"/>
      <c r="C889" s="263"/>
      <c r="D889" s="263"/>
      <c r="E889" s="263"/>
      <c r="F889" s="263"/>
      <c r="G889" s="263"/>
      <c r="H889" s="263"/>
      <c r="I889" s="263"/>
      <c r="J889" s="263"/>
      <c r="K889" s="263"/>
      <c r="L889" s="263"/>
      <c r="M889" s="263"/>
      <c r="N889" s="268"/>
      <c r="O889" s="268"/>
      <c r="P889" s="268"/>
      <c r="Q889" s="268"/>
      <c r="R889" s="268"/>
      <c r="S889" s="268"/>
      <c r="T889" s="263"/>
      <c r="U889" s="263"/>
      <c r="V889" s="263"/>
      <c r="W889" s="263"/>
      <c r="X889" s="263"/>
      <c r="Y889" s="268"/>
      <c r="Z889" s="263"/>
      <c r="AA889" s="263"/>
      <c r="AB889" s="263"/>
      <c r="AC889" s="263"/>
      <c r="AD889" s="263"/>
      <c r="AE889" s="263"/>
      <c r="AF889" s="263"/>
      <c r="AG889" s="263"/>
      <c r="AH889" s="263"/>
      <c r="AI889" s="263"/>
      <c r="AJ889" s="263"/>
      <c r="AK889" s="263"/>
      <c r="AL889" s="263"/>
    </row>
    <row r="890" spans="1:38">
      <c r="A890" s="263"/>
      <c r="B890" s="263"/>
      <c r="C890" s="263"/>
      <c r="D890" s="263"/>
      <c r="E890" s="263"/>
      <c r="F890" s="263"/>
      <c r="G890" s="263"/>
      <c r="H890" s="263"/>
      <c r="I890" s="263"/>
      <c r="J890" s="263"/>
      <c r="K890" s="263"/>
      <c r="L890" s="263"/>
      <c r="M890" s="263"/>
      <c r="N890" s="268"/>
      <c r="O890" s="268"/>
      <c r="P890" s="268"/>
      <c r="Q890" s="268"/>
      <c r="R890" s="268"/>
      <c r="S890" s="268"/>
      <c r="T890" s="263"/>
      <c r="U890" s="263"/>
      <c r="V890" s="263"/>
      <c r="W890" s="263"/>
      <c r="X890" s="263"/>
      <c r="Y890" s="268"/>
      <c r="Z890" s="263"/>
      <c r="AA890" s="263"/>
      <c r="AB890" s="263"/>
      <c r="AC890" s="263"/>
      <c r="AD890" s="263"/>
      <c r="AE890" s="263"/>
      <c r="AF890" s="263"/>
      <c r="AG890" s="263"/>
      <c r="AH890" s="263"/>
      <c r="AI890" s="263"/>
      <c r="AJ890" s="263"/>
      <c r="AK890" s="263"/>
      <c r="AL890" s="263"/>
    </row>
    <row r="891" spans="1:38">
      <c r="A891" s="263"/>
      <c r="B891" s="263"/>
      <c r="C891" s="263"/>
      <c r="D891" s="263"/>
      <c r="E891" s="263"/>
      <c r="F891" s="263"/>
      <c r="G891" s="263"/>
      <c r="H891" s="263"/>
      <c r="I891" s="263"/>
      <c r="J891" s="263"/>
      <c r="K891" s="263"/>
      <c r="L891" s="263"/>
      <c r="M891" s="263"/>
      <c r="N891" s="268"/>
      <c r="O891" s="268"/>
      <c r="P891" s="268"/>
      <c r="Q891" s="268"/>
      <c r="R891" s="268"/>
      <c r="S891" s="268"/>
      <c r="T891" s="263"/>
      <c r="U891" s="263"/>
      <c r="V891" s="263"/>
      <c r="W891" s="263"/>
      <c r="X891" s="263"/>
      <c r="Y891" s="268"/>
      <c r="Z891" s="263"/>
      <c r="AA891" s="263"/>
      <c r="AB891" s="263"/>
      <c r="AC891" s="263"/>
      <c r="AD891" s="263"/>
      <c r="AE891" s="263"/>
      <c r="AF891" s="263"/>
      <c r="AG891" s="263"/>
      <c r="AH891" s="263"/>
      <c r="AI891" s="263"/>
      <c r="AJ891" s="263"/>
      <c r="AK891" s="263"/>
      <c r="AL891" s="263"/>
    </row>
    <row r="892" spans="1:38">
      <c r="A892" s="263"/>
      <c r="B892" s="263"/>
      <c r="C892" s="263"/>
      <c r="D892" s="263"/>
      <c r="E892" s="263"/>
      <c r="F892" s="263"/>
      <c r="G892" s="263"/>
      <c r="H892" s="263"/>
      <c r="I892" s="263"/>
      <c r="J892" s="263"/>
      <c r="K892" s="263"/>
      <c r="L892" s="263"/>
      <c r="M892" s="263"/>
      <c r="N892" s="268"/>
      <c r="O892" s="268"/>
      <c r="P892" s="268"/>
      <c r="Q892" s="268"/>
      <c r="R892" s="268"/>
      <c r="S892" s="268"/>
      <c r="T892" s="263"/>
      <c r="U892" s="263"/>
      <c r="V892" s="263"/>
      <c r="W892" s="263"/>
      <c r="X892" s="263"/>
      <c r="Y892" s="268"/>
      <c r="Z892" s="263"/>
      <c r="AA892" s="263"/>
      <c r="AB892" s="263"/>
      <c r="AC892" s="263"/>
      <c r="AD892" s="263"/>
      <c r="AE892" s="263"/>
      <c r="AF892" s="263"/>
      <c r="AG892" s="263"/>
      <c r="AH892" s="263"/>
      <c r="AI892" s="263"/>
      <c r="AJ892" s="263"/>
      <c r="AK892" s="263"/>
      <c r="AL892" s="263"/>
    </row>
    <row r="893" spans="1:38">
      <c r="A893" s="263"/>
      <c r="B893" s="263"/>
      <c r="C893" s="263"/>
      <c r="D893" s="263"/>
      <c r="E893" s="263"/>
      <c r="F893" s="263"/>
      <c r="G893" s="263"/>
      <c r="H893" s="263"/>
      <c r="I893" s="263"/>
      <c r="J893" s="263"/>
      <c r="K893" s="263"/>
      <c r="L893" s="263"/>
      <c r="M893" s="263"/>
      <c r="N893" s="268"/>
      <c r="O893" s="268"/>
      <c r="P893" s="268"/>
      <c r="Q893" s="268"/>
      <c r="R893" s="268"/>
      <c r="S893" s="268"/>
      <c r="T893" s="263"/>
      <c r="U893" s="263"/>
      <c r="V893" s="263"/>
      <c r="W893" s="263"/>
      <c r="X893" s="263"/>
      <c r="Y893" s="268"/>
      <c r="Z893" s="263"/>
      <c r="AA893" s="263"/>
      <c r="AB893" s="263"/>
      <c r="AC893" s="263"/>
      <c r="AD893" s="263"/>
      <c r="AE893" s="263"/>
      <c r="AF893" s="263"/>
      <c r="AG893" s="263"/>
      <c r="AH893" s="263"/>
      <c r="AI893" s="263"/>
      <c r="AJ893" s="263"/>
      <c r="AK893" s="263"/>
      <c r="AL893" s="263"/>
    </row>
    <row r="894" spans="1:38">
      <c r="A894" s="263"/>
      <c r="B894" s="263"/>
      <c r="C894" s="263"/>
      <c r="D894" s="263"/>
      <c r="E894" s="263"/>
      <c r="F894" s="263"/>
      <c r="G894" s="263"/>
      <c r="H894" s="263"/>
      <c r="I894" s="263"/>
      <c r="J894" s="263"/>
      <c r="K894" s="263"/>
      <c r="L894" s="263"/>
      <c r="M894" s="263"/>
      <c r="N894" s="268"/>
      <c r="O894" s="268"/>
      <c r="P894" s="268"/>
      <c r="Q894" s="268"/>
      <c r="R894" s="268"/>
      <c r="S894" s="268"/>
      <c r="T894" s="263"/>
      <c r="U894" s="263"/>
      <c r="V894" s="263"/>
      <c r="W894" s="263"/>
      <c r="X894" s="263"/>
      <c r="Y894" s="268"/>
      <c r="Z894" s="263"/>
      <c r="AA894" s="263"/>
      <c r="AB894" s="263"/>
      <c r="AC894" s="263"/>
      <c r="AD894" s="263"/>
      <c r="AE894" s="263"/>
      <c r="AF894" s="263"/>
      <c r="AG894" s="263"/>
      <c r="AH894" s="263"/>
      <c r="AI894" s="263"/>
      <c r="AJ894" s="263"/>
      <c r="AK894" s="263"/>
      <c r="AL894" s="263"/>
    </row>
    <row r="895" spans="1:38">
      <c r="A895" s="263"/>
      <c r="B895" s="263"/>
      <c r="C895" s="263"/>
      <c r="D895" s="263"/>
      <c r="E895" s="263"/>
      <c r="F895" s="263"/>
      <c r="G895" s="263"/>
      <c r="H895" s="263"/>
      <c r="I895" s="263"/>
      <c r="J895" s="263"/>
      <c r="K895" s="263"/>
      <c r="L895" s="263"/>
      <c r="M895" s="263"/>
      <c r="N895" s="268"/>
      <c r="O895" s="268"/>
      <c r="P895" s="268"/>
      <c r="Q895" s="268"/>
      <c r="R895" s="268"/>
      <c r="S895" s="268"/>
      <c r="T895" s="263"/>
      <c r="U895" s="263"/>
      <c r="V895" s="263"/>
      <c r="W895" s="263"/>
      <c r="X895" s="263"/>
      <c r="Y895" s="268"/>
      <c r="Z895" s="263"/>
      <c r="AA895" s="263"/>
      <c r="AB895" s="263"/>
      <c r="AC895" s="263"/>
      <c r="AD895" s="263"/>
      <c r="AE895" s="263"/>
      <c r="AF895" s="263"/>
      <c r="AG895" s="263"/>
      <c r="AH895" s="263"/>
      <c r="AI895" s="263"/>
      <c r="AJ895" s="263"/>
      <c r="AK895" s="263"/>
      <c r="AL895" s="263"/>
    </row>
    <row r="896" spans="1:38">
      <c r="A896" s="263"/>
      <c r="B896" s="263"/>
      <c r="C896" s="263"/>
      <c r="D896" s="263"/>
      <c r="E896" s="263"/>
      <c r="F896" s="263"/>
      <c r="G896" s="263"/>
      <c r="H896" s="263"/>
      <c r="I896" s="263"/>
      <c r="J896" s="263"/>
      <c r="K896" s="263"/>
      <c r="L896" s="263"/>
      <c r="M896" s="263"/>
      <c r="N896" s="268"/>
      <c r="O896" s="268"/>
      <c r="P896" s="268"/>
      <c r="Q896" s="268"/>
      <c r="R896" s="268"/>
      <c r="S896" s="268"/>
      <c r="T896" s="263"/>
      <c r="U896" s="263"/>
      <c r="V896" s="263"/>
      <c r="W896" s="263"/>
      <c r="X896" s="263"/>
      <c r="Y896" s="268"/>
      <c r="Z896" s="263"/>
      <c r="AA896" s="263"/>
      <c r="AB896" s="263"/>
      <c r="AC896" s="263"/>
      <c r="AD896" s="263"/>
      <c r="AE896" s="263"/>
      <c r="AF896" s="263"/>
      <c r="AG896" s="263"/>
      <c r="AH896" s="263"/>
      <c r="AI896" s="263"/>
      <c r="AJ896" s="263"/>
      <c r="AK896" s="263"/>
      <c r="AL896" s="263"/>
    </row>
    <row r="897" spans="1:38">
      <c r="A897" s="263"/>
      <c r="B897" s="263"/>
      <c r="C897" s="263"/>
      <c r="D897" s="263"/>
      <c r="E897" s="263"/>
      <c r="F897" s="263"/>
      <c r="G897" s="263"/>
      <c r="H897" s="263"/>
      <c r="I897" s="263"/>
      <c r="J897" s="263"/>
      <c r="K897" s="263"/>
      <c r="L897" s="263"/>
      <c r="M897" s="263"/>
      <c r="N897" s="268"/>
      <c r="O897" s="268"/>
      <c r="P897" s="268"/>
      <c r="Q897" s="268"/>
      <c r="R897" s="268"/>
      <c r="S897" s="268"/>
      <c r="T897" s="263"/>
      <c r="U897" s="263"/>
      <c r="V897" s="263"/>
      <c r="W897" s="263"/>
      <c r="X897" s="263"/>
      <c r="Y897" s="268"/>
      <c r="Z897" s="263"/>
      <c r="AA897" s="263"/>
      <c r="AB897" s="263"/>
      <c r="AC897" s="263"/>
      <c r="AD897" s="263"/>
      <c r="AE897" s="263"/>
      <c r="AF897" s="263"/>
      <c r="AG897" s="263"/>
      <c r="AH897" s="263"/>
      <c r="AI897" s="263"/>
      <c r="AJ897" s="263"/>
      <c r="AK897" s="263"/>
      <c r="AL897" s="263"/>
    </row>
    <row r="898" spans="1:38">
      <c r="A898" s="263"/>
      <c r="B898" s="263"/>
      <c r="C898" s="263"/>
      <c r="D898" s="263"/>
      <c r="E898" s="263"/>
      <c r="F898" s="263"/>
      <c r="G898" s="263"/>
      <c r="H898" s="263"/>
      <c r="I898" s="263"/>
      <c r="J898" s="263"/>
      <c r="K898" s="263"/>
      <c r="L898" s="263"/>
      <c r="M898" s="263"/>
      <c r="N898" s="268"/>
      <c r="O898" s="268"/>
      <c r="P898" s="268"/>
      <c r="Q898" s="268"/>
      <c r="R898" s="268"/>
      <c r="S898" s="268"/>
      <c r="T898" s="263"/>
      <c r="U898" s="263"/>
      <c r="V898" s="263"/>
      <c r="W898" s="263"/>
      <c r="X898" s="263"/>
      <c r="Y898" s="268"/>
      <c r="Z898" s="263"/>
      <c r="AA898" s="263"/>
      <c r="AB898" s="263"/>
      <c r="AC898" s="263"/>
      <c r="AD898" s="263"/>
      <c r="AE898" s="263"/>
      <c r="AF898" s="263"/>
      <c r="AG898" s="263"/>
      <c r="AH898" s="263"/>
      <c r="AI898" s="263"/>
      <c r="AJ898" s="263"/>
      <c r="AK898" s="263"/>
      <c r="AL898" s="263"/>
    </row>
    <row r="899" spans="1:38">
      <c r="A899" s="263"/>
      <c r="B899" s="263"/>
      <c r="C899" s="263"/>
      <c r="D899" s="263"/>
      <c r="E899" s="263"/>
      <c r="F899" s="263"/>
      <c r="G899" s="263"/>
      <c r="H899" s="263"/>
      <c r="I899" s="263"/>
      <c r="J899" s="263"/>
      <c r="K899" s="263"/>
      <c r="L899" s="263"/>
      <c r="M899" s="263"/>
      <c r="N899" s="268"/>
      <c r="O899" s="268"/>
      <c r="P899" s="268"/>
      <c r="Q899" s="268"/>
      <c r="R899" s="268"/>
      <c r="S899" s="268"/>
      <c r="T899" s="263"/>
      <c r="U899" s="263"/>
      <c r="V899" s="263"/>
      <c r="W899" s="263"/>
      <c r="X899" s="263"/>
      <c r="Y899" s="268"/>
      <c r="Z899" s="263"/>
      <c r="AA899" s="263"/>
      <c r="AB899" s="263"/>
      <c r="AC899" s="263"/>
      <c r="AD899" s="263"/>
      <c r="AE899" s="263"/>
      <c r="AF899" s="263"/>
      <c r="AG899" s="263"/>
      <c r="AH899" s="263"/>
      <c r="AI899" s="263"/>
      <c r="AJ899" s="263"/>
      <c r="AK899" s="263"/>
      <c r="AL899" s="263"/>
    </row>
    <row r="900" spans="1:38">
      <c r="A900" s="263"/>
      <c r="B900" s="263"/>
      <c r="C900" s="263"/>
      <c r="D900" s="263"/>
      <c r="E900" s="263"/>
      <c r="F900" s="263"/>
      <c r="G900" s="263"/>
      <c r="H900" s="263"/>
      <c r="I900" s="263"/>
      <c r="J900" s="263"/>
      <c r="K900" s="263"/>
      <c r="L900" s="263"/>
      <c r="M900" s="263"/>
      <c r="N900" s="268"/>
      <c r="O900" s="268"/>
      <c r="P900" s="268"/>
      <c r="Q900" s="268"/>
      <c r="R900" s="268"/>
      <c r="S900" s="268"/>
      <c r="T900" s="263"/>
      <c r="U900" s="263"/>
      <c r="V900" s="263"/>
      <c r="W900" s="263"/>
      <c r="X900" s="263"/>
      <c r="Y900" s="268"/>
      <c r="Z900" s="263"/>
      <c r="AA900" s="263"/>
      <c r="AB900" s="263"/>
      <c r="AC900" s="263"/>
      <c r="AD900" s="263"/>
      <c r="AE900" s="263"/>
      <c r="AF900" s="263"/>
      <c r="AG900" s="263"/>
      <c r="AH900" s="263"/>
      <c r="AI900" s="263"/>
      <c r="AJ900" s="263"/>
      <c r="AK900" s="263"/>
      <c r="AL900" s="263"/>
    </row>
    <row r="901" spans="1:38">
      <c r="A901" s="263"/>
      <c r="B901" s="263"/>
      <c r="C901" s="263"/>
      <c r="D901" s="263"/>
      <c r="E901" s="263"/>
      <c r="F901" s="263"/>
      <c r="G901" s="263"/>
      <c r="H901" s="263"/>
      <c r="I901" s="263"/>
      <c r="J901" s="263"/>
      <c r="K901" s="263"/>
      <c r="L901" s="263"/>
      <c r="M901" s="263"/>
      <c r="N901" s="268"/>
      <c r="O901" s="268"/>
      <c r="P901" s="268"/>
      <c r="Q901" s="268"/>
      <c r="R901" s="268"/>
      <c r="S901" s="268"/>
      <c r="T901" s="263"/>
      <c r="U901" s="263"/>
      <c r="V901" s="263"/>
      <c r="W901" s="263"/>
      <c r="X901" s="263"/>
      <c r="Y901" s="268"/>
      <c r="Z901" s="263"/>
      <c r="AA901" s="263"/>
      <c r="AB901" s="263"/>
      <c r="AC901" s="263"/>
      <c r="AD901" s="263"/>
      <c r="AE901" s="263"/>
      <c r="AF901" s="263"/>
      <c r="AG901" s="263"/>
      <c r="AH901" s="263"/>
      <c r="AI901" s="263"/>
      <c r="AJ901" s="263"/>
      <c r="AK901" s="263"/>
      <c r="AL901" s="263"/>
    </row>
    <row r="902" spans="1:38">
      <c r="A902" s="263"/>
      <c r="B902" s="263"/>
      <c r="C902" s="263"/>
      <c r="D902" s="263"/>
      <c r="E902" s="263"/>
      <c r="F902" s="263"/>
      <c r="G902" s="263"/>
      <c r="H902" s="263"/>
      <c r="I902" s="263"/>
      <c r="J902" s="263"/>
      <c r="K902" s="263"/>
      <c r="L902" s="263"/>
      <c r="M902" s="263"/>
      <c r="N902" s="268"/>
      <c r="O902" s="268"/>
      <c r="P902" s="268"/>
      <c r="Q902" s="268"/>
      <c r="R902" s="268"/>
      <c r="S902" s="268"/>
      <c r="T902" s="263"/>
      <c r="U902" s="263"/>
      <c r="V902" s="263"/>
      <c r="W902" s="263"/>
      <c r="X902" s="263"/>
      <c r="Y902" s="268"/>
      <c r="Z902" s="263"/>
      <c r="AA902" s="263"/>
      <c r="AB902" s="263"/>
      <c r="AC902" s="263"/>
      <c r="AD902" s="263"/>
      <c r="AE902" s="263"/>
      <c r="AF902" s="263"/>
      <c r="AG902" s="263"/>
      <c r="AH902" s="263"/>
      <c r="AI902" s="263"/>
      <c r="AJ902" s="263"/>
      <c r="AK902" s="263"/>
      <c r="AL902" s="263"/>
    </row>
    <row r="903" spans="1:38">
      <c r="A903" s="263"/>
      <c r="B903" s="263"/>
      <c r="C903" s="263"/>
      <c r="D903" s="263"/>
      <c r="E903" s="263"/>
      <c r="F903" s="263"/>
      <c r="G903" s="263"/>
      <c r="H903" s="263"/>
      <c r="I903" s="263"/>
      <c r="J903" s="263"/>
      <c r="K903" s="263"/>
      <c r="L903" s="263"/>
      <c r="M903" s="263"/>
      <c r="N903" s="268"/>
      <c r="O903" s="268"/>
      <c r="P903" s="268"/>
      <c r="Q903" s="268"/>
      <c r="R903" s="268"/>
      <c r="S903" s="268"/>
      <c r="T903" s="263"/>
      <c r="U903" s="263"/>
      <c r="V903" s="263"/>
      <c r="W903" s="263"/>
      <c r="X903" s="263"/>
      <c r="Y903" s="268"/>
      <c r="Z903" s="263"/>
      <c r="AA903" s="263"/>
      <c r="AB903" s="263"/>
      <c r="AC903" s="263"/>
      <c r="AD903" s="263"/>
      <c r="AE903" s="263"/>
      <c r="AF903" s="263"/>
      <c r="AG903" s="263"/>
      <c r="AH903" s="263"/>
      <c r="AI903" s="263"/>
      <c r="AJ903" s="263"/>
      <c r="AK903" s="263"/>
      <c r="AL903" s="263"/>
    </row>
    <row r="904" spans="1:38">
      <c r="A904" s="263"/>
      <c r="B904" s="263"/>
      <c r="C904" s="263"/>
      <c r="D904" s="263"/>
      <c r="E904" s="263"/>
      <c r="F904" s="263"/>
      <c r="G904" s="263"/>
      <c r="H904" s="263"/>
      <c r="I904" s="263"/>
      <c r="J904" s="263"/>
      <c r="K904" s="263"/>
      <c r="L904" s="263"/>
      <c r="M904" s="263"/>
      <c r="N904" s="268"/>
      <c r="O904" s="268"/>
      <c r="P904" s="268"/>
      <c r="Q904" s="268"/>
      <c r="R904" s="268"/>
      <c r="S904" s="268"/>
      <c r="T904" s="263"/>
      <c r="U904" s="263"/>
      <c r="V904" s="263"/>
      <c r="W904" s="263"/>
      <c r="X904" s="263"/>
      <c r="Y904" s="268"/>
      <c r="Z904" s="263"/>
      <c r="AA904" s="263"/>
      <c r="AB904" s="263"/>
      <c r="AC904" s="263"/>
      <c r="AD904" s="263"/>
      <c r="AE904" s="263"/>
      <c r="AF904" s="263"/>
      <c r="AG904" s="263"/>
      <c r="AH904" s="263"/>
      <c r="AI904" s="263"/>
      <c r="AJ904" s="263"/>
      <c r="AK904" s="263"/>
      <c r="AL904" s="263"/>
    </row>
    <row r="905" spans="1:38">
      <c r="A905" s="263"/>
      <c r="B905" s="263"/>
      <c r="C905" s="263"/>
      <c r="D905" s="263"/>
      <c r="E905" s="263"/>
      <c r="F905" s="263"/>
      <c r="G905" s="263"/>
      <c r="H905" s="263"/>
      <c r="I905" s="263"/>
      <c r="J905" s="263"/>
      <c r="K905" s="263"/>
      <c r="L905" s="263"/>
      <c r="M905" s="263"/>
      <c r="N905" s="268"/>
      <c r="O905" s="268"/>
      <c r="P905" s="268"/>
      <c r="Q905" s="268"/>
      <c r="R905" s="268"/>
      <c r="S905" s="268"/>
      <c r="T905" s="263"/>
      <c r="U905" s="263"/>
      <c r="V905" s="263"/>
      <c r="W905" s="263"/>
      <c r="X905" s="263"/>
      <c r="Y905" s="268"/>
      <c r="Z905" s="263"/>
      <c r="AA905" s="263"/>
      <c r="AB905" s="263"/>
      <c r="AC905" s="263"/>
      <c r="AD905" s="263"/>
      <c r="AE905" s="263"/>
      <c r="AF905" s="263"/>
      <c r="AG905" s="263"/>
      <c r="AH905" s="263"/>
      <c r="AI905" s="263"/>
      <c r="AJ905" s="263"/>
      <c r="AK905" s="263"/>
      <c r="AL905" s="263"/>
    </row>
    <row r="906" spans="1:38">
      <c r="A906" s="263"/>
      <c r="B906" s="263"/>
      <c r="C906" s="263"/>
      <c r="D906" s="263"/>
      <c r="E906" s="263"/>
      <c r="F906" s="263"/>
      <c r="G906" s="263"/>
      <c r="H906" s="263"/>
      <c r="I906" s="263"/>
      <c r="J906" s="263"/>
      <c r="K906" s="263"/>
      <c r="L906" s="263"/>
      <c r="M906" s="263"/>
      <c r="N906" s="268"/>
      <c r="O906" s="268"/>
      <c r="P906" s="268"/>
      <c r="Q906" s="268"/>
      <c r="R906" s="268"/>
      <c r="S906" s="268"/>
      <c r="T906" s="263"/>
      <c r="U906" s="263"/>
      <c r="V906" s="263"/>
      <c r="W906" s="263"/>
      <c r="X906" s="263"/>
      <c r="Y906" s="268"/>
      <c r="Z906" s="263"/>
      <c r="AA906" s="263"/>
      <c r="AB906" s="263"/>
      <c r="AC906" s="263"/>
      <c r="AD906" s="263"/>
      <c r="AE906" s="263"/>
      <c r="AF906" s="263"/>
      <c r="AG906" s="263"/>
      <c r="AH906" s="263"/>
      <c r="AI906" s="263"/>
      <c r="AJ906" s="263"/>
      <c r="AK906" s="263"/>
      <c r="AL906" s="263"/>
    </row>
    <row r="907" spans="1:38">
      <c r="A907" s="263"/>
      <c r="B907" s="263"/>
      <c r="C907" s="263"/>
      <c r="D907" s="263"/>
      <c r="E907" s="263"/>
      <c r="F907" s="263"/>
      <c r="G907" s="263"/>
      <c r="H907" s="263"/>
      <c r="I907" s="263"/>
      <c r="J907" s="263"/>
      <c r="K907" s="263"/>
      <c r="L907" s="263"/>
      <c r="M907" s="263"/>
      <c r="N907" s="268"/>
      <c r="O907" s="268"/>
      <c r="P907" s="268"/>
      <c r="Q907" s="268"/>
      <c r="R907" s="268"/>
      <c r="S907" s="268"/>
      <c r="T907" s="263"/>
      <c r="U907" s="263"/>
      <c r="V907" s="263"/>
      <c r="W907" s="263"/>
      <c r="X907" s="263"/>
      <c r="Y907" s="268"/>
      <c r="Z907" s="263"/>
      <c r="AA907" s="263"/>
      <c r="AB907" s="263"/>
      <c r="AC907" s="263"/>
      <c r="AD907" s="263"/>
      <c r="AE907" s="263"/>
      <c r="AF907" s="263"/>
      <c r="AG907" s="263"/>
      <c r="AH907" s="263"/>
      <c r="AI907" s="263"/>
      <c r="AJ907" s="263"/>
      <c r="AK907" s="263"/>
      <c r="AL907" s="263"/>
    </row>
    <row r="908" spans="1:38">
      <c r="A908" s="263"/>
      <c r="B908" s="263"/>
      <c r="C908" s="263"/>
      <c r="D908" s="263"/>
      <c r="E908" s="263"/>
      <c r="F908" s="263"/>
      <c r="G908" s="263"/>
      <c r="H908" s="263"/>
      <c r="I908" s="263"/>
      <c r="J908" s="263"/>
      <c r="K908" s="263"/>
      <c r="L908" s="263"/>
      <c r="M908" s="263"/>
      <c r="N908" s="268"/>
      <c r="O908" s="268"/>
      <c r="P908" s="268"/>
      <c r="Q908" s="268"/>
      <c r="R908" s="268"/>
      <c r="S908" s="268"/>
      <c r="T908" s="263"/>
      <c r="U908" s="263"/>
      <c r="V908" s="263"/>
      <c r="W908" s="263"/>
      <c r="X908" s="263"/>
      <c r="Y908" s="268"/>
      <c r="Z908" s="263"/>
      <c r="AA908" s="263"/>
      <c r="AB908" s="263"/>
      <c r="AC908" s="263"/>
      <c r="AD908" s="263"/>
      <c r="AE908" s="263"/>
      <c r="AF908" s="263"/>
      <c r="AG908" s="263"/>
      <c r="AH908" s="263"/>
      <c r="AI908" s="263"/>
      <c r="AJ908" s="263"/>
      <c r="AK908" s="263"/>
      <c r="AL908" s="263"/>
    </row>
    <row r="909" spans="1:38">
      <c r="A909" s="263"/>
      <c r="B909" s="263"/>
      <c r="C909" s="263"/>
      <c r="D909" s="263"/>
      <c r="E909" s="263"/>
      <c r="F909" s="263"/>
      <c r="G909" s="263"/>
      <c r="H909" s="263"/>
      <c r="I909" s="263"/>
      <c r="J909" s="263"/>
      <c r="K909" s="263"/>
      <c r="L909" s="263"/>
      <c r="M909" s="263"/>
      <c r="N909" s="268"/>
      <c r="O909" s="268"/>
      <c r="P909" s="268"/>
      <c r="Q909" s="268"/>
      <c r="R909" s="268"/>
      <c r="S909" s="268"/>
      <c r="T909" s="263"/>
      <c r="U909" s="263"/>
      <c r="V909" s="263"/>
      <c r="W909" s="263"/>
      <c r="X909" s="263"/>
      <c r="Y909" s="268"/>
      <c r="Z909" s="263"/>
      <c r="AA909" s="263"/>
      <c r="AB909" s="263"/>
      <c r="AC909" s="263"/>
      <c r="AD909" s="263"/>
      <c r="AE909" s="263"/>
      <c r="AF909" s="263"/>
      <c r="AG909" s="263"/>
      <c r="AH909" s="263"/>
      <c r="AI909" s="263"/>
      <c r="AJ909" s="263"/>
      <c r="AK909" s="263"/>
      <c r="AL909" s="263"/>
    </row>
    <row r="910" spans="1:38">
      <c r="A910" s="263"/>
      <c r="B910" s="263"/>
      <c r="C910" s="263"/>
      <c r="D910" s="263"/>
      <c r="E910" s="263"/>
      <c r="F910" s="263"/>
      <c r="G910" s="263"/>
      <c r="H910" s="263"/>
      <c r="I910" s="263"/>
      <c r="J910" s="263"/>
      <c r="K910" s="263"/>
      <c r="L910" s="263"/>
      <c r="M910" s="263"/>
      <c r="N910" s="268"/>
      <c r="O910" s="268"/>
      <c r="P910" s="268"/>
      <c r="Q910" s="268"/>
      <c r="R910" s="268"/>
      <c r="S910" s="268"/>
      <c r="T910" s="263"/>
      <c r="U910" s="263"/>
      <c r="V910" s="263"/>
      <c r="W910" s="263"/>
      <c r="X910" s="263"/>
      <c r="Y910" s="268"/>
      <c r="Z910" s="263"/>
      <c r="AA910" s="263"/>
      <c r="AB910" s="263"/>
      <c r="AC910" s="263"/>
      <c r="AD910" s="263"/>
      <c r="AE910" s="263"/>
      <c r="AF910" s="263"/>
      <c r="AG910" s="263"/>
      <c r="AH910" s="263"/>
      <c r="AI910" s="263"/>
      <c r="AJ910" s="263"/>
      <c r="AK910" s="263"/>
      <c r="AL910" s="263"/>
    </row>
    <row r="911" spans="1:38">
      <c r="A911" s="263"/>
      <c r="B911" s="263"/>
      <c r="C911" s="263"/>
      <c r="D911" s="263"/>
      <c r="E911" s="263"/>
      <c r="F911" s="263"/>
      <c r="G911" s="263"/>
      <c r="H911" s="263"/>
      <c r="I911" s="263"/>
      <c r="J911" s="263"/>
      <c r="K911" s="263"/>
      <c r="L911" s="263"/>
      <c r="M911" s="263"/>
      <c r="N911" s="268"/>
      <c r="O911" s="268"/>
      <c r="P911" s="268"/>
      <c r="Q911" s="268"/>
      <c r="R911" s="268"/>
      <c r="S911" s="268"/>
      <c r="T911" s="263"/>
      <c r="U911" s="263"/>
      <c r="V911" s="263"/>
      <c r="W911" s="263"/>
      <c r="X911" s="263"/>
      <c r="Y911" s="268"/>
      <c r="Z911" s="263"/>
      <c r="AA911" s="263"/>
      <c r="AB911" s="263"/>
      <c r="AC911" s="263"/>
      <c r="AD911" s="263"/>
      <c r="AE911" s="263"/>
      <c r="AF911" s="263"/>
      <c r="AG911" s="263"/>
      <c r="AH911" s="263"/>
      <c r="AI911" s="263"/>
      <c r="AJ911" s="263"/>
      <c r="AK911" s="263"/>
      <c r="AL911" s="263"/>
    </row>
    <row r="912" spans="1:38">
      <c r="A912" s="263"/>
      <c r="B912" s="263"/>
      <c r="C912" s="263"/>
      <c r="D912" s="263"/>
      <c r="E912" s="263"/>
      <c r="F912" s="263"/>
      <c r="G912" s="263"/>
      <c r="H912" s="263"/>
      <c r="I912" s="263"/>
      <c r="J912" s="263"/>
      <c r="K912" s="263"/>
      <c r="L912" s="263"/>
      <c r="M912" s="263"/>
      <c r="N912" s="268"/>
      <c r="O912" s="268"/>
      <c r="P912" s="268"/>
      <c r="Q912" s="268"/>
      <c r="R912" s="268"/>
      <c r="S912" s="268"/>
      <c r="T912" s="263"/>
      <c r="U912" s="263"/>
      <c r="V912" s="263"/>
      <c r="W912" s="263"/>
      <c r="X912" s="263"/>
      <c r="Y912" s="268"/>
      <c r="Z912" s="263"/>
      <c r="AA912" s="263"/>
      <c r="AB912" s="263"/>
      <c r="AC912" s="263"/>
      <c r="AD912" s="263"/>
      <c r="AE912" s="263"/>
      <c r="AF912" s="263"/>
      <c r="AG912" s="263"/>
      <c r="AH912" s="263"/>
      <c r="AI912" s="263"/>
      <c r="AJ912" s="263"/>
      <c r="AK912" s="263"/>
      <c r="AL912" s="263"/>
    </row>
    <row r="913" spans="1:38">
      <c r="A913" s="263"/>
      <c r="B913" s="263"/>
      <c r="C913" s="263"/>
      <c r="D913" s="263"/>
      <c r="E913" s="263"/>
      <c r="F913" s="263"/>
      <c r="G913" s="263"/>
      <c r="H913" s="263"/>
      <c r="I913" s="263"/>
      <c r="J913" s="263"/>
      <c r="K913" s="263"/>
      <c r="L913" s="263"/>
      <c r="M913" s="263"/>
      <c r="N913" s="268"/>
      <c r="O913" s="268"/>
      <c r="P913" s="268"/>
      <c r="Q913" s="268"/>
      <c r="R913" s="268"/>
      <c r="S913" s="268"/>
      <c r="T913" s="263"/>
      <c r="U913" s="263"/>
      <c r="V913" s="263"/>
      <c r="W913" s="263"/>
      <c r="X913" s="263"/>
      <c r="Y913" s="268"/>
      <c r="Z913" s="263"/>
      <c r="AA913" s="263"/>
      <c r="AB913" s="263"/>
      <c r="AC913" s="263"/>
      <c r="AD913" s="263"/>
      <c r="AE913" s="263"/>
      <c r="AF913" s="263"/>
      <c r="AG913" s="263"/>
      <c r="AH913" s="263"/>
      <c r="AI913" s="263"/>
      <c r="AJ913" s="263"/>
      <c r="AK913" s="263"/>
      <c r="AL913" s="263"/>
    </row>
    <row r="914" spans="1:38">
      <c r="A914" s="263"/>
      <c r="B914" s="263"/>
      <c r="C914" s="263"/>
      <c r="D914" s="263"/>
      <c r="E914" s="263"/>
      <c r="F914" s="263"/>
      <c r="G914" s="263"/>
      <c r="H914" s="263"/>
      <c r="I914" s="263"/>
      <c r="J914" s="263"/>
      <c r="K914" s="263"/>
      <c r="L914" s="263"/>
      <c r="M914" s="263"/>
      <c r="N914" s="268"/>
      <c r="O914" s="268"/>
      <c r="P914" s="268"/>
      <c r="Q914" s="268"/>
      <c r="R914" s="268"/>
      <c r="S914" s="268"/>
      <c r="T914" s="263"/>
      <c r="U914" s="263"/>
      <c r="V914" s="263"/>
      <c r="W914" s="263"/>
      <c r="X914" s="263"/>
      <c r="Y914" s="268"/>
      <c r="Z914" s="263"/>
      <c r="AA914" s="263"/>
      <c r="AB914" s="263"/>
      <c r="AC914" s="263"/>
      <c r="AD914" s="263"/>
      <c r="AE914" s="263"/>
      <c r="AF914" s="263"/>
      <c r="AG914" s="263"/>
      <c r="AH914" s="263"/>
      <c r="AI914" s="263"/>
      <c r="AJ914" s="263"/>
      <c r="AK914" s="263"/>
      <c r="AL914" s="263"/>
    </row>
    <row r="915" spans="1:38">
      <c r="A915" s="263"/>
      <c r="B915" s="263"/>
      <c r="C915" s="263"/>
      <c r="D915" s="263"/>
      <c r="E915" s="263"/>
      <c r="F915" s="263"/>
      <c r="G915" s="263"/>
      <c r="H915" s="263"/>
      <c r="I915" s="263"/>
      <c r="J915" s="263"/>
      <c r="K915" s="263"/>
      <c r="L915" s="263"/>
      <c r="M915" s="263"/>
      <c r="N915" s="268"/>
      <c r="O915" s="268"/>
      <c r="P915" s="268"/>
      <c r="Q915" s="268"/>
      <c r="R915" s="268"/>
      <c r="S915" s="268"/>
      <c r="T915" s="263"/>
      <c r="U915" s="263"/>
      <c r="V915" s="263"/>
      <c r="W915" s="263"/>
      <c r="X915" s="263"/>
      <c r="Y915" s="268"/>
      <c r="Z915" s="263"/>
      <c r="AA915" s="263"/>
      <c r="AB915" s="263"/>
      <c r="AC915" s="263"/>
      <c r="AD915" s="263"/>
      <c r="AE915" s="263"/>
      <c r="AF915" s="263"/>
      <c r="AG915" s="263"/>
      <c r="AH915" s="263"/>
      <c r="AI915" s="263"/>
      <c r="AJ915" s="263"/>
      <c r="AK915" s="263"/>
      <c r="AL915" s="263"/>
    </row>
    <row r="916" spans="1:38">
      <c r="A916" s="263"/>
      <c r="B916" s="263"/>
      <c r="C916" s="263"/>
      <c r="D916" s="263"/>
      <c r="E916" s="263"/>
      <c r="F916" s="263"/>
      <c r="G916" s="263"/>
      <c r="H916" s="263"/>
      <c r="I916" s="263"/>
      <c r="J916" s="263"/>
      <c r="K916" s="263"/>
      <c r="L916" s="263"/>
      <c r="M916" s="263"/>
      <c r="N916" s="268"/>
      <c r="O916" s="268"/>
      <c r="P916" s="268"/>
      <c r="Q916" s="268"/>
      <c r="R916" s="268"/>
      <c r="S916" s="268"/>
      <c r="T916" s="263"/>
      <c r="U916" s="263"/>
      <c r="V916" s="263"/>
      <c r="W916" s="263"/>
      <c r="X916" s="263"/>
      <c r="Y916" s="268"/>
      <c r="Z916" s="263"/>
      <c r="AA916" s="263"/>
      <c r="AB916" s="263"/>
      <c r="AC916" s="263"/>
      <c r="AD916" s="263"/>
      <c r="AE916" s="263"/>
      <c r="AF916" s="263"/>
      <c r="AG916" s="263"/>
      <c r="AH916" s="263"/>
      <c r="AI916" s="263"/>
      <c r="AJ916" s="263"/>
      <c r="AK916" s="263"/>
      <c r="AL916" s="263"/>
    </row>
    <row r="917" spans="1:38">
      <c r="A917" s="263"/>
      <c r="B917" s="263"/>
      <c r="C917" s="263"/>
      <c r="D917" s="263"/>
      <c r="E917" s="263"/>
      <c r="F917" s="263"/>
      <c r="G917" s="263"/>
      <c r="H917" s="263"/>
      <c r="I917" s="263"/>
      <c r="J917" s="263"/>
      <c r="K917" s="263"/>
      <c r="L917" s="263"/>
      <c r="M917" s="263"/>
      <c r="N917" s="268"/>
      <c r="O917" s="268"/>
      <c r="P917" s="268"/>
      <c r="Q917" s="268"/>
      <c r="R917" s="268"/>
      <c r="S917" s="268"/>
      <c r="T917" s="263"/>
      <c r="U917" s="263"/>
      <c r="V917" s="263"/>
      <c r="W917" s="263"/>
      <c r="X917" s="263"/>
      <c r="Y917" s="268"/>
      <c r="Z917" s="263"/>
      <c r="AA917" s="263"/>
      <c r="AB917" s="263"/>
      <c r="AC917" s="263"/>
      <c r="AD917" s="263"/>
      <c r="AE917" s="263"/>
      <c r="AF917" s="263"/>
      <c r="AG917" s="263"/>
      <c r="AH917" s="263"/>
      <c r="AI917" s="263"/>
      <c r="AJ917" s="263"/>
      <c r="AK917" s="263"/>
      <c r="AL917" s="263"/>
    </row>
    <row r="918" spans="1:38">
      <c r="A918" s="263"/>
      <c r="B918" s="263"/>
      <c r="C918" s="263"/>
      <c r="D918" s="263"/>
      <c r="E918" s="263"/>
      <c r="F918" s="263"/>
      <c r="G918" s="263"/>
      <c r="H918" s="263"/>
      <c r="I918" s="263"/>
      <c r="J918" s="263"/>
      <c r="K918" s="263"/>
      <c r="L918" s="263"/>
      <c r="M918" s="263"/>
      <c r="N918" s="268"/>
      <c r="O918" s="268"/>
      <c r="P918" s="268"/>
      <c r="Q918" s="268"/>
      <c r="R918" s="268"/>
      <c r="S918" s="268"/>
      <c r="T918" s="263"/>
      <c r="U918" s="263"/>
      <c r="V918" s="263"/>
      <c r="W918" s="263"/>
      <c r="X918" s="263"/>
      <c r="Y918" s="268"/>
      <c r="Z918" s="263"/>
      <c r="AA918" s="263"/>
      <c r="AB918" s="263"/>
      <c r="AC918" s="263"/>
      <c r="AD918" s="263"/>
      <c r="AE918" s="263"/>
      <c r="AF918" s="263"/>
      <c r="AG918" s="263"/>
      <c r="AH918" s="263"/>
      <c r="AI918" s="263"/>
      <c r="AJ918" s="263"/>
      <c r="AK918" s="263"/>
      <c r="AL918" s="263"/>
    </row>
    <row r="919" spans="1:38">
      <c r="A919" s="263"/>
      <c r="B919" s="263"/>
      <c r="C919" s="263"/>
      <c r="D919" s="263"/>
      <c r="E919" s="263"/>
      <c r="F919" s="263"/>
      <c r="G919" s="263"/>
      <c r="H919" s="263"/>
      <c r="I919" s="263"/>
      <c r="J919" s="263"/>
      <c r="K919" s="263"/>
      <c r="L919" s="263"/>
      <c r="M919" s="263"/>
      <c r="N919" s="268"/>
      <c r="O919" s="268"/>
      <c r="P919" s="268"/>
      <c r="Q919" s="268"/>
      <c r="R919" s="268"/>
      <c r="S919" s="268"/>
      <c r="T919" s="263"/>
      <c r="U919" s="263"/>
      <c r="V919" s="263"/>
      <c r="W919" s="263"/>
      <c r="X919" s="263"/>
      <c r="Y919" s="268"/>
      <c r="Z919" s="263"/>
      <c r="AA919" s="263"/>
      <c r="AB919" s="263"/>
      <c r="AC919" s="263"/>
      <c r="AD919" s="263"/>
      <c r="AE919" s="263"/>
      <c r="AF919" s="263"/>
      <c r="AG919" s="263"/>
      <c r="AH919" s="263"/>
      <c r="AI919" s="263"/>
      <c r="AJ919" s="263"/>
      <c r="AK919" s="263"/>
      <c r="AL919" s="263"/>
    </row>
    <row r="920" spans="1:38">
      <c r="A920" s="263"/>
      <c r="B920" s="263"/>
      <c r="C920" s="263"/>
      <c r="D920" s="263"/>
      <c r="E920" s="263"/>
      <c r="F920" s="263"/>
      <c r="G920" s="263"/>
      <c r="H920" s="263"/>
      <c r="I920" s="263"/>
      <c r="J920" s="263"/>
      <c r="K920" s="263"/>
      <c r="L920" s="263"/>
      <c r="M920" s="263"/>
      <c r="N920" s="268"/>
      <c r="O920" s="268"/>
      <c r="P920" s="268"/>
      <c r="Q920" s="268"/>
      <c r="R920" s="268"/>
      <c r="S920" s="268"/>
      <c r="T920" s="263"/>
      <c r="U920" s="263"/>
      <c r="V920" s="263"/>
      <c r="W920" s="263"/>
      <c r="X920" s="263"/>
      <c r="Y920" s="268"/>
      <c r="Z920" s="263"/>
      <c r="AA920" s="263"/>
      <c r="AB920" s="263"/>
      <c r="AC920" s="263"/>
      <c r="AD920" s="263"/>
      <c r="AE920" s="263"/>
      <c r="AF920" s="263"/>
      <c r="AG920" s="263"/>
      <c r="AH920" s="263"/>
      <c r="AI920" s="263"/>
      <c r="AJ920" s="263"/>
      <c r="AK920" s="263"/>
      <c r="AL920" s="263"/>
    </row>
    <row r="921" spans="1:38">
      <c r="A921" s="263"/>
      <c r="B921" s="263"/>
      <c r="C921" s="263"/>
      <c r="D921" s="263"/>
      <c r="E921" s="263"/>
      <c r="F921" s="263"/>
      <c r="G921" s="263"/>
      <c r="H921" s="263"/>
      <c r="I921" s="263"/>
      <c r="J921" s="263"/>
      <c r="K921" s="263"/>
      <c r="L921" s="263"/>
      <c r="M921" s="263"/>
      <c r="N921" s="268"/>
      <c r="O921" s="268"/>
      <c r="P921" s="268"/>
      <c r="Q921" s="268"/>
      <c r="R921" s="268"/>
      <c r="S921" s="268"/>
      <c r="T921" s="263"/>
      <c r="U921" s="263"/>
      <c r="V921" s="263"/>
      <c r="W921" s="263"/>
      <c r="X921" s="263"/>
      <c r="Y921" s="268"/>
      <c r="Z921" s="263"/>
      <c r="AA921" s="263"/>
      <c r="AB921" s="263"/>
      <c r="AC921" s="263"/>
      <c r="AD921" s="263"/>
      <c r="AE921" s="263"/>
      <c r="AF921" s="263"/>
      <c r="AG921" s="263"/>
      <c r="AH921" s="263"/>
      <c r="AI921" s="263"/>
      <c r="AJ921" s="263"/>
      <c r="AK921" s="263"/>
      <c r="AL921" s="263"/>
    </row>
    <row r="922" spans="1:38">
      <c r="A922" s="263"/>
      <c r="B922" s="263"/>
      <c r="C922" s="263"/>
      <c r="D922" s="263"/>
      <c r="E922" s="263"/>
      <c r="F922" s="263"/>
      <c r="G922" s="263"/>
      <c r="H922" s="263"/>
      <c r="I922" s="263"/>
      <c r="J922" s="263"/>
      <c r="K922" s="263"/>
      <c r="L922" s="263"/>
      <c r="M922" s="263"/>
      <c r="N922" s="268"/>
      <c r="O922" s="268"/>
      <c r="P922" s="268"/>
      <c r="Q922" s="268"/>
      <c r="R922" s="268"/>
      <c r="S922" s="268"/>
      <c r="T922" s="263"/>
      <c r="U922" s="263"/>
      <c r="V922" s="263"/>
      <c r="W922" s="263"/>
      <c r="X922" s="263"/>
      <c r="Y922" s="268"/>
      <c r="Z922" s="263"/>
      <c r="AA922" s="263"/>
      <c r="AB922" s="263"/>
      <c r="AC922" s="263"/>
      <c r="AD922" s="263"/>
      <c r="AE922" s="263"/>
      <c r="AF922" s="263"/>
      <c r="AG922" s="263"/>
      <c r="AH922" s="263"/>
      <c r="AI922" s="263"/>
      <c r="AJ922" s="263"/>
      <c r="AK922" s="263"/>
      <c r="AL922" s="263"/>
    </row>
    <row r="923" spans="1:38">
      <c r="A923" s="263"/>
      <c r="B923" s="263"/>
      <c r="C923" s="263"/>
      <c r="D923" s="263"/>
      <c r="E923" s="263"/>
      <c r="F923" s="263"/>
      <c r="G923" s="263"/>
      <c r="H923" s="263"/>
      <c r="I923" s="263"/>
      <c r="J923" s="263"/>
      <c r="K923" s="263"/>
      <c r="L923" s="263"/>
      <c r="M923" s="263"/>
      <c r="N923" s="268"/>
      <c r="O923" s="268"/>
      <c r="P923" s="268"/>
      <c r="Q923" s="268"/>
      <c r="R923" s="268"/>
      <c r="S923" s="268"/>
      <c r="T923" s="263"/>
      <c r="U923" s="263"/>
      <c r="V923" s="263"/>
      <c r="W923" s="263"/>
      <c r="X923" s="263"/>
      <c r="Y923" s="268"/>
      <c r="Z923" s="263"/>
      <c r="AA923" s="263"/>
      <c r="AB923" s="263"/>
      <c r="AC923" s="263"/>
      <c r="AD923" s="263"/>
      <c r="AE923" s="263"/>
      <c r="AF923" s="263"/>
      <c r="AG923" s="263"/>
      <c r="AH923" s="263"/>
      <c r="AI923" s="263"/>
      <c r="AJ923" s="263"/>
      <c r="AK923" s="263"/>
      <c r="AL923" s="263"/>
    </row>
    <row r="924" spans="1:38">
      <c r="A924" s="263"/>
      <c r="B924" s="263"/>
      <c r="C924" s="263"/>
      <c r="D924" s="263"/>
      <c r="E924" s="263"/>
      <c r="F924" s="263"/>
      <c r="G924" s="263"/>
      <c r="H924" s="263"/>
      <c r="I924" s="263"/>
      <c r="J924" s="263"/>
      <c r="K924" s="263"/>
      <c r="L924" s="263"/>
      <c r="M924" s="263"/>
      <c r="N924" s="268"/>
      <c r="O924" s="268"/>
      <c r="P924" s="268"/>
      <c r="Q924" s="268"/>
      <c r="R924" s="268"/>
      <c r="S924" s="268"/>
      <c r="T924" s="263"/>
      <c r="U924" s="263"/>
      <c r="V924" s="263"/>
      <c r="W924" s="263"/>
      <c r="X924" s="263"/>
      <c r="Y924" s="268"/>
      <c r="Z924" s="263"/>
      <c r="AA924" s="263"/>
      <c r="AB924" s="263"/>
      <c r="AC924" s="263"/>
      <c r="AD924" s="263"/>
      <c r="AE924" s="263"/>
      <c r="AF924" s="263"/>
      <c r="AG924" s="263"/>
      <c r="AH924" s="263"/>
      <c r="AI924" s="263"/>
      <c r="AJ924" s="263"/>
      <c r="AK924" s="263"/>
      <c r="AL924" s="263"/>
    </row>
    <row r="925" spans="1:38">
      <c r="A925" s="263"/>
      <c r="B925" s="263"/>
      <c r="C925" s="263"/>
      <c r="D925" s="263"/>
      <c r="E925" s="263"/>
      <c r="F925" s="263"/>
      <c r="G925" s="263"/>
      <c r="H925" s="263"/>
      <c r="I925" s="263"/>
      <c r="J925" s="263"/>
      <c r="K925" s="263"/>
      <c r="L925" s="263"/>
      <c r="M925" s="263"/>
      <c r="N925" s="268"/>
      <c r="O925" s="268"/>
      <c r="P925" s="268"/>
      <c r="Q925" s="268"/>
      <c r="R925" s="268"/>
      <c r="S925" s="268"/>
      <c r="T925" s="263"/>
      <c r="U925" s="263"/>
      <c r="V925" s="263"/>
      <c r="W925" s="263"/>
      <c r="X925" s="263"/>
      <c r="Y925" s="268"/>
      <c r="Z925" s="263"/>
      <c r="AA925" s="263"/>
      <c r="AB925" s="263"/>
      <c r="AC925" s="263"/>
      <c r="AD925" s="263"/>
      <c r="AE925" s="263"/>
      <c r="AF925" s="263"/>
      <c r="AG925" s="263"/>
      <c r="AH925" s="263"/>
      <c r="AI925" s="263"/>
      <c r="AJ925" s="263"/>
      <c r="AK925" s="263"/>
      <c r="AL925" s="263"/>
    </row>
    <row r="926" spans="1:38">
      <c r="A926" s="263"/>
      <c r="B926" s="263"/>
      <c r="C926" s="263"/>
      <c r="D926" s="263"/>
      <c r="E926" s="263"/>
      <c r="F926" s="263"/>
      <c r="G926" s="263"/>
      <c r="H926" s="263"/>
      <c r="I926" s="263"/>
      <c r="J926" s="263"/>
      <c r="K926" s="263"/>
      <c r="L926" s="263"/>
      <c r="M926" s="263"/>
      <c r="N926" s="268"/>
      <c r="O926" s="268"/>
      <c r="P926" s="268"/>
      <c r="Q926" s="268"/>
      <c r="R926" s="268"/>
      <c r="S926" s="268"/>
      <c r="T926" s="263"/>
      <c r="U926" s="263"/>
      <c r="V926" s="263"/>
      <c r="W926" s="263"/>
      <c r="X926" s="263"/>
      <c r="Y926" s="268"/>
      <c r="Z926" s="263"/>
      <c r="AA926" s="263"/>
      <c r="AB926" s="263"/>
      <c r="AC926" s="263"/>
      <c r="AD926" s="263"/>
      <c r="AE926" s="263"/>
      <c r="AF926" s="263"/>
      <c r="AG926" s="263"/>
      <c r="AH926" s="263"/>
      <c r="AI926" s="263"/>
      <c r="AJ926" s="263"/>
      <c r="AK926" s="263"/>
      <c r="AL926" s="263"/>
    </row>
    <row r="927" spans="1:38">
      <c r="A927" s="263"/>
      <c r="B927" s="263"/>
      <c r="C927" s="263"/>
      <c r="D927" s="263"/>
      <c r="E927" s="263"/>
      <c r="F927" s="263"/>
      <c r="G927" s="263"/>
      <c r="H927" s="263"/>
      <c r="I927" s="263"/>
      <c r="J927" s="263"/>
      <c r="K927" s="263"/>
      <c r="L927" s="263"/>
      <c r="M927" s="263"/>
      <c r="N927" s="268"/>
      <c r="O927" s="268"/>
      <c r="P927" s="268"/>
      <c r="Q927" s="268"/>
      <c r="R927" s="268"/>
      <c r="S927" s="268"/>
      <c r="T927" s="263"/>
      <c r="U927" s="263"/>
      <c r="V927" s="263"/>
      <c r="W927" s="263"/>
      <c r="X927" s="263"/>
      <c r="Y927" s="268"/>
      <c r="Z927" s="263"/>
      <c r="AA927" s="263"/>
      <c r="AB927" s="263"/>
      <c r="AC927" s="263"/>
      <c r="AD927" s="263"/>
      <c r="AE927" s="263"/>
      <c r="AF927" s="263"/>
      <c r="AG927" s="263"/>
      <c r="AH927" s="263"/>
      <c r="AI927" s="263"/>
      <c r="AJ927" s="263"/>
      <c r="AK927" s="263"/>
      <c r="AL927" s="263"/>
    </row>
    <row r="928" spans="1:38">
      <c r="A928" s="263"/>
      <c r="B928" s="263"/>
      <c r="C928" s="263"/>
      <c r="D928" s="263"/>
      <c r="E928" s="263"/>
      <c r="F928" s="263"/>
      <c r="G928" s="263"/>
      <c r="H928" s="263"/>
      <c r="I928" s="263"/>
      <c r="J928" s="263"/>
      <c r="K928" s="263"/>
      <c r="L928" s="263"/>
      <c r="M928" s="263"/>
      <c r="N928" s="268"/>
      <c r="O928" s="268"/>
      <c r="P928" s="268"/>
      <c r="Q928" s="268"/>
      <c r="R928" s="268"/>
      <c r="S928" s="268"/>
      <c r="T928" s="263"/>
      <c r="U928" s="263"/>
      <c r="V928" s="263"/>
      <c r="W928" s="263"/>
      <c r="X928" s="263"/>
      <c r="Y928" s="268"/>
      <c r="Z928" s="263"/>
      <c r="AA928" s="263"/>
      <c r="AB928" s="263"/>
      <c r="AC928" s="263"/>
      <c r="AD928" s="263"/>
      <c r="AE928" s="263"/>
      <c r="AF928" s="263"/>
      <c r="AG928" s="263"/>
      <c r="AH928" s="263"/>
      <c r="AI928" s="263"/>
      <c r="AJ928" s="263"/>
      <c r="AK928" s="263"/>
      <c r="AL928" s="263"/>
    </row>
    <row r="929" spans="1:38">
      <c r="A929" s="263"/>
      <c r="B929" s="263"/>
      <c r="C929" s="263"/>
      <c r="D929" s="263"/>
      <c r="E929" s="263"/>
      <c r="F929" s="263"/>
      <c r="G929" s="263"/>
      <c r="H929" s="263"/>
      <c r="I929" s="263"/>
      <c r="J929" s="263"/>
      <c r="K929" s="263"/>
      <c r="L929" s="263"/>
      <c r="M929" s="263"/>
      <c r="N929" s="268"/>
      <c r="O929" s="268"/>
      <c r="P929" s="268"/>
      <c r="Q929" s="268"/>
      <c r="R929" s="268"/>
      <c r="S929" s="268"/>
      <c r="T929" s="263"/>
      <c r="U929" s="263"/>
      <c r="V929" s="263"/>
      <c r="W929" s="263"/>
      <c r="X929" s="263"/>
      <c r="Y929" s="268"/>
      <c r="Z929" s="263"/>
      <c r="AA929" s="263"/>
      <c r="AB929" s="263"/>
      <c r="AC929" s="263"/>
      <c r="AD929" s="263"/>
      <c r="AE929" s="263"/>
      <c r="AF929" s="263"/>
      <c r="AG929" s="263"/>
      <c r="AH929" s="263"/>
      <c r="AI929" s="263"/>
      <c r="AJ929" s="263"/>
      <c r="AK929" s="263"/>
      <c r="AL929" s="263"/>
    </row>
    <row r="930" spans="1:38">
      <c r="A930" s="263"/>
      <c r="B930" s="263"/>
      <c r="C930" s="263"/>
      <c r="D930" s="263"/>
      <c r="E930" s="263"/>
      <c r="F930" s="263"/>
      <c r="G930" s="263"/>
      <c r="H930" s="263"/>
      <c r="I930" s="263"/>
      <c r="J930" s="263"/>
      <c r="K930" s="263"/>
      <c r="L930" s="263"/>
      <c r="M930" s="263"/>
      <c r="N930" s="268"/>
      <c r="O930" s="268"/>
      <c r="P930" s="268"/>
      <c r="Q930" s="268"/>
      <c r="R930" s="268"/>
      <c r="S930" s="268"/>
      <c r="T930" s="263"/>
      <c r="U930" s="263"/>
      <c r="V930" s="263"/>
      <c r="W930" s="263"/>
      <c r="X930" s="263"/>
      <c r="Y930" s="268"/>
      <c r="Z930" s="263"/>
      <c r="AA930" s="263"/>
      <c r="AB930" s="263"/>
      <c r="AC930" s="263"/>
      <c r="AD930" s="263"/>
      <c r="AE930" s="263"/>
      <c r="AF930" s="263"/>
      <c r="AG930" s="263"/>
      <c r="AH930" s="263"/>
      <c r="AI930" s="263"/>
      <c r="AJ930" s="263"/>
      <c r="AK930" s="263"/>
      <c r="AL930" s="263"/>
    </row>
    <row r="931" spans="1:38">
      <c r="A931" s="263"/>
      <c r="B931" s="263"/>
      <c r="C931" s="263"/>
      <c r="D931" s="263"/>
      <c r="E931" s="263"/>
      <c r="F931" s="263"/>
      <c r="G931" s="263"/>
      <c r="H931" s="263"/>
      <c r="I931" s="263"/>
      <c r="J931" s="263"/>
      <c r="K931" s="263"/>
      <c r="L931" s="263"/>
      <c r="M931" s="263"/>
      <c r="N931" s="268"/>
      <c r="O931" s="268"/>
      <c r="P931" s="268"/>
      <c r="Q931" s="268"/>
      <c r="R931" s="268"/>
      <c r="S931" s="268"/>
      <c r="T931" s="263"/>
      <c r="U931" s="263"/>
      <c r="V931" s="263"/>
      <c r="W931" s="263"/>
      <c r="X931" s="263"/>
      <c r="Y931" s="268"/>
      <c r="Z931" s="263"/>
      <c r="AA931" s="263"/>
      <c r="AB931" s="263"/>
      <c r="AC931" s="263"/>
      <c r="AD931" s="263"/>
      <c r="AE931" s="263"/>
      <c r="AF931" s="263"/>
      <c r="AG931" s="263"/>
      <c r="AH931" s="263"/>
      <c r="AI931" s="263"/>
      <c r="AJ931" s="263"/>
      <c r="AK931" s="263"/>
      <c r="AL931" s="263"/>
    </row>
    <row r="932" spans="1:38">
      <c r="A932" s="263"/>
      <c r="B932" s="263"/>
      <c r="C932" s="263"/>
      <c r="D932" s="263"/>
      <c r="E932" s="263"/>
      <c r="F932" s="263"/>
      <c r="G932" s="263"/>
      <c r="H932" s="263"/>
      <c r="I932" s="263"/>
      <c r="J932" s="263"/>
      <c r="K932" s="263"/>
      <c r="L932" s="263"/>
      <c r="M932" s="263"/>
      <c r="N932" s="268"/>
      <c r="O932" s="268"/>
      <c r="P932" s="268"/>
      <c r="Q932" s="268"/>
      <c r="R932" s="268"/>
      <c r="S932" s="268"/>
      <c r="T932" s="263"/>
      <c r="U932" s="263"/>
      <c r="V932" s="263"/>
      <c r="W932" s="263"/>
      <c r="X932" s="263"/>
      <c r="Y932" s="268"/>
      <c r="Z932" s="263"/>
      <c r="AA932" s="263"/>
      <c r="AB932" s="263"/>
      <c r="AC932" s="263"/>
      <c r="AD932" s="263"/>
      <c r="AE932" s="263"/>
      <c r="AF932" s="263"/>
      <c r="AG932" s="263"/>
      <c r="AH932" s="263"/>
      <c r="AI932" s="263"/>
      <c r="AJ932" s="263"/>
      <c r="AK932" s="263"/>
      <c r="AL932" s="263"/>
    </row>
    <row r="933" spans="1:38">
      <c r="A933" s="263"/>
      <c r="B933" s="263"/>
      <c r="C933" s="263"/>
      <c r="D933" s="263"/>
      <c r="E933" s="263"/>
      <c r="F933" s="263"/>
      <c r="G933" s="263"/>
      <c r="H933" s="263"/>
      <c r="I933" s="263"/>
      <c r="J933" s="263"/>
      <c r="K933" s="263"/>
      <c r="L933" s="263"/>
      <c r="M933" s="263"/>
      <c r="N933" s="268"/>
      <c r="O933" s="268"/>
      <c r="P933" s="268"/>
      <c r="Q933" s="268"/>
      <c r="R933" s="268"/>
      <c r="S933" s="268"/>
      <c r="T933" s="263"/>
      <c r="U933" s="263"/>
      <c r="V933" s="263"/>
      <c r="W933" s="263"/>
      <c r="X933" s="263"/>
      <c r="Y933" s="268"/>
      <c r="Z933" s="263"/>
      <c r="AA933" s="263"/>
      <c r="AB933" s="263"/>
      <c r="AC933" s="263"/>
      <c r="AD933" s="263"/>
      <c r="AE933" s="263"/>
      <c r="AF933" s="263"/>
      <c r="AG933" s="263"/>
      <c r="AH933" s="263"/>
      <c r="AI933" s="263"/>
      <c r="AJ933" s="263"/>
      <c r="AK933" s="263"/>
      <c r="AL933" s="263"/>
    </row>
    <row r="934" spans="1:38">
      <c r="A934" s="263"/>
      <c r="B934" s="263"/>
      <c r="C934" s="263"/>
      <c r="D934" s="263"/>
      <c r="E934" s="263"/>
      <c r="F934" s="263"/>
      <c r="G934" s="263"/>
      <c r="H934" s="263"/>
      <c r="I934" s="263"/>
      <c r="J934" s="263"/>
      <c r="K934" s="263"/>
      <c r="L934" s="263"/>
      <c r="M934" s="263"/>
      <c r="N934" s="268"/>
      <c r="O934" s="268"/>
      <c r="P934" s="268"/>
      <c r="Q934" s="268"/>
      <c r="R934" s="268"/>
      <c r="S934" s="268"/>
      <c r="T934" s="263"/>
      <c r="U934" s="263"/>
      <c r="V934" s="263"/>
      <c r="W934" s="263"/>
      <c r="X934" s="263"/>
      <c r="Y934" s="268"/>
      <c r="Z934" s="263"/>
      <c r="AA934" s="263"/>
      <c r="AB934" s="263"/>
      <c r="AC934" s="263"/>
      <c r="AD934" s="263"/>
      <c r="AE934" s="263"/>
      <c r="AF934" s="263"/>
      <c r="AG934" s="263"/>
      <c r="AH934" s="263"/>
      <c r="AI934" s="263"/>
      <c r="AJ934" s="263"/>
      <c r="AK934" s="263"/>
      <c r="AL934" s="263"/>
    </row>
    <row r="935" spans="1:38">
      <c r="A935" s="263"/>
      <c r="B935" s="263"/>
      <c r="C935" s="263"/>
      <c r="D935" s="263"/>
      <c r="E935" s="263"/>
      <c r="F935" s="263"/>
      <c r="G935" s="263"/>
      <c r="H935" s="263"/>
      <c r="I935" s="263"/>
      <c r="J935" s="263"/>
      <c r="K935" s="263"/>
      <c r="L935" s="263"/>
      <c r="M935" s="263"/>
      <c r="N935" s="268"/>
      <c r="O935" s="268"/>
      <c r="P935" s="268"/>
      <c r="Q935" s="268"/>
      <c r="R935" s="268"/>
      <c r="S935" s="268"/>
      <c r="T935" s="263"/>
      <c r="U935" s="263"/>
      <c r="V935" s="263"/>
      <c r="W935" s="263"/>
      <c r="X935" s="263"/>
      <c r="Y935" s="268"/>
      <c r="Z935" s="263"/>
      <c r="AA935" s="263"/>
      <c r="AB935" s="263"/>
      <c r="AC935" s="263"/>
      <c r="AD935" s="263"/>
      <c r="AE935" s="263"/>
      <c r="AF935" s="263"/>
      <c r="AG935" s="263"/>
      <c r="AH935" s="263"/>
      <c r="AI935" s="263"/>
      <c r="AJ935" s="263"/>
      <c r="AK935" s="263"/>
      <c r="AL935" s="263"/>
    </row>
    <row r="936" spans="1:38">
      <c r="A936" s="263"/>
      <c r="B936" s="263"/>
      <c r="C936" s="263"/>
      <c r="D936" s="263"/>
      <c r="E936" s="263"/>
      <c r="F936" s="263"/>
      <c r="G936" s="263"/>
      <c r="H936" s="263"/>
      <c r="I936" s="263"/>
      <c r="J936" s="263"/>
      <c r="K936" s="263"/>
      <c r="L936" s="263"/>
      <c r="M936" s="263"/>
      <c r="N936" s="268"/>
      <c r="O936" s="268"/>
      <c r="P936" s="268"/>
      <c r="Q936" s="268"/>
      <c r="R936" s="268"/>
      <c r="S936" s="268"/>
      <c r="T936" s="263"/>
      <c r="U936" s="263"/>
      <c r="V936" s="263"/>
      <c r="W936" s="263"/>
      <c r="X936" s="263"/>
      <c r="Y936" s="268"/>
      <c r="Z936" s="263"/>
      <c r="AA936" s="263"/>
      <c r="AB936" s="263"/>
      <c r="AC936" s="263"/>
      <c r="AD936" s="263"/>
      <c r="AE936" s="263"/>
      <c r="AF936" s="263"/>
      <c r="AG936" s="263"/>
      <c r="AH936" s="263"/>
      <c r="AI936" s="263"/>
      <c r="AJ936" s="263"/>
      <c r="AK936" s="263"/>
      <c r="AL936" s="263"/>
    </row>
    <row r="937" spans="1:38">
      <c r="A937" s="263"/>
      <c r="B937" s="263"/>
      <c r="C937" s="263"/>
      <c r="D937" s="263"/>
      <c r="E937" s="263"/>
      <c r="F937" s="263"/>
      <c r="G937" s="263"/>
      <c r="H937" s="263"/>
      <c r="I937" s="263"/>
      <c r="J937" s="263"/>
      <c r="K937" s="263"/>
      <c r="L937" s="263"/>
      <c r="M937" s="263"/>
      <c r="N937" s="268"/>
      <c r="O937" s="268"/>
      <c r="P937" s="268"/>
      <c r="Q937" s="268"/>
      <c r="R937" s="268"/>
      <c r="S937" s="268"/>
      <c r="T937" s="263"/>
      <c r="U937" s="263"/>
      <c r="V937" s="263"/>
      <c r="W937" s="263"/>
      <c r="X937" s="263"/>
      <c r="Y937" s="268"/>
      <c r="Z937" s="263"/>
      <c r="AA937" s="263"/>
      <c r="AB937" s="263"/>
      <c r="AC937" s="263"/>
      <c r="AD937" s="263"/>
      <c r="AE937" s="263"/>
      <c r="AF937" s="263"/>
      <c r="AG937" s="263"/>
      <c r="AH937" s="263"/>
      <c r="AI937" s="263"/>
      <c r="AJ937" s="263"/>
      <c r="AK937" s="263"/>
      <c r="AL937" s="263"/>
    </row>
    <row r="938" spans="1:38">
      <c r="A938" s="263"/>
      <c r="B938" s="263"/>
      <c r="C938" s="263"/>
      <c r="D938" s="263"/>
      <c r="E938" s="263"/>
      <c r="F938" s="263"/>
      <c r="G938" s="263"/>
      <c r="H938" s="263"/>
      <c r="I938" s="263"/>
      <c r="J938" s="263"/>
      <c r="K938" s="263"/>
      <c r="L938" s="263"/>
      <c r="M938" s="263"/>
      <c r="N938" s="268"/>
      <c r="O938" s="268"/>
      <c r="P938" s="268"/>
      <c r="Q938" s="268"/>
      <c r="R938" s="268"/>
      <c r="S938" s="268"/>
      <c r="T938" s="263"/>
      <c r="U938" s="263"/>
      <c r="V938" s="263"/>
      <c r="W938" s="263"/>
      <c r="X938" s="263"/>
      <c r="Y938" s="268"/>
      <c r="Z938" s="263"/>
      <c r="AA938" s="263"/>
      <c r="AB938" s="263"/>
      <c r="AC938" s="263"/>
      <c r="AD938" s="263"/>
      <c r="AE938" s="263"/>
      <c r="AF938" s="263"/>
      <c r="AG938" s="263"/>
      <c r="AH938" s="263"/>
      <c r="AI938" s="263"/>
      <c r="AJ938" s="263"/>
      <c r="AK938" s="263"/>
      <c r="AL938" s="263"/>
    </row>
    <row r="939" spans="1:38">
      <c r="A939" s="263"/>
      <c r="B939" s="263"/>
      <c r="C939" s="263"/>
      <c r="D939" s="263"/>
      <c r="E939" s="263"/>
      <c r="F939" s="263"/>
      <c r="G939" s="263"/>
      <c r="H939" s="263"/>
      <c r="I939" s="263"/>
      <c r="J939" s="263"/>
      <c r="K939" s="263"/>
      <c r="L939" s="263"/>
      <c r="M939" s="263"/>
      <c r="N939" s="268"/>
      <c r="O939" s="268"/>
      <c r="P939" s="268"/>
      <c r="Q939" s="268"/>
      <c r="R939" s="268"/>
      <c r="S939" s="268"/>
      <c r="T939" s="263"/>
      <c r="U939" s="263"/>
      <c r="V939" s="263"/>
      <c r="W939" s="263"/>
      <c r="X939" s="263"/>
      <c r="Y939" s="268"/>
      <c r="Z939" s="263"/>
      <c r="AA939" s="263"/>
      <c r="AB939" s="263"/>
      <c r="AC939" s="263"/>
      <c r="AD939" s="263"/>
      <c r="AE939" s="263"/>
      <c r="AF939" s="263"/>
      <c r="AG939" s="263"/>
      <c r="AH939" s="263"/>
      <c r="AI939" s="263"/>
      <c r="AJ939" s="263"/>
      <c r="AK939" s="263"/>
      <c r="AL939" s="263"/>
    </row>
    <row r="940" spans="1:38">
      <c r="A940" s="263"/>
      <c r="B940" s="263"/>
      <c r="C940" s="263"/>
      <c r="D940" s="263"/>
      <c r="E940" s="263"/>
      <c r="F940" s="263"/>
      <c r="G940" s="263"/>
      <c r="H940" s="263"/>
      <c r="I940" s="263"/>
      <c r="J940" s="263"/>
      <c r="K940" s="263"/>
      <c r="L940" s="263"/>
      <c r="M940" s="263"/>
      <c r="N940" s="268"/>
      <c r="O940" s="268"/>
      <c r="P940" s="268"/>
      <c r="Q940" s="268"/>
      <c r="R940" s="268"/>
      <c r="S940" s="268"/>
      <c r="T940" s="263"/>
      <c r="U940" s="263"/>
      <c r="V940" s="263"/>
      <c r="W940" s="263"/>
      <c r="X940" s="263"/>
      <c r="Y940" s="268"/>
      <c r="Z940" s="263"/>
      <c r="AA940" s="263"/>
      <c r="AB940" s="263"/>
      <c r="AC940" s="263"/>
      <c r="AD940" s="263"/>
      <c r="AE940" s="263"/>
      <c r="AF940" s="263"/>
      <c r="AG940" s="263"/>
      <c r="AH940" s="263"/>
      <c r="AI940" s="263"/>
      <c r="AJ940" s="263"/>
      <c r="AK940" s="263"/>
      <c r="AL940" s="263"/>
    </row>
    <row r="941" spans="1:38">
      <c r="A941" s="263"/>
      <c r="B941" s="263"/>
      <c r="C941" s="263"/>
      <c r="D941" s="263"/>
      <c r="E941" s="263"/>
      <c r="F941" s="263"/>
      <c r="G941" s="263"/>
      <c r="H941" s="263"/>
      <c r="I941" s="263"/>
      <c r="J941" s="263"/>
      <c r="K941" s="263"/>
      <c r="L941" s="263"/>
      <c r="M941" s="263"/>
      <c r="N941" s="268"/>
      <c r="O941" s="268"/>
      <c r="P941" s="268"/>
      <c r="Q941" s="268"/>
      <c r="R941" s="268"/>
      <c r="S941" s="268"/>
      <c r="T941" s="263"/>
      <c r="U941" s="263"/>
      <c r="V941" s="263"/>
      <c r="W941" s="263"/>
      <c r="X941" s="263"/>
      <c r="Y941" s="268"/>
      <c r="Z941" s="263"/>
      <c r="AA941" s="263"/>
      <c r="AB941" s="263"/>
      <c r="AC941" s="263"/>
      <c r="AD941" s="263"/>
      <c r="AE941" s="263"/>
      <c r="AF941" s="263"/>
      <c r="AG941" s="263"/>
      <c r="AH941" s="263"/>
      <c r="AI941" s="263"/>
      <c r="AJ941" s="263"/>
      <c r="AK941" s="263"/>
      <c r="AL941" s="263"/>
    </row>
    <row r="942" spans="1:38">
      <c r="A942" s="263"/>
      <c r="B942" s="263"/>
      <c r="C942" s="263"/>
      <c r="D942" s="263"/>
      <c r="E942" s="263"/>
      <c r="F942" s="263"/>
      <c r="G942" s="263"/>
      <c r="H942" s="263"/>
      <c r="I942" s="263"/>
      <c r="J942" s="263"/>
      <c r="K942" s="263"/>
      <c r="L942" s="263"/>
      <c r="M942" s="263"/>
      <c r="N942" s="268"/>
      <c r="O942" s="268"/>
      <c r="P942" s="268"/>
      <c r="Q942" s="268"/>
      <c r="R942" s="268"/>
      <c r="S942" s="268"/>
      <c r="T942" s="263"/>
      <c r="U942" s="263"/>
      <c r="V942" s="263"/>
      <c r="W942" s="263"/>
      <c r="X942" s="263"/>
      <c r="Y942" s="268"/>
      <c r="Z942" s="263"/>
      <c r="AA942" s="263"/>
      <c r="AB942" s="263"/>
      <c r="AC942" s="263"/>
      <c r="AD942" s="263"/>
      <c r="AE942" s="263"/>
      <c r="AF942" s="263"/>
      <c r="AG942" s="263"/>
      <c r="AH942" s="263"/>
      <c r="AI942" s="263"/>
      <c r="AJ942" s="263"/>
      <c r="AK942" s="263"/>
      <c r="AL942" s="263"/>
    </row>
    <row r="943" spans="1:38">
      <c r="A943" s="263"/>
      <c r="B943" s="263"/>
      <c r="C943" s="263"/>
      <c r="D943" s="263"/>
      <c r="E943" s="263"/>
      <c r="F943" s="263"/>
      <c r="G943" s="263"/>
      <c r="H943" s="263"/>
      <c r="I943" s="263"/>
      <c r="J943" s="263"/>
      <c r="K943" s="263"/>
      <c r="L943" s="263"/>
      <c r="M943" s="263"/>
      <c r="N943" s="268"/>
      <c r="O943" s="268"/>
      <c r="P943" s="268"/>
      <c r="Q943" s="268"/>
      <c r="R943" s="268"/>
      <c r="S943" s="268"/>
      <c r="T943" s="263"/>
      <c r="U943" s="263"/>
      <c r="V943" s="263"/>
      <c r="W943" s="263"/>
      <c r="X943" s="263"/>
      <c r="Y943" s="268"/>
      <c r="Z943" s="263"/>
      <c r="AA943" s="263"/>
      <c r="AB943" s="263"/>
      <c r="AC943" s="263"/>
      <c r="AD943" s="263"/>
      <c r="AE943" s="263"/>
      <c r="AF943" s="263"/>
      <c r="AG943" s="263"/>
      <c r="AH943" s="263"/>
      <c r="AI943" s="263"/>
      <c r="AJ943" s="263"/>
      <c r="AK943" s="263"/>
      <c r="AL943" s="263"/>
    </row>
    <row r="944" spans="1:38">
      <c r="A944" s="263"/>
      <c r="B944" s="263"/>
      <c r="C944" s="263"/>
      <c r="D944" s="263"/>
      <c r="E944" s="263"/>
      <c r="F944" s="263"/>
      <c r="G944" s="263"/>
      <c r="H944" s="263"/>
      <c r="I944" s="263"/>
      <c r="J944" s="263"/>
      <c r="K944" s="263"/>
      <c r="L944" s="263"/>
      <c r="M944" s="263"/>
      <c r="N944" s="268"/>
      <c r="O944" s="268"/>
      <c r="P944" s="268"/>
      <c r="Q944" s="268"/>
      <c r="R944" s="268"/>
      <c r="S944" s="268"/>
      <c r="T944" s="263"/>
      <c r="U944" s="263"/>
      <c r="V944" s="263"/>
      <c r="W944" s="263"/>
      <c r="X944" s="263"/>
      <c r="Y944" s="268"/>
      <c r="Z944" s="263"/>
      <c r="AA944" s="263"/>
      <c r="AB944" s="263"/>
      <c r="AC944" s="263"/>
      <c r="AD944" s="263"/>
      <c r="AE944" s="263"/>
      <c r="AF944" s="263"/>
      <c r="AG944" s="263"/>
      <c r="AH944" s="263"/>
      <c r="AI944" s="263"/>
      <c r="AJ944" s="263"/>
      <c r="AK944" s="263"/>
      <c r="AL944" s="263"/>
    </row>
    <row r="945" spans="1:38">
      <c r="A945" s="263"/>
      <c r="B945" s="263"/>
      <c r="C945" s="263"/>
      <c r="D945" s="263"/>
      <c r="E945" s="263"/>
      <c r="F945" s="263"/>
      <c r="G945" s="263"/>
      <c r="H945" s="263"/>
      <c r="I945" s="263"/>
      <c r="J945" s="263"/>
      <c r="K945" s="263"/>
      <c r="L945" s="263"/>
      <c r="M945" s="263"/>
      <c r="N945" s="268"/>
      <c r="O945" s="268"/>
      <c r="P945" s="268"/>
      <c r="Q945" s="268"/>
      <c r="R945" s="268"/>
      <c r="S945" s="268"/>
      <c r="T945" s="263"/>
      <c r="U945" s="263"/>
      <c r="V945" s="263"/>
      <c r="W945" s="263"/>
      <c r="X945" s="263"/>
      <c r="Y945" s="268"/>
      <c r="Z945" s="263"/>
      <c r="AA945" s="263"/>
      <c r="AB945" s="263"/>
      <c r="AC945" s="263"/>
      <c r="AD945" s="263"/>
      <c r="AE945" s="263"/>
      <c r="AF945" s="263"/>
      <c r="AG945" s="263"/>
      <c r="AH945" s="263"/>
      <c r="AI945" s="263"/>
      <c r="AJ945" s="263"/>
      <c r="AK945" s="263"/>
      <c r="AL945" s="263"/>
    </row>
    <row r="946" spans="1:38">
      <c r="A946" s="263"/>
      <c r="B946" s="263"/>
      <c r="C946" s="263"/>
      <c r="D946" s="263"/>
      <c r="E946" s="263"/>
      <c r="F946" s="263"/>
      <c r="G946" s="263"/>
      <c r="H946" s="263"/>
      <c r="I946" s="263"/>
      <c r="J946" s="263"/>
      <c r="K946" s="263"/>
      <c r="L946" s="263"/>
      <c r="M946" s="263"/>
      <c r="N946" s="268"/>
      <c r="O946" s="268"/>
      <c r="P946" s="268"/>
      <c r="Q946" s="268"/>
      <c r="R946" s="268"/>
      <c r="S946" s="268"/>
      <c r="T946" s="263"/>
      <c r="U946" s="263"/>
      <c r="V946" s="263"/>
      <c r="W946" s="263"/>
      <c r="X946" s="263"/>
      <c r="Y946" s="268"/>
      <c r="Z946" s="263"/>
      <c r="AA946" s="263"/>
      <c r="AB946" s="263"/>
      <c r="AC946" s="263"/>
      <c r="AD946" s="263"/>
      <c r="AE946" s="263"/>
      <c r="AF946" s="263"/>
      <c r="AG946" s="263"/>
      <c r="AH946" s="263"/>
      <c r="AI946" s="263"/>
      <c r="AJ946" s="263"/>
      <c r="AK946" s="263"/>
      <c r="AL946" s="263"/>
    </row>
    <row r="947" spans="1:38">
      <c r="A947" s="263"/>
      <c r="B947" s="263"/>
      <c r="C947" s="263"/>
      <c r="D947" s="263"/>
      <c r="E947" s="263"/>
      <c r="F947" s="263"/>
      <c r="G947" s="263"/>
      <c r="H947" s="263"/>
      <c r="I947" s="263"/>
      <c r="J947" s="263"/>
      <c r="K947" s="263"/>
      <c r="L947" s="263"/>
      <c r="M947" s="263"/>
      <c r="N947" s="268"/>
      <c r="O947" s="268"/>
      <c r="P947" s="268"/>
      <c r="Q947" s="268"/>
      <c r="R947" s="268"/>
      <c r="S947" s="268"/>
      <c r="T947" s="263"/>
      <c r="U947" s="263"/>
      <c r="V947" s="263"/>
      <c r="W947" s="263"/>
      <c r="X947" s="263"/>
      <c r="Y947" s="268"/>
      <c r="Z947" s="263"/>
      <c r="AA947" s="263"/>
      <c r="AB947" s="263"/>
      <c r="AC947" s="263"/>
      <c r="AD947" s="263"/>
      <c r="AE947" s="263"/>
      <c r="AF947" s="263"/>
      <c r="AG947" s="263"/>
      <c r="AH947" s="263"/>
      <c r="AI947" s="263"/>
      <c r="AJ947" s="263"/>
      <c r="AK947" s="263"/>
      <c r="AL947" s="263"/>
    </row>
    <row r="948" spans="1:38">
      <c r="A948" s="263"/>
      <c r="B948" s="263"/>
      <c r="C948" s="263"/>
      <c r="D948" s="263"/>
      <c r="E948" s="263"/>
      <c r="F948" s="263"/>
      <c r="G948" s="263"/>
      <c r="H948" s="263"/>
      <c r="I948" s="263"/>
      <c r="J948" s="263"/>
      <c r="K948" s="263"/>
      <c r="L948" s="263"/>
      <c r="M948" s="263"/>
      <c r="N948" s="268"/>
      <c r="O948" s="268"/>
      <c r="P948" s="268"/>
      <c r="Q948" s="268"/>
      <c r="R948" s="268"/>
      <c r="S948" s="268"/>
      <c r="T948" s="263"/>
      <c r="U948" s="263"/>
      <c r="V948" s="263"/>
      <c r="W948" s="263"/>
      <c r="X948" s="263"/>
      <c r="Y948" s="268"/>
      <c r="Z948" s="263"/>
      <c r="AA948" s="263"/>
      <c r="AB948" s="263"/>
      <c r="AC948" s="263"/>
      <c r="AD948" s="263"/>
      <c r="AE948" s="263"/>
      <c r="AF948" s="263"/>
      <c r="AG948" s="263"/>
      <c r="AH948" s="263"/>
      <c r="AI948" s="263"/>
      <c r="AJ948" s="263"/>
      <c r="AK948" s="263"/>
      <c r="AL948" s="263"/>
    </row>
    <row r="949" spans="1:38">
      <c r="A949" s="263"/>
      <c r="B949" s="263"/>
      <c r="C949" s="263"/>
      <c r="D949" s="263"/>
      <c r="E949" s="263"/>
      <c r="F949" s="263"/>
      <c r="G949" s="263"/>
      <c r="H949" s="263"/>
      <c r="I949" s="263"/>
      <c r="J949" s="263"/>
      <c r="K949" s="263"/>
      <c r="L949" s="263"/>
      <c r="M949" s="263"/>
      <c r="N949" s="268"/>
      <c r="O949" s="268"/>
      <c r="P949" s="268"/>
      <c r="Q949" s="268"/>
      <c r="R949" s="268"/>
      <c r="S949" s="268"/>
      <c r="T949" s="263"/>
      <c r="U949" s="263"/>
      <c r="V949" s="263"/>
      <c r="W949" s="263"/>
      <c r="X949" s="263"/>
      <c r="Y949" s="268"/>
      <c r="Z949" s="263"/>
      <c r="AA949" s="263"/>
      <c r="AB949" s="263"/>
      <c r="AC949" s="263"/>
      <c r="AD949" s="263"/>
      <c r="AE949" s="263"/>
      <c r="AF949" s="263"/>
      <c r="AG949" s="263"/>
      <c r="AH949" s="263"/>
      <c r="AI949" s="263"/>
      <c r="AJ949" s="263"/>
      <c r="AK949" s="263"/>
      <c r="AL949" s="263"/>
    </row>
    <row r="950" spans="1:38">
      <c r="A950" s="263"/>
      <c r="B950" s="263"/>
      <c r="C950" s="263"/>
      <c r="D950" s="263"/>
      <c r="E950" s="263"/>
      <c r="F950" s="263"/>
      <c r="G950" s="263"/>
      <c r="H950" s="263"/>
      <c r="I950" s="263"/>
      <c r="J950" s="263"/>
      <c r="K950" s="263"/>
      <c r="L950" s="263"/>
      <c r="M950" s="263"/>
      <c r="N950" s="268"/>
      <c r="O950" s="268"/>
      <c r="P950" s="268"/>
      <c r="Q950" s="268"/>
      <c r="R950" s="268"/>
      <c r="S950" s="268"/>
      <c r="T950" s="263"/>
      <c r="U950" s="263"/>
      <c r="V950" s="263"/>
      <c r="W950" s="263"/>
      <c r="X950" s="263"/>
      <c r="Y950" s="268"/>
      <c r="Z950" s="263"/>
      <c r="AA950" s="263"/>
      <c r="AB950" s="263"/>
      <c r="AC950" s="263"/>
      <c r="AD950" s="263"/>
      <c r="AE950" s="263"/>
      <c r="AF950" s="263"/>
      <c r="AG950" s="263"/>
      <c r="AH950" s="263"/>
      <c r="AI950" s="263"/>
      <c r="AJ950" s="263"/>
      <c r="AK950" s="263"/>
      <c r="AL950" s="263"/>
    </row>
    <row r="951" spans="1:38">
      <c r="A951" s="263"/>
      <c r="B951" s="263"/>
      <c r="C951" s="263"/>
      <c r="D951" s="263"/>
      <c r="E951" s="263"/>
      <c r="F951" s="263"/>
      <c r="G951" s="263"/>
      <c r="H951" s="263"/>
      <c r="I951" s="263"/>
      <c r="J951" s="263"/>
      <c r="K951" s="263"/>
      <c r="L951" s="263"/>
      <c r="M951" s="263"/>
      <c r="N951" s="268"/>
      <c r="O951" s="268"/>
      <c r="P951" s="268"/>
      <c r="Q951" s="268"/>
      <c r="R951" s="268"/>
      <c r="S951" s="268"/>
      <c r="T951" s="263"/>
      <c r="U951" s="263"/>
      <c r="V951" s="263"/>
      <c r="W951" s="263"/>
      <c r="X951" s="263"/>
      <c r="Y951" s="268"/>
      <c r="Z951" s="263"/>
      <c r="AA951" s="263"/>
      <c r="AB951" s="263"/>
      <c r="AC951" s="263"/>
      <c r="AD951" s="263"/>
      <c r="AE951" s="263"/>
      <c r="AF951" s="263"/>
      <c r="AG951" s="263"/>
      <c r="AH951" s="263"/>
      <c r="AI951" s="263"/>
      <c r="AJ951" s="263"/>
      <c r="AK951" s="263"/>
      <c r="AL951" s="263"/>
    </row>
    <row r="952" spans="1:38">
      <c r="A952" s="263"/>
      <c r="B952" s="263"/>
      <c r="C952" s="263"/>
      <c r="D952" s="263"/>
      <c r="E952" s="263"/>
      <c r="F952" s="263"/>
      <c r="G952" s="263"/>
      <c r="H952" s="263"/>
      <c r="I952" s="263"/>
      <c r="J952" s="263"/>
      <c r="K952" s="263"/>
      <c r="L952" s="263"/>
      <c r="M952" s="263"/>
      <c r="N952" s="268"/>
      <c r="O952" s="268"/>
      <c r="P952" s="268"/>
      <c r="Q952" s="268"/>
      <c r="R952" s="268"/>
      <c r="S952" s="268"/>
      <c r="T952" s="263"/>
      <c r="U952" s="263"/>
      <c r="V952" s="263"/>
      <c r="W952" s="263"/>
      <c r="X952" s="263"/>
      <c r="Y952" s="268"/>
      <c r="Z952" s="263"/>
      <c r="AA952" s="263"/>
      <c r="AB952" s="263"/>
      <c r="AC952" s="263"/>
      <c r="AD952" s="263"/>
      <c r="AE952" s="263"/>
      <c r="AF952" s="263"/>
      <c r="AG952" s="263"/>
      <c r="AH952" s="263"/>
      <c r="AI952" s="263"/>
      <c r="AJ952" s="263"/>
      <c r="AK952" s="263"/>
      <c r="AL952" s="263"/>
    </row>
    <row r="953" spans="1:38">
      <c r="A953" s="263"/>
      <c r="B953" s="263"/>
      <c r="C953" s="263"/>
      <c r="D953" s="263"/>
      <c r="E953" s="263"/>
      <c r="F953" s="263"/>
      <c r="G953" s="263"/>
      <c r="H953" s="263"/>
      <c r="I953" s="263"/>
      <c r="J953" s="263"/>
      <c r="K953" s="263"/>
      <c r="L953" s="263"/>
      <c r="M953" s="263"/>
      <c r="N953" s="268"/>
      <c r="O953" s="268"/>
      <c r="P953" s="268"/>
      <c r="Q953" s="268"/>
      <c r="R953" s="268"/>
      <c r="S953" s="268"/>
      <c r="T953" s="263"/>
      <c r="U953" s="263"/>
      <c r="V953" s="263"/>
      <c r="W953" s="263"/>
      <c r="X953" s="263"/>
      <c r="Y953" s="268"/>
      <c r="Z953" s="263"/>
      <c r="AA953" s="263"/>
      <c r="AB953" s="263"/>
      <c r="AC953" s="263"/>
      <c r="AD953" s="263"/>
      <c r="AE953" s="263"/>
      <c r="AF953" s="263"/>
      <c r="AG953" s="263"/>
      <c r="AH953" s="263"/>
      <c r="AI953" s="263"/>
      <c r="AJ953" s="263"/>
      <c r="AK953" s="263"/>
      <c r="AL953" s="263"/>
    </row>
    <row r="954" spans="1:38">
      <c r="A954" s="263"/>
      <c r="B954" s="263"/>
      <c r="C954" s="263"/>
      <c r="D954" s="263"/>
      <c r="E954" s="263"/>
      <c r="F954" s="263"/>
      <c r="G954" s="263"/>
      <c r="H954" s="263"/>
      <c r="I954" s="263"/>
      <c r="J954" s="263"/>
      <c r="K954" s="263"/>
      <c r="L954" s="263"/>
      <c r="M954" s="263"/>
      <c r="N954" s="268"/>
      <c r="O954" s="268"/>
      <c r="P954" s="268"/>
      <c r="Q954" s="268"/>
      <c r="R954" s="268"/>
      <c r="S954" s="268"/>
      <c r="T954" s="263"/>
      <c r="U954" s="263"/>
      <c r="V954" s="263"/>
      <c r="W954" s="263"/>
      <c r="X954" s="263"/>
      <c r="Y954" s="268"/>
      <c r="Z954" s="263"/>
      <c r="AA954" s="263"/>
      <c r="AB954" s="263"/>
      <c r="AC954" s="263"/>
      <c r="AD954" s="263"/>
      <c r="AE954" s="263"/>
      <c r="AF954" s="263"/>
      <c r="AG954" s="263"/>
      <c r="AH954" s="263"/>
      <c r="AI954" s="263"/>
      <c r="AJ954" s="263"/>
      <c r="AK954" s="263"/>
      <c r="AL954" s="263"/>
    </row>
    <row r="955" spans="1:38">
      <c r="A955" s="263"/>
      <c r="B955" s="263"/>
      <c r="C955" s="263"/>
      <c r="D955" s="263"/>
      <c r="E955" s="263"/>
      <c r="F955" s="263"/>
      <c r="G955" s="263"/>
      <c r="H955" s="263"/>
      <c r="I955" s="263"/>
      <c r="J955" s="263"/>
      <c r="K955" s="263"/>
      <c r="L955" s="263"/>
      <c r="M955" s="263"/>
      <c r="N955" s="268"/>
      <c r="O955" s="268"/>
      <c r="P955" s="268"/>
      <c r="Q955" s="268"/>
      <c r="R955" s="268"/>
      <c r="S955" s="268"/>
      <c r="T955" s="263"/>
      <c r="U955" s="263"/>
      <c r="V955" s="263"/>
      <c r="W955" s="263"/>
      <c r="X955" s="263"/>
      <c r="Y955" s="268"/>
      <c r="Z955" s="263"/>
      <c r="AA955" s="263"/>
      <c r="AB955" s="263"/>
      <c r="AC955" s="263"/>
      <c r="AD955" s="263"/>
      <c r="AE955" s="263"/>
      <c r="AF955" s="263"/>
      <c r="AG955" s="263"/>
      <c r="AH955" s="263"/>
      <c r="AI955" s="263"/>
      <c r="AJ955" s="263"/>
      <c r="AK955" s="263"/>
      <c r="AL955" s="263"/>
    </row>
    <row r="956" spans="1:38">
      <c r="A956" s="263"/>
      <c r="B956" s="263"/>
      <c r="C956" s="263"/>
      <c r="D956" s="263"/>
      <c r="E956" s="263"/>
      <c r="F956" s="263"/>
      <c r="G956" s="263"/>
      <c r="H956" s="263"/>
      <c r="I956" s="263"/>
      <c r="J956" s="263"/>
      <c r="K956" s="263"/>
      <c r="L956" s="263"/>
      <c r="M956" s="263"/>
      <c r="N956" s="268"/>
      <c r="O956" s="268"/>
      <c r="P956" s="268"/>
      <c r="Q956" s="268"/>
      <c r="R956" s="268"/>
      <c r="S956" s="268"/>
      <c r="T956" s="263"/>
      <c r="U956" s="263"/>
      <c r="V956" s="263"/>
      <c r="W956" s="263"/>
      <c r="X956" s="263"/>
      <c r="Y956" s="268"/>
      <c r="Z956" s="263"/>
      <c r="AA956" s="263"/>
      <c r="AB956" s="263"/>
      <c r="AC956" s="263"/>
      <c r="AD956" s="263"/>
      <c r="AE956" s="263"/>
      <c r="AF956" s="263"/>
      <c r="AG956" s="263"/>
      <c r="AH956" s="263"/>
      <c r="AI956" s="263"/>
      <c r="AJ956" s="263"/>
      <c r="AK956" s="263"/>
      <c r="AL956" s="263"/>
    </row>
    <row r="957" spans="1:38">
      <c r="A957" s="263"/>
      <c r="B957" s="263"/>
      <c r="C957" s="263"/>
      <c r="D957" s="263"/>
      <c r="E957" s="263"/>
      <c r="F957" s="263"/>
      <c r="G957" s="263"/>
      <c r="H957" s="263"/>
      <c r="I957" s="263"/>
      <c r="J957" s="263"/>
      <c r="K957" s="263"/>
      <c r="L957" s="263"/>
      <c r="M957" s="263"/>
      <c r="N957" s="268"/>
      <c r="O957" s="268"/>
      <c r="P957" s="268"/>
      <c r="Q957" s="268"/>
      <c r="R957" s="268"/>
      <c r="S957" s="268"/>
      <c r="T957" s="263"/>
      <c r="U957" s="263"/>
      <c r="V957" s="263"/>
      <c r="W957" s="263"/>
      <c r="X957" s="263"/>
      <c r="Y957" s="268"/>
      <c r="Z957" s="263"/>
      <c r="AA957" s="263"/>
      <c r="AB957" s="263"/>
      <c r="AC957" s="263"/>
      <c r="AD957" s="263"/>
      <c r="AE957" s="263"/>
      <c r="AF957" s="263"/>
      <c r="AG957" s="263"/>
      <c r="AH957" s="263"/>
      <c r="AI957" s="263"/>
      <c r="AJ957" s="263"/>
      <c r="AK957" s="263"/>
      <c r="AL957" s="263"/>
    </row>
    <row r="958" spans="1:38">
      <c r="A958" s="263"/>
      <c r="B958" s="263"/>
      <c r="C958" s="263"/>
      <c r="D958" s="263"/>
      <c r="E958" s="263"/>
      <c r="F958" s="263"/>
      <c r="G958" s="263"/>
      <c r="H958" s="263"/>
      <c r="I958" s="263"/>
      <c r="J958" s="263"/>
      <c r="K958" s="263"/>
      <c r="L958" s="263"/>
      <c r="M958" s="263"/>
      <c r="N958" s="268"/>
      <c r="O958" s="268"/>
      <c r="P958" s="268"/>
      <c r="Q958" s="268"/>
      <c r="R958" s="268"/>
      <c r="S958" s="268"/>
      <c r="T958" s="263"/>
      <c r="U958" s="263"/>
      <c r="V958" s="263"/>
      <c r="W958" s="263"/>
      <c r="X958" s="263"/>
      <c r="Y958" s="268"/>
      <c r="Z958" s="263"/>
      <c r="AA958" s="263"/>
      <c r="AB958" s="263"/>
      <c r="AC958" s="263"/>
      <c r="AD958" s="263"/>
      <c r="AE958" s="263"/>
      <c r="AF958" s="263"/>
      <c r="AG958" s="263"/>
      <c r="AH958" s="263"/>
      <c r="AI958" s="263"/>
      <c r="AJ958" s="263"/>
      <c r="AK958" s="263"/>
      <c r="AL958" s="263"/>
    </row>
    <row r="959" spans="1:38">
      <c r="A959" s="263"/>
      <c r="B959" s="263"/>
      <c r="C959" s="263"/>
      <c r="D959" s="263"/>
      <c r="E959" s="263"/>
      <c r="F959" s="263"/>
      <c r="G959" s="263"/>
      <c r="H959" s="263"/>
      <c r="I959" s="263"/>
      <c r="J959" s="263"/>
      <c r="K959" s="263"/>
      <c r="L959" s="263"/>
      <c r="M959" s="263"/>
      <c r="N959" s="268"/>
      <c r="O959" s="268"/>
      <c r="P959" s="268"/>
      <c r="Q959" s="268"/>
      <c r="R959" s="268"/>
      <c r="S959" s="268"/>
      <c r="T959" s="263"/>
      <c r="U959" s="263"/>
      <c r="V959" s="263"/>
      <c r="W959" s="263"/>
      <c r="X959" s="263"/>
      <c r="Y959" s="268"/>
      <c r="Z959" s="263"/>
      <c r="AA959" s="263"/>
      <c r="AB959" s="263"/>
      <c r="AC959" s="263"/>
      <c r="AD959" s="263"/>
      <c r="AE959" s="263"/>
      <c r="AF959" s="263"/>
      <c r="AG959" s="263"/>
      <c r="AH959" s="263"/>
      <c r="AI959" s="263"/>
      <c r="AJ959" s="263"/>
      <c r="AK959" s="263"/>
      <c r="AL959" s="263"/>
    </row>
    <row r="960" spans="1:38">
      <c r="A960" s="263"/>
      <c r="B960" s="263"/>
      <c r="C960" s="263"/>
      <c r="D960" s="263"/>
      <c r="E960" s="263"/>
      <c r="F960" s="263"/>
      <c r="G960" s="263"/>
      <c r="H960" s="263"/>
      <c r="I960" s="263"/>
      <c r="J960" s="263"/>
      <c r="K960" s="263"/>
      <c r="L960" s="263"/>
      <c r="M960" s="263"/>
      <c r="N960" s="268"/>
      <c r="O960" s="268"/>
      <c r="P960" s="268"/>
      <c r="Q960" s="268"/>
      <c r="R960" s="268"/>
      <c r="S960" s="268"/>
      <c r="T960" s="263"/>
      <c r="U960" s="263"/>
      <c r="V960" s="263"/>
      <c r="W960" s="263"/>
      <c r="X960" s="263"/>
      <c r="Y960" s="268"/>
      <c r="Z960" s="263"/>
      <c r="AA960" s="263"/>
      <c r="AB960" s="263"/>
      <c r="AC960" s="263"/>
      <c r="AD960" s="263"/>
      <c r="AE960" s="263"/>
      <c r="AF960" s="263"/>
      <c r="AG960" s="263"/>
      <c r="AH960" s="263"/>
      <c r="AI960" s="263"/>
      <c r="AJ960" s="263"/>
      <c r="AK960" s="263"/>
      <c r="AL960" s="263"/>
    </row>
    <row r="961" spans="1:38">
      <c r="A961" s="263"/>
      <c r="B961" s="263"/>
      <c r="C961" s="263"/>
      <c r="D961" s="263"/>
      <c r="E961" s="263"/>
      <c r="F961" s="263"/>
      <c r="G961" s="263"/>
      <c r="H961" s="263"/>
      <c r="I961" s="263"/>
      <c r="J961" s="263"/>
      <c r="K961" s="263"/>
      <c r="L961" s="263"/>
      <c r="M961" s="263"/>
      <c r="N961" s="268"/>
      <c r="O961" s="268"/>
      <c r="P961" s="268"/>
      <c r="Q961" s="268"/>
      <c r="R961" s="268"/>
      <c r="S961" s="268"/>
      <c r="T961" s="263"/>
      <c r="U961" s="263"/>
      <c r="V961" s="263"/>
      <c r="W961" s="263"/>
      <c r="X961" s="263"/>
      <c r="Y961" s="268"/>
      <c r="Z961" s="263"/>
      <c r="AA961" s="263"/>
      <c r="AB961" s="263"/>
      <c r="AC961" s="263"/>
      <c r="AD961" s="263"/>
      <c r="AE961" s="263"/>
      <c r="AF961" s="263"/>
      <c r="AG961" s="263"/>
      <c r="AH961" s="263"/>
      <c r="AI961" s="263"/>
      <c r="AJ961" s="263"/>
      <c r="AK961" s="263"/>
      <c r="AL961" s="263"/>
    </row>
    <row r="962" spans="1:38">
      <c r="A962" s="263"/>
      <c r="B962" s="263"/>
      <c r="C962" s="263"/>
      <c r="D962" s="263"/>
      <c r="E962" s="263"/>
      <c r="F962" s="263"/>
      <c r="G962" s="263"/>
      <c r="H962" s="263"/>
      <c r="I962" s="263"/>
      <c r="J962" s="263"/>
      <c r="K962" s="263"/>
      <c r="L962" s="263"/>
      <c r="M962" s="263"/>
      <c r="N962" s="268"/>
      <c r="O962" s="268"/>
      <c r="P962" s="268"/>
      <c r="Q962" s="268"/>
      <c r="R962" s="268"/>
      <c r="S962" s="268"/>
      <c r="T962" s="263"/>
      <c r="U962" s="263"/>
      <c r="V962" s="263"/>
      <c r="W962" s="263"/>
      <c r="X962" s="263"/>
      <c r="Y962" s="268"/>
      <c r="Z962" s="263"/>
      <c r="AA962" s="263"/>
      <c r="AB962" s="263"/>
      <c r="AC962" s="263"/>
      <c r="AD962" s="263"/>
      <c r="AE962" s="263"/>
      <c r="AF962" s="263"/>
      <c r="AG962" s="263"/>
      <c r="AH962" s="263"/>
      <c r="AI962" s="263"/>
      <c r="AJ962" s="263"/>
      <c r="AK962" s="263"/>
      <c r="AL962" s="263"/>
    </row>
    <row r="963" spans="1:38">
      <c r="A963" s="263"/>
      <c r="B963" s="263"/>
      <c r="C963" s="263"/>
      <c r="D963" s="263"/>
      <c r="E963" s="263"/>
      <c r="F963" s="263"/>
      <c r="G963" s="263"/>
      <c r="H963" s="263"/>
      <c r="I963" s="263"/>
      <c r="J963" s="263"/>
      <c r="K963" s="263"/>
      <c r="L963" s="263"/>
      <c r="M963" s="263"/>
      <c r="N963" s="268"/>
      <c r="O963" s="268"/>
      <c r="P963" s="268"/>
      <c r="Q963" s="268"/>
      <c r="R963" s="268"/>
      <c r="S963" s="268"/>
      <c r="T963" s="263"/>
      <c r="U963" s="263"/>
      <c r="V963" s="263"/>
      <c r="W963" s="263"/>
      <c r="X963" s="263"/>
      <c r="Y963" s="268"/>
      <c r="Z963" s="263"/>
      <c r="AA963" s="263"/>
      <c r="AB963" s="263"/>
      <c r="AC963" s="263"/>
      <c r="AD963" s="263"/>
      <c r="AE963" s="263"/>
      <c r="AF963" s="263"/>
      <c r="AG963" s="263"/>
      <c r="AH963" s="263"/>
      <c r="AI963" s="263"/>
      <c r="AJ963" s="263"/>
      <c r="AK963" s="263"/>
      <c r="AL963" s="263"/>
    </row>
    <row r="964" spans="1:38">
      <c r="A964" s="263"/>
      <c r="B964" s="263"/>
      <c r="C964" s="263"/>
      <c r="D964" s="263"/>
      <c r="E964" s="263"/>
      <c r="F964" s="263"/>
      <c r="G964" s="263"/>
      <c r="H964" s="263"/>
      <c r="I964" s="263"/>
      <c r="J964" s="263"/>
      <c r="K964" s="263"/>
      <c r="L964" s="263"/>
      <c r="M964" s="263"/>
      <c r="N964" s="268"/>
      <c r="O964" s="268"/>
      <c r="P964" s="268"/>
      <c r="Q964" s="268"/>
      <c r="R964" s="268"/>
      <c r="S964" s="268"/>
      <c r="T964" s="263"/>
      <c r="U964" s="263"/>
      <c r="V964" s="263"/>
      <c r="W964" s="263"/>
      <c r="X964" s="263"/>
      <c r="Y964" s="268"/>
      <c r="Z964" s="263"/>
      <c r="AA964" s="263"/>
      <c r="AB964" s="263"/>
      <c r="AC964" s="263"/>
      <c r="AD964" s="263"/>
      <c r="AE964" s="263"/>
      <c r="AF964" s="263"/>
      <c r="AG964" s="263"/>
      <c r="AH964" s="263"/>
      <c r="AI964" s="263"/>
      <c r="AJ964" s="263"/>
      <c r="AK964" s="263"/>
      <c r="AL964" s="263"/>
    </row>
    <row r="965" spans="1:38">
      <c r="A965" s="263"/>
      <c r="B965" s="263"/>
      <c r="C965" s="263"/>
      <c r="D965" s="263"/>
      <c r="E965" s="263"/>
      <c r="F965" s="263"/>
      <c r="G965" s="263"/>
      <c r="H965" s="263"/>
      <c r="I965" s="263"/>
      <c r="J965" s="263"/>
      <c r="K965" s="263"/>
      <c r="L965" s="263"/>
      <c r="M965" s="263"/>
      <c r="N965" s="268"/>
      <c r="O965" s="268"/>
      <c r="P965" s="268"/>
      <c r="Q965" s="268"/>
      <c r="R965" s="268"/>
      <c r="S965" s="268"/>
      <c r="T965" s="263"/>
      <c r="U965" s="263"/>
      <c r="V965" s="263"/>
      <c r="W965" s="263"/>
      <c r="X965" s="263"/>
      <c r="Y965" s="268"/>
      <c r="Z965" s="263"/>
      <c r="AA965" s="263"/>
      <c r="AB965" s="263"/>
      <c r="AC965" s="263"/>
      <c r="AD965" s="263"/>
      <c r="AE965" s="263"/>
      <c r="AF965" s="263"/>
      <c r="AG965" s="263"/>
      <c r="AH965" s="263"/>
      <c r="AI965" s="263"/>
      <c r="AJ965" s="263"/>
      <c r="AK965" s="263"/>
      <c r="AL965" s="263"/>
    </row>
    <row r="966" spans="1:38">
      <c r="A966" s="263"/>
      <c r="B966" s="263"/>
      <c r="C966" s="263"/>
      <c r="D966" s="263"/>
      <c r="E966" s="263"/>
      <c r="F966" s="263"/>
      <c r="G966" s="263"/>
      <c r="H966" s="263"/>
      <c r="I966" s="263"/>
      <c r="J966" s="263"/>
      <c r="K966" s="263"/>
      <c r="L966" s="263"/>
      <c r="M966" s="263"/>
      <c r="N966" s="268"/>
      <c r="O966" s="268"/>
      <c r="P966" s="268"/>
      <c r="Q966" s="268"/>
      <c r="R966" s="268"/>
      <c r="S966" s="268"/>
      <c r="T966" s="263"/>
      <c r="U966" s="263"/>
      <c r="V966" s="263"/>
      <c r="W966" s="263"/>
      <c r="X966" s="263"/>
      <c r="Y966" s="268"/>
      <c r="Z966" s="263"/>
      <c r="AA966" s="263"/>
      <c r="AB966" s="263"/>
      <c r="AC966" s="263"/>
      <c r="AD966" s="263"/>
      <c r="AE966" s="263"/>
      <c r="AF966" s="263"/>
      <c r="AG966" s="263"/>
      <c r="AH966" s="263"/>
      <c r="AI966" s="263"/>
      <c r="AJ966" s="263"/>
      <c r="AK966" s="263"/>
      <c r="AL966" s="263"/>
    </row>
    <row r="967" spans="1:38">
      <c r="A967" s="263"/>
      <c r="B967" s="263"/>
      <c r="C967" s="263"/>
      <c r="D967" s="263"/>
      <c r="E967" s="263"/>
      <c r="F967" s="263"/>
      <c r="G967" s="263"/>
      <c r="H967" s="263"/>
      <c r="I967" s="263"/>
      <c r="J967" s="263"/>
      <c r="K967" s="263"/>
      <c r="L967" s="263"/>
      <c r="M967" s="263"/>
      <c r="N967" s="268"/>
      <c r="O967" s="268"/>
      <c r="P967" s="268"/>
      <c r="Q967" s="268"/>
      <c r="R967" s="268"/>
      <c r="S967" s="268"/>
      <c r="T967" s="263"/>
      <c r="U967" s="263"/>
      <c r="V967" s="263"/>
      <c r="W967" s="263"/>
      <c r="X967" s="263"/>
      <c r="Y967" s="268"/>
      <c r="Z967" s="263"/>
      <c r="AA967" s="263"/>
      <c r="AB967" s="263"/>
      <c r="AC967" s="263"/>
      <c r="AD967" s="263"/>
      <c r="AE967" s="263"/>
      <c r="AF967" s="263"/>
      <c r="AG967" s="263"/>
      <c r="AH967" s="263"/>
      <c r="AI967" s="263"/>
      <c r="AJ967" s="263"/>
      <c r="AK967" s="263"/>
      <c r="AL967" s="263"/>
    </row>
    <row r="968" spans="1:38">
      <c r="A968" s="263"/>
      <c r="B968" s="263"/>
      <c r="C968" s="263"/>
      <c r="D968" s="263"/>
      <c r="E968" s="263"/>
      <c r="F968" s="263"/>
      <c r="G968" s="263"/>
      <c r="H968" s="263"/>
      <c r="I968" s="263"/>
      <c r="J968" s="263"/>
      <c r="K968" s="263"/>
      <c r="L968" s="263"/>
      <c r="M968" s="263"/>
      <c r="N968" s="268"/>
      <c r="O968" s="268"/>
      <c r="P968" s="268"/>
      <c r="Q968" s="268"/>
      <c r="R968" s="268"/>
      <c r="S968" s="268"/>
      <c r="T968" s="263"/>
      <c r="U968" s="263"/>
      <c r="V968" s="263"/>
      <c r="W968" s="263"/>
      <c r="X968" s="263"/>
      <c r="Y968" s="268"/>
      <c r="Z968" s="263"/>
      <c r="AA968" s="263"/>
      <c r="AB968" s="263"/>
      <c r="AC968" s="263"/>
      <c r="AD968" s="263"/>
      <c r="AE968" s="263"/>
      <c r="AF968" s="263"/>
      <c r="AG968" s="263"/>
      <c r="AH968" s="263"/>
      <c r="AI968" s="263"/>
      <c r="AJ968" s="263"/>
      <c r="AK968" s="263"/>
      <c r="AL968" s="263"/>
    </row>
    <row r="969" spans="1:38">
      <c r="A969" s="263"/>
      <c r="B969" s="263"/>
      <c r="C969" s="263"/>
      <c r="D969" s="263"/>
      <c r="E969" s="263"/>
      <c r="F969" s="263"/>
      <c r="G969" s="263"/>
      <c r="H969" s="263"/>
      <c r="I969" s="263"/>
      <c r="J969" s="263"/>
      <c r="K969" s="263"/>
      <c r="L969" s="263"/>
      <c r="M969" s="263"/>
      <c r="N969" s="268"/>
      <c r="O969" s="268"/>
      <c r="P969" s="268"/>
      <c r="Q969" s="268"/>
      <c r="R969" s="268"/>
      <c r="S969" s="268"/>
      <c r="T969" s="263"/>
      <c r="U969" s="263"/>
      <c r="V969" s="263"/>
      <c r="W969" s="263"/>
      <c r="X969" s="263"/>
      <c r="Y969" s="268"/>
      <c r="Z969" s="263"/>
      <c r="AA969" s="263"/>
      <c r="AB969" s="263"/>
      <c r="AC969" s="263"/>
      <c r="AD969" s="263"/>
      <c r="AE969" s="263"/>
      <c r="AF969" s="263"/>
      <c r="AG969" s="263"/>
      <c r="AH969" s="263"/>
      <c r="AI969" s="263"/>
      <c r="AJ969" s="263"/>
      <c r="AK969" s="263"/>
      <c r="AL969" s="263"/>
    </row>
    <row r="970" spans="1:38">
      <c r="A970" s="263"/>
      <c r="B970" s="263"/>
      <c r="C970" s="263"/>
      <c r="D970" s="263"/>
      <c r="E970" s="263"/>
      <c r="F970" s="263"/>
      <c r="G970" s="263"/>
      <c r="H970" s="263"/>
      <c r="I970" s="263"/>
      <c r="J970" s="263"/>
      <c r="K970" s="263"/>
      <c r="L970" s="263"/>
      <c r="M970" s="263"/>
      <c r="N970" s="268"/>
      <c r="O970" s="268"/>
      <c r="P970" s="268"/>
      <c r="Q970" s="268"/>
      <c r="R970" s="268"/>
      <c r="S970" s="268"/>
      <c r="T970" s="263"/>
      <c r="U970" s="263"/>
      <c r="V970" s="263"/>
      <c r="W970" s="263"/>
      <c r="X970" s="263"/>
      <c r="Y970" s="268"/>
      <c r="Z970" s="263"/>
      <c r="AA970" s="263"/>
      <c r="AB970" s="263"/>
      <c r="AC970" s="263"/>
      <c r="AD970" s="263"/>
      <c r="AE970" s="263"/>
      <c r="AF970" s="263"/>
      <c r="AG970" s="263"/>
      <c r="AH970" s="263"/>
      <c r="AI970" s="263"/>
      <c r="AJ970" s="263"/>
      <c r="AK970" s="263"/>
      <c r="AL970" s="263"/>
    </row>
    <row r="971" spans="1:38">
      <c r="A971" s="263"/>
      <c r="B971" s="263"/>
      <c r="C971" s="263"/>
      <c r="D971" s="263"/>
      <c r="E971" s="263"/>
      <c r="F971" s="263"/>
      <c r="G971" s="263"/>
      <c r="H971" s="263"/>
      <c r="I971" s="263"/>
      <c r="J971" s="263"/>
      <c r="K971" s="263"/>
      <c r="L971" s="263"/>
      <c r="M971" s="263"/>
      <c r="N971" s="268"/>
      <c r="O971" s="268"/>
      <c r="P971" s="268"/>
      <c r="Q971" s="268"/>
      <c r="R971" s="268"/>
      <c r="S971" s="268"/>
      <c r="T971" s="263"/>
      <c r="U971" s="263"/>
      <c r="V971" s="263"/>
      <c r="W971" s="263"/>
      <c r="X971" s="263"/>
      <c r="Y971" s="268"/>
      <c r="Z971" s="263"/>
      <c r="AA971" s="263"/>
      <c r="AB971" s="263"/>
      <c r="AC971" s="263"/>
      <c r="AD971" s="263"/>
      <c r="AE971" s="263"/>
      <c r="AF971" s="263"/>
      <c r="AG971" s="263"/>
      <c r="AH971" s="263"/>
      <c r="AI971" s="263"/>
      <c r="AJ971" s="263"/>
      <c r="AK971" s="263"/>
      <c r="AL971" s="263"/>
    </row>
    <row r="972" spans="1:38">
      <c r="A972" s="263"/>
      <c r="B972" s="263"/>
      <c r="C972" s="263"/>
      <c r="D972" s="263"/>
      <c r="E972" s="263"/>
      <c r="F972" s="263"/>
      <c r="G972" s="263"/>
      <c r="H972" s="263"/>
      <c r="I972" s="263"/>
      <c r="J972" s="263"/>
      <c r="K972" s="263"/>
      <c r="L972" s="263"/>
      <c r="M972" s="263"/>
      <c r="N972" s="268"/>
      <c r="O972" s="268"/>
      <c r="P972" s="268"/>
      <c r="Q972" s="268"/>
      <c r="R972" s="268"/>
      <c r="S972" s="268"/>
      <c r="T972" s="263"/>
      <c r="U972" s="263"/>
      <c r="V972" s="263"/>
      <c r="W972" s="263"/>
      <c r="X972" s="263"/>
      <c r="Y972" s="268"/>
      <c r="Z972" s="263"/>
      <c r="AA972" s="263"/>
      <c r="AB972" s="263"/>
      <c r="AC972" s="263"/>
      <c r="AD972" s="263"/>
      <c r="AE972" s="263"/>
      <c r="AF972" s="263"/>
      <c r="AG972" s="263"/>
      <c r="AH972" s="263"/>
      <c r="AI972" s="263"/>
      <c r="AJ972" s="263"/>
      <c r="AK972" s="263"/>
      <c r="AL972" s="263"/>
    </row>
    <row r="973" spans="1:38">
      <c r="A973" s="263"/>
      <c r="B973" s="263"/>
      <c r="C973" s="263"/>
      <c r="D973" s="263"/>
      <c r="E973" s="263"/>
      <c r="F973" s="263"/>
      <c r="G973" s="263"/>
      <c r="H973" s="263"/>
      <c r="I973" s="263"/>
      <c r="J973" s="263"/>
      <c r="K973" s="263"/>
      <c r="L973" s="263"/>
      <c r="M973" s="263"/>
      <c r="N973" s="268"/>
      <c r="O973" s="268"/>
      <c r="P973" s="268"/>
      <c r="Q973" s="268"/>
      <c r="R973" s="268"/>
      <c r="S973" s="268"/>
      <c r="T973" s="263"/>
      <c r="U973" s="263"/>
      <c r="V973" s="263"/>
      <c r="W973" s="263"/>
      <c r="X973" s="263"/>
      <c r="Y973" s="268"/>
      <c r="Z973" s="263"/>
      <c r="AA973" s="263"/>
      <c r="AB973" s="263"/>
      <c r="AC973" s="263"/>
      <c r="AD973" s="263"/>
      <c r="AE973" s="263"/>
      <c r="AF973" s="263"/>
      <c r="AG973" s="263"/>
      <c r="AH973" s="263"/>
      <c r="AI973" s="263"/>
      <c r="AJ973" s="263"/>
      <c r="AK973" s="263"/>
      <c r="AL973" s="263"/>
    </row>
    <row r="974" spans="1:38">
      <c r="A974" s="263"/>
      <c r="B974" s="263"/>
      <c r="C974" s="263"/>
      <c r="D974" s="263"/>
      <c r="E974" s="263"/>
      <c r="F974" s="263"/>
      <c r="G974" s="263"/>
      <c r="H974" s="263"/>
      <c r="I974" s="263"/>
      <c r="J974" s="263"/>
      <c r="K974" s="263"/>
      <c r="L974" s="263"/>
      <c r="M974" s="263"/>
      <c r="N974" s="268"/>
      <c r="O974" s="268"/>
      <c r="P974" s="268"/>
      <c r="Q974" s="268"/>
      <c r="R974" s="268"/>
      <c r="S974" s="268"/>
      <c r="T974" s="263"/>
      <c r="U974" s="263"/>
      <c r="V974" s="263"/>
      <c r="W974" s="263"/>
      <c r="X974" s="263"/>
      <c r="Y974" s="268"/>
      <c r="Z974" s="263"/>
      <c r="AA974" s="263"/>
      <c r="AB974" s="263"/>
      <c r="AC974" s="263"/>
      <c r="AD974" s="263"/>
      <c r="AE974" s="263"/>
      <c r="AF974" s="263"/>
      <c r="AG974" s="263"/>
      <c r="AH974" s="263"/>
      <c r="AI974" s="263"/>
      <c r="AJ974" s="263"/>
      <c r="AK974" s="263"/>
      <c r="AL974" s="263"/>
    </row>
    <row r="975" spans="1:38">
      <c r="A975" s="263"/>
      <c r="B975" s="263"/>
      <c r="C975" s="263"/>
      <c r="D975" s="263"/>
      <c r="E975" s="263"/>
      <c r="F975" s="263"/>
      <c r="G975" s="263"/>
      <c r="H975" s="263"/>
      <c r="I975" s="263"/>
      <c r="J975" s="263"/>
      <c r="K975" s="263"/>
      <c r="L975" s="263"/>
      <c r="M975" s="263"/>
      <c r="N975" s="268"/>
      <c r="O975" s="268"/>
      <c r="P975" s="268"/>
      <c r="Q975" s="268"/>
      <c r="R975" s="268"/>
      <c r="S975" s="268"/>
      <c r="T975" s="263"/>
      <c r="U975" s="263"/>
      <c r="V975" s="263"/>
      <c r="W975" s="263"/>
      <c r="X975" s="263"/>
      <c r="Y975" s="268"/>
      <c r="Z975" s="263"/>
      <c r="AA975" s="263"/>
      <c r="AB975" s="263"/>
      <c r="AC975" s="263"/>
      <c r="AD975" s="263"/>
      <c r="AE975" s="263"/>
      <c r="AF975" s="263"/>
      <c r="AG975" s="263"/>
      <c r="AH975" s="263"/>
      <c r="AI975" s="263"/>
      <c r="AJ975" s="263"/>
      <c r="AK975" s="263"/>
      <c r="AL975" s="263"/>
    </row>
    <row r="976" spans="1:38">
      <c r="A976" s="263"/>
      <c r="B976" s="263"/>
      <c r="C976" s="263"/>
      <c r="D976" s="263"/>
      <c r="E976" s="263"/>
      <c r="F976" s="263"/>
      <c r="G976" s="263"/>
      <c r="H976" s="263"/>
      <c r="I976" s="263"/>
      <c r="J976" s="263"/>
      <c r="K976" s="263"/>
      <c r="L976" s="263"/>
      <c r="M976" s="263"/>
      <c r="N976" s="268"/>
      <c r="O976" s="268"/>
      <c r="P976" s="268"/>
      <c r="Q976" s="268"/>
      <c r="R976" s="268"/>
      <c r="S976" s="268"/>
      <c r="T976" s="263"/>
      <c r="U976" s="263"/>
      <c r="V976" s="263"/>
      <c r="W976" s="263"/>
      <c r="X976" s="263"/>
      <c r="Y976" s="268"/>
      <c r="Z976" s="263"/>
      <c r="AA976" s="263"/>
      <c r="AB976" s="263"/>
      <c r="AC976" s="263"/>
      <c r="AD976" s="263"/>
      <c r="AE976" s="263"/>
      <c r="AF976" s="263"/>
      <c r="AG976" s="263"/>
      <c r="AH976" s="263"/>
      <c r="AI976" s="263"/>
      <c r="AJ976" s="263"/>
      <c r="AK976" s="263"/>
      <c r="AL976" s="263"/>
    </row>
    <row r="977" spans="1:38">
      <c r="A977" s="263"/>
      <c r="B977" s="263"/>
      <c r="C977" s="263"/>
      <c r="D977" s="263"/>
      <c r="E977" s="263"/>
      <c r="F977" s="263"/>
      <c r="G977" s="263"/>
      <c r="H977" s="263"/>
      <c r="I977" s="263"/>
      <c r="J977" s="263"/>
      <c r="K977" s="263"/>
      <c r="L977" s="263"/>
      <c r="M977" s="263"/>
      <c r="N977" s="268"/>
      <c r="O977" s="268"/>
      <c r="P977" s="268"/>
      <c r="Q977" s="268"/>
      <c r="R977" s="268"/>
      <c r="S977" s="268"/>
      <c r="T977" s="263"/>
      <c r="U977" s="263"/>
      <c r="V977" s="263"/>
      <c r="W977" s="263"/>
      <c r="X977" s="263"/>
      <c r="Y977" s="268"/>
      <c r="Z977" s="263"/>
      <c r="AA977" s="263"/>
      <c r="AB977" s="263"/>
      <c r="AC977" s="263"/>
      <c r="AD977" s="263"/>
      <c r="AE977" s="263"/>
      <c r="AF977" s="263"/>
      <c r="AG977" s="263"/>
      <c r="AH977" s="263"/>
      <c r="AI977" s="263"/>
      <c r="AJ977" s="263"/>
      <c r="AK977" s="263"/>
      <c r="AL977" s="263"/>
    </row>
    <row r="978" spans="1:38">
      <c r="A978" s="263"/>
      <c r="B978" s="263"/>
      <c r="C978" s="263"/>
      <c r="D978" s="263"/>
      <c r="E978" s="263"/>
      <c r="F978" s="263"/>
      <c r="G978" s="263"/>
      <c r="H978" s="263"/>
      <c r="I978" s="263"/>
      <c r="J978" s="263"/>
      <c r="K978" s="263"/>
      <c r="L978" s="263"/>
      <c r="M978" s="263"/>
      <c r="N978" s="268"/>
      <c r="O978" s="268"/>
      <c r="P978" s="268"/>
      <c r="Q978" s="268"/>
      <c r="R978" s="268"/>
      <c r="S978" s="268"/>
      <c r="T978" s="263"/>
      <c r="U978" s="263"/>
      <c r="V978" s="263"/>
      <c r="W978" s="263"/>
      <c r="X978" s="263"/>
      <c r="Y978" s="268"/>
      <c r="Z978" s="263"/>
      <c r="AA978" s="263"/>
      <c r="AB978" s="263"/>
      <c r="AC978" s="263"/>
      <c r="AD978" s="263"/>
      <c r="AE978" s="263"/>
      <c r="AF978" s="263"/>
      <c r="AG978" s="263"/>
      <c r="AH978" s="263"/>
      <c r="AI978" s="263"/>
      <c r="AJ978" s="263"/>
      <c r="AK978" s="263"/>
      <c r="AL978" s="263"/>
    </row>
    <row r="979" spans="1:38">
      <c r="A979" s="263"/>
      <c r="B979" s="263"/>
      <c r="C979" s="263"/>
      <c r="D979" s="263"/>
      <c r="E979" s="263"/>
      <c r="F979" s="263"/>
      <c r="G979" s="263"/>
      <c r="H979" s="263"/>
      <c r="I979" s="263"/>
      <c r="J979" s="263"/>
      <c r="K979" s="263"/>
      <c r="L979" s="263"/>
      <c r="M979" s="263"/>
      <c r="N979" s="268"/>
      <c r="O979" s="268"/>
      <c r="P979" s="268"/>
      <c r="Q979" s="268"/>
      <c r="R979" s="268"/>
      <c r="S979" s="268"/>
      <c r="T979" s="263"/>
      <c r="U979" s="263"/>
      <c r="V979" s="263"/>
      <c r="W979" s="263"/>
      <c r="X979" s="263"/>
      <c r="Y979" s="268"/>
      <c r="Z979" s="263"/>
      <c r="AA979" s="263"/>
      <c r="AB979" s="263"/>
      <c r="AC979" s="263"/>
      <c r="AD979" s="263"/>
      <c r="AE979" s="263"/>
      <c r="AF979" s="263"/>
      <c r="AG979" s="263"/>
      <c r="AH979" s="263"/>
      <c r="AI979" s="263"/>
      <c r="AJ979" s="263"/>
      <c r="AK979" s="263"/>
      <c r="AL979" s="263"/>
    </row>
    <row r="980" spans="1:38">
      <c r="A980" s="263"/>
      <c r="B980" s="263"/>
      <c r="C980" s="263"/>
      <c r="D980" s="263"/>
      <c r="E980" s="263"/>
      <c r="F980" s="263"/>
      <c r="G980" s="263"/>
      <c r="H980" s="263"/>
      <c r="I980" s="263"/>
      <c r="J980" s="263"/>
      <c r="K980" s="263"/>
      <c r="L980" s="263"/>
      <c r="M980" s="263"/>
      <c r="N980" s="268"/>
      <c r="O980" s="268"/>
      <c r="P980" s="268"/>
      <c r="Q980" s="268"/>
      <c r="R980" s="268"/>
      <c r="S980" s="268"/>
      <c r="T980" s="263"/>
      <c r="U980" s="263"/>
      <c r="V980" s="263"/>
      <c r="W980" s="263"/>
      <c r="X980" s="263"/>
      <c r="Y980" s="268"/>
      <c r="Z980" s="263"/>
      <c r="AA980" s="263"/>
      <c r="AB980" s="263"/>
      <c r="AC980" s="263"/>
      <c r="AD980" s="263"/>
      <c r="AE980" s="263"/>
      <c r="AF980" s="263"/>
      <c r="AG980" s="263"/>
      <c r="AH980" s="263"/>
      <c r="AI980" s="263"/>
      <c r="AJ980" s="263"/>
      <c r="AK980" s="263"/>
      <c r="AL980" s="263"/>
    </row>
    <row r="981" spans="1:38">
      <c r="A981" s="263"/>
      <c r="B981" s="263"/>
      <c r="C981" s="263"/>
      <c r="D981" s="263"/>
      <c r="E981" s="263"/>
      <c r="F981" s="263"/>
      <c r="G981" s="263"/>
      <c r="H981" s="263"/>
      <c r="I981" s="263"/>
      <c r="J981" s="263"/>
      <c r="K981" s="263"/>
      <c r="L981" s="263"/>
      <c r="M981" s="263"/>
      <c r="N981" s="268"/>
      <c r="O981" s="268"/>
      <c r="P981" s="268"/>
      <c r="Q981" s="268"/>
      <c r="R981" s="268"/>
      <c r="S981" s="268"/>
      <c r="T981" s="263"/>
      <c r="U981" s="263"/>
      <c r="V981" s="263"/>
      <c r="W981" s="263"/>
      <c r="X981" s="263"/>
      <c r="Y981" s="268"/>
      <c r="Z981" s="263"/>
      <c r="AA981" s="263"/>
      <c r="AB981" s="263"/>
      <c r="AC981" s="263"/>
      <c r="AD981" s="263"/>
      <c r="AE981" s="263"/>
      <c r="AF981" s="263"/>
      <c r="AG981" s="263"/>
      <c r="AH981" s="263"/>
      <c r="AI981" s="263"/>
      <c r="AJ981" s="263"/>
      <c r="AK981" s="263"/>
      <c r="AL981" s="263"/>
    </row>
    <row r="982" spans="1:38">
      <c r="A982" s="263"/>
      <c r="B982" s="263"/>
      <c r="C982" s="263"/>
      <c r="D982" s="263"/>
      <c r="E982" s="263"/>
      <c r="F982" s="263"/>
      <c r="G982" s="263"/>
      <c r="H982" s="263"/>
      <c r="I982" s="263"/>
      <c r="J982" s="263"/>
      <c r="K982" s="263"/>
      <c r="L982" s="263"/>
      <c r="M982" s="263"/>
      <c r="N982" s="268"/>
      <c r="O982" s="268"/>
      <c r="P982" s="268"/>
      <c r="Q982" s="268"/>
      <c r="R982" s="268"/>
      <c r="S982" s="268"/>
      <c r="T982" s="263"/>
      <c r="U982" s="263"/>
      <c r="V982" s="263"/>
      <c r="W982" s="263"/>
      <c r="X982" s="263"/>
      <c r="Y982" s="268"/>
      <c r="Z982" s="263"/>
      <c r="AA982" s="263"/>
      <c r="AB982" s="263"/>
      <c r="AC982" s="263"/>
      <c r="AD982" s="263"/>
      <c r="AE982" s="263"/>
      <c r="AF982" s="263"/>
      <c r="AG982" s="263"/>
      <c r="AH982" s="263"/>
      <c r="AI982" s="263"/>
      <c r="AJ982" s="263"/>
      <c r="AK982" s="263"/>
      <c r="AL982" s="263"/>
    </row>
    <row r="983" spans="1:38">
      <c r="A983" s="263"/>
      <c r="B983" s="263"/>
      <c r="C983" s="263"/>
      <c r="D983" s="263"/>
      <c r="E983" s="263"/>
      <c r="F983" s="263"/>
      <c r="G983" s="263"/>
      <c r="H983" s="263"/>
      <c r="I983" s="263"/>
      <c r="J983" s="263"/>
      <c r="K983" s="263"/>
      <c r="L983" s="263"/>
      <c r="M983" s="263"/>
      <c r="N983" s="268"/>
      <c r="O983" s="268"/>
      <c r="P983" s="268"/>
      <c r="Q983" s="268"/>
      <c r="R983" s="268"/>
      <c r="S983" s="268"/>
      <c r="T983" s="263"/>
      <c r="U983" s="263"/>
      <c r="V983" s="263"/>
      <c r="W983" s="263"/>
      <c r="X983" s="263"/>
      <c r="Y983" s="268"/>
      <c r="Z983" s="263"/>
      <c r="AA983" s="263"/>
      <c r="AB983" s="263"/>
      <c r="AC983" s="263"/>
      <c r="AD983" s="263"/>
      <c r="AE983" s="263"/>
      <c r="AF983" s="263"/>
      <c r="AG983" s="263"/>
      <c r="AH983" s="263"/>
      <c r="AI983" s="263"/>
      <c r="AJ983" s="263"/>
      <c r="AK983" s="263"/>
      <c r="AL983" s="263"/>
    </row>
    <row r="984" spans="1:38">
      <c r="A984" s="263"/>
      <c r="B984" s="263"/>
      <c r="C984" s="263"/>
      <c r="D984" s="263"/>
      <c r="E984" s="263"/>
      <c r="F984" s="263"/>
      <c r="G984" s="263"/>
      <c r="H984" s="263"/>
      <c r="I984" s="263"/>
      <c r="J984" s="263"/>
      <c r="K984" s="263"/>
      <c r="L984" s="263"/>
      <c r="M984" s="263"/>
      <c r="N984" s="268"/>
      <c r="O984" s="268"/>
      <c r="P984" s="268"/>
      <c r="Q984" s="268"/>
      <c r="R984" s="268"/>
      <c r="S984" s="268"/>
      <c r="T984" s="263"/>
      <c r="U984" s="263"/>
      <c r="V984" s="263"/>
      <c r="W984" s="263"/>
      <c r="X984" s="263"/>
      <c r="Y984" s="268"/>
      <c r="Z984" s="263"/>
      <c r="AA984" s="263"/>
      <c r="AB984" s="263"/>
      <c r="AC984" s="263"/>
      <c r="AD984" s="263"/>
      <c r="AE984" s="263"/>
      <c r="AF984" s="263"/>
      <c r="AG984" s="263"/>
      <c r="AH984" s="263"/>
      <c r="AI984" s="263"/>
      <c r="AJ984" s="263"/>
      <c r="AK984" s="263"/>
      <c r="AL984" s="263"/>
    </row>
    <row r="985" spans="1:38">
      <c r="A985" s="263"/>
      <c r="B985" s="263"/>
      <c r="C985" s="263"/>
      <c r="D985" s="263"/>
      <c r="E985" s="263"/>
      <c r="F985" s="263"/>
      <c r="G985" s="263"/>
      <c r="H985" s="263"/>
      <c r="I985" s="263"/>
      <c r="J985" s="263"/>
      <c r="K985" s="263"/>
      <c r="L985" s="263"/>
      <c r="M985" s="263"/>
      <c r="N985" s="268"/>
      <c r="O985" s="268"/>
      <c r="P985" s="268"/>
      <c r="Q985" s="268"/>
      <c r="R985" s="268"/>
      <c r="S985" s="268"/>
      <c r="T985" s="263"/>
      <c r="U985" s="263"/>
      <c r="V985" s="263"/>
      <c r="W985" s="263"/>
      <c r="X985" s="263"/>
      <c r="Y985" s="268"/>
      <c r="Z985" s="263"/>
      <c r="AA985" s="263"/>
      <c r="AB985" s="263"/>
      <c r="AC985" s="263"/>
      <c r="AD985" s="263"/>
      <c r="AE985" s="263"/>
      <c r="AF985" s="263"/>
      <c r="AG985" s="263"/>
      <c r="AH985" s="263"/>
      <c r="AI985" s="263"/>
      <c r="AJ985" s="263"/>
      <c r="AK985" s="263"/>
      <c r="AL985" s="263"/>
    </row>
    <row r="986" spans="1:38">
      <c r="A986" s="263"/>
      <c r="B986" s="263"/>
      <c r="C986" s="263"/>
      <c r="D986" s="263"/>
      <c r="E986" s="263"/>
      <c r="F986" s="263"/>
      <c r="G986" s="263"/>
      <c r="H986" s="263"/>
      <c r="I986" s="263"/>
      <c r="J986" s="263"/>
      <c r="K986" s="263"/>
      <c r="L986" s="263"/>
      <c r="M986" s="263"/>
      <c r="N986" s="268"/>
      <c r="O986" s="268"/>
      <c r="P986" s="268"/>
      <c r="Q986" s="268"/>
      <c r="R986" s="268"/>
      <c r="S986" s="268"/>
      <c r="T986" s="263"/>
      <c r="U986" s="263"/>
      <c r="V986" s="263"/>
      <c r="W986" s="263"/>
      <c r="X986" s="263"/>
      <c r="Y986" s="268"/>
      <c r="Z986" s="263"/>
      <c r="AA986" s="263"/>
      <c r="AB986" s="263"/>
      <c r="AC986" s="263"/>
      <c r="AD986" s="263"/>
      <c r="AE986" s="263"/>
      <c r="AF986" s="263"/>
      <c r="AG986" s="263"/>
      <c r="AH986" s="263"/>
      <c r="AI986" s="263"/>
      <c r="AJ986" s="263"/>
      <c r="AK986" s="263"/>
      <c r="AL986" s="263"/>
    </row>
    <row r="987" spans="1:38">
      <c r="A987" s="263"/>
      <c r="B987" s="263"/>
      <c r="C987" s="263"/>
      <c r="D987" s="263"/>
      <c r="E987" s="263"/>
      <c r="F987" s="263"/>
      <c r="G987" s="263"/>
      <c r="H987" s="263"/>
      <c r="I987" s="263"/>
      <c r="J987" s="263"/>
      <c r="K987" s="263"/>
      <c r="L987" s="263"/>
      <c r="M987" s="263"/>
      <c r="N987" s="268"/>
      <c r="O987" s="268"/>
      <c r="P987" s="268"/>
      <c r="Q987" s="268"/>
      <c r="R987" s="268"/>
      <c r="S987" s="268"/>
      <c r="T987" s="263"/>
      <c r="U987" s="263"/>
      <c r="V987" s="263"/>
      <c r="W987" s="263"/>
      <c r="X987" s="263"/>
      <c r="Y987" s="268"/>
      <c r="Z987" s="263"/>
      <c r="AA987" s="263"/>
      <c r="AB987" s="263"/>
      <c r="AC987" s="263"/>
      <c r="AD987" s="263"/>
      <c r="AE987" s="263"/>
      <c r="AF987" s="263"/>
      <c r="AG987" s="263"/>
      <c r="AH987" s="263"/>
      <c r="AI987" s="263"/>
      <c r="AJ987" s="263"/>
      <c r="AK987" s="263"/>
      <c r="AL987" s="263"/>
    </row>
    <row r="988" spans="1:38">
      <c r="A988" s="263"/>
      <c r="B988" s="263"/>
      <c r="C988" s="263"/>
      <c r="D988" s="263"/>
      <c r="E988" s="263"/>
      <c r="F988" s="263"/>
      <c r="G988" s="263"/>
      <c r="H988" s="263"/>
      <c r="I988" s="263"/>
      <c r="J988" s="263"/>
      <c r="K988" s="263"/>
      <c r="L988" s="263"/>
      <c r="M988" s="263"/>
      <c r="N988" s="268"/>
      <c r="O988" s="268"/>
      <c r="P988" s="268"/>
      <c r="Q988" s="268"/>
      <c r="R988" s="268"/>
      <c r="S988" s="268"/>
      <c r="T988" s="263"/>
      <c r="U988" s="263"/>
      <c r="V988" s="263"/>
      <c r="W988" s="263"/>
      <c r="X988" s="263"/>
      <c r="Y988" s="268"/>
      <c r="Z988" s="263"/>
      <c r="AA988" s="263"/>
      <c r="AB988" s="263"/>
      <c r="AC988" s="263"/>
      <c r="AD988" s="263"/>
      <c r="AE988" s="263"/>
      <c r="AF988" s="263"/>
      <c r="AG988" s="263"/>
      <c r="AH988" s="263"/>
      <c r="AI988" s="263"/>
      <c r="AJ988" s="263"/>
      <c r="AK988" s="263"/>
      <c r="AL988" s="263"/>
    </row>
    <row r="989" spans="1:38">
      <c r="A989" s="263"/>
      <c r="B989" s="263"/>
      <c r="C989" s="263"/>
      <c r="D989" s="263"/>
      <c r="E989" s="263"/>
      <c r="F989" s="263"/>
      <c r="G989" s="263"/>
      <c r="H989" s="263"/>
      <c r="I989" s="263"/>
      <c r="J989" s="263"/>
      <c r="K989" s="263"/>
      <c r="L989" s="263"/>
      <c r="M989" s="263"/>
      <c r="N989" s="268"/>
      <c r="O989" s="268"/>
      <c r="P989" s="268"/>
      <c r="Q989" s="268"/>
      <c r="R989" s="268"/>
      <c r="S989" s="268"/>
      <c r="T989" s="263"/>
      <c r="U989" s="263"/>
      <c r="V989" s="263"/>
      <c r="W989" s="263"/>
      <c r="X989" s="263"/>
      <c r="Y989" s="268"/>
      <c r="Z989" s="263"/>
      <c r="AA989" s="263"/>
      <c r="AB989" s="263"/>
      <c r="AC989" s="263"/>
      <c r="AD989" s="263"/>
      <c r="AE989" s="263"/>
      <c r="AF989" s="263"/>
      <c r="AG989" s="263"/>
      <c r="AH989" s="263"/>
      <c r="AI989" s="263"/>
      <c r="AJ989" s="263"/>
      <c r="AK989" s="263"/>
      <c r="AL989" s="263"/>
    </row>
    <row r="990" spans="1:38">
      <c r="A990" s="263"/>
      <c r="B990" s="263"/>
      <c r="C990" s="263"/>
      <c r="D990" s="263"/>
      <c r="E990" s="263"/>
      <c r="F990" s="263"/>
      <c r="G990" s="263"/>
      <c r="H990" s="263"/>
      <c r="I990" s="263"/>
      <c r="J990" s="263"/>
      <c r="K990" s="263"/>
      <c r="L990" s="263"/>
      <c r="M990" s="263"/>
      <c r="N990" s="268"/>
      <c r="O990" s="268"/>
      <c r="P990" s="268"/>
      <c r="Q990" s="268"/>
      <c r="R990" s="268"/>
      <c r="S990" s="268"/>
      <c r="T990" s="263"/>
      <c r="U990" s="263"/>
      <c r="V990" s="263"/>
      <c r="W990" s="263"/>
      <c r="X990" s="263"/>
      <c r="Y990" s="268"/>
      <c r="Z990" s="263"/>
      <c r="AA990" s="263"/>
      <c r="AB990" s="263"/>
      <c r="AC990" s="263"/>
      <c r="AD990" s="263"/>
      <c r="AE990" s="263"/>
      <c r="AF990" s="263"/>
      <c r="AG990" s="263"/>
      <c r="AH990" s="263"/>
      <c r="AI990" s="263"/>
      <c r="AJ990" s="263"/>
      <c r="AK990" s="263"/>
      <c r="AL990" s="263"/>
    </row>
    <row r="991" spans="1:38">
      <c r="A991" s="263"/>
      <c r="B991" s="263"/>
      <c r="C991" s="263"/>
      <c r="D991" s="263"/>
      <c r="E991" s="263"/>
      <c r="F991" s="263"/>
      <c r="G991" s="263"/>
      <c r="H991" s="263"/>
      <c r="I991" s="263"/>
      <c r="J991" s="263"/>
      <c r="K991" s="263"/>
      <c r="L991" s="263"/>
      <c r="M991" s="263"/>
      <c r="N991" s="268"/>
      <c r="O991" s="268"/>
      <c r="P991" s="268"/>
      <c r="Q991" s="268"/>
      <c r="R991" s="268"/>
      <c r="S991" s="268"/>
      <c r="T991" s="263"/>
      <c r="U991" s="263"/>
      <c r="V991" s="263"/>
      <c r="W991" s="263"/>
      <c r="X991" s="263"/>
      <c r="Y991" s="268"/>
      <c r="Z991" s="263"/>
      <c r="AA991" s="263"/>
      <c r="AB991" s="263"/>
      <c r="AC991" s="263"/>
      <c r="AD991" s="263"/>
      <c r="AE991" s="263"/>
      <c r="AF991" s="263"/>
      <c r="AG991" s="263"/>
      <c r="AH991" s="263"/>
      <c r="AI991" s="263"/>
      <c r="AJ991" s="263"/>
      <c r="AK991" s="263"/>
      <c r="AL991" s="263"/>
    </row>
    <row r="992" spans="1:38">
      <c r="A992" s="263"/>
      <c r="B992" s="263"/>
      <c r="C992" s="263"/>
      <c r="D992" s="263"/>
      <c r="E992" s="263"/>
      <c r="F992" s="263"/>
      <c r="G992" s="263"/>
      <c r="H992" s="263"/>
      <c r="I992" s="263"/>
      <c r="J992" s="263"/>
      <c r="K992" s="263"/>
      <c r="L992" s="263"/>
      <c r="M992" s="263"/>
      <c r="N992" s="268"/>
      <c r="O992" s="268"/>
      <c r="P992" s="268"/>
      <c r="Q992" s="268"/>
      <c r="R992" s="268"/>
      <c r="S992" s="268"/>
      <c r="T992" s="263"/>
      <c r="U992" s="263"/>
      <c r="V992" s="263"/>
      <c r="W992" s="263"/>
      <c r="X992" s="263"/>
      <c r="Y992" s="268"/>
      <c r="Z992" s="263"/>
      <c r="AA992" s="263"/>
      <c r="AB992" s="263"/>
      <c r="AC992" s="263"/>
      <c r="AD992" s="263"/>
      <c r="AE992" s="263"/>
      <c r="AF992" s="263"/>
      <c r="AG992" s="263"/>
      <c r="AH992" s="263"/>
      <c r="AI992" s="263"/>
      <c r="AJ992" s="263"/>
      <c r="AK992" s="263"/>
      <c r="AL992" s="263"/>
    </row>
    <row r="993" spans="1:38">
      <c r="A993" s="263"/>
      <c r="B993" s="263"/>
      <c r="C993" s="263"/>
      <c r="D993" s="263"/>
      <c r="E993" s="263"/>
      <c r="F993" s="263"/>
      <c r="G993" s="263"/>
      <c r="H993" s="263"/>
      <c r="I993" s="263"/>
      <c r="J993" s="263"/>
      <c r="K993" s="263"/>
      <c r="L993" s="263"/>
      <c r="M993" s="263"/>
      <c r="N993" s="268"/>
      <c r="O993" s="268"/>
      <c r="P993" s="268"/>
      <c r="Q993" s="268"/>
      <c r="R993" s="268"/>
      <c r="S993" s="268"/>
      <c r="T993" s="263"/>
      <c r="U993" s="263"/>
      <c r="V993" s="263"/>
      <c r="W993" s="263"/>
      <c r="X993" s="263"/>
      <c r="Y993" s="268"/>
      <c r="Z993" s="263"/>
      <c r="AA993" s="263"/>
      <c r="AB993" s="263"/>
      <c r="AC993" s="263"/>
      <c r="AD993" s="263"/>
      <c r="AE993" s="263"/>
      <c r="AF993" s="263"/>
      <c r="AG993" s="263"/>
      <c r="AH993" s="263"/>
      <c r="AI993" s="263"/>
      <c r="AJ993" s="263"/>
      <c r="AK993" s="263"/>
      <c r="AL993" s="263"/>
    </row>
    <row r="994" spans="1:38">
      <c r="A994" s="263"/>
      <c r="B994" s="263"/>
      <c r="C994" s="263"/>
      <c r="D994" s="263"/>
      <c r="E994" s="263"/>
      <c r="F994" s="263"/>
      <c r="G994" s="263"/>
      <c r="H994" s="263"/>
      <c r="I994" s="263"/>
      <c r="J994" s="263"/>
      <c r="K994" s="263"/>
      <c r="L994" s="263"/>
      <c r="M994" s="263"/>
      <c r="N994" s="268"/>
      <c r="O994" s="268"/>
      <c r="P994" s="268"/>
      <c r="Q994" s="268"/>
      <c r="R994" s="268"/>
      <c r="S994" s="268"/>
      <c r="T994" s="263"/>
      <c r="U994" s="263"/>
      <c r="V994" s="263"/>
      <c r="W994" s="263"/>
      <c r="X994" s="263"/>
      <c r="Y994" s="268"/>
      <c r="Z994" s="263"/>
      <c r="AA994" s="263"/>
      <c r="AB994" s="263"/>
      <c r="AC994" s="263"/>
      <c r="AD994" s="263"/>
      <c r="AE994" s="263"/>
      <c r="AF994" s="263"/>
      <c r="AG994" s="263"/>
      <c r="AH994" s="263"/>
      <c r="AI994" s="263"/>
      <c r="AJ994" s="263"/>
      <c r="AK994" s="263"/>
      <c r="AL994" s="263"/>
    </row>
    <row r="995" spans="1:38">
      <c r="A995" s="263"/>
      <c r="B995" s="263"/>
      <c r="C995" s="263"/>
      <c r="D995" s="263"/>
      <c r="E995" s="263"/>
      <c r="F995" s="263"/>
      <c r="G995" s="263"/>
      <c r="H995" s="263"/>
      <c r="I995" s="263"/>
      <c r="J995" s="263"/>
      <c r="K995" s="263"/>
      <c r="L995" s="263"/>
      <c r="M995" s="263"/>
      <c r="N995" s="268"/>
      <c r="O995" s="268"/>
      <c r="P995" s="268"/>
      <c r="Q995" s="268"/>
      <c r="R995" s="268"/>
      <c r="S995" s="268"/>
      <c r="T995" s="263"/>
      <c r="U995" s="263"/>
      <c r="V995" s="263"/>
      <c r="W995" s="263"/>
      <c r="X995" s="263"/>
      <c r="Y995" s="268"/>
      <c r="Z995" s="263"/>
      <c r="AA995" s="263"/>
      <c r="AB995" s="263"/>
      <c r="AC995" s="263"/>
      <c r="AD995" s="263"/>
      <c r="AE995" s="263"/>
      <c r="AF995" s="263"/>
      <c r="AG995" s="263"/>
      <c r="AH995" s="263"/>
      <c r="AI995" s="263"/>
      <c r="AJ995" s="263"/>
      <c r="AK995" s="263"/>
      <c r="AL995" s="263"/>
    </row>
    <row r="996" spans="1:38">
      <c r="A996" s="263"/>
      <c r="B996" s="263"/>
      <c r="C996" s="263"/>
      <c r="D996" s="263"/>
      <c r="E996" s="263"/>
      <c r="F996" s="263"/>
      <c r="G996" s="263"/>
      <c r="H996" s="263"/>
      <c r="I996" s="263"/>
      <c r="J996" s="263"/>
      <c r="K996" s="263"/>
      <c r="L996" s="263"/>
      <c r="M996" s="263"/>
      <c r="N996" s="268"/>
      <c r="O996" s="268"/>
      <c r="P996" s="268"/>
      <c r="Q996" s="268"/>
      <c r="R996" s="268"/>
      <c r="S996" s="268"/>
      <c r="T996" s="263"/>
      <c r="U996" s="263"/>
      <c r="V996" s="263"/>
      <c r="W996" s="263"/>
      <c r="X996" s="263"/>
      <c r="Y996" s="268"/>
      <c r="Z996" s="263"/>
      <c r="AA996" s="263"/>
      <c r="AB996" s="263"/>
      <c r="AC996" s="263"/>
      <c r="AD996" s="263"/>
      <c r="AE996" s="263"/>
      <c r="AF996" s="263"/>
      <c r="AG996" s="263"/>
      <c r="AH996" s="263"/>
      <c r="AI996" s="263"/>
      <c r="AJ996" s="263"/>
      <c r="AK996" s="263"/>
      <c r="AL996" s="263"/>
    </row>
    <row r="997" spans="1:38">
      <c r="A997" s="263"/>
      <c r="B997" s="263"/>
      <c r="C997" s="263"/>
      <c r="D997" s="263"/>
      <c r="E997" s="263"/>
      <c r="F997" s="263"/>
      <c r="G997" s="263"/>
      <c r="H997" s="263"/>
      <c r="I997" s="263"/>
      <c r="J997" s="263"/>
      <c r="K997" s="263"/>
      <c r="L997" s="263"/>
      <c r="M997" s="263"/>
      <c r="N997" s="268"/>
      <c r="O997" s="268"/>
      <c r="P997" s="268"/>
      <c r="Q997" s="268"/>
      <c r="R997" s="268"/>
      <c r="S997" s="268"/>
      <c r="T997" s="263"/>
      <c r="U997" s="263"/>
      <c r="V997" s="263"/>
      <c r="W997" s="263"/>
      <c r="X997" s="263"/>
      <c r="Y997" s="268"/>
      <c r="Z997" s="263"/>
      <c r="AA997" s="263"/>
      <c r="AB997" s="263"/>
      <c r="AC997" s="263"/>
      <c r="AD997" s="263"/>
      <c r="AE997" s="263"/>
      <c r="AF997" s="263"/>
      <c r="AG997" s="263"/>
      <c r="AH997" s="263"/>
      <c r="AI997" s="263"/>
      <c r="AJ997" s="263"/>
      <c r="AK997" s="263"/>
      <c r="AL997" s="263"/>
    </row>
    <row r="998" spans="1:38">
      <c r="A998" s="263"/>
      <c r="B998" s="263"/>
      <c r="C998" s="263"/>
      <c r="D998" s="263"/>
      <c r="E998" s="263"/>
      <c r="F998" s="263"/>
      <c r="G998" s="263"/>
      <c r="H998" s="263"/>
      <c r="I998" s="263"/>
      <c r="J998" s="263"/>
      <c r="K998" s="263"/>
      <c r="L998" s="263"/>
      <c r="M998" s="263"/>
      <c r="N998" s="268"/>
      <c r="O998" s="268"/>
      <c r="P998" s="268"/>
      <c r="Q998" s="268"/>
      <c r="R998" s="268"/>
      <c r="S998" s="268"/>
      <c r="T998" s="263"/>
      <c r="U998" s="263"/>
      <c r="V998" s="263"/>
      <c r="W998" s="263"/>
      <c r="X998" s="263"/>
      <c r="Y998" s="268"/>
      <c r="Z998" s="263"/>
      <c r="AA998" s="263"/>
      <c r="AB998" s="263"/>
      <c r="AC998" s="263"/>
      <c r="AD998" s="263"/>
      <c r="AE998" s="263"/>
      <c r="AF998" s="263"/>
      <c r="AG998" s="263"/>
      <c r="AH998" s="263"/>
      <c r="AI998" s="263"/>
      <c r="AJ998" s="263"/>
      <c r="AK998" s="263"/>
      <c r="AL998" s="263"/>
    </row>
    <row r="999" spans="1:38">
      <c r="A999" s="263"/>
      <c r="B999" s="263"/>
      <c r="C999" s="263"/>
      <c r="D999" s="263"/>
      <c r="E999" s="263"/>
      <c r="F999" s="263"/>
      <c r="G999" s="263"/>
      <c r="H999" s="263"/>
      <c r="I999" s="263"/>
      <c r="J999" s="263"/>
      <c r="K999" s="263"/>
      <c r="L999" s="263"/>
      <c r="M999" s="263"/>
      <c r="N999" s="268"/>
      <c r="O999" s="268"/>
      <c r="P999" s="268"/>
      <c r="Q999" s="268"/>
      <c r="R999" s="268"/>
      <c r="S999" s="268"/>
      <c r="T999" s="263"/>
      <c r="U999" s="263"/>
      <c r="V999" s="263"/>
      <c r="W999" s="263"/>
      <c r="X999" s="263"/>
      <c r="Y999" s="268"/>
      <c r="Z999" s="263"/>
      <c r="AA999" s="263"/>
      <c r="AB999" s="263"/>
      <c r="AC999" s="263"/>
      <c r="AD999" s="263"/>
      <c r="AE999" s="263"/>
      <c r="AF999" s="263"/>
      <c r="AG999" s="263"/>
      <c r="AH999" s="263"/>
      <c r="AI999" s="263"/>
      <c r="AJ999" s="263"/>
      <c r="AK999" s="263"/>
      <c r="AL999" s="263"/>
    </row>
    <row r="1000" spans="1:38">
      <c r="A1000" s="263"/>
      <c r="B1000" s="263"/>
      <c r="C1000" s="263"/>
      <c r="D1000" s="263"/>
      <c r="E1000" s="263"/>
      <c r="F1000" s="263"/>
      <c r="G1000" s="263"/>
      <c r="H1000" s="263"/>
      <c r="I1000" s="263"/>
      <c r="J1000" s="263"/>
      <c r="K1000" s="263"/>
      <c r="L1000" s="263"/>
      <c r="M1000" s="263"/>
      <c r="N1000" s="268"/>
      <c r="O1000" s="268"/>
      <c r="P1000" s="268"/>
      <c r="Q1000" s="268"/>
      <c r="R1000" s="268"/>
      <c r="S1000" s="268"/>
      <c r="T1000" s="263"/>
      <c r="U1000" s="263"/>
      <c r="V1000" s="263"/>
      <c r="W1000" s="263"/>
      <c r="X1000" s="263"/>
      <c r="Y1000" s="268"/>
      <c r="Z1000" s="263"/>
      <c r="AA1000" s="263"/>
      <c r="AB1000" s="263"/>
      <c r="AC1000" s="263"/>
      <c r="AD1000" s="263"/>
      <c r="AE1000" s="263"/>
      <c r="AF1000" s="263"/>
      <c r="AG1000" s="263"/>
      <c r="AH1000" s="263"/>
      <c r="AI1000" s="263"/>
      <c r="AJ1000" s="263"/>
      <c r="AK1000" s="263"/>
      <c r="AL1000" s="263"/>
    </row>
    <row r="1001" spans="1:38">
      <c r="A1001" s="263"/>
      <c r="B1001" s="263"/>
      <c r="C1001" s="263"/>
      <c r="D1001" s="263"/>
      <c r="E1001" s="263"/>
      <c r="F1001" s="263"/>
      <c r="G1001" s="263"/>
      <c r="H1001" s="263"/>
      <c r="I1001" s="263"/>
      <c r="J1001" s="263"/>
      <c r="K1001" s="263"/>
      <c r="L1001" s="263"/>
      <c r="M1001" s="263"/>
      <c r="N1001" s="268"/>
      <c r="O1001" s="268"/>
      <c r="P1001" s="268"/>
      <c r="Q1001" s="268"/>
      <c r="R1001" s="268"/>
      <c r="S1001" s="268"/>
      <c r="T1001" s="263"/>
      <c r="U1001" s="263"/>
      <c r="V1001" s="263"/>
      <c r="W1001" s="263"/>
      <c r="X1001" s="263"/>
      <c r="Y1001" s="268"/>
      <c r="Z1001" s="263"/>
      <c r="AA1001" s="263"/>
      <c r="AB1001" s="263"/>
      <c r="AC1001" s="263"/>
      <c r="AD1001" s="263"/>
      <c r="AE1001" s="263"/>
      <c r="AF1001" s="263"/>
      <c r="AG1001" s="263"/>
      <c r="AH1001" s="263"/>
      <c r="AI1001" s="263"/>
      <c r="AJ1001" s="263"/>
      <c r="AK1001" s="263"/>
      <c r="AL1001" s="263"/>
    </row>
    <row r="1002" spans="1:38">
      <c r="A1002" s="263"/>
      <c r="B1002" s="263"/>
      <c r="C1002" s="263"/>
      <c r="D1002" s="263"/>
      <c r="E1002" s="263"/>
      <c r="F1002" s="263"/>
      <c r="G1002" s="263"/>
      <c r="H1002" s="263"/>
      <c r="I1002" s="263"/>
      <c r="J1002" s="263"/>
      <c r="K1002" s="263"/>
      <c r="L1002" s="263"/>
      <c r="M1002" s="263"/>
      <c r="N1002" s="268"/>
      <c r="O1002" s="268"/>
      <c r="P1002" s="268"/>
      <c r="Q1002" s="268"/>
      <c r="R1002" s="268"/>
      <c r="S1002" s="268"/>
      <c r="T1002" s="263"/>
      <c r="U1002" s="263"/>
      <c r="V1002" s="263"/>
      <c r="W1002" s="263"/>
      <c r="X1002" s="263"/>
      <c r="Y1002" s="268"/>
      <c r="Z1002" s="263"/>
      <c r="AA1002" s="263"/>
      <c r="AB1002" s="263"/>
      <c r="AC1002" s="263"/>
      <c r="AD1002" s="263"/>
      <c r="AE1002" s="263"/>
      <c r="AF1002" s="263"/>
      <c r="AG1002" s="263"/>
      <c r="AH1002" s="263"/>
      <c r="AI1002" s="263"/>
      <c r="AJ1002" s="263"/>
      <c r="AK1002" s="263"/>
      <c r="AL1002" s="263"/>
    </row>
    <row r="1003" spans="1:38">
      <c r="A1003" s="263"/>
      <c r="B1003" s="263"/>
      <c r="C1003" s="263"/>
      <c r="D1003" s="263"/>
      <c r="E1003" s="263"/>
      <c r="F1003" s="263"/>
      <c r="G1003" s="263"/>
      <c r="H1003" s="263"/>
      <c r="I1003" s="263"/>
      <c r="J1003" s="263"/>
      <c r="K1003" s="263"/>
      <c r="L1003" s="263"/>
      <c r="M1003" s="263"/>
      <c r="N1003" s="268"/>
      <c r="O1003" s="268"/>
      <c r="P1003" s="268"/>
      <c r="Q1003" s="268"/>
      <c r="R1003" s="268"/>
      <c r="S1003" s="268"/>
      <c r="T1003" s="263"/>
      <c r="U1003" s="263"/>
      <c r="V1003" s="263"/>
      <c r="W1003" s="263"/>
      <c r="X1003" s="263"/>
      <c r="Y1003" s="268"/>
      <c r="Z1003" s="263"/>
      <c r="AA1003" s="263"/>
      <c r="AB1003" s="263"/>
      <c r="AC1003" s="263"/>
      <c r="AD1003" s="263"/>
      <c r="AE1003" s="263"/>
      <c r="AF1003" s="263"/>
      <c r="AG1003" s="263"/>
      <c r="AH1003" s="263"/>
      <c r="AI1003" s="263"/>
      <c r="AJ1003" s="263"/>
      <c r="AK1003" s="263"/>
      <c r="AL1003" s="263"/>
    </row>
  </sheetData>
  <mergeCells count="82">
    <mergeCell ref="A156:A160"/>
    <mergeCell ref="A139:A155"/>
    <mergeCell ref="A121:A138"/>
    <mergeCell ref="A108:A120"/>
    <mergeCell ref="A92:A107"/>
    <mergeCell ref="A86:A91"/>
    <mergeCell ref="A76:A85"/>
    <mergeCell ref="A66:A75"/>
    <mergeCell ref="A43:A65"/>
    <mergeCell ref="A8:A42"/>
    <mergeCell ref="A180:A181"/>
    <mergeCell ref="B180:B181"/>
    <mergeCell ref="C180:C181"/>
    <mergeCell ref="D180:D181"/>
    <mergeCell ref="E180:E181"/>
    <mergeCell ref="A192:A193"/>
    <mergeCell ref="D192:D193"/>
    <mergeCell ref="E192:E193"/>
    <mergeCell ref="B192:B193"/>
    <mergeCell ref="C192:C193"/>
    <mergeCell ref="M192:M193"/>
    <mergeCell ref="B6:B7"/>
    <mergeCell ref="C6:C7"/>
    <mergeCell ref="D6:D7"/>
    <mergeCell ref="E6:E7"/>
    <mergeCell ref="C168:C169"/>
    <mergeCell ref="F192:G192"/>
    <mergeCell ref="H192:H193"/>
    <mergeCell ref="I192:I193"/>
    <mergeCell ref="J192:J193"/>
    <mergeCell ref="K192:L192"/>
    <mergeCell ref="F180:G180"/>
    <mergeCell ref="M168:M169"/>
    <mergeCell ref="H168:H169"/>
    <mergeCell ref="I168:I169"/>
    <mergeCell ref="J168:J169"/>
    <mergeCell ref="A6:A7"/>
    <mergeCell ref="M6:M7"/>
    <mergeCell ref="F6:G6"/>
    <mergeCell ref="H180:H181"/>
    <mergeCell ref="AE6:AE7"/>
    <mergeCell ref="I180:I181"/>
    <mergeCell ref="K180:L180"/>
    <mergeCell ref="J180:J181"/>
    <mergeCell ref="M180:M181"/>
    <mergeCell ref="Q6:Q7"/>
    <mergeCell ref="R6:R7"/>
    <mergeCell ref="F168:G168"/>
    <mergeCell ref="D168:D169"/>
    <mergeCell ref="E168:E169"/>
    <mergeCell ref="A168:A169"/>
    <mergeCell ref="B168:B169"/>
    <mergeCell ref="N6:N7"/>
    <mergeCell ref="O6:O7"/>
    <mergeCell ref="T6:T7"/>
    <mergeCell ref="S6:S7"/>
    <mergeCell ref="P6:P7"/>
    <mergeCell ref="K168:L168"/>
    <mergeCell ref="H6:H7"/>
    <mergeCell ref="I6:I7"/>
    <mergeCell ref="J6:J7"/>
    <mergeCell ref="K6:L6"/>
    <mergeCell ref="AH6:AH7"/>
    <mergeCell ref="AI6:AI7"/>
    <mergeCell ref="AA6:AA7"/>
    <mergeCell ref="AB6:AB7"/>
    <mergeCell ref="U6:U7"/>
    <mergeCell ref="AG6:AG7"/>
    <mergeCell ref="AC6:AC7"/>
    <mergeCell ref="AD6:AD7"/>
    <mergeCell ref="Z6:Z7"/>
    <mergeCell ref="W6:W7"/>
    <mergeCell ref="X6:X7"/>
    <mergeCell ref="Y6:Y7"/>
    <mergeCell ref="AF6:AF7"/>
    <mergeCell ref="V6:V7"/>
    <mergeCell ref="A1:AI1"/>
    <mergeCell ref="A2:AI2"/>
    <mergeCell ref="A5:M5"/>
    <mergeCell ref="Y5:AI5"/>
    <mergeCell ref="N5:X5"/>
    <mergeCell ref="B4:T4"/>
  </mergeCells>
  <conditionalFormatting sqref="N8:N160">
    <cfRule type="cellIs" dxfId="34" priority="2" stopIfTrue="1" operator="equal">
      <formula>"x"</formula>
    </cfRule>
  </conditionalFormatting>
  <conditionalFormatting sqref="O8:O160">
    <cfRule type="cellIs" dxfId="33" priority="3" operator="equal">
      <formula>"x"</formula>
    </cfRule>
  </conditionalFormatting>
  <conditionalFormatting sqref="P8:P160">
    <cfRule type="cellIs" dxfId="32" priority="4" operator="equal">
      <formula>"x"</formula>
    </cfRule>
  </conditionalFormatting>
  <conditionalFormatting sqref="Q8:Q160">
    <cfRule type="cellIs" dxfId="31" priority="5" stopIfTrue="1" operator="equal">
      <formula>"x"</formula>
    </cfRule>
  </conditionalFormatting>
  <conditionalFormatting sqref="R8:R160">
    <cfRule type="cellIs" dxfId="30" priority="6" operator="equal">
      <formula>"x"</formula>
    </cfRule>
  </conditionalFormatting>
  <conditionalFormatting sqref="S8:S160">
    <cfRule type="cellIs" dxfId="29" priority="119" stopIfTrue="1" operator="equal">
      <formula>$AN$7</formula>
    </cfRule>
    <cfRule type="cellIs" dxfId="28" priority="118" stopIfTrue="1" operator="equal">
      <formula>$AN$6</formula>
    </cfRule>
  </conditionalFormatting>
  <conditionalFormatting sqref="S152:S160">
    <cfRule type="cellIs" dxfId="27" priority="7" stopIfTrue="1" operator="equal">
      <formula>"x"</formula>
    </cfRule>
  </conditionalFormatting>
  <conditionalFormatting sqref="AN6:AN7">
    <cfRule type="cellIs" dxfId="26" priority="1" stopIfTrue="1" operator="equal">
      <formula>$AN$6</formula>
    </cfRule>
  </conditionalFormatting>
  <dataValidations count="1">
    <dataValidation type="list" allowBlank="1" showInputMessage="1" showErrorMessage="1" sqref="S8:S160" xr:uid="{00000000-0002-0000-0200-000000000000}">
      <formula1>$AN$6:$AN$7</formula1>
    </dataValidation>
  </dataValidations>
  <pageMargins left="0.511811024" right="0.511811024" top="0.78740157499999996" bottom="0.78740157499999996" header="0" footer="0"/>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fitToPage="1"/>
  </sheetPr>
  <dimension ref="A1:AE44"/>
  <sheetViews>
    <sheetView showGridLines="0" zoomScale="80" zoomScaleNormal="80" workbookViewId="0">
      <selection activeCell="F10" sqref="F10"/>
    </sheetView>
  </sheetViews>
  <sheetFormatPr defaultColWidth="14.42578125" defaultRowHeight="15" customHeight="1"/>
  <cols>
    <col min="1" max="1" width="2.85546875" customWidth="1"/>
    <col min="2" max="2" width="3.85546875" customWidth="1"/>
    <col min="3" max="3" width="53" customWidth="1"/>
    <col min="4" max="4" width="12" customWidth="1"/>
    <col min="5" max="5" width="7.42578125" customWidth="1"/>
    <col min="6" max="6" width="18.7109375" customWidth="1"/>
    <col min="7" max="7" width="8.140625" customWidth="1"/>
    <col min="8" max="8" width="9.140625" customWidth="1"/>
    <col min="9" max="23" width="8.7109375" customWidth="1"/>
    <col min="24" max="24" width="2.85546875" customWidth="1"/>
    <col min="25" max="25" width="5.42578125" customWidth="1"/>
    <col min="26" max="26" width="9.140625" hidden="1" customWidth="1"/>
    <col min="27" max="28" width="4.140625" hidden="1" customWidth="1"/>
    <col min="29" max="29" width="4.140625" customWidth="1"/>
    <col min="30" max="31" width="8.7109375" customWidth="1"/>
  </cols>
  <sheetData>
    <row r="1" spans="1:31">
      <c r="A1" s="501"/>
      <c r="B1" s="989" t="s">
        <v>0</v>
      </c>
      <c r="C1" s="963"/>
      <c r="D1" s="963"/>
      <c r="E1" s="963"/>
      <c r="F1" s="963"/>
      <c r="G1" s="963"/>
      <c r="H1" s="963"/>
      <c r="I1" s="963"/>
      <c r="J1" s="963"/>
      <c r="K1" s="963"/>
      <c r="L1" s="963"/>
      <c r="M1" s="963"/>
      <c r="N1" s="963"/>
      <c r="O1" s="963"/>
      <c r="P1" s="963"/>
      <c r="Q1" s="963"/>
      <c r="R1" s="963"/>
      <c r="S1" s="963"/>
      <c r="T1" s="963"/>
      <c r="U1" s="963"/>
      <c r="V1" s="963"/>
      <c r="W1" s="963"/>
      <c r="X1" s="501"/>
    </row>
    <row r="2" spans="1:31" ht="21" customHeight="1">
      <c r="A2" s="851"/>
      <c r="B2" s="963"/>
      <c r="C2" s="963"/>
      <c r="D2" s="963"/>
      <c r="E2" s="963"/>
      <c r="F2" s="963"/>
      <c r="G2" s="963"/>
      <c r="H2" s="963"/>
      <c r="I2" s="963"/>
      <c r="J2" s="963"/>
      <c r="K2" s="963"/>
      <c r="L2" s="963"/>
      <c r="M2" s="963"/>
      <c r="N2" s="963"/>
      <c r="O2" s="963"/>
      <c r="P2" s="963"/>
      <c r="Q2" s="963"/>
      <c r="R2" s="963"/>
      <c r="S2" s="963"/>
      <c r="T2" s="963"/>
      <c r="U2" s="963"/>
      <c r="V2" s="963"/>
      <c r="W2" s="963"/>
      <c r="X2" s="851"/>
      <c r="Y2" s="93"/>
      <c r="Z2" s="93"/>
      <c r="AA2" s="93"/>
      <c r="AB2" s="93"/>
      <c r="AC2" s="93"/>
      <c r="AD2" s="93"/>
      <c r="AE2" s="93"/>
    </row>
    <row r="3" spans="1:31" ht="21">
      <c r="A3" s="501"/>
      <c r="B3" s="1043" t="str">
        <f>'Monitoria Anual - 2'!A2</f>
        <v>Plano de Ação Nacional para a Conservação dos Ambientes Coralíneos - PAN Corais</v>
      </c>
      <c r="C3" s="1044"/>
      <c r="D3" s="1045"/>
      <c r="E3" s="1045"/>
      <c r="F3" s="1045"/>
      <c r="G3" s="1045"/>
      <c r="H3" s="1045"/>
      <c r="I3" s="1045"/>
      <c r="J3" s="1045"/>
      <c r="K3" s="1045"/>
      <c r="L3" s="1045"/>
      <c r="M3" s="1045"/>
      <c r="N3" s="1045"/>
      <c r="O3" s="1045"/>
      <c r="P3" s="1045"/>
      <c r="Q3" s="1045"/>
      <c r="R3" s="1045"/>
      <c r="S3" s="1045"/>
      <c r="T3" s="1045"/>
      <c r="U3" s="1045"/>
      <c r="V3" s="1045"/>
      <c r="W3" s="1045"/>
      <c r="X3" s="501"/>
    </row>
    <row r="4" spans="1:31" ht="39.75" customHeight="1">
      <c r="A4" s="504"/>
      <c r="B4" s="987" t="s">
        <v>1619</v>
      </c>
      <c r="C4" s="963"/>
      <c r="D4" s="1037" t="str">
        <f>'Monitoria Anual - 2'!B3</f>
        <v>Melhorar o estado de conservação dos ambientes coralíneos por meio da redução dos impactos antrópicos, ampliação da proteção e do conhecimento, com a promoção do uso sustentável e da justiça socioambiental.</v>
      </c>
      <c r="E4" s="1038"/>
      <c r="F4" s="1038"/>
      <c r="G4" s="1038"/>
      <c r="H4" s="1038"/>
      <c r="I4" s="1038"/>
      <c r="J4" s="1038"/>
      <c r="K4" s="1038"/>
      <c r="L4" s="1038"/>
      <c r="M4" s="1038"/>
      <c r="N4" s="1038"/>
      <c r="O4" s="1038"/>
      <c r="P4" s="1038"/>
      <c r="Q4" s="1038"/>
      <c r="R4" s="1038"/>
      <c r="S4" s="1038"/>
      <c r="T4" s="1038"/>
      <c r="U4" s="1038"/>
      <c r="V4" s="1038"/>
      <c r="W4" s="1039"/>
      <c r="X4" s="504"/>
      <c r="Y4" s="1"/>
      <c r="Z4" s="1"/>
      <c r="AA4" s="1"/>
      <c r="AB4" s="1"/>
      <c r="AC4" s="1"/>
      <c r="AD4" s="1"/>
      <c r="AE4" s="1"/>
    </row>
    <row r="5" spans="1:31" ht="18.75">
      <c r="A5" s="504"/>
      <c r="B5" s="503"/>
      <c r="C5" s="682"/>
      <c r="D5" s="506"/>
      <c r="E5" s="506"/>
      <c r="F5" s="506"/>
      <c r="G5" s="506"/>
      <c r="H5" s="506"/>
      <c r="I5" s="506"/>
      <c r="J5" s="506"/>
      <c r="K5" s="506"/>
      <c r="L5" s="506"/>
      <c r="M5" s="506"/>
      <c r="N5" s="506"/>
      <c r="O5" s="506"/>
      <c r="P5" s="506"/>
      <c r="Q5" s="506"/>
      <c r="R5" s="506"/>
      <c r="S5" s="506"/>
      <c r="T5" s="506"/>
      <c r="U5" s="506"/>
      <c r="V5" s="506"/>
      <c r="W5" s="506"/>
      <c r="X5" s="504"/>
      <c r="Y5" s="1"/>
      <c r="Z5" s="1"/>
      <c r="AA5" s="1"/>
      <c r="AB5" s="1"/>
      <c r="AC5" s="1"/>
      <c r="AD5" s="1"/>
      <c r="AE5" s="1"/>
    </row>
    <row r="6" spans="1:31" ht="26.25" customHeight="1">
      <c r="A6" s="501"/>
      <c r="B6" s="987" t="s">
        <v>4</v>
      </c>
      <c r="C6" s="963"/>
      <c r="D6" s="1040" t="str">
        <f>'Monitoria Anual - 2'!B4</f>
        <v>Outubro de 2018 a janeiro de 2019 (virtual)</v>
      </c>
      <c r="E6" s="1041"/>
      <c r="F6" s="1041"/>
      <c r="G6" s="1041"/>
      <c r="H6" s="1041"/>
      <c r="I6" s="1041"/>
      <c r="J6" s="1041"/>
      <c r="K6" s="1041"/>
      <c r="L6" s="1041"/>
      <c r="M6" s="1041"/>
      <c r="N6" s="1041"/>
      <c r="O6" s="1041"/>
      <c r="P6" s="1041"/>
      <c r="Q6" s="1041"/>
      <c r="R6" s="1041"/>
      <c r="S6" s="1041"/>
      <c r="T6" s="1041"/>
      <c r="U6" s="1041"/>
      <c r="V6" s="1041"/>
      <c r="W6" s="1042"/>
      <c r="X6" s="501"/>
    </row>
    <row r="7" spans="1:31" ht="15.75">
      <c r="A7" s="501"/>
      <c r="B7" s="503"/>
      <c r="C7" s="682"/>
      <c r="D7" s="502"/>
      <c r="E7" s="502"/>
      <c r="F7" s="502"/>
      <c r="G7" s="502"/>
      <c r="H7" s="502"/>
      <c r="I7" s="502"/>
      <c r="J7" s="502"/>
      <c r="K7" s="502"/>
      <c r="L7" s="502"/>
      <c r="M7" s="502"/>
      <c r="N7" s="502"/>
      <c r="O7" s="502"/>
      <c r="P7" s="502"/>
      <c r="Q7" s="502"/>
      <c r="R7" s="502"/>
      <c r="S7" s="502"/>
      <c r="T7" s="502"/>
      <c r="U7" s="502"/>
      <c r="V7" s="502"/>
      <c r="W7" s="502"/>
      <c r="X7" s="501"/>
    </row>
    <row r="8" spans="1:31" ht="31.5" customHeight="1">
      <c r="A8" s="501"/>
      <c r="B8" s="989" t="s">
        <v>1620</v>
      </c>
      <c r="C8" s="963"/>
      <c r="D8" s="963"/>
      <c r="E8" s="963"/>
      <c r="F8" s="963"/>
      <c r="G8" s="963"/>
      <c r="H8" s="963"/>
      <c r="I8" s="963"/>
      <c r="J8" s="963"/>
      <c r="K8" s="963"/>
      <c r="L8" s="963"/>
      <c r="M8" s="963"/>
      <c r="N8" s="963"/>
      <c r="O8" s="963"/>
      <c r="P8" s="963"/>
      <c r="Q8" s="963"/>
      <c r="R8" s="963"/>
      <c r="S8" s="963"/>
      <c r="T8" s="963"/>
      <c r="U8" s="963"/>
      <c r="V8" s="963"/>
      <c r="W8" s="963"/>
      <c r="X8" s="501"/>
    </row>
    <row r="9" spans="1:31">
      <c r="A9" s="501"/>
      <c r="G9" s="96"/>
      <c r="H9" s="96"/>
      <c r="I9" s="96"/>
      <c r="X9" s="501"/>
    </row>
    <row r="10" spans="1:31" ht="15.75">
      <c r="A10" s="501"/>
      <c r="B10" s="988" t="s">
        <v>1621</v>
      </c>
      <c r="C10" s="961"/>
      <c r="D10" s="97"/>
      <c r="E10" s="97"/>
      <c r="F10" s="97"/>
      <c r="G10" s="97"/>
      <c r="H10" s="97"/>
      <c r="I10" s="97"/>
      <c r="J10" s="97"/>
      <c r="K10" s="97"/>
      <c r="L10" s="97"/>
      <c r="M10" s="97"/>
      <c r="N10" s="97"/>
      <c r="O10" s="97"/>
      <c r="P10" s="97"/>
      <c r="Q10" s="97"/>
      <c r="R10" s="97"/>
      <c r="S10" s="97"/>
      <c r="T10" s="97"/>
      <c r="U10" s="97"/>
      <c r="V10" s="97"/>
      <c r="W10" s="97"/>
      <c r="X10" s="501"/>
    </row>
    <row r="11" spans="1:31">
      <c r="A11" s="501"/>
      <c r="F11" s="993"/>
      <c r="G11" s="994"/>
      <c r="H11" s="878"/>
      <c r="X11" s="501"/>
    </row>
    <row r="12" spans="1:31" ht="33.75" customHeight="1">
      <c r="A12" s="501"/>
      <c r="C12" s="995" t="s">
        <v>2366</v>
      </c>
      <c r="D12" s="950"/>
      <c r="E12" s="950"/>
      <c r="F12" s="950"/>
      <c r="G12" s="951"/>
      <c r="H12" s="98"/>
      <c r="X12" s="501"/>
    </row>
    <row r="13" spans="1:31" ht="34.5" customHeight="1">
      <c r="A13" s="504"/>
      <c r="B13" s="1"/>
      <c r="C13" s="99" t="s">
        <v>1623</v>
      </c>
      <c r="D13" s="100" t="s">
        <v>1624</v>
      </c>
      <c r="E13" s="101" t="s">
        <v>1625</v>
      </c>
      <c r="F13" s="100" t="s">
        <v>1626</v>
      </c>
      <c r="G13" s="102" t="s">
        <v>1625</v>
      </c>
      <c r="H13" s="103"/>
      <c r="I13" s="1"/>
      <c r="J13" s="1"/>
      <c r="K13" s="1"/>
      <c r="L13" s="1"/>
      <c r="M13" s="1"/>
      <c r="N13" s="1"/>
      <c r="O13" s="1"/>
      <c r="P13" s="1"/>
      <c r="Q13" s="1"/>
      <c r="R13" s="1"/>
      <c r="S13" s="1"/>
      <c r="T13" s="1"/>
      <c r="U13" s="1"/>
      <c r="V13" s="1"/>
      <c r="W13" s="1"/>
      <c r="X13" s="504"/>
      <c r="Y13" s="1"/>
      <c r="Z13" s="1"/>
      <c r="AA13" s="1"/>
      <c r="AB13" s="1"/>
      <c r="AC13" s="1"/>
      <c r="AD13" s="1"/>
      <c r="AE13" s="1"/>
    </row>
    <row r="14" spans="1:31" ht="15.75">
      <c r="A14" s="501"/>
      <c r="C14" s="104" t="s">
        <v>1627</v>
      </c>
      <c r="D14" s="105"/>
      <c r="E14" s="106"/>
      <c r="F14" s="852">
        <f>COUNTA('Monitoria Anual - 2'!S8:S988)</f>
        <v>6</v>
      </c>
      <c r="G14" s="853">
        <f t="shared" ref="G14:G20" si="0">F14/$F$21</f>
        <v>5.128205128205128E-2</v>
      </c>
      <c r="H14" s="107"/>
      <c r="X14" s="501"/>
    </row>
    <row r="15" spans="1:31" ht="15.75">
      <c r="A15" s="501"/>
      <c r="C15" s="108" t="s">
        <v>1628</v>
      </c>
      <c r="D15" s="109">
        <f>COUNTA('Monitoria Anual - 2'!N8:N988)</f>
        <v>0</v>
      </c>
      <c r="E15" s="110">
        <f>D15/$D$21</f>
        <v>0</v>
      </c>
      <c r="F15" s="854">
        <f>D15-AB15</f>
        <v>0</v>
      </c>
      <c r="G15" s="110">
        <f t="shared" si="0"/>
        <v>0</v>
      </c>
      <c r="H15" s="107"/>
      <c r="X15" s="501"/>
      <c r="Z15">
        <f>COUNTIFS('Monitoria Anual - 2'!N:N,"x",'Monitoria Anual - 2'!S:S,"Excluída")</f>
        <v>0</v>
      </c>
      <c r="AA15">
        <f>COUNTIFS('Monitoria Anual - 2'!N:N,"x",'Monitoria Anual - 2'!S:S,"Agrupada")</f>
        <v>0</v>
      </c>
      <c r="AB15">
        <f>Z15+AA15</f>
        <v>0</v>
      </c>
    </row>
    <row r="16" spans="1:31" ht="15.75">
      <c r="A16" s="501"/>
      <c r="C16" s="111" t="s">
        <v>1629</v>
      </c>
      <c r="D16" s="109">
        <f>COUNTA('Monitoria Anual - 2'!O8:O988)</f>
        <v>38</v>
      </c>
      <c r="E16" s="110">
        <f>D16/$D$21</f>
        <v>0.30894308943089432</v>
      </c>
      <c r="F16" s="854">
        <f>D16-AB16</f>
        <v>33</v>
      </c>
      <c r="G16" s="110">
        <f t="shared" si="0"/>
        <v>0.28205128205128205</v>
      </c>
      <c r="H16" s="107"/>
      <c r="X16" s="501"/>
      <c r="Z16">
        <f t="array" ref="Z16">COUNTIFS('Monitoria Anual - 2'!O:O,"x",'Monitoria Anual - 2'!S:S,"Excluída")</f>
        <v>5</v>
      </c>
      <c r="AA16">
        <f t="array" ref="AA16">COUNTIFS('Monitoria Anual - 2'!O:O,"x",'Monitoria Anual - 2'!S:S,"Agrupada")</f>
        <v>0</v>
      </c>
      <c r="AB16">
        <f>Z16+AA16</f>
        <v>5</v>
      </c>
    </row>
    <row r="17" spans="1:28" ht="15.75">
      <c r="A17" s="501"/>
      <c r="C17" s="123" t="s">
        <v>1630</v>
      </c>
      <c r="D17" s="109">
        <f>COUNTA('Monitoria Anual - 2'!P8:P988)</f>
        <v>35</v>
      </c>
      <c r="E17" s="110">
        <f>D17/$D$21</f>
        <v>0.28455284552845528</v>
      </c>
      <c r="F17" s="854">
        <f>D17-AB17</f>
        <v>34</v>
      </c>
      <c r="G17" s="110">
        <f t="shared" si="0"/>
        <v>0.29059829059829062</v>
      </c>
      <c r="H17" s="107"/>
      <c r="X17" s="501"/>
      <c r="Z17">
        <f t="array" ref="Z17">COUNTIFS('Monitoria Anual - 2'!P:P,"x",'Monitoria Anual - 2'!S:S,"Excluída")</f>
        <v>1</v>
      </c>
      <c r="AA17">
        <f t="array" ref="AA17">COUNTIFS('Monitoria Anual - 2'!P:P,"x",'Monitoria Anual - 2'!S:S,"Agrupada")</f>
        <v>0</v>
      </c>
      <c r="AB17">
        <f>Z17+AA17</f>
        <v>1</v>
      </c>
    </row>
    <row r="18" spans="1:28" ht="15.75">
      <c r="A18" s="501"/>
      <c r="C18" s="132" t="s">
        <v>1631</v>
      </c>
      <c r="D18" s="109">
        <f>COUNTA('Monitoria Anual - 2'!Q8:Q988)</f>
        <v>37</v>
      </c>
      <c r="E18" s="110">
        <f>D18/$D$21</f>
        <v>0.30081300813008133</v>
      </c>
      <c r="F18" s="854">
        <f>D18-AB18</f>
        <v>37</v>
      </c>
      <c r="G18" s="110">
        <f t="shared" si="0"/>
        <v>0.31623931623931623</v>
      </c>
      <c r="H18" s="107"/>
      <c r="X18" s="501"/>
      <c r="Z18">
        <f t="array" ref="Z18">COUNTIFS('Monitoria Anual - 2'!Q:Q,"x",'Monitoria Anual - 2'!S:S,"Excluída")</f>
        <v>0</v>
      </c>
      <c r="AA18">
        <f t="array" ref="AA18">COUNTIFS('Monitoria Anual - 2'!Q:Q,"x",'Monitoria Anual - 2'!S:S,"Agrupada")</f>
        <v>0</v>
      </c>
      <c r="AB18">
        <f>Z18+AA18</f>
        <v>0</v>
      </c>
    </row>
    <row r="19" spans="1:28" ht="15.75">
      <c r="A19" s="501"/>
      <c r="C19" s="133" t="s">
        <v>1632</v>
      </c>
      <c r="D19" s="109">
        <f>COUNTA('Monitoria Anual - 2'!R8:R988)</f>
        <v>13</v>
      </c>
      <c r="E19" s="110">
        <f>D19/$D$21</f>
        <v>0.10569105691056911</v>
      </c>
      <c r="F19" s="854">
        <f>D19-AB19</f>
        <v>13</v>
      </c>
      <c r="G19" s="110">
        <f t="shared" si="0"/>
        <v>0.1111111111111111</v>
      </c>
      <c r="H19" s="107"/>
      <c r="X19" s="501"/>
      <c r="Z19">
        <f t="array" ref="Z19">COUNTIFS('Monitoria Anual - 2'!R:R,"x",'Monitoria Anual - 2'!S:S,"Excluída")</f>
        <v>0</v>
      </c>
      <c r="AA19">
        <f t="array" ref="AA19">COUNTIFS('Monitoria Anual - 2'!R:R,"x",'Monitoria Anual - 2'!S:S,"Agrupada")</f>
        <v>0</v>
      </c>
      <c r="AB19">
        <f>Z19+AA19</f>
        <v>0</v>
      </c>
    </row>
    <row r="20" spans="1:28" ht="15.75">
      <c r="A20" s="501"/>
      <c r="C20" s="134" t="s">
        <v>1633</v>
      </c>
      <c r="D20" s="135"/>
      <c r="E20" s="136"/>
      <c r="F20" s="137">
        <f>'Monitoria Anual - 2'!C166</f>
        <v>0</v>
      </c>
      <c r="G20" s="138">
        <f t="shared" si="0"/>
        <v>0</v>
      </c>
      <c r="H20" s="107"/>
      <c r="X20" s="501"/>
    </row>
    <row r="21" spans="1:28" ht="15.75">
      <c r="A21" s="501"/>
      <c r="C21" s="139" t="s">
        <v>1634</v>
      </c>
      <c r="D21" s="855">
        <f>SUM(D15:D19)</f>
        <v>123</v>
      </c>
      <c r="E21" s="856">
        <f>SUM(E14:E20)</f>
        <v>1</v>
      </c>
      <c r="F21" s="857">
        <f>SUM(F15:F20)</f>
        <v>117</v>
      </c>
      <c r="G21" s="856">
        <f>SUM(G15:G20)</f>
        <v>1</v>
      </c>
      <c r="H21" s="107"/>
      <c r="X21" s="501"/>
    </row>
    <row r="22" spans="1:28">
      <c r="A22" s="501"/>
      <c r="C22" s="140" t="s">
        <v>1635</v>
      </c>
      <c r="D22" s="992">
        <f>COUNTIF('Monitoria Anual - 2'!S8:S988,"Agrupada")</f>
        <v>0</v>
      </c>
      <c r="E22" s="950"/>
      <c r="F22" s="950"/>
      <c r="G22" s="951"/>
      <c r="H22" s="141"/>
      <c r="X22" s="501"/>
    </row>
    <row r="23" spans="1:28">
      <c r="A23" s="501"/>
      <c r="C23" s="142" t="s">
        <v>1636</v>
      </c>
      <c r="D23" s="992">
        <f>COUNTIF('Monitoria Anual - 2'!S8:S161,"Excluída")</f>
        <v>6</v>
      </c>
      <c r="E23" s="950"/>
      <c r="F23" s="950"/>
      <c r="G23" s="951"/>
      <c r="X23" s="501"/>
    </row>
    <row r="24" spans="1:28">
      <c r="A24" s="501"/>
      <c r="X24" s="501"/>
    </row>
    <row r="25" spans="1:28">
      <c r="A25" s="501"/>
      <c r="X25" s="501"/>
    </row>
    <row r="26" spans="1:28" ht="15.75">
      <c r="A26" s="501"/>
      <c r="B26" s="988" t="s">
        <v>1637</v>
      </c>
      <c r="C26" s="961"/>
      <c r="D26" s="97"/>
      <c r="E26" s="97"/>
      <c r="F26" s="97"/>
      <c r="G26" s="97"/>
      <c r="X26" s="501"/>
    </row>
    <row r="27" spans="1:28" ht="15.75">
      <c r="A27" s="501"/>
      <c r="B27" s="97"/>
      <c r="C27" s="143"/>
      <c r="D27" s="143"/>
      <c r="E27" s="143"/>
      <c r="F27" s="143"/>
      <c r="G27" s="143"/>
      <c r="H27" s="97"/>
      <c r="I27" s="97"/>
      <c r="J27" s="97"/>
      <c r="K27" s="97"/>
      <c r="L27" s="97"/>
      <c r="M27" s="97"/>
      <c r="N27" s="97"/>
      <c r="O27" s="97"/>
      <c r="P27" s="97"/>
      <c r="Q27" s="97"/>
      <c r="R27" s="97"/>
      <c r="S27" s="97"/>
      <c r="T27" s="97"/>
      <c r="U27" s="97"/>
      <c r="V27" s="97"/>
      <c r="W27" s="97"/>
      <c r="X27" s="501"/>
    </row>
    <row r="28" spans="1:28" ht="15.75">
      <c r="A28" s="501"/>
      <c r="B28" s="143"/>
      <c r="C28" s="144" t="s">
        <v>1638</v>
      </c>
      <c r="D28" s="145">
        <f>COUNTA('Monitoria Anual - 2'!A8:A160)</f>
        <v>10</v>
      </c>
      <c r="H28" s="143"/>
      <c r="I28" s="143"/>
      <c r="J28" s="143"/>
      <c r="K28" s="143"/>
      <c r="L28" s="143"/>
      <c r="M28" s="143"/>
      <c r="N28" s="143"/>
      <c r="O28" s="143"/>
      <c r="P28" s="143"/>
      <c r="Q28" s="143"/>
      <c r="R28" s="143"/>
      <c r="S28" s="143"/>
      <c r="T28" s="143"/>
      <c r="U28" s="143"/>
      <c r="V28" s="143"/>
      <c r="W28" s="143"/>
      <c r="X28" s="501"/>
    </row>
    <row r="29" spans="1:28">
      <c r="A29" s="501"/>
      <c r="X29" s="501"/>
    </row>
    <row r="30" spans="1:28">
      <c r="A30" s="501"/>
      <c r="C30" s="146" t="s">
        <v>1639</v>
      </c>
      <c r="D30" s="146" t="s">
        <v>1640</v>
      </c>
      <c r="E30" s="147"/>
      <c r="F30" s="261"/>
      <c r="G30" s="149"/>
      <c r="H30" s="150"/>
      <c r="I30" s="151"/>
      <c r="J30" s="152"/>
      <c r="W30" s="858"/>
      <c r="X30" s="501"/>
    </row>
    <row r="31" spans="1:28">
      <c r="A31" s="501"/>
      <c r="C31" s="153" t="s">
        <v>1641</v>
      </c>
      <c r="D31" s="154">
        <f t="shared" ref="D31:D40" si="1">SUM(F31:J31)</f>
        <v>33</v>
      </c>
      <c r="E31" s="859">
        <f>COUNTA('Monitoria Anual - 2'!S8:S42)</f>
        <v>0</v>
      </c>
      <c r="F31" s="155">
        <f>COUNTA('Monitoria Anual - 2'!N8:N42)</f>
        <v>0</v>
      </c>
      <c r="G31" s="155">
        <f>COUNTA('Monitoria Anual - 2'!O8:O42)</f>
        <v>13</v>
      </c>
      <c r="H31" s="155">
        <f>COUNTA('Monitoria Anual - 2'!P8:P42)</f>
        <v>9</v>
      </c>
      <c r="I31" s="155">
        <f>COUNTA('Monitoria Anual - 2'!Q8:Q42)</f>
        <v>9</v>
      </c>
      <c r="J31" s="155">
        <f>COUNTA('Monitoria Anual - 2'!R8:R42)</f>
        <v>2</v>
      </c>
      <c r="W31" s="858"/>
      <c r="X31" s="501"/>
    </row>
    <row r="32" spans="1:28">
      <c r="A32" s="501"/>
      <c r="C32" s="157" t="s">
        <v>1642</v>
      </c>
      <c r="D32" s="153">
        <f t="shared" si="1"/>
        <v>18</v>
      </c>
      <c r="E32" s="158">
        <f>COUNTA('Monitoria Anual - 2'!S43:S65)</f>
        <v>0</v>
      </c>
      <c r="F32" s="159">
        <f>COUNTA('Monitoria Anual - 2'!N43:N65)</f>
        <v>0</v>
      </c>
      <c r="G32" s="159">
        <f>COUNTA('Monitoria Anual - 2'!O43:O65)</f>
        <v>6</v>
      </c>
      <c r="H32" s="159">
        <f>COUNTA('Monitoria Anual - 2'!P43:P65)</f>
        <v>7</v>
      </c>
      <c r="I32" s="159">
        <f>COUNTA('Monitoria Anual - 2'!Q43:Q65)</f>
        <v>0</v>
      </c>
      <c r="J32" s="159">
        <f>COUNTA('Monitoria Anual - 2'!R43:R65)</f>
        <v>5</v>
      </c>
      <c r="W32" s="858"/>
      <c r="X32" s="501"/>
    </row>
    <row r="33" spans="1:24">
      <c r="A33" s="501"/>
      <c r="C33" s="157" t="s">
        <v>1643</v>
      </c>
      <c r="D33" s="153">
        <f t="shared" si="1"/>
        <v>9</v>
      </c>
      <c r="E33" s="158">
        <f>COUNTA('Monitoria Anual - 2'!S66:S75)</f>
        <v>1</v>
      </c>
      <c r="F33" s="159">
        <f>COUNTA('Monitoria Anual - 2'!N66:N75)</f>
        <v>0</v>
      </c>
      <c r="G33" s="159">
        <f>COUNTA('Monitoria Anual - 2'!O66:O75)</f>
        <v>2</v>
      </c>
      <c r="H33" s="159">
        <f>COUNTA('Monitoria Anual - 2'!P66:P75)</f>
        <v>5</v>
      </c>
      <c r="I33" s="159">
        <f>COUNTA('Monitoria Anual - 2'!Q66:Q75)</f>
        <v>2</v>
      </c>
      <c r="J33" s="159">
        <f>COUNTA('Monitoria Anual - 2'!R66:R75)</f>
        <v>0</v>
      </c>
      <c r="W33" s="858"/>
      <c r="X33" s="501"/>
    </row>
    <row r="34" spans="1:24">
      <c r="A34" s="501"/>
      <c r="C34" s="157" t="s">
        <v>1644</v>
      </c>
      <c r="D34" s="153">
        <f t="shared" si="1"/>
        <v>9</v>
      </c>
      <c r="E34" s="158">
        <f>COUNTA('Monitoria Anual - 2'!S76:S85)</f>
        <v>0</v>
      </c>
      <c r="F34" s="159">
        <f>COUNTA('Monitoria Anual - 2'!N76:N85)</f>
        <v>0</v>
      </c>
      <c r="G34" s="159">
        <f>COUNTA('Monitoria Anual - 2'!O76:O85)</f>
        <v>1</v>
      </c>
      <c r="H34" s="159">
        <f>COUNTA('Monitoria Anual - 2'!P76:P85)</f>
        <v>2</v>
      </c>
      <c r="I34" s="159">
        <f>COUNTA('Monitoria Anual - 2'!Q76:Q85)</f>
        <v>5</v>
      </c>
      <c r="J34" s="159">
        <f>COUNTA('Monitoria Anual - 2'!R76:R85)</f>
        <v>1</v>
      </c>
      <c r="W34" s="858"/>
      <c r="X34" s="501"/>
    </row>
    <row r="35" spans="1:24">
      <c r="A35" s="501"/>
      <c r="C35" s="157" t="s">
        <v>1645</v>
      </c>
      <c r="D35" s="153">
        <f t="shared" si="1"/>
        <v>5</v>
      </c>
      <c r="E35" s="158">
        <f>COUNTA('Monitoria Anual - 2'!S86:S91)</f>
        <v>0</v>
      </c>
      <c r="F35" s="159">
        <f>COUNTA('Monitoria Anual - 2'!N86:N91)</f>
        <v>0</v>
      </c>
      <c r="G35" s="159">
        <f>COUNTA('Monitoria Anual - 2'!O86:O91)</f>
        <v>2</v>
      </c>
      <c r="H35" s="159">
        <f>COUNTA('Monitoria Anual - 2'!P86:P91)</f>
        <v>2</v>
      </c>
      <c r="I35" s="159">
        <f>COUNTA('Monitoria Anual - 2'!Q86:Q91)</f>
        <v>0</v>
      </c>
      <c r="J35" s="159">
        <f>COUNTA('Monitoria Anual - 2'!R86:R91)</f>
        <v>1</v>
      </c>
      <c r="W35" s="858"/>
      <c r="X35" s="501"/>
    </row>
    <row r="36" spans="1:24">
      <c r="A36" s="501"/>
      <c r="C36" s="157" t="s">
        <v>1646</v>
      </c>
      <c r="D36" s="153">
        <f t="shared" si="1"/>
        <v>12</v>
      </c>
      <c r="E36" s="158">
        <f>COUNTA('Monitoria Anual - 2'!S92:S107)</f>
        <v>1</v>
      </c>
      <c r="F36" s="159">
        <f>COUNTA('Monitoria Anual - 2'!N92:N107)</f>
        <v>0</v>
      </c>
      <c r="G36" s="159">
        <f>COUNTA('Monitoria Anual - 2'!O92:O107)</f>
        <v>2</v>
      </c>
      <c r="H36" s="159">
        <f>COUNTA('Monitoria Anual - 2'!P92:P107)</f>
        <v>3</v>
      </c>
      <c r="I36" s="159">
        <f>COUNTA('Monitoria Anual - 2'!Q92:Q107)</f>
        <v>7</v>
      </c>
      <c r="J36" s="159">
        <f>COUNTA('Monitoria Anual - 2'!R92:R107)</f>
        <v>0</v>
      </c>
      <c r="W36" s="858"/>
      <c r="X36" s="501"/>
    </row>
    <row r="37" spans="1:24">
      <c r="A37" s="501"/>
      <c r="C37" s="157" t="s">
        <v>1647</v>
      </c>
      <c r="D37" s="153">
        <f t="shared" si="1"/>
        <v>10</v>
      </c>
      <c r="E37" s="158">
        <f>COUNTA('Monitoria Anual - 2'!S108:S120)</f>
        <v>1</v>
      </c>
      <c r="F37" s="159">
        <f>COUNTA('Monitoria Anual - 2'!N108:N120)</f>
        <v>0</v>
      </c>
      <c r="G37" s="159">
        <f>COUNTA('Monitoria Anual - 2'!O108:O120)</f>
        <v>2</v>
      </c>
      <c r="H37" s="159">
        <f>COUNTA('Monitoria Anual - 2'!P108:P120)</f>
        <v>2</v>
      </c>
      <c r="I37" s="159">
        <f>COUNTA('Monitoria Anual - 2'!Q108:Q120)</f>
        <v>4</v>
      </c>
      <c r="J37" s="159">
        <f>COUNTA('Monitoria Anual - 2'!R108:R120)</f>
        <v>2</v>
      </c>
      <c r="W37" s="858"/>
      <c r="X37" s="501"/>
    </row>
    <row r="38" spans="1:24">
      <c r="A38" s="501"/>
      <c r="C38" s="157" t="s">
        <v>1648</v>
      </c>
      <c r="D38" s="153">
        <f t="shared" si="1"/>
        <v>13</v>
      </c>
      <c r="E38" s="158">
        <f>COUNTA('Monitoria Anual - 2'!S121:S138)</f>
        <v>2</v>
      </c>
      <c r="F38" s="159">
        <f>COUNTA('Monitoria Anual - 2'!N121:N138)</f>
        <v>0</v>
      </c>
      <c r="G38" s="159">
        <f>COUNTA('Monitoria Anual - 2'!O121:O138)</f>
        <v>8</v>
      </c>
      <c r="H38" s="159">
        <f>COUNTA('Monitoria Anual - 2'!P121:P138)</f>
        <v>1</v>
      </c>
      <c r="I38" s="159">
        <f>COUNTA('Monitoria Anual - 2'!Q121:Q138)</f>
        <v>3</v>
      </c>
      <c r="J38" s="159">
        <f>COUNTA('Monitoria Anual - 2'!R121:R138)</f>
        <v>1</v>
      </c>
      <c r="W38" s="858"/>
      <c r="X38" s="501"/>
    </row>
    <row r="39" spans="1:24">
      <c r="A39" s="501"/>
      <c r="C39" s="157" t="s">
        <v>1649</v>
      </c>
      <c r="D39" s="153">
        <f t="shared" si="1"/>
        <v>9</v>
      </c>
      <c r="E39" s="158">
        <f>COUNTA('Monitoria Anual - 2'!S139:S155)</f>
        <v>1</v>
      </c>
      <c r="F39" s="159">
        <f>COUNTA('Monitoria Anual - 2'!N139:N155)</f>
        <v>0</v>
      </c>
      <c r="G39" s="159">
        <f>COUNTA('Monitoria Anual - 2'!O139:O155)</f>
        <v>2</v>
      </c>
      <c r="H39" s="159">
        <f>COUNTA('Monitoria Anual - 2'!P139:P155)</f>
        <v>1</v>
      </c>
      <c r="I39" s="159">
        <f>COUNTA('Monitoria Anual - 2'!Q139:Q155)</f>
        <v>6</v>
      </c>
      <c r="J39" s="159">
        <f>COUNTA('Monitoria Anual - 2'!R139:R155)</f>
        <v>0</v>
      </c>
      <c r="W39" s="858"/>
      <c r="X39" s="501"/>
    </row>
    <row r="40" spans="1:24">
      <c r="A40" s="501"/>
      <c r="C40" s="166" t="s">
        <v>1650</v>
      </c>
      <c r="D40" s="167">
        <f t="shared" si="1"/>
        <v>5</v>
      </c>
      <c r="E40" s="168">
        <f>COUNTA('Monitoria Anual - 2'!S156:S160)</f>
        <v>0</v>
      </c>
      <c r="F40" s="169">
        <f>COUNTA('Monitoria Anual - 2'!N156:N160)</f>
        <v>0</v>
      </c>
      <c r="G40" s="169">
        <f>COUNTA('Monitoria Anual - 2'!O156:O160)</f>
        <v>0</v>
      </c>
      <c r="H40" s="169">
        <f>COUNTA('Monitoria Anual - 2'!P156:P160)</f>
        <v>3</v>
      </c>
      <c r="I40" s="169">
        <f>COUNTA('Monitoria Anual - 2'!Q156:Q160)</f>
        <v>1</v>
      </c>
      <c r="J40" s="169">
        <f>COUNTA('Monitoria Anual - 2'!R156:R160)</f>
        <v>1</v>
      </c>
      <c r="W40" s="858"/>
      <c r="X40" s="501"/>
    </row>
    <row r="41" spans="1:24">
      <c r="A41" s="501"/>
      <c r="X41" s="501"/>
    </row>
    <row r="42" spans="1:24">
      <c r="A42" s="501"/>
      <c r="B42" s="501"/>
      <c r="C42" s="501"/>
      <c r="D42" s="501"/>
      <c r="E42" s="501"/>
      <c r="F42" s="501"/>
      <c r="G42" s="501"/>
      <c r="H42" s="501"/>
      <c r="I42" s="501"/>
      <c r="J42" s="501"/>
      <c r="K42" s="501"/>
      <c r="L42" s="501"/>
      <c r="M42" s="501"/>
      <c r="N42" s="501"/>
      <c r="O42" s="501"/>
      <c r="P42" s="501"/>
      <c r="Q42" s="501"/>
      <c r="R42" s="501"/>
      <c r="S42" s="501"/>
      <c r="T42" s="501"/>
      <c r="U42" s="501"/>
      <c r="V42" s="501"/>
      <c r="W42" s="501"/>
      <c r="X42" s="501"/>
    </row>
    <row r="43" spans="1:24"/>
    <row r="44" spans="1:24"/>
  </sheetData>
  <sheetProtection algorithmName="SHA-512" hashValue="GoIe02uuBMkinDEEnPyPgM9P1MpeCZWWDe1NPLu0OglXqkz3Zua1f39RuTlnI4stTWWUN34W35jsI6FjoajsIw==" saltValue="dpIGfqdcB8U+EPQZk09XRQ==" spinCount="100000" sheet="1" objects="1" scenarios="1"/>
  <mergeCells count="13">
    <mergeCell ref="B26:C26"/>
    <mergeCell ref="B10:C10"/>
    <mergeCell ref="F11:G11"/>
    <mergeCell ref="C12:G12"/>
    <mergeCell ref="D22:G22"/>
    <mergeCell ref="D23:G23"/>
    <mergeCell ref="D4:W4"/>
    <mergeCell ref="D6:W6"/>
    <mergeCell ref="B1:W2"/>
    <mergeCell ref="B3:W3"/>
    <mergeCell ref="B8:W8"/>
    <mergeCell ref="B6:C6"/>
    <mergeCell ref="B4:C4"/>
  </mergeCells>
  <conditionalFormatting sqref="E31:J31 F32:J40">
    <cfRule type="cellIs" dxfId="25" priority="1" stopIfTrue="1" operator="equal">
      <formula>0</formula>
    </cfRule>
  </conditionalFormatting>
  <pageMargins left="0.25" right="0.25" top="0.75" bottom="0.75" header="0" footer="0"/>
  <pageSetup paperSize="9"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AN969"/>
  <sheetViews>
    <sheetView showGridLines="0" zoomScale="80" zoomScaleNormal="80" workbookViewId="0">
      <pane xSplit="3" ySplit="10" topLeftCell="D11" activePane="bottomRight" state="frozen"/>
      <selection pane="topRight" activeCell="D8" sqref="D8"/>
      <selection pane="bottomLeft" activeCell="A11" sqref="A11"/>
      <selection pane="bottomRight" activeCell="B4" sqref="B4:G4"/>
    </sheetView>
  </sheetViews>
  <sheetFormatPr defaultColWidth="28.7109375" defaultRowHeight="15.75"/>
  <cols>
    <col min="1" max="1" width="39.5703125" style="95" bestFit="1" customWidth="1"/>
    <col min="2" max="2" width="5.140625" style="95" bestFit="1" customWidth="1"/>
    <col min="3" max="3" width="75" style="439" customWidth="1"/>
    <col min="4" max="4" width="35.7109375" style="95" customWidth="1"/>
    <col min="5" max="5" width="28.7109375" style="95" customWidth="1"/>
    <col min="6" max="6" width="13.140625" style="95" bestFit="1" customWidth="1"/>
    <col min="7" max="7" width="16.28515625" style="95" customWidth="1"/>
    <col min="8" max="8" width="29" style="528" customWidth="1"/>
    <col min="9" max="9" width="20.140625" style="95" bestFit="1" customWidth="1"/>
    <col min="10" max="10" width="41.42578125" style="95" customWidth="1"/>
    <col min="11" max="11" width="22" style="95" customWidth="1"/>
    <col min="12" max="12" width="24.5703125" style="95" customWidth="1"/>
    <col min="13" max="13" width="94" style="95" customWidth="1"/>
    <col min="14" max="15" width="28.7109375" style="95"/>
    <col min="16" max="16" width="120" style="95" customWidth="1"/>
    <col min="17" max="17" width="28.7109375" style="95"/>
    <col min="18" max="18" width="15.5703125" style="95" bestFit="1" customWidth="1"/>
    <col min="19" max="19" width="27" style="95" bestFit="1" customWidth="1"/>
    <col min="20" max="20" width="63.42578125" style="95" customWidth="1"/>
    <col min="21" max="21" width="39.85546875" style="95" customWidth="1"/>
    <col min="22" max="22" width="38.7109375" style="95" customWidth="1"/>
    <col min="23" max="23" width="23.28515625" style="95" customWidth="1"/>
    <col min="24" max="24" width="75.85546875" style="528" customWidth="1"/>
    <col min="25" max="25" width="36.140625" style="95" customWidth="1"/>
    <col min="26" max="27" width="28.7109375" style="95"/>
    <col min="28" max="28" width="24.7109375" style="95" bestFit="1" customWidth="1"/>
    <col min="29" max="29" width="28.7109375" style="95"/>
    <col min="30" max="30" width="34.42578125" style="95" customWidth="1"/>
    <col min="31" max="31" width="28.7109375" style="95"/>
    <col min="32" max="32" width="39.42578125" style="95" customWidth="1"/>
    <col min="33" max="33" width="23.140625" style="95" bestFit="1" customWidth="1"/>
    <col min="34" max="34" width="22.42578125" style="95" customWidth="1"/>
    <col min="35" max="35" width="70" style="95" customWidth="1"/>
    <col min="36" max="36" width="9.28515625" style="95" customWidth="1"/>
    <col min="37" max="39" width="12.28515625" style="95" customWidth="1"/>
    <col min="40" max="40" width="9.5703125" style="267" bestFit="1" customWidth="1"/>
    <col min="41" max="42" width="12.28515625" style="95" customWidth="1"/>
    <col min="43" max="16383" width="28.7109375" style="95"/>
    <col min="16384" max="16384" width="9.140625" style="95" customWidth="1"/>
  </cols>
  <sheetData>
    <row r="1" spans="1:40" ht="15">
      <c r="A1" s="1053" t="s">
        <v>0</v>
      </c>
      <c r="B1" s="1054"/>
      <c r="C1" s="1054"/>
      <c r="D1" s="1054"/>
      <c r="E1" s="1054"/>
      <c r="F1" s="1054"/>
      <c r="G1" s="1054"/>
      <c r="H1" s="1054"/>
      <c r="I1" s="1054"/>
      <c r="J1" s="1054"/>
      <c r="K1" s="1054"/>
      <c r="L1" s="1054"/>
      <c r="M1" s="1054"/>
      <c r="N1" s="1054"/>
      <c r="O1" s="1054"/>
      <c r="P1" s="1054"/>
      <c r="Q1" s="1054"/>
      <c r="R1" s="1054"/>
      <c r="S1" s="1054"/>
      <c r="T1" s="1054"/>
      <c r="U1" s="1054"/>
      <c r="V1" s="1054"/>
      <c r="W1" s="1054"/>
      <c r="X1" s="1054"/>
      <c r="Y1" s="1054"/>
      <c r="Z1" s="1054"/>
      <c r="AA1" s="1054"/>
      <c r="AB1" s="1054"/>
      <c r="AC1" s="1054"/>
      <c r="AD1" s="1054"/>
      <c r="AE1" s="1054"/>
      <c r="AF1" s="1054"/>
      <c r="AG1" s="1054"/>
      <c r="AH1" s="1054"/>
      <c r="AI1" s="1054"/>
      <c r="AJ1" s="481"/>
      <c r="AK1" s="5"/>
      <c r="AL1" s="5"/>
    </row>
    <row r="2" spans="1:40" thickBot="1">
      <c r="A2" s="1055" t="s">
        <v>1</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481"/>
      <c r="AK2" s="5"/>
      <c r="AL2" s="5"/>
    </row>
    <row r="3" spans="1:40" ht="21.75" thickTop="1">
      <c r="A3" s="533"/>
      <c r="B3" s="881"/>
      <c r="C3" s="881"/>
      <c r="D3" s="881"/>
      <c r="E3" s="881"/>
      <c r="F3" s="881"/>
      <c r="G3" s="881"/>
      <c r="H3" s="567"/>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881"/>
      <c r="AJ3" s="481"/>
      <c r="AK3" s="5"/>
      <c r="AL3" s="5"/>
    </row>
    <row r="4" spans="1:40" ht="45.75" customHeight="1">
      <c r="A4" s="866" t="s">
        <v>2</v>
      </c>
      <c r="B4" s="1037" t="str">
        <f>'Monitoria Anual - 1'!B3</f>
        <v>Melhorar o estado de conservação dos ambientes coralíneos por meio da redução dos impactos antrópicos, ampliação da proteção e do conhecimento, com a promoção do uso sustentável e da justiça socioambiental.</v>
      </c>
      <c r="C4" s="1038"/>
      <c r="D4" s="1038"/>
      <c r="E4" s="1038"/>
      <c r="F4" s="1038"/>
      <c r="G4" s="1039"/>
      <c r="H4" s="568"/>
      <c r="I4" s="506"/>
      <c r="J4" s="506"/>
      <c r="K4" s="506"/>
      <c r="L4" s="506"/>
      <c r="M4" s="534"/>
      <c r="N4" s="534"/>
      <c r="O4" s="4"/>
      <c r="P4" s="4"/>
      <c r="Q4" s="4"/>
      <c r="R4" s="4"/>
      <c r="S4" s="5"/>
      <c r="T4" s="5"/>
      <c r="U4" s="5"/>
      <c r="V4" s="5"/>
      <c r="W4" s="5"/>
      <c r="X4" s="527"/>
      <c r="Y4" s="5"/>
      <c r="Z4" s="5"/>
      <c r="AA4" s="5"/>
      <c r="AB4" s="5"/>
      <c r="AC4" s="5"/>
      <c r="AD4" s="5"/>
      <c r="AE4" s="5"/>
      <c r="AF4" s="5"/>
      <c r="AG4" s="5"/>
      <c r="AH4" s="5"/>
      <c r="AI4" s="5"/>
      <c r="AJ4" s="481"/>
      <c r="AK4" s="5"/>
      <c r="AL4" s="5"/>
    </row>
    <row r="5" spans="1:40" ht="18.75">
      <c r="A5" s="529"/>
      <c r="B5" s="506"/>
      <c r="C5" s="506"/>
      <c r="D5" s="506"/>
      <c r="E5" s="506"/>
      <c r="F5" s="506"/>
      <c r="G5" s="506"/>
      <c r="H5" s="568"/>
      <c r="I5" s="506"/>
      <c r="J5" s="506"/>
      <c r="K5" s="506"/>
      <c r="L5" s="506"/>
      <c r="M5" s="534"/>
      <c r="N5" s="534"/>
      <c r="O5" s="4"/>
      <c r="P5" s="4"/>
      <c r="Q5" s="4"/>
      <c r="R5" s="4"/>
      <c r="S5" s="5"/>
      <c r="T5" s="5"/>
      <c r="U5" s="5"/>
      <c r="V5" s="5"/>
      <c r="W5" s="5"/>
      <c r="X5" s="527"/>
      <c r="Y5" s="5"/>
      <c r="Z5" s="5"/>
      <c r="AA5" s="5"/>
      <c r="AB5" s="5"/>
      <c r="AC5" s="5"/>
      <c r="AD5" s="5"/>
      <c r="AE5" s="5"/>
      <c r="AF5" s="5"/>
      <c r="AG5" s="5"/>
      <c r="AH5" s="5"/>
      <c r="AI5" s="5"/>
      <c r="AJ5" s="481"/>
      <c r="AK5" s="5"/>
      <c r="AL5" s="5"/>
    </row>
    <row r="6" spans="1:40" ht="18.75">
      <c r="A6" s="866" t="s">
        <v>4</v>
      </c>
      <c r="B6" s="1065" t="s">
        <v>2367</v>
      </c>
      <c r="C6" s="1066"/>
      <c r="D6" s="535"/>
      <c r="E6" s="535"/>
      <c r="F6" s="535"/>
      <c r="G6" s="535"/>
      <c r="H6" s="569"/>
      <c r="I6" s="535"/>
      <c r="J6" s="535"/>
      <c r="K6" s="535"/>
      <c r="L6" s="808"/>
      <c r="M6" s="530"/>
      <c r="N6" s="530"/>
      <c r="O6" s="5"/>
      <c r="P6" s="5"/>
      <c r="Q6" s="5"/>
      <c r="R6" s="5"/>
      <c r="S6" s="5"/>
      <c r="T6" s="5"/>
      <c r="U6" s="5"/>
      <c r="V6" s="5"/>
      <c r="W6" s="5"/>
      <c r="X6" s="527"/>
      <c r="Y6" s="5"/>
      <c r="Z6" s="5"/>
      <c r="AA6" s="5"/>
      <c r="AB6" s="5"/>
      <c r="AC6" s="5"/>
      <c r="AD6" s="5"/>
      <c r="AE6" s="5"/>
      <c r="AF6" s="5"/>
      <c r="AG6" s="5"/>
      <c r="AH6" s="5"/>
      <c r="AI6" s="5"/>
      <c r="AJ6" s="481"/>
      <c r="AK6" s="5"/>
      <c r="AL6" s="5"/>
      <c r="AN6" s="267" t="s">
        <v>6</v>
      </c>
    </row>
    <row r="7" spans="1:40" ht="19.5" thickBot="1">
      <c r="A7" s="529"/>
      <c r="B7" s="531"/>
      <c r="C7" s="531"/>
      <c r="D7" s="532"/>
      <c r="E7" s="532"/>
      <c r="F7" s="532"/>
      <c r="G7" s="532"/>
      <c r="H7" s="570"/>
      <c r="I7" s="532"/>
      <c r="J7" s="532"/>
      <c r="K7" s="532"/>
      <c r="L7" s="809"/>
      <c r="M7" s="5"/>
      <c r="N7" s="5"/>
      <c r="O7" s="5"/>
      <c r="P7" s="5"/>
      <c r="Q7" s="5"/>
      <c r="R7" s="5"/>
      <c r="S7" s="5"/>
      <c r="T7" s="5"/>
      <c r="U7" s="5"/>
      <c r="V7" s="5"/>
      <c r="W7" s="5"/>
      <c r="X7" s="527"/>
      <c r="Y7" s="5"/>
      <c r="Z7" s="5"/>
      <c r="AA7" s="5"/>
      <c r="AB7" s="5"/>
      <c r="AC7" s="5"/>
      <c r="AD7" s="5"/>
      <c r="AE7" s="5"/>
      <c r="AF7" s="5"/>
      <c r="AG7" s="5"/>
      <c r="AH7" s="5"/>
      <c r="AI7" s="5"/>
      <c r="AJ7" s="481"/>
      <c r="AK7" s="5"/>
      <c r="AL7" s="5"/>
      <c r="AN7" s="631" t="s">
        <v>10</v>
      </c>
    </row>
    <row r="8" spans="1:40" thickBot="1">
      <c r="A8" s="1057" t="s">
        <v>7</v>
      </c>
      <c r="B8" s="1058"/>
      <c r="C8" s="1058"/>
      <c r="D8" s="1058"/>
      <c r="E8" s="1058"/>
      <c r="F8" s="1058"/>
      <c r="G8" s="1058"/>
      <c r="H8" s="1058"/>
      <c r="I8" s="1058"/>
      <c r="J8" s="1058"/>
      <c r="K8" s="1058"/>
      <c r="L8" s="1058"/>
      <c r="M8" s="1059"/>
      <c r="N8" s="1063" t="s">
        <v>8</v>
      </c>
      <c r="O8" s="1058"/>
      <c r="P8" s="1058"/>
      <c r="Q8" s="1058"/>
      <c r="R8" s="1058"/>
      <c r="S8" s="1058"/>
      <c r="T8" s="1058"/>
      <c r="U8" s="1058"/>
      <c r="V8" s="1058"/>
      <c r="W8" s="1058"/>
      <c r="X8" s="1064"/>
      <c r="Y8" s="1060" t="s">
        <v>9</v>
      </c>
      <c r="Z8" s="1061"/>
      <c r="AA8" s="1061"/>
      <c r="AB8" s="1061"/>
      <c r="AC8" s="1061"/>
      <c r="AD8" s="1061"/>
      <c r="AE8" s="1061"/>
      <c r="AF8" s="1061"/>
      <c r="AG8" s="1061"/>
      <c r="AH8" s="1061"/>
      <c r="AI8" s="1062"/>
      <c r="AJ8" s="481"/>
      <c r="AK8" s="5"/>
      <c r="AL8" s="5"/>
    </row>
    <row r="9" spans="1:40" ht="35.1" customHeight="1">
      <c r="A9" s="1088" t="s">
        <v>11</v>
      </c>
      <c r="B9" s="1074" t="s">
        <v>12</v>
      </c>
      <c r="C9" s="1074" t="s">
        <v>13</v>
      </c>
      <c r="D9" s="1074" t="s">
        <v>14</v>
      </c>
      <c r="E9" s="1074" t="s">
        <v>15</v>
      </c>
      <c r="F9" s="1090" t="s">
        <v>16</v>
      </c>
      <c r="G9" s="1091"/>
      <c r="H9" s="1074" t="s">
        <v>17</v>
      </c>
      <c r="I9" s="1074" t="s">
        <v>18</v>
      </c>
      <c r="J9" s="1074" t="s">
        <v>19</v>
      </c>
      <c r="K9" s="1076" t="s">
        <v>20</v>
      </c>
      <c r="L9" s="1077"/>
      <c r="M9" s="1074" t="s">
        <v>21</v>
      </c>
      <c r="N9" s="1078" t="s">
        <v>22</v>
      </c>
      <c r="O9" s="1079" t="s">
        <v>1652</v>
      </c>
      <c r="P9" s="1081" t="s">
        <v>24</v>
      </c>
      <c r="Q9" s="1082" t="s">
        <v>25</v>
      </c>
      <c r="R9" s="1083" t="s">
        <v>26</v>
      </c>
      <c r="S9" s="1080" t="s">
        <v>27</v>
      </c>
      <c r="T9" s="1049" t="s">
        <v>28</v>
      </c>
      <c r="U9" s="1049" t="s">
        <v>29</v>
      </c>
      <c r="V9" s="1049" t="s">
        <v>30</v>
      </c>
      <c r="W9" s="1049" t="s">
        <v>31</v>
      </c>
      <c r="X9" s="1050" t="s">
        <v>32</v>
      </c>
      <c r="Y9" s="1052" t="s">
        <v>33</v>
      </c>
      <c r="Z9" s="1046" t="s">
        <v>34</v>
      </c>
      <c r="AA9" s="1046" t="s">
        <v>35</v>
      </c>
      <c r="AB9" s="1046" t="s">
        <v>36</v>
      </c>
      <c r="AC9" s="1046" t="s">
        <v>37</v>
      </c>
      <c r="AD9" s="1046" t="s">
        <v>38</v>
      </c>
      <c r="AE9" s="1046" t="s">
        <v>39</v>
      </c>
      <c r="AF9" s="1072" t="s">
        <v>40</v>
      </c>
      <c r="AG9" s="1046" t="s">
        <v>41</v>
      </c>
      <c r="AH9" s="1046" t="s">
        <v>42</v>
      </c>
      <c r="AI9" s="1047" t="s">
        <v>43</v>
      </c>
      <c r="AJ9" s="481"/>
      <c r="AK9" s="5"/>
      <c r="AL9" s="5"/>
    </row>
    <row r="10" spans="1:40" ht="35.1" customHeight="1" thickBot="1">
      <c r="A10" s="1089"/>
      <c r="B10" s="1033"/>
      <c r="C10" s="1033"/>
      <c r="D10" s="1033"/>
      <c r="E10" s="1033"/>
      <c r="F10" s="636" t="s">
        <v>44</v>
      </c>
      <c r="G10" s="636" t="s">
        <v>45</v>
      </c>
      <c r="H10" s="1075"/>
      <c r="I10" s="1033"/>
      <c r="J10" s="1033"/>
      <c r="K10" s="637" t="s">
        <v>46</v>
      </c>
      <c r="L10" s="637" t="s">
        <v>47</v>
      </c>
      <c r="M10" s="1033"/>
      <c r="N10" s="1034"/>
      <c r="O10" s="1034"/>
      <c r="P10" s="1034"/>
      <c r="Q10" s="1034"/>
      <c r="R10" s="1034"/>
      <c r="S10" s="1034"/>
      <c r="T10" s="1034"/>
      <c r="U10" s="1034"/>
      <c r="V10" s="1034"/>
      <c r="W10" s="1034"/>
      <c r="X10" s="1051"/>
      <c r="Y10" s="1010"/>
      <c r="Z10" s="1034"/>
      <c r="AA10" s="1034"/>
      <c r="AB10" s="1034"/>
      <c r="AC10" s="1034"/>
      <c r="AD10" s="1034"/>
      <c r="AE10" s="1034"/>
      <c r="AF10" s="1073"/>
      <c r="AG10" s="1034"/>
      <c r="AH10" s="1034"/>
      <c r="AI10" s="1048"/>
      <c r="AJ10" s="481"/>
      <c r="AK10" s="5"/>
      <c r="AL10" s="5"/>
    </row>
    <row r="11" spans="1:40" ht="35.1" customHeight="1">
      <c r="A11" s="1067" t="s">
        <v>48</v>
      </c>
      <c r="B11" s="674" t="s">
        <v>49</v>
      </c>
      <c r="C11" s="538" t="s">
        <v>50</v>
      </c>
      <c r="D11" s="546" t="s">
        <v>59</v>
      </c>
      <c r="E11" s="547" t="s">
        <v>60</v>
      </c>
      <c r="F11" s="475">
        <v>42430</v>
      </c>
      <c r="G11" s="475">
        <v>44228</v>
      </c>
      <c r="H11" s="546" t="s">
        <v>2368</v>
      </c>
      <c r="I11" s="476">
        <v>50000</v>
      </c>
      <c r="J11" s="565" t="s">
        <v>2369</v>
      </c>
      <c r="K11" s="674" t="s">
        <v>62</v>
      </c>
      <c r="L11" s="674"/>
      <c r="M11" s="638" t="s">
        <v>63</v>
      </c>
      <c r="N11" s="635"/>
      <c r="O11" s="480"/>
      <c r="P11" s="480" t="s">
        <v>55</v>
      </c>
      <c r="Q11" s="480"/>
      <c r="R11" s="480"/>
      <c r="S11" s="673"/>
      <c r="T11" s="581" t="s">
        <v>2370</v>
      </c>
      <c r="U11" s="590" t="s">
        <v>2371</v>
      </c>
      <c r="V11" s="590" t="s">
        <v>2372</v>
      </c>
      <c r="W11" s="591" t="s">
        <v>2373</v>
      </c>
      <c r="X11" s="603"/>
      <c r="Y11" s="581"/>
      <c r="Z11" s="590"/>
      <c r="AA11" s="590"/>
      <c r="AB11" s="18"/>
      <c r="AC11" s="18"/>
      <c r="AD11" s="613"/>
      <c r="AE11" s="614"/>
      <c r="AF11" s="590" t="s">
        <v>2374</v>
      </c>
      <c r="AG11" s="590"/>
      <c r="AH11" s="590"/>
      <c r="AI11" s="624"/>
      <c r="AJ11" s="481"/>
      <c r="AK11" s="5"/>
      <c r="AL11" s="5"/>
    </row>
    <row r="12" spans="1:40" ht="35.1" customHeight="1">
      <c r="A12" s="1067"/>
      <c r="B12" s="674" t="s">
        <v>64</v>
      </c>
      <c r="C12" s="536" t="s">
        <v>1657</v>
      </c>
      <c r="D12" s="546" t="s">
        <v>66</v>
      </c>
      <c r="E12" s="546" t="s">
        <v>71</v>
      </c>
      <c r="F12" s="475">
        <v>42430</v>
      </c>
      <c r="G12" s="475">
        <v>44228</v>
      </c>
      <c r="H12" s="546" t="s">
        <v>2368</v>
      </c>
      <c r="I12" s="476">
        <v>150000</v>
      </c>
      <c r="J12" s="565" t="s">
        <v>1658</v>
      </c>
      <c r="K12" s="474" t="s">
        <v>72</v>
      </c>
      <c r="L12" s="674"/>
      <c r="M12" s="536" t="s">
        <v>1664</v>
      </c>
      <c r="N12" s="635"/>
      <c r="O12" s="480"/>
      <c r="P12" s="480" t="s">
        <v>55</v>
      </c>
      <c r="Q12" s="480"/>
      <c r="R12" s="480"/>
      <c r="S12" s="673"/>
      <c r="T12" s="542" t="s">
        <v>2375</v>
      </c>
      <c r="U12" s="557" t="s">
        <v>2376</v>
      </c>
      <c r="V12" s="557" t="s">
        <v>2377</v>
      </c>
      <c r="W12" s="557" t="s">
        <v>2378</v>
      </c>
      <c r="X12" s="542" t="s">
        <v>2379</v>
      </c>
      <c r="Y12" s="542"/>
      <c r="Z12" s="557"/>
      <c r="AA12" s="557"/>
      <c r="AB12" s="32"/>
      <c r="AC12" s="32"/>
      <c r="AD12" s="545"/>
      <c r="AE12" s="615"/>
      <c r="AF12" s="557" t="s">
        <v>2380</v>
      </c>
      <c r="AG12" s="557"/>
      <c r="AH12" s="557"/>
      <c r="AI12" s="625" t="s">
        <v>2381</v>
      </c>
      <c r="AJ12" s="481"/>
      <c r="AK12" s="5"/>
      <c r="AL12" s="5"/>
    </row>
    <row r="13" spans="1:40" ht="35.1" customHeight="1">
      <c r="A13" s="1067"/>
      <c r="B13" s="674" t="s">
        <v>73</v>
      </c>
      <c r="C13" s="536" t="s">
        <v>1673</v>
      </c>
      <c r="D13" s="546" t="s">
        <v>66</v>
      </c>
      <c r="E13" s="547"/>
      <c r="F13" s="475">
        <v>42430</v>
      </c>
      <c r="G13" s="475">
        <v>44229</v>
      </c>
      <c r="H13" s="546" t="s">
        <v>2382</v>
      </c>
      <c r="I13" s="476">
        <v>50000</v>
      </c>
      <c r="J13" s="565" t="s">
        <v>2383</v>
      </c>
      <c r="K13" s="674" t="s">
        <v>62</v>
      </c>
      <c r="L13" s="474" t="s">
        <v>82</v>
      </c>
      <c r="M13" s="536" t="s">
        <v>2384</v>
      </c>
      <c r="N13" s="635"/>
      <c r="O13" s="480"/>
      <c r="P13" s="480"/>
      <c r="Q13" s="480" t="s">
        <v>55</v>
      </c>
      <c r="R13" s="480"/>
      <c r="S13" s="673"/>
      <c r="T13" s="901" t="s">
        <v>2385</v>
      </c>
      <c r="U13" s="557" t="s">
        <v>2386</v>
      </c>
      <c r="V13" s="557" t="s">
        <v>2387</v>
      </c>
      <c r="W13" s="557" t="s">
        <v>2388</v>
      </c>
      <c r="X13" s="542" t="s">
        <v>2389</v>
      </c>
      <c r="Y13" s="542"/>
      <c r="Z13" s="557"/>
      <c r="AA13" s="557" t="s">
        <v>2390</v>
      </c>
      <c r="AB13" s="24"/>
      <c r="AC13" s="24"/>
      <c r="AD13" s="545"/>
      <c r="AE13" s="615"/>
      <c r="AF13" s="557" t="s">
        <v>2391</v>
      </c>
      <c r="AG13" s="592"/>
      <c r="AH13" s="557"/>
      <c r="AI13" s="625" t="s">
        <v>2392</v>
      </c>
      <c r="AJ13" s="481"/>
      <c r="AK13" s="5"/>
      <c r="AL13" s="5"/>
    </row>
    <row r="14" spans="1:40" ht="34.5" customHeight="1">
      <c r="A14" s="1067"/>
      <c r="B14" s="674" t="s">
        <v>83</v>
      </c>
      <c r="C14" s="536" t="s">
        <v>1676</v>
      </c>
      <c r="D14" s="546" t="s">
        <v>66</v>
      </c>
      <c r="E14" s="546" t="s">
        <v>71</v>
      </c>
      <c r="F14" s="475">
        <v>42430</v>
      </c>
      <c r="G14" s="475">
        <v>43862</v>
      </c>
      <c r="H14" s="546" t="s">
        <v>2393</v>
      </c>
      <c r="I14" s="476">
        <v>100000</v>
      </c>
      <c r="J14" s="546" t="s">
        <v>2394</v>
      </c>
      <c r="K14" s="674" t="s">
        <v>81</v>
      </c>
      <c r="L14" s="674" t="s">
        <v>82</v>
      </c>
      <c r="M14" s="536" t="s">
        <v>1682</v>
      </c>
      <c r="N14" s="635"/>
      <c r="O14" s="480"/>
      <c r="P14" s="480"/>
      <c r="Q14" s="480"/>
      <c r="R14" s="480" t="s">
        <v>55</v>
      </c>
      <c r="S14" s="673"/>
      <c r="T14" s="542" t="s">
        <v>2395</v>
      </c>
      <c r="U14" s="557" t="s">
        <v>2396</v>
      </c>
      <c r="V14" s="557" t="s">
        <v>2397</v>
      </c>
      <c r="W14" s="557" t="s">
        <v>2398</v>
      </c>
      <c r="X14" s="582" t="s">
        <v>2399</v>
      </c>
      <c r="Y14" s="542"/>
      <c r="Z14" s="557"/>
      <c r="AA14" s="557"/>
      <c r="AB14" s="32"/>
      <c r="AC14" s="24"/>
      <c r="AD14" s="545"/>
      <c r="AE14" s="615"/>
      <c r="AF14" s="592" t="s">
        <v>2400</v>
      </c>
      <c r="AG14" s="557"/>
      <c r="AH14" s="557"/>
      <c r="AI14" s="626" t="s">
        <v>2401</v>
      </c>
      <c r="AJ14" s="481"/>
      <c r="AK14" s="5"/>
      <c r="AL14" s="5"/>
    </row>
    <row r="15" spans="1:40" ht="34.5" customHeight="1">
      <c r="A15" s="1067"/>
      <c r="B15" s="674" t="s">
        <v>94</v>
      </c>
      <c r="C15" s="536" t="s">
        <v>95</v>
      </c>
      <c r="D15" s="546" t="s">
        <v>96</v>
      </c>
      <c r="E15" s="546" t="s">
        <v>71</v>
      </c>
      <c r="F15" s="475">
        <v>42948</v>
      </c>
      <c r="G15" s="475">
        <v>44228</v>
      </c>
      <c r="H15" s="546" t="s">
        <v>2368</v>
      </c>
      <c r="I15" s="476">
        <v>0</v>
      </c>
      <c r="J15" s="546" t="s">
        <v>1683</v>
      </c>
      <c r="K15" s="674" t="s">
        <v>62</v>
      </c>
      <c r="L15" s="674"/>
      <c r="M15" s="536" t="s">
        <v>1684</v>
      </c>
      <c r="N15" s="635"/>
      <c r="O15" s="480"/>
      <c r="P15" s="480" t="s">
        <v>55</v>
      </c>
      <c r="Q15" s="480"/>
      <c r="R15" s="480"/>
      <c r="S15" s="673"/>
      <c r="T15" s="542" t="s">
        <v>2402</v>
      </c>
      <c r="U15" s="557" t="s">
        <v>2403</v>
      </c>
      <c r="V15" s="557" t="s">
        <v>2404</v>
      </c>
      <c r="W15" s="557" t="s">
        <v>2405</v>
      </c>
      <c r="X15" s="542"/>
      <c r="Y15" s="542"/>
      <c r="Z15" s="557"/>
      <c r="AA15" s="557"/>
      <c r="AB15" s="32"/>
      <c r="AC15" s="32"/>
      <c r="AD15" s="545"/>
      <c r="AE15" s="615"/>
      <c r="AF15" s="557" t="s">
        <v>2406</v>
      </c>
      <c r="AG15" s="557"/>
      <c r="AH15" s="557"/>
      <c r="AI15" s="625"/>
      <c r="AJ15" s="481"/>
      <c r="AK15" s="5"/>
      <c r="AL15" s="5"/>
    </row>
    <row r="16" spans="1:40" ht="35.1" customHeight="1">
      <c r="A16" s="1067"/>
      <c r="B16" s="674" t="s">
        <v>104</v>
      </c>
      <c r="C16" s="536" t="s">
        <v>105</v>
      </c>
      <c r="D16" s="548" t="s">
        <v>106</v>
      </c>
      <c r="E16" s="546" t="s">
        <v>114</v>
      </c>
      <c r="F16" s="475">
        <v>42430</v>
      </c>
      <c r="G16" s="475">
        <v>42767</v>
      </c>
      <c r="H16" s="546" t="s">
        <v>2407</v>
      </c>
      <c r="I16" s="476">
        <v>50000</v>
      </c>
      <c r="J16" s="546" t="s">
        <v>1690</v>
      </c>
      <c r="K16" s="674" t="s">
        <v>115</v>
      </c>
      <c r="L16" s="674"/>
      <c r="M16" s="536" t="s">
        <v>1691</v>
      </c>
      <c r="N16" s="635"/>
      <c r="O16" s="480"/>
      <c r="P16" s="480"/>
      <c r="Q16" s="480"/>
      <c r="R16" s="480" t="s">
        <v>55</v>
      </c>
      <c r="S16" s="673"/>
      <c r="T16" s="542"/>
      <c r="U16" s="557"/>
      <c r="V16" s="557"/>
      <c r="W16" s="557"/>
      <c r="X16" s="542"/>
      <c r="Y16" s="542"/>
      <c r="Z16" s="557"/>
      <c r="AA16" s="557"/>
      <c r="AB16" s="32"/>
      <c r="AC16" s="32"/>
      <c r="AD16" s="545"/>
      <c r="AE16" s="615"/>
      <c r="AF16" s="557"/>
      <c r="AG16" s="557"/>
      <c r="AH16" s="557"/>
      <c r="AI16" s="625"/>
      <c r="AJ16" s="481"/>
      <c r="AK16" s="5"/>
      <c r="AL16" s="5"/>
    </row>
    <row r="17" spans="1:38" ht="35.1" customHeight="1">
      <c r="A17" s="1067"/>
      <c r="B17" s="674" t="s">
        <v>116</v>
      </c>
      <c r="C17" s="538" t="s">
        <v>2408</v>
      </c>
      <c r="D17" s="548"/>
      <c r="E17" s="546"/>
      <c r="F17" s="475"/>
      <c r="G17" s="475"/>
      <c r="H17" s="548"/>
      <c r="I17" s="476"/>
      <c r="J17" s="548"/>
      <c r="K17" s="674"/>
      <c r="L17" s="674"/>
      <c r="M17" s="536" t="s">
        <v>129</v>
      </c>
      <c r="N17" s="635"/>
      <c r="O17" s="480"/>
      <c r="P17" s="480"/>
      <c r="Q17" s="480"/>
      <c r="R17" s="480"/>
      <c r="S17" s="673"/>
      <c r="T17" s="542"/>
      <c r="U17" s="557"/>
      <c r="V17" s="557"/>
      <c r="W17" s="557"/>
      <c r="X17" s="542"/>
      <c r="Y17" s="542"/>
      <c r="Z17" s="557"/>
      <c r="AA17" s="557"/>
      <c r="AB17" s="32"/>
      <c r="AC17" s="32"/>
      <c r="AD17" s="545"/>
      <c r="AE17" s="615"/>
      <c r="AF17" s="557"/>
      <c r="AG17" s="557"/>
      <c r="AH17" s="557"/>
      <c r="AI17" s="625"/>
      <c r="AJ17" s="481"/>
      <c r="AK17" s="5"/>
      <c r="AL17" s="5"/>
    </row>
    <row r="18" spans="1:38" ht="35.1" customHeight="1">
      <c r="A18" s="1067"/>
      <c r="B18" s="674" t="s">
        <v>130</v>
      </c>
      <c r="C18" s="538" t="s">
        <v>131</v>
      </c>
      <c r="D18" s="548" t="s">
        <v>132</v>
      </c>
      <c r="E18" s="547" t="s">
        <v>139</v>
      </c>
      <c r="F18" s="475">
        <v>42461</v>
      </c>
      <c r="G18" s="475">
        <v>44228</v>
      </c>
      <c r="H18" s="546" t="s">
        <v>2409</v>
      </c>
      <c r="I18" s="476">
        <v>100000</v>
      </c>
      <c r="J18" s="571" t="s">
        <v>2410</v>
      </c>
      <c r="K18" s="674" t="s">
        <v>127</v>
      </c>
      <c r="L18" s="674" t="s">
        <v>128</v>
      </c>
      <c r="M18" s="536" t="s">
        <v>2411</v>
      </c>
      <c r="N18" s="635"/>
      <c r="O18" s="480"/>
      <c r="P18" s="480" t="s">
        <v>55</v>
      </c>
      <c r="Q18" s="480"/>
      <c r="R18" s="480"/>
      <c r="S18" s="673"/>
      <c r="T18" s="542" t="s">
        <v>2412</v>
      </c>
      <c r="U18" s="557" t="s">
        <v>2413</v>
      </c>
      <c r="V18" s="557" t="s">
        <v>2414</v>
      </c>
      <c r="W18" s="557" t="s">
        <v>2415</v>
      </c>
      <c r="X18" s="542" t="s">
        <v>2416</v>
      </c>
      <c r="Y18" s="542"/>
      <c r="Z18" s="557"/>
      <c r="AA18" s="557"/>
      <c r="AB18" s="32"/>
      <c r="AC18" s="32"/>
      <c r="AD18" s="545"/>
      <c r="AE18" s="615"/>
      <c r="AF18" s="557"/>
      <c r="AG18" s="557"/>
      <c r="AH18" s="557"/>
      <c r="AI18" s="625" t="s">
        <v>2276</v>
      </c>
      <c r="AJ18" s="481"/>
      <c r="AK18" s="5"/>
      <c r="AL18" s="5"/>
    </row>
    <row r="19" spans="1:38" ht="35.1" customHeight="1">
      <c r="A19" s="1067"/>
      <c r="B19" s="674" t="s">
        <v>143</v>
      </c>
      <c r="C19" s="538" t="s">
        <v>144</v>
      </c>
      <c r="D19" s="548" t="s">
        <v>145</v>
      </c>
      <c r="E19" s="547"/>
      <c r="F19" s="475">
        <v>42461</v>
      </c>
      <c r="G19" s="475">
        <v>42767</v>
      </c>
      <c r="H19" s="548" t="s">
        <v>1706</v>
      </c>
      <c r="I19" s="476">
        <v>20000</v>
      </c>
      <c r="J19" s="548" t="s">
        <v>147</v>
      </c>
      <c r="K19" s="674" t="s">
        <v>153</v>
      </c>
      <c r="L19" s="674" t="s">
        <v>154</v>
      </c>
      <c r="M19" s="639" t="s">
        <v>1707</v>
      </c>
      <c r="N19" s="635"/>
      <c r="O19" s="480"/>
      <c r="P19" s="480"/>
      <c r="Q19" s="480"/>
      <c r="R19" s="480" t="s">
        <v>55</v>
      </c>
      <c r="S19" s="673"/>
      <c r="T19" s="542"/>
      <c r="U19" s="557"/>
      <c r="V19" s="557"/>
      <c r="W19" s="557"/>
      <c r="X19" s="542"/>
      <c r="Y19" s="542"/>
      <c r="Z19" s="557"/>
      <c r="AA19" s="557"/>
      <c r="AB19" s="32"/>
      <c r="AC19" s="32"/>
      <c r="AD19" s="545"/>
      <c r="AE19" s="615"/>
      <c r="AF19" s="557"/>
      <c r="AG19" s="557"/>
      <c r="AH19" s="557"/>
      <c r="AI19" s="625"/>
      <c r="AJ19" s="481"/>
      <c r="AK19" s="5"/>
      <c r="AL19" s="5"/>
    </row>
    <row r="20" spans="1:38" ht="35.1" customHeight="1">
      <c r="A20" s="1067"/>
      <c r="B20" s="674" t="s">
        <v>155</v>
      </c>
      <c r="C20" s="538" t="s">
        <v>2417</v>
      </c>
      <c r="D20" s="548" t="s">
        <v>157</v>
      </c>
      <c r="E20" s="547" t="s">
        <v>164</v>
      </c>
      <c r="F20" s="475">
        <v>42826</v>
      </c>
      <c r="G20" s="475">
        <v>44228</v>
      </c>
      <c r="H20" s="548" t="s">
        <v>1706</v>
      </c>
      <c r="I20" s="476">
        <v>50000</v>
      </c>
      <c r="J20" s="548" t="s">
        <v>158</v>
      </c>
      <c r="K20" s="674" t="s">
        <v>153</v>
      </c>
      <c r="L20" s="674" t="s">
        <v>154</v>
      </c>
      <c r="M20" s="639" t="s">
        <v>1710</v>
      </c>
      <c r="N20" s="635"/>
      <c r="O20" s="480"/>
      <c r="P20" s="480" t="s">
        <v>55</v>
      </c>
      <c r="Q20" s="480"/>
      <c r="R20" s="480"/>
      <c r="S20" s="673" t="s">
        <v>6</v>
      </c>
      <c r="T20" s="542" t="s">
        <v>2418</v>
      </c>
      <c r="U20" s="557"/>
      <c r="V20" s="557" t="s">
        <v>2419</v>
      </c>
      <c r="W20" s="557" t="s">
        <v>2420</v>
      </c>
      <c r="X20" s="542" t="s">
        <v>2421</v>
      </c>
      <c r="Y20" s="542"/>
      <c r="Z20" s="557"/>
      <c r="AA20" s="557"/>
      <c r="AB20" s="32"/>
      <c r="AC20" s="32"/>
      <c r="AD20" s="545"/>
      <c r="AE20" s="615"/>
      <c r="AF20" s="557"/>
      <c r="AG20" s="557"/>
      <c r="AH20" s="557"/>
      <c r="AI20" s="608" t="s">
        <v>2422</v>
      </c>
      <c r="AJ20" s="481"/>
      <c r="AK20" s="5"/>
      <c r="AL20" s="5"/>
    </row>
    <row r="21" spans="1:38" ht="35.1" customHeight="1">
      <c r="A21" s="1067"/>
      <c r="B21" s="674" t="s">
        <v>165</v>
      </c>
      <c r="C21" s="538" t="s">
        <v>2423</v>
      </c>
      <c r="D21" s="548" t="s">
        <v>173</v>
      </c>
      <c r="E21" s="547"/>
      <c r="F21" s="475">
        <v>42795</v>
      </c>
      <c r="G21" s="475">
        <v>43862</v>
      </c>
      <c r="H21" s="548" t="s">
        <v>2424</v>
      </c>
      <c r="I21" s="476">
        <v>100000</v>
      </c>
      <c r="J21" s="548" t="s">
        <v>2425</v>
      </c>
      <c r="K21" s="674" t="s">
        <v>176</v>
      </c>
      <c r="L21" s="674" t="s">
        <v>177</v>
      </c>
      <c r="M21" s="536" t="s">
        <v>2426</v>
      </c>
      <c r="N21" s="635"/>
      <c r="O21" s="480"/>
      <c r="P21" s="480"/>
      <c r="Q21" s="480"/>
      <c r="R21" s="480" t="s">
        <v>55</v>
      </c>
      <c r="S21" s="673"/>
      <c r="T21" s="542" t="s">
        <v>2427</v>
      </c>
      <c r="U21" s="557" t="s">
        <v>2428</v>
      </c>
      <c r="V21" s="557"/>
      <c r="W21" s="557" t="s">
        <v>2429</v>
      </c>
      <c r="X21" s="542"/>
      <c r="Y21" s="542"/>
      <c r="Z21" s="557"/>
      <c r="AA21" s="557"/>
      <c r="AB21" s="32"/>
      <c r="AC21" s="24"/>
      <c r="AD21" s="545"/>
      <c r="AE21" s="615"/>
      <c r="AF21" s="557"/>
      <c r="AG21" s="557"/>
      <c r="AH21" s="557"/>
      <c r="AI21" s="627" t="s">
        <v>2428</v>
      </c>
      <c r="AJ21" s="481"/>
      <c r="AK21" s="5"/>
      <c r="AL21" s="5"/>
    </row>
    <row r="22" spans="1:38" ht="35.1" customHeight="1">
      <c r="A22" s="1067"/>
      <c r="B22" s="674" t="s">
        <v>179</v>
      </c>
      <c r="C22" s="538" t="s">
        <v>2430</v>
      </c>
      <c r="D22" s="548" t="s">
        <v>181</v>
      </c>
      <c r="E22" s="547"/>
      <c r="F22" s="475">
        <v>43160</v>
      </c>
      <c r="G22" s="475">
        <v>44228</v>
      </c>
      <c r="H22" s="548" t="s">
        <v>2424</v>
      </c>
      <c r="I22" s="476">
        <v>100000</v>
      </c>
      <c r="J22" s="548" t="s">
        <v>169</v>
      </c>
      <c r="K22" s="674" t="s">
        <v>176</v>
      </c>
      <c r="L22" s="674" t="s">
        <v>177</v>
      </c>
      <c r="M22" s="639"/>
      <c r="N22" s="635"/>
      <c r="O22" s="480"/>
      <c r="P22" s="480"/>
      <c r="Q22" s="480" t="s">
        <v>55</v>
      </c>
      <c r="R22" s="480"/>
      <c r="S22" s="673"/>
      <c r="T22" s="542" t="s">
        <v>2431</v>
      </c>
      <c r="U22" s="557"/>
      <c r="V22" s="557"/>
      <c r="W22" s="557" t="s">
        <v>2432</v>
      </c>
      <c r="X22" s="542"/>
      <c r="Y22" s="542"/>
      <c r="Z22" s="557"/>
      <c r="AA22" s="557"/>
      <c r="AB22" s="32"/>
      <c r="AC22" s="32"/>
      <c r="AD22" s="545"/>
      <c r="AE22" s="615"/>
      <c r="AF22" s="557"/>
      <c r="AG22" s="557"/>
      <c r="AH22" s="557"/>
      <c r="AI22" s="625"/>
      <c r="AJ22" s="481"/>
      <c r="AK22" s="5"/>
      <c r="AL22" s="5"/>
    </row>
    <row r="23" spans="1:38" ht="35.1" customHeight="1">
      <c r="A23" s="1067"/>
      <c r="B23" s="674" t="s">
        <v>182</v>
      </c>
      <c r="C23" s="538" t="s">
        <v>2433</v>
      </c>
      <c r="D23" s="548" t="s">
        <v>181</v>
      </c>
      <c r="E23" s="546" t="s">
        <v>190</v>
      </c>
      <c r="F23" s="475">
        <v>42430</v>
      </c>
      <c r="G23" s="475">
        <v>44228</v>
      </c>
      <c r="H23" s="546" t="s">
        <v>2434</v>
      </c>
      <c r="I23" s="476">
        <v>1500000</v>
      </c>
      <c r="J23" s="547"/>
      <c r="K23" s="674" t="s">
        <v>193</v>
      </c>
      <c r="L23" s="674" t="s">
        <v>177</v>
      </c>
      <c r="M23" s="538" t="s">
        <v>184</v>
      </c>
      <c r="N23" s="635"/>
      <c r="O23" s="480" t="s">
        <v>55</v>
      </c>
      <c r="P23" s="480"/>
      <c r="Q23" s="480"/>
      <c r="R23" s="480"/>
      <c r="S23" s="673"/>
      <c r="T23" s="542" t="s">
        <v>2435</v>
      </c>
      <c r="U23" s="557"/>
      <c r="V23" s="557" t="s">
        <v>2436</v>
      </c>
      <c r="W23" s="557" t="s">
        <v>2437</v>
      </c>
      <c r="X23" s="542" t="s">
        <v>2438</v>
      </c>
      <c r="Y23" s="542"/>
      <c r="Z23" s="557"/>
      <c r="AA23" s="557"/>
      <c r="AB23" s="32"/>
      <c r="AC23" s="32"/>
      <c r="AD23" s="545" t="s">
        <v>1948</v>
      </c>
      <c r="AE23" s="615"/>
      <c r="AF23" s="557" t="s">
        <v>2439</v>
      </c>
      <c r="AG23" s="557"/>
      <c r="AH23" s="557"/>
      <c r="AI23" s="627" t="s">
        <v>2440</v>
      </c>
      <c r="AJ23" s="481"/>
      <c r="AK23" s="5"/>
      <c r="AL23" s="5"/>
    </row>
    <row r="24" spans="1:38" ht="35.1" customHeight="1">
      <c r="A24" s="1067"/>
      <c r="B24" s="674" t="s">
        <v>194</v>
      </c>
      <c r="C24" s="543" t="s">
        <v>2441</v>
      </c>
      <c r="D24" s="548" t="s">
        <v>181</v>
      </c>
      <c r="E24" s="546" t="s">
        <v>190</v>
      </c>
      <c r="F24" s="475">
        <v>42430</v>
      </c>
      <c r="G24" s="475">
        <v>44228</v>
      </c>
      <c r="H24" s="548" t="s">
        <v>2442</v>
      </c>
      <c r="I24" s="476">
        <v>1500000</v>
      </c>
      <c r="J24" s="547"/>
      <c r="K24" s="674" t="s">
        <v>199</v>
      </c>
      <c r="L24" s="674" t="s">
        <v>200</v>
      </c>
      <c r="M24" s="538" t="s">
        <v>2443</v>
      </c>
      <c r="N24" s="635"/>
      <c r="O24" s="480" t="s">
        <v>55</v>
      </c>
      <c r="P24" s="480"/>
      <c r="Q24" s="480"/>
      <c r="R24" s="480"/>
      <c r="S24" s="673"/>
      <c r="T24" s="542" t="s">
        <v>2444</v>
      </c>
      <c r="U24" s="557"/>
      <c r="V24" s="557" t="s">
        <v>2445</v>
      </c>
      <c r="W24" s="557" t="s">
        <v>2446</v>
      </c>
      <c r="X24" s="542"/>
      <c r="Y24" s="542"/>
      <c r="Z24" s="557"/>
      <c r="AA24" s="557"/>
      <c r="AB24" s="32"/>
      <c r="AC24" s="32"/>
      <c r="AD24" s="545"/>
      <c r="AE24" s="615"/>
      <c r="AF24" s="557"/>
      <c r="AG24" s="557"/>
      <c r="AH24" s="557"/>
      <c r="AI24" s="627" t="s">
        <v>2447</v>
      </c>
      <c r="AJ24" s="481"/>
      <c r="AK24" s="5"/>
      <c r="AL24" s="5"/>
    </row>
    <row r="25" spans="1:38" ht="35.1" customHeight="1">
      <c r="A25" s="1067"/>
      <c r="B25" s="674" t="s">
        <v>201</v>
      </c>
      <c r="C25" s="543" t="s">
        <v>2448</v>
      </c>
      <c r="D25" s="548" t="s">
        <v>181</v>
      </c>
      <c r="E25" s="546" t="s">
        <v>190</v>
      </c>
      <c r="F25" s="475">
        <v>42430</v>
      </c>
      <c r="G25" s="475">
        <v>44228</v>
      </c>
      <c r="H25" s="546" t="s">
        <v>2449</v>
      </c>
      <c r="I25" s="476">
        <v>1500000</v>
      </c>
      <c r="J25" s="547" t="s">
        <v>1739</v>
      </c>
      <c r="K25" s="674" t="s">
        <v>199</v>
      </c>
      <c r="L25" s="674" t="s">
        <v>154</v>
      </c>
      <c r="M25" s="538" t="s">
        <v>2450</v>
      </c>
      <c r="N25" s="635"/>
      <c r="O25" s="480"/>
      <c r="P25" s="480"/>
      <c r="Q25" s="480" t="s">
        <v>55</v>
      </c>
      <c r="R25" s="480"/>
      <c r="S25" s="673"/>
      <c r="T25" s="542" t="s">
        <v>2451</v>
      </c>
      <c r="U25" s="557" t="s">
        <v>2452</v>
      </c>
      <c r="V25" s="557" t="s">
        <v>2453</v>
      </c>
      <c r="W25" s="557" t="s">
        <v>2454</v>
      </c>
      <c r="X25" s="582"/>
      <c r="Y25" s="542"/>
      <c r="Z25" s="548" t="s">
        <v>2455</v>
      </c>
      <c r="AA25" s="557"/>
      <c r="AB25" s="32"/>
      <c r="AC25" s="32"/>
      <c r="AD25" s="545"/>
      <c r="AE25" s="615"/>
      <c r="AF25" s="557" t="s">
        <v>2456</v>
      </c>
      <c r="AG25" s="557"/>
      <c r="AH25" s="557"/>
      <c r="AI25" s="627"/>
      <c r="AJ25" s="481"/>
      <c r="AK25" s="5"/>
      <c r="AL25" s="5"/>
    </row>
    <row r="26" spans="1:38" ht="35.1" customHeight="1">
      <c r="A26" s="1067"/>
      <c r="B26" s="487" t="s">
        <v>212</v>
      </c>
      <c r="C26" s="538" t="s">
        <v>2457</v>
      </c>
      <c r="D26" s="548" t="s">
        <v>181</v>
      </c>
      <c r="E26" s="546" t="s">
        <v>190</v>
      </c>
      <c r="F26" s="475">
        <v>42430</v>
      </c>
      <c r="G26" s="475">
        <v>44228</v>
      </c>
      <c r="H26" s="548" t="s">
        <v>1746</v>
      </c>
      <c r="I26" s="476">
        <v>1000000</v>
      </c>
      <c r="J26" s="548" t="s">
        <v>215</v>
      </c>
      <c r="K26" s="674" t="s">
        <v>220</v>
      </c>
      <c r="L26" s="674" t="s">
        <v>154</v>
      </c>
      <c r="M26" s="639" t="s">
        <v>2458</v>
      </c>
      <c r="N26" s="635"/>
      <c r="O26" s="480" t="s">
        <v>55</v>
      </c>
      <c r="P26" s="480"/>
      <c r="Q26" s="480"/>
      <c r="R26" s="480"/>
      <c r="S26" s="673"/>
      <c r="T26" s="542" t="s">
        <v>2444</v>
      </c>
      <c r="U26" s="557"/>
      <c r="V26" s="557" t="s">
        <v>2459</v>
      </c>
      <c r="W26" s="557" t="s">
        <v>2460</v>
      </c>
      <c r="X26" s="542" t="s">
        <v>2461</v>
      </c>
      <c r="Y26" s="582"/>
      <c r="Z26" s="557"/>
      <c r="AA26" s="557"/>
      <c r="AB26" s="32"/>
      <c r="AC26" s="32"/>
      <c r="AD26" s="616" t="s">
        <v>2462</v>
      </c>
      <c r="AE26" s="615"/>
      <c r="AF26" s="557" t="s">
        <v>2463</v>
      </c>
      <c r="AG26" s="557"/>
      <c r="AH26" s="557"/>
      <c r="AI26" s="627" t="s">
        <v>2464</v>
      </c>
      <c r="AJ26" s="481"/>
      <c r="AK26" s="5"/>
      <c r="AL26" s="5"/>
    </row>
    <row r="27" spans="1:38" ht="35.1" customHeight="1">
      <c r="A27" s="1067"/>
      <c r="B27" s="487" t="s">
        <v>221</v>
      </c>
      <c r="C27" s="536" t="s">
        <v>2465</v>
      </c>
      <c r="D27" s="546" t="s">
        <v>1751</v>
      </c>
      <c r="E27" s="546" t="s">
        <v>231</v>
      </c>
      <c r="F27" s="475">
        <v>42430</v>
      </c>
      <c r="G27" s="475">
        <v>44228</v>
      </c>
      <c r="H27" s="552" t="s">
        <v>1948</v>
      </c>
      <c r="I27" s="476">
        <v>250000</v>
      </c>
      <c r="J27" s="548" t="s">
        <v>1948</v>
      </c>
      <c r="K27" s="674" t="s">
        <v>234</v>
      </c>
      <c r="L27" s="674" t="s">
        <v>128</v>
      </c>
      <c r="M27" s="537" t="s">
        <v>2466</v>
      </c>
      <c r="N27" s="635"/>
      <c r="O27" s="480"/>
      <c r="P27" s="480" t="s">
        <v>55</v>
      </c>
      <c r="Q27" s="480"/>
      <c r="R27" s="480"/>
      <c r="S27" s="673"/>
      <c r="T27" s="542" t="s">
        <v>2467</v>
      </c>
      <c r="U27" s="557" t="s">
        <v>2468</v>
      </c>
      <c r="V27" s="560" t="s">
        <v>2469</v>
      </c>
      <c r="W27" s="557" t="s">
        <v>2470</v>
      </c>
      <c r="X27" s="542" t="s">
        <v>2471</v>
      </c>
      <c r="Y27" s="542"/>
      <c r="Z27" s="557"/>
      <c r="AA27" s="557"/>
      <c r="AB27" s="32"/>
      <c r="AC27" s="32"/>
      <c r="AD27" s="545"/>
      <c r="AE27" s="615"/>
      <c r="AF27" s="557" t="s">
        <v>2472</v>
      </c>
      <c r="AG27" s="557"/>
      <c r="AH27" s="557"/>
      <c r="AI27" s="625"/>
      <c r="AJ27" s="481"/>
      <c r="AK27" s="5"/>
      <c r="AL27" s="5"/>
    </row>
    <row r="28" spans="1:38" ht="35.1" customHeight="1">
      <c r="A28" s="1067"/>
      <c r="B28" s="487" t="s">
        <v>235</v>
      </c>
      <c r="C28" s="538" t="s">
        <v>236</v>
      </c>
      <c r="D28" s="548" t="s">
        <v>237</v>
      </c>
      <c r="E28" s="547"/>
      <c r="F28" s="475">
        <v>42583</v>
      </c>
      <c r="G28" s="475">
        <v>44228</v>
      </c>
      <c r="H28" s="548" t="s">
        <v>2473</v>
      </c>
      <c r="I28" s="476">
        <v>150000</v>
      </c>
      <c r="J28" s="548"/>
      <c r="K28" s="674" t="s">
        <v>245</v>
      </c>
      <c r="L28" s="674" t="s">
        <v>128</v>
      </c>
      <c r="M28" s="536" t="s">
        <v>2474</v>
      </c>
      <c r="N28" s="635"/>
      <c r="O28" s="480"/>
      <c r="P28" s="480" t="s">
        <v>55</v>
      </c>
      <c r="Q28" s="480"/>
      <c r="R28" s="480"/>
      <c r="S28" s="673"/>
      <c r="T28" s="542" t="s">
        <v>2475</v>
      </c>
      <c r="U28" s="557"/>
      <c r="V28" s="557" t="s">
        <v>2476</v>
      </c>
      <c r="W28" s="557" t="s">
        <v>2477</v>
      </c>
      <c r="X28" s="542" t="s">
        <v>2478</v>
      </c>
      <c r="Y28" s="542"/>
      <c r="Z28" s="557"/>
      <c r="AA28" s="557"/>
      <c r="AB28" s="32"/>
      <c r="AC28" s="32"/>
      <c r="AD28" s="545"/>
      <c r="AE28" s="615"/>
      <c r="AF28" s="557"/>
      <c r="AG28" s="557"/>
      <c r="AH28" s="557"/>
      <c r="AI28" s="625"/>
      <c r="AJ28" s="481"/>
      <c r="AK28" s="5"/>
      <c r="AL28" s="5"/>
    </row>
    <row r="29" spans="1:38" ht="35.1" customHeight="1">
      <c r="A29" s="1067"/>
      <c r="B29" s="487" t="s">
        <v>247</v>
      </c>
      <c r="C29" s="536" t="s">
        <v>259</v>
      </c>
      <c r="D29" s="546" t="s">
        <v>249</v>
      </c>
      <c r="E29" s="546" t="s">
        <v>260</v>
      </c>
      <c r="F29" s="475">
        <v>42430</v>
      </c>
      <c r="G29" s="475">
        <v>44228</v>
      </c>
      <c r="H29" s="546" t="s">
        <v>2479</v>
      </c>
      <c r="I29" s="476">
        <v>0</v>
      </c>
      <c r="J29" s="565" t="s">
        <v>2480</v>
      </c>
      <c r="K29" s="674"/>
      <c r="L29" s="674"/>
      <c r="M29" s="638" t="s">
        <v>1764</v>
      </c>
      <c r="N29" s="635"/>
      <c r="O29" s="480"/>
      <c r="P29" s="480"/>
      <c r="Q29" s="480" t="s">
        <v>55</v>
      </c>
      <c r="R29" s="480"/>
      <c r="S29" s="673"/>
      <c r="T29" s="542" t="s">
        <v>2481</v>
      </c>
      <c r="U29" s="557" t="s">
        <v>2482</v>
      </c>
      <c r="V29" s="557" t="s">
        <v>2483</v>
      </c>
      <c r="W29" s="557" t="s">
        <v>2484</v>
      </c>
      <c r="X29" s="542" t="s">
        <v>2485</v>
      </c>
      <c r="Y29" s="542"/>
      <c r="Z29" s="557"/>
      <c r="AA29" s="557"/>
      <c r="AB29" s="32"/>
      <c r="AC29" s="32"/>
      <c r="AD29" s="545"/>
      <c r="AE29" s="615"/>
      <c r="AF29" s="557" t="s">
        <v>2486</v>
      </c>
      <c r="AG29" s="557"/>
      <c r="AH29" s="557"/>
      <c r="AI29" s="625" t="s">
        <v>2487</v>
      </c>
      <c r="AJ29" s="481"/>
      <c r="AK29" s="5"/>
      <c r="AL29" s="5"/>
    </row>
    <row r="30" spans="1:38" ht="35.1" customHeight="1">
      <c r="A30" s="1067"/>
      <c r="B30" s="487" t="s">
        <v>264</v>
      </c>
      <c r="C30" s="536" t="s">
        <v>273</v>
      </c>
      <c r="D30" s="546" t="s">
        <v>274</v>
      </c>
      <c r="E30" s="547"/>
      <c r="F30" s="475">
        <v>42430</v>
      </c>
      <c r="G30" s="475">
        <v>44228</v>
      </c>
      <c r="H30" s="552" t="s">
        <v>2382</v>
      </c>
      <c r="I30" s="476">
        <v>200000</v>
      </c>
      <c r="J30" s="546" t="s">
        <v>2488</v>
      </c>
      <c r="K30" s="674" t="s">
        <v>277</v>
      </c>
      <c r="L30" s="674" t="s">
        <v>278</v>
      </c>
      <c r="M30" s="640" t="s">
        <v>2489</v>
      </c>
      <c r="N30" s="635"/>
      <c r="O30" s="480"/>
      <c r="P30" s="480" t="s">
        <v>55</v>
      </c>
      <c r="Q30" s="480"/>
      <c r="R30" s="480"/>
      <c r="S30" s="673"/>
      <c r="T30" s="542" t="s">
        <v>2490</v>
      </c>
      <c r="U30" s="557" t="s">
        <v>2491</v>
      </c>
      <c r="V30" s="557" t="s">
        <v>2492</v>
      </c>
      <c r="W30" s="557" t="s">
        <v>2493</v>
      </c>
      <c r="X30" s="542" t="s">
        <v>2494</v>
      </c>
      <c r="Y30" s="542"/>
      <c r="Z30" s="557"/>
      <c r="AA30" s="557"/>
      <c r="AB30" s="32"/>
      <c r="AC30" s="32"/>
      <c r="AD30" s="545" t="s">
        <v>1948</v>
      </c>
      <c r="AE30" s="615"/>
      <c r="AF30" s="557"/>
      <c r="AG30" s="557"/>
      <c r="AH30" s="557"/>
      <c r="AI30" s="625" t="s">
        <v>2495</v>
      </c>
      <c r="AJ30" s="481"/>
      <c r="AK30" s="5"/>
      <c r="AL30" s="5"/>
    </row>
    <row r="31" spans="1:38" ht="35.1" customHeight="1">
      <c r="A31" s="1067"/>
      <c r="B31" s="487" t="s">
        <v>280</v>
      </c>
      <c r="C31" s="538" t="s">
        <v>286</v>
      </c>
      <c r="D31" s="548" t="s">
        <v>1776</v>
      </c>
      <c r="E31" s="548" t="s">
        <v>288</v>
      </c>
      <c r="F31" s="475">
        <v>42430</v>
      </c>
      <c r="G31" s="475">
        <v>43862</v>
      </c>
      <c r="H31" s="564" t="s">
        <v>2496</v>
      </c>
      <c r="I31" s="476">
        <v>100000</v>
      </c>
      <c r="J31" s="565" t="s">
        <v>2497</v>
      </c>
      <c r="K31" s="674" t="s">
        <v>277</v>
      </c>
      <c r="L31" s="674" t="s">
        <v>278</v>
      </c>
      <c r="M31" s="538" t="s">
        <v>291</v>
      </c>
      <c r="N31" s="635"/>
      <c r="O31" s="480" t="s">
        <v>55</v>
      </c>
      <c r="P31" s="480"/>
      <c r="Q31" s="480"/>
      <c r="R31" s="480"/>
      <c r="S31" s="673"/>
      <c r="T31" s="542" t="s">
        <v>2498</v>
      </c>
      <c r="U31" s="557"/>
      <c r="V31" s="557" t="s">
        <v>2499</v>
      </c>
      <c r="W31" s="557" t="s">
        <v>2500</v>
      </c>
      <c r="X31" s="542"/>
      <c r="Y31" s="542"/>
      <c r="Z31" s="557"/>
      <c r="AA31" s="557"/>
      <c r="AB31" s="24"/>
      <c r="AC31" s="24" t="s">
        <v>2501</v>
      </c>
      <c r="AD31" s="545"/>
      <c r="AE31" s="615"/>
      <c r="AF31" s="557"/>
      <c r="AG31" s="557"/>
      <c r="AH31" s="557"/>
      <c r="AI31" s="625" t="s">
        <v>2502</v>
      </c>
      <c r="AJ31" s="481"/>
      <c r="AK31" s="5"/>
      <c r="AL31" s="5"/>
    </row>
    <row r="32" spans="1:38" ht="35.1" customHeight="1">
      <c r="A32" s="1067"/>
      <c r="B32" s="487" t="s">
        <v>292</v>
      </c>
      <c r="C32" s="536" t="s">
        <v>1781</v>
      </c>
      <c r="D32" s="546" t="s">
        <v>294</v>
      </c>
      <c r="E32" s="548" t="s">
        <v>304</v>
      </c>
      <c r="F32" s="475">
        <v>42430</v>
      </c>
      <c r="G32" s="475">
        <v>44228</v>
      </c>
      <c r="H32" s="548" t="s">
        <v>2503</v>
      </c>
      <c r="I32" s="476">
        <v>400000</v>
      </c>
      <c r="J32" s="546" t="s">
        <v>2504</v>
      </c>
      <c r="K32" s="674" t="s">
        <v>277</v>
      </c>
      <c r="L32" s="674" t="s">
        <v>278</v>
      </c>
      <c r="M32" s="538" t="s">
        <v>2505</v>
      </c>
      <c r="N32" s="635"/>
      <c r="O32" s="480"/>
      <c r="P32" s="480" t="s">
        <v>55</v>
      </c>
      <c r="Q32" s="480"/>
      <c r="R32" s="480"/>
      <c r="S32" s="673"/>
      <c r="T32" s="542" t="s">
        <v>2506</v>
      </c>
      <c r="U32" s="632" t="s">
        <v>2507</v>
      </c>
      <c r="V32" s="557" t="s">
        <v>2508</v>
      </c>
      <c r="W32" s="557" t="s">
        <v>2509</v>
      </c>
      <c r="X32" s="542" t="s">
        <v>2510</v>
      </c>
      <c r="Y32" s="542"/>
      <c r="Z32" s="557"/>
      <c r="AA32" s="557"/>
      <c r="AB32" s="32"/>
      <c r="AC32" s="32"/>
      <c r="AD32" s="545"/>
      <c r="AE32" s="615"/>
      <c r="AF32" s="557"/>
      <c r="AG32" s="557"/>
      <c r="AH32" s="557"/>
      <c r="AI32" s="625"/>
      <c r="AJ32" s="481"/>
      <c r="AK32" s="5"/>
      <c r="AL32" s="5"/>
    </row>
    <row r="33" spans="1:38" ht="35.1" customHeight="1">
      <c r="A33" s="1067"/>
      <c r="B33" s="487" t="s">
        <v>307</v>
      </c>
      <c r="C33" s="538" t="s">
        <v>2511</v>
      </c>
      <c r="D33" s="546" t="s">
        <v>309</v>
      </c>
      <c r="E33" s="546" t="s">
        <v>317</v>
      </c>
      <c r="F33" s="475">
        <v>42430</v>
      </c>
      <c r="G33" s="475">
        <v>44228</v>
      </c>
      <c r="H33" s="546" t="s">
        <v>2512</v>
      </c>
      <c r="I33" s="476">
        <v>300000</v>
      </c>
      <c r="J33" s="546" t="s">
        <v>1054</v>
      </c>
      <c r="K33" s="674" t="s">
        <v>318</v>
      </c>
      <c r="L33" s="674" t="s">
        <v>319</v>
      </c>
      <c r="M33" s="639" t="s">
        <v>2513</v>
      </c>
      <c r="N33" s="635"/>
      <c r="O33" s="480"/>
      <c r="P33" s="480"/>
      <c r="Q33" s="480" t="s">
        <v>55</v>
      </c>
      <c r="R33" s="480"/>
      <c r="S33" s="673"/>
      <c r="T33" s="901" t="s">
        <v>2514</v>
      </c>
      <c r="U33" s="592" t="s">
        <v>2515</v>
      </c>
      <c r="V33" s="557" t="s">
        <v>2516</v>
      </c>
      <c r="W33" s="557" t="s">
        <v>2517</v>
      </c>
      <c r="X33" s="542" t="s">
        <v>2518</v>
      </c>
      <c r="Y33" s="542"/>
      <c r="Z33" s="557"/>
      <c r="AA33" s="557"/>
      <c r="AB33" s="24"/>
      <c r="AC33" s="24"/>
      <c r="AD33" s="545"/>
      <c r="AE33" s="615"/>
      <c r="AF33" s="557" t="s">
        <v>2519</v>
      </c>
      <c r="AG33" s="557"/>
      <c r="AH33" s="557"/>
      <c r="AI33" s="633" t="s">
        <v>2520</v>
      </c>
      <c r="AJ33" s="481"/>
      <c r="AK33" s="5"/>
      <c r="AL33" s="5"/>
    </row>
    <row r="34" spans="1:38" ht="35.1" customHeight="1">
      <c r="A34" s="1067"/>
      <c r="B34" s="487" t="s">
        <v>320</v>
      </c>
      <c r="C34" s="543" t="s">
        <v>2521</v>
      </c>
      <c r="D34" s="548" t="s">
        <v>2522</v>
      </c>
      <c r="E34" s="547" t="s">
        <v>332</v>
      </c>
      <c r="F34" s="475">
        <v>42430</v>
      </c>
      <c r="G34" s="475">
        <v>44228</v>
      </c>
      <c r="H34" s="565" t="s">
        <v>2523</v>
      </c>
      <c r="I34" s="476">
        <v>130000</v>
      </c>
      <c r="J34" s="565" t="s">
        <v>2524</v>
      </c>
      <c r="K34" s="474" t="s">
        <v>333</v>
      </c>
      <c r="L34" s="674" t="s">
        <v>319</v>
      </c>
      <c r="M34" s="536" t="s">
        <v>334</v>
      </c>
      <c r="N34" s="635"/>
      <c r="O34" s="480"/>
      <c r="P34" s="480"/>
      <c r="Q34" s="480" t="s">
        <v>55</v>
      </c>
      <c r="R34" s="480"/>
      <c r="S34" s="673"/>
      <c r="T34" s="902" t="s">
        <v>2525</v>
      </c>
      <c r="U34" s="557" t="s">
        <v>2526</v>
      </c>
      <c r="V34" s="557" t="s">
        <v>2527</v>
      </c>
      <c r="W34" s="592" t="s">
        <v>2528</v>
      </c>
      <c r="X34" s="582" t="s">
        <v>2529</v>
      </c>
      <c r="Y34" s="542"/>
      <c r="Z34" s="557"/>
      <c r="AA34" s="557"/>
      <c r="AB34" s="32"/>
      <c r="AC34" s="32"/>
      <c r="AD34" s="24" t="s">
        <v>338</v>
      </c>
      <c r="AE34" s="615"/>
      <c r="AF34" s="557" t="s">
        <v>2530</v>
      </c>
      <c r="AG34" s="557"/>
      <c r="AH34" s="557"/>
      <c r="AI34" s="625"/>
      <c r="AJ34" s="481"/>
      <c r="AK34" s="5"/>
      <c r="AL34" s="5"/>
    </row>
    <row r="35" spans="1:38" ht="35.1" customHeight="1">
      <c r="A35" s="1067"/>
      <c r="B35" s="487" t="s">
        <v>335</v>
      </c>
      <c r="C35" s="536" t="s">
        <v>1796</v>
      </c>
      <c r="D35" s="548" t="s">
        <v>337</v>
      </c>
      <c r="E35" s="547"/>
      <c r="F35" s="475">
        <v>42430</v>
      </c>
      <c r="G35" s="475">
        <v>44228</v>
      </c>
      <c r="H35" s="546" t="s">
        <v>2531</v>
      </c>
      <c r="I35" s="476">
        <v>250000</v>
      </c>
      <c r="J35" s="565" t="s">
        <v>2532</v>
      </c>
      <c r="K35" s="674" t="s">
        <v>345</v>
      </c>
      <c r="L35" s="674" t="s">
        <v>319</v>
      </c>
      <c r="M35" s="537" t="s">
        <v>1797</v>
      </c>
      <c r="N35" s="635"/>
      <c r="O35" s="480"/>
      <c r="P35" s="480"/>
      <c r="Q35" s="480" t="s">
        <v>55</v>
      </c>
      <c r="R35" s="480"/>
      <c r="S35" s="673"/>
      <c r="T35" s="582" t="s">
        <v>2533</v>
      </c>
      <c r="U35" s="557" t="s">
        <v>2534</v>
      </c>
      <c r="V35" s="557" t="s">
        <v>2535</v>
      </c>
      <c r="W35" s="557" t="s">
        <v>2536</v>
      </c>
      <c r="X35" s="542" t="s">
        <v>2537</v>
      </c>
      <c r="Y35" s="542" t="s">
        <v>2538</v>
      </c>
      <c r="Z35" s="557"/>
      <c r="AA35" s="557"/>
      <c r="AB35" s="32"/>
      <c r="AC35" s="24"/>
      <c r="AD35" s="545"/>
      <c r="AE35" s="615"/>
      <c r="AF35" s="557" t="s">
        <v>2539</v>
      </c>
      <c r="AG35" s="557"/>
      <c r="AH35" s="557"/>
      <c r="AI35" s="625"/>
      <c r="AJ35" s="481"/>
      <c r="AK35" s="5"/>
      <c r="AL35" s="5"/>
    </row>
    <row r="36" spans="1:38" ht="35.1" customHeight="1">
      <c r="A36" s="1067"/>
      <c r="B36" s="487" t="s">
        <v>346</v>
      </c>
      <c r="C36" s="536" t="s">
        <v>355</v>
      </c>
      <c r="D36" s="546" t="s">
        <v>2540</v>
      </c>
      <c r="E36" s="546" t="s">
        <v>1808</v>
      </c>
      <c r="F36" s="475">
        <v>42583</v>
      </c>
      <c r="G36" s="475">
        <v>44228</v>
      </c>
      <c r="H36" s="546" t="s">
        <v>2409</v>
      </c>
      <c r="I36" s="476">
        <v>350000</v>
      </c>
      <c r="J36" s="546" t="s">
        <v>2541</v>
      </c>
      <c r="K36" s="674"/>
      <c r="L36" s="674" t="s">
        <v>2542</v>
      </c>
      <c r="M36" s="639"/>
      <c r="N36" s="635"/>
      <c r="O36" s="480"/>
      <c r="P36" s="480"/>
      <c r="Q36" s="480" t="s">
        <v>55</v>
      </c>
      <c r="R36" s="480"/>
      <c r="S36" s="673"/>
      <c r="T36" s="542" t="s">
        <v>2543</v>
      </c>
      <c r="U36" s="593" t="s">
        <v>2544</v>
      </c>
      <c r="V36" s="557" t="s">
        <v>2545</v>
      </c>
      <c r="W36" s="557" t="s">
        <v>2546</v>
      </c>
      <c r="X36" s="542" t="s">
        <v>2547</v>
      </c>
      <c r="Y36" s="542"/>
      <c r="Z36" s="557"/>
      <c r="AA36" s="557"/>
      <c r="AB36" s="32"/>
      <c r="AC36" s="610"/>
      <c r="AD36" s="545"/>
      <c r="AE36" s="615"/>
      <c r="AF36" s="593" t="s">
        <v>2548</v>
      </c>
      <c r="AG36" s="557"/>
      <c r="AH36" s="557"/>
      <c r="AI36" s="625"/>
      <c r="AJ36" s="481"/>
      <c r="AK36" s="5"/>
      <c r="AL36" s="5"/>
    </row>
    <row r="37" spans="1:38" ht="35.1" customHeight="1">
      <c r="A37" s="1067"/>
      <c r="B37" s="487" t="s">
        <v>359</v>
      </c>
      <c r="C37" s="536" t="s">
        <v>370</v>
      </c>
      <c r="D37" s="546" t="s">
        <v>361</v>
      </c>
      <c r="E37" s="546" t="s">
        <v>371</v>
      </c>
      <c r="F37" s="475">
        <v>42430</v>
      </c>
      <c r="G37" s="475">
        <v>44228</v>
      </c>
      <c r="H37" s="546" t="s">
        <v>2549</v>
      </c>
      <c r="I37" s="476">
        <v>0</v>
      </c>
      <c r="J37" s="565" t="s">
        <v>1811</v>
      </c>
      <c r="K37" s="674" t="s">
        <v>1812</v>
      </c>
      <c r="L37" s="674" t="s">
        <v>319</v>
      </c>
      <c r="M37" s="536" t="s">
        <v>372</v>
      </c>
      <c r="N37" s="635"/>
      <c r="O37" s="480"/>
      <c r="P37" s="480"/>
      <c r="Q37" s="480" t="s">
        <v>55</v>
      </c>
      <c r="R37" s="480"/>
      <c r="S37" s="673"/>
      <c r="T37" s="542" t="s">
        <v>2550</v>
      </c>
      <c r="U37" s="557"/>
      <c r="V37" s="557"/>
      <c r="W37" s="557" t="s">
        <v>2551</v>
      </c>
      <c r="X37" s="542" t="s">
        <v>2552</v>
      </c>
      <c r="Y37" s="542"/>
      <c r="Z37" s="557"/>
      <c r="AA37" s="557"/>
      <c r="AB37" s="32"/>
      <c r="AC37" s="32"/>
      <c r="AD37" s="545"/>
      <c r="AE37" s="615"/>
      <c r="AF37" s="557" t="s">
        <v>2553</v>
      </c>
      <c r="AG37" s="622"/>
      <c r="AH37" s="557"/>
      <c r="AI37" s="625" t="s">
        <v>2554</v>
      </c>
      <c r="AJ37" s="481"/>
      <c r="AK37" s="5"/>
      <c r="AL37" s="5"/>
    </row>
    <row r="38" spans="1:38" ht="35.1" customHeight="1">
      <c r="A38" s="1067"/>
      <c r="B38" s="487" t="s">
        <v>373</v>
      </c>
      <c r="C38" s="538" t="s">
        <v>374</v>
      </c>
      <c r="D38" s="546" t="s">
        <v>384</v>
      </c>
      <c r="E38" s="546" t="s">
        <v>385</v>
      </c>
      <c r="F38" s="475">
        <v>42430</v>
      </c>
      <c r="G38" s="475">
        <v>44228</v>
      </c>
      <c r="H38" s="546" t="s">
        <v>2555</v>
      </c>
      <c r="I38" s="476">
        <v>250000</v>
      </c>
      <c r="J38" s="565" t="s">
        <v>2556</v>
      </c>
      <c r="K38" s="674"/>
      <c r="L38" s="674"/>
      <c r="M38" s="639"/>
      <c r="N38" s="635"/>
      <c r="O38" s="480"/>
      <c r="P38" s="480"/>
      <c r="Q38" s="480" t="s">
        <v>55</v>
      </c>
      <c r="R38" s="480"/>
      <c r="S38" s="673"/>
      <c r="T38" s="542" t="s">
        <v>2557</v>
      </c>
      <c r="U38" s="557"/>
      <c r="V38" s="557"/>
      <c r="W38" s="557" t="s">
        <v>2558</v>
      </c>
      <c r="X38" s="542" t="s">
        <v>2559</v>
      </c>
      <c r="Y38" s="542"/>
      <c r="Z38" s="557"/>
      <c r="AA38" s="557"/>
      <c r="AB38" s="32"/>
      <c r="AC38" s="32"/>
      <c r="AD38" s="545"/>
      <c r="AE38" s="615"/>
      <c r="AF38" s="557" t="s">
        <v>2560</v>
      </c>
      <c r="AG38" s="557"/>
      <c r="AH38" s="557"/>
      <c r="AI38" s="625" t="s">
        <v>2561</v>
      </c>
      <c r="AJ38" s="481"/>
      <c r="AK38" s="5"/>
      <c r="AL38" s="5"/>
    </row>
    <row r="39" spans="1:38" ht="35.1" customHeight="1">
      <c r="A39" s="1067"/>
      <c r="B39" s="487" t="s">
        <v>387</v>
      </c>
      <c r="C39" s="537" t="s">
        <v>2562</v>
      </c>
      <c r="D39" s="549"/>
      <c r="E39" s="562"/>
      <c r="F39" s="483"/>
      <c r="G39" s="483"/>
      <c r="H39" s="549"/>
      <c r="I39" s="484"/>
      <c r="J39" s="549"/>
      <c r="K39" s="485"/>
      <c r="L39" s="485"/>
      <c r="M39" s="641" t="s">
        <v>1825</v>
      </c>
      <c r="N39" s="635"/>
      <c r="O39" s="480"/>
      <c r="P39" s="480"/>
      <c r="Q39" s="480"/>
      <c r="R39" s="480"/>
      <c r="S39" s="673"/>
      <c r="T39" s="542"/>
      <c r="U39" s="557"/>
      <c r="V39" s="557"/>
      <c r="W39" s="557"/>
      <c r="X39" s="542"/>
      <c r="Y39" s="542"/>
      <c r="Z39" s="557"/>
      <c r="AA39" s="557"/>
      <c r="AB39" s="32"/>
      <c r="AC39" s="32"/>
      <c r="AD39" s="545"/>
      <c r="AE39" s="615"/>
      <c r="AF39" s="557"/>
      <c r="AG39" s="557"/>
      <c r="AH39" s="557"/>
      <c r="AI39" s="625"/>
      <c r="AJ39" s="481"/>
      <c r="AK39" s="5"/>
      <c r="AL39" s="5"/>
    </row>
    <row r="40" spans="1:38" ht="35.1" customHeight="1">
      <c r="A40" s="1067"/>
      <c r="B40" s="487" t="s">
        <v>393</v>
      </c>
      <c r="C40" s="536" t="s">
        <v>1826</v>
      </c>
      <c r="D40" s="546" t="s">
        <v>1833</v>
      </c>
      <c r="E40" s="550" t="s">
        <v>402</v>
      </c>
      <c r="F40" s="475">
        <v>42430</v>
      </c>
      <c r="G40" s="475">
        <v>44228</v>
      </c>
      <c r="H40" s="546" t="s">
        <v>2563</v>
      </c>
      <c r="I40" s="476">
        <v>60000</v>
      </c>
      <c r="J40" s="546" t="s">
        <v>396</v>
      </c>
      <c r="K40" s="475" t="s">
        <v>404</v>
      </c>
      <c r="L40" s="475"/>
      <c r="M40" s="537" t="s">
        <v>2564</v>
      </c>
      <c r="N40" s="635"/>
      <c r="O40" s="480"/>
      <c r="P40" s="480"/>
      <c r="Q40" s="480" t="s">
        <v>55</v>
      </c>
      <c r="R40" s="480"/>
      <c r="S40" s="673"/>
      <c r="T40" s="542" t="s">
        <v>2565</v>
      </c>
      <c r="U40" s="557"/>
      <c r="V40" s="557"/>
      <c r="W40" s="592" t="s">
        <v>2566</v>
      </c>
      <c r="X40" s="542" t="s">
        <v>2567</v>
      </c>
      <c r="Y40" s="542"/>
      <c r="Z40" s="557"/>
      <c r="AA40" s="557"/>
      <c r="AB40" s="32"/>
      <c r="AC40" s="32"/>
      <c r="AD40" s="545"/>
      <c r="AE40" s="615"/>
      <c r="AF40" s="557"/>
      <c r="AG40" s="557"/>
      <c r="AH40" s="557"/>
      <c r="AI40" s="625" t="s">
        <v>2568</v>
      </c>
      <c r="AJ40" s="481"/>
      <c r="AK40" s="5"/>
      <c r="AL40" s="5"/>
    </row>
    <row r="41" spans="1:38" ht="35.1" customHeight="1">
      <c r="A41" s="1067"/>
      <c r="B41" s="487" t="s">
        <v>405</v>
      </c>
      <c r="C41" s="536" t="s">
        <v>406</v>
      </c>
      <c r="D41" s="546" t="s">
        <v>1833</v>
      </c>
      <c r="E41" s="550" t="s">
        <v>417</v>
      </c>
      <c r="F41" s="475">
        <v>42430</v>
      </c>
      <c r="G41" s="475">
        <v>44228</v>
      </c>
      <c r="H41" s="565" t="s">
        <v>2569</v>
      </c>
      <c r="I41" s="476">
        <v>100000</v>
      </c>
      <c r="J41" s="565" t="s">
        <v>2570</v>
      </c>
      <c r="K41" s="674"/>
      <c r="L41" s="674" t="s">
        <v>2542</v>
      </c>
      <c r="M41" s="537" t="s">
        <v>2571</v>
      </c>
      <c r="N41" s="635"/>
      <c r="O41" s="480"/>
      <c r="P41" s="480"/>
      <c r="Q41" s="480" t="s">
        <v>55</v>
      </c>
      <c r="R41" s="480"/>
      <c r="S41" s="673"/>
      <c r="T41" s="542" t="s">
        <v>2572</v>
      </c>
      <c r="U41" s="557" t="s">
        <v>2573</v>
      </c>
      <c r="V41" s="557" t="s">
        <v>2574</v>
      </c>
      <c r="W41" s="557" t="s">
        <v>2575</v>
      </c>
      <c r="X41" s="542" t="s">
        <v>2576</v>
      </c>
      <c r="Y41" s="542"/>
      <c r="Z41" s="557"/>
      <c r="AA41" s="557"/>
      <c r="AB41" s="32"/>
      <c r="AC41" s="24"/>
      <c r="AD41" s="545"/>
      <c r="AE41" s="615"/>
      <c r="AF41" s="557"/>
      <c r="AG41" s="557"/>
      <c r="AH41" s="557"/>
      <c r="AI41" s="625" t="s">
        <v>2577</v>
      </c>
      <c r="AJ41" s="481"/>
      <c r="AK41" s="5"/>
      <c r="AL41" s="5"/>
    </row>
    <row r="42" spans="1:38" ht="35.1" customHeight="1">
      <c r="A42" s="1067"/>
      <c r="B42" s="487" t="s">
        <v>1585</v>
      </c>
      <c r="C42" s="537" t="s">
        <v>2578</v>
      </c>
      <c r="D42" s="546" t="s">
        <v>2579</v>
      </c>
      <c r="E42" s="546" t="s">
        <v>139</v>
      </c>
      <c r="F42" s="486">
        <v>43009</v>
      </c>
      <c r="G42" s="486">
        <v>44228</v>
      </c>
      <c r="H42" s="546" t="s">
        <v>2580</v>
      </c>
      <c r="I42" s="484">
        <v>5000</v>
      </c>
      <c r="J42" s="552" t="s">
        <v>147</v>
      </c>
      <c r="K42" s="482" t="s">
        <v>153</v>
      </c>
      <c r="L42" s="482" t="s">
        <v>154</v>
      </c>
      <c r="M42" s="537" t="s">
        <v>2581</v>
      </c>
      <c r="N42" s="635"/>
      <c r="O42" s="480"/>
      <c r="P42" s="480" t="s">
        <v>55</v>
      </c>
      <c r="Q42" s="480"/>
      <c r="R42" s="480"/>
      <c r="S42" s="673" t="s">
        <v>6</v>
      </c>
      <c r="T42" s="542" t="s">
        <v>2582</v>
      </c>
      <c r="U42" s="557" t="s">
        <v>2583</v>
      </c>
      <c r="V42" s="557" t="s">
        <v>2584</v>
      </c>
      <c r="W42" s="557" t="s">
        <v>2585</v>
      </c>
      <c r="X42" s="542" t="s">
        <v>2586</v>
      </c>
      <c r="Y42" s="542"/>
      <c r="Z42" s="557"/>
      <c r="AA42" s="557"/>
      <c r="AB42" s="32"/>
      <c r="AC42" s="32"/>
      <c r="AD42" s="545"/>
      <c r="AE42" s="615"/>
      <c r="AF42" s="557"/>
      <c r="AG42" s="557"/>
      <c r="AH42" s="557"/>
      <c r="AI42" s="627" t="s">
        <v>2587</v>
      </c>
      <c r="AJ42" s="481"/>
      <c r="AK42" s="5"/>
      <c r="AL42" s="5"/>
    </row>
    <row r="43" spans="1:38" ht="35.1" customHeight="1">
      <c r="A43" s="1067"/>
      <c r="B43" s="487" t="s">
        <v>1589</v>
      </c>
      <c r="C43" s="536" t="s">
        <v>1843</v>
      </c>
      <c r="D43" s="546" t="s">
        <v>2588</v>
      </c>
      <c r="E43" s="546" t="s">
        <v>1592</v>
      </c>
      <c r="F43" s="486">
        <v>43009</v>
      </c>
      <c r="G43" s="486">
        <v>44228</v>
      </c>
      <c r="H43" s="546" t="s">
        <v>518</v>
      </c>
      <c r="I43" s="484">
        <v>5000</v>
      </c>
      <c r="J43" s="547"/>
      <c r="K43" s="674" t="s">
        <v>1845</v>
      </c>
      <c r="L43" s="674" t="s">
        <v>176</v>
      </c>
      <c r="M43" s="642" t="s">
        <v>2589</v>
      </c>
      <c r="N43" s="635"/>
      <c r="O43" s="480"/>
      <c r="P43" s="480" t="s">
        <v>55</v>
      </c>
      <c r="Q43" s="480"/>
      <c r="R43" s="480"/>
      <c r="S43" s="673"/>
      <c r="T43" s="542" t="s">
        <v>2590</v>
      </c>
      <c r="U43" s="557" t="s">
        <v>2591</v>
      </c>
      <c r="V43" s="557" t="s">
        <v>2592</v>
      </c>
      <c r="W43" s="557" t="s">
        <v>2593</v>
      </c>
      <c r="X43" s="542" t="s">
        <v>2594</v>
      </c>
      <c r="Y43" s="542"/>
      <c r="Z43" s="557"/>
      <c r="AA43" s="557"/>
      <c r="AB43" s="32"/>
      <c r="AC43" s="32"/>
      <c r="AD43" s="545" t="s">
        <v>1948</v>
      </c>
      <c r="AE43" s="615"/>
      <c r="AF43" s="557"/>
      <c r="AG43" s="557"/>
      <c r="AH43" s="557"/>
      <c r="AI43" s="625" t="s">
        <v>2440</v>
      </c>
      <c r="AJ43" s="481"/>
      <c r="AK43" s="5"/>
      <c r="AL43" s="5"/>
    </row>
    <row r="44" spans="1:38" ht="35.1" customHeight="1">
      <c r="A44" s="1067"/>
      <c r="B44" s="487" t="s">
        <v>1593</v>
      </c>
      <c r="C44" s="536" t="s">
        <v>1594</v>
      </c>
      <c r="D44" s="546" t="s">
        <v>1595</v>
      </c>
      <c r="E44" s="547"/>
      <c r="F44" s="486">
        <v>43009</v>
      </c>
      <c r="G44" s="486">
        <v>44228</v>
      </c>
      <c r="H44" s="546" t="s">
        <v>357</v>
      </c>
      <c r="I44" s="476">
        <v>5000</v>
      </c>
      <c r="J44" s="546" t="s">
        <v>2595</v>
      </c>
      <c r="K44" s="674"/>
      <c r="L44" s="674" t="s">
        <v>2542</v>
      </c>
      <c r="M44" s="643"/>
      <c r="N44" s="635"/>
      <c r="O44" s="480"/>
      <c r="P44" s="480"/>
      <c r="Q44" s="480" t="s">
        <v>55</v>
      </c>
      <c r="R44" s="480"/>
      <c r="S44" s="673"/>
      <c r="T44" s="542" t="s">
        <v>2596</v>
      </c>
      <c r="U44" s="557" t="s">
        <v>2597</v>
      </c>
      <c r="V44" s="557" t="s">
        <v>2598</v>
      </c>
      <c r="W44" s="557" t="s">
        <v>2599</v>
      </c>
      <c r="X44" s="542" t="s">
        <v>2547</v>
      </c>
      <c r="Y44" s="542"/>
      <c r="Z44" s="557"/>
      <c r="AA44" s="557"/>
      <c r="AB44" s="32"/>
      <c r="AC44" s="32"/>
      <c r="AD44" s="545"/>
      <c r="AE44" s="615"/>
      <c r="AF44" s="557" t="s">
        <v>2600</v>
      </c>
      <c r="AG44" s="557"/>
      <c r="AH44" s="557"/>
      <c r="AI44" s="625"/>
      <c r="AJ44" s="481"/>
      <c r="AK44" s="5"/>
      <c r="AL44" s="5"/>
    </row>
    <row r="45" spans="1:38" ht="35.1" customHeight="1">
      <c r="A45" s="1067"/>
      <c r="B45" s="487" t="s">
        <v>1597</v>
      </c>
      <c r="C45" s="536" t="s">
        <v>2601</v>
      </c>
      <c r="D45" s="546" t="s">
        <v>1599</v>
      </c>
      <c r="E45" s="547"/>
      <c r="F45" s="486">
        <v>43009</v>
      </c>
      <c r="G45" s="486">
        <v>44228</v>
      </c>
      <c r="H45" s="550" t="s">
        <v>2602</v>
      </c>
      <c r="I45" s="476">
        <v>5000</v>
      </c>
      <c r="J45" s="550" t="s">
        <v>2603</v>
      </c>
      <c r="K45" s="674"/>
      <c r="L45" s="674" t="s">
        <v>2542</v>
      </c>
      <c r="M45" s="644" t="s">
        <v>2604</v>
      </c>
      <c r="N45" s="635"/>
      <c r="O45" s="480" t="s">
        <v>55</v>
      </c>
      <c r="P45" s="480"/>
      <c r="Q45" s="480"/>
      <c r="R45" s="480"/>
      <c r="S45" s="673"/>
      <c r="T45" s="585" t="s">
        <v>2605</v>
      </c>
      <c r="U45" s="558" t="s">
        <v>2606</v>
      </c>
      <c r="V45" s="558" t="s">
        <v>2607</v>
      </c>
      <c r="W45" s="558" t="s">
        <v>2608</v>
      </c>
      <c r="X45" s="585" t="s">
        <v>2609</v>
      </c>
      <c r="Y45" s="585"/>
      <c r="Z45" s="558"/>
      <c r="AA45" s="558"/>
      <c r="AB45" s="175"/>
      <c r="AC45" s="175"/>
      <c r="AD45" s="677"/>
      <c r="AE45" s="678"/>
      <c r="AF45" s="558"/>
      <c r="AG45" s="558"/>
      <c r="AH45" s="558"/>
      <c r="AI45" s="625" t="s">
        <v>2610</v>
      </c>
      <c r="AJ45" s="481"/>
      <c r="AK45" s="5"/>
      <c r="AL45" s="5"/>
    </row>
    <row r="46" spans="1:38" ht="35.1" customHeight="1">
      <c r="A46" s="1067" t="s">
        <v>419</v>
      </c>
      <c r="B46" s="487" t="s">
        <v>420</v>
      </c>
      <c r="C46" s="536" t="s">
        <v>421</v>
      </c>
      <c r="D46" s="546" t="s">
        <v>422</v>
      </c>
      <c r="E46" s="553"/>
      <c r="F46" s="475">
        <v>42430</v>
      </c>
      <c r="G46" s="259">
        <v>44228</v>
      </c>
      <c r="H46" s="546" t="s">
        <v>2611</v>
      </c>
      <c r="I46" s="476">
        <v>0</v>
      </c>
      <c r="J46" s="546"/>
      <c r="K46" s="487" t="s">
        <v>431</v>
      </c>
      <c r="L46" s="674" t="s">
        <v>82</v>
      </c>
      <c r="M46" s="536" t="s">
        <v>2612</v>
      </c>
      <c r="N46" s="635"/>
      <c r="O46" s="480"/>
      <c r="P46" s="480" t="s">
        <v>55</v>
      </c>
      <c r="Q46" s="480"/>
      <c r="R46" s="480"/>
      <c r="S46" s="666"/>
      <c r="T46" s="536" t="s">
        <v>2613</v>
      </c>
      <c r="U46" s="546"/>
      <c r="V46" s="546" t="s">
        <v>2614</v>
      </c>
      <c r="W46" s="546" t="s">
        <v>2615</v>
      </c>
      <c r="X46" s="536" t="s">
        <v>2616</v>
      </c>
      <c r="Y46" s="536"/>
      <c r="Z46" s="546"/>
      <c r="AA46" s="546"/>
      <c r="AB46" s="474"/>
      <c r="AC46" s="475"/>
      <c r="AD46" s="669"/>
      <c r="AE46" s="670"/>
      <c r="AF46" s="546"/>
      <c r="AG46" s="546"/>
      <c r="AH46" s="546"/>
      <c r="AI46" s="625"/>
      <c r="AJ46" s="481"/>
      <c r="AK46" s="5"/>
      <c r="AL46" s="5"/>
    </row>
    <row r="47" spans="1:38" ht="35.1" customHeight="1">
      <c r="A47" s="1067"/>
      <c r="B47" s="487" t="s">
        <v>432</v>
      </c>
      <c r="C47" s="536" t="s">
        <v>433</v>
      </c>
      <c r="D47" s="546" t="s">
        <v>442</v>
      </c>
      <c r="E47" s="546" t="s">
        <v>443</v>
      </c>
      <c r="F47" s="475">
        <v>42430</v>
      </c>
      <c r="G47" s="475">
        <v>44228</v>
      </c>
      <c r="H47" s="546" t="s">
        <v>2611</v>
      </c>
      <c r="I47" s="476">
        <v>0</v>
      </c>
      <c r="J47" s="546"/>
      <c r="K47" s="487" t="s">
        <v>431</v>
      </c>
      <c r="L47" s="674" t="s">
        <v>82</v>
      </c>
      <c r="M47" s="538" t="s">
        <v>2617</v>
      </c>
      <c r="N47" s="635"/>
      <c r="O47" s="480"/>
      <c r="P47" s="480" t="s">
        <v>55</v>
      </c>
      <c r="Q47" s="480"/>
      <c r="R47" s="480"/>
      <c r="S47" s="673"/>
      <c r="T47" s="583" t="s">
        <v>2618</v>
      </c>
      <c r="U47" s="561"/>
      <c r="V47" s="561" t="s">
        <v>2619</v>
      </c>
      <c r="W47" s="561" t="s">
        <v>2620</v>
      </c>
      <c r="X47" s="583" t="s">
        <v>2621</v>
      </c>
      <c r="Y47" s="583"/>
      <c r="Z47" s="561"/>
      <c r="AA47" s="561"/>
      <c r="AB47" s="611"/>
      <c r="AC47" s="611"/>
      <c r="AD47" s="617"/>
      <c r="AE47" s="618"/>
      <c r="AF47" s="561"/>
      <c r="AG47" s="561"/>
      <c r="AH47" s="561"/>
      <c r="AI47" s="625" t="s">
        <v>2622</v>
      </c>
      <c r="AJ47" s="481"/>
      <c r="AK47" s="5"/>
      <c r="AL47" s="5"/>
    </row>
    <row r="48" spans="1:38" ht="35.1" customHeight="1">
      <c r="A48" s="1067"/>
      <c r="B48" s="487" t="s">
        <v>446</v>
      </c>
      <c r="C48" s="537" t="s">
        <v>2562</v>
      </c>
      <c r="D48" s="549"/>
      <c r="E48" s="551"/>
      <c r="F48" s="483"/>
      <c r="G48" s="483"/>
      <c r="H48" s="549"/>
      <c r="I48" s="484"/>
      <c r="J48" s="549"/>
      <c r="K48" s="488"/>
      <c r="L48" s="485"/>
      <c r="M48" s="539" t="s">
        <v>455</v>
      </c>
      <c r="N48" s="635"/>
      <c r="O48" s="480"/>
      <c r="P48" s="480"/>
      <c r="Q48" s="480"/>
      <c r="R48" s="480"/>
      <c r="S48" s="673"/>
      <c r="T48" s="583"/>
      <c r="U48" s="561"/>
      <c r="V48" s="561"/>
      <c r="W48" s="561"/>
      <c r="X48" s="583"/>
      <c r="Y48" s="583"/>
      <c r="Z48" s="561"/>
      <c r="AA48" s="561"/>
      <c r="AB48" s="611"/>
      <c r="AC48" s="611"/>
      <c r="AD48" s="617"/>
      <c r="AE48" s="618"/>
      <c r="AF48" s="561"/>
      <c r="AG48" s="561"/>
      <c r="AH48" s="561"/>
      <c r="AI48" s="628"/>
      <c r="AJ48" s="481"/>
      <c r="AK48" s="5"/>
      <c r="AL48" s="5"/>
    </row>
    <row r="49" spans="1:38" ht="35.1" customHeight="1">
      <c r="A49" s="1067"/>
      <c r="B49" s="487" t="s">
        <v>456</v>
      </c>
      <c r="C49" s="536" t="s">
        <v>2623</v>
      </c>
      <c r="D49" s="546" t="s">
        <v>458</v>
      </c>
      <c r="E49" s="546" t="s">
        <v>467</v>
      </c>
      <c r="F49" s="475">
        <v>42583</v>
      </c>
      <c r="G49" s="475">
        <v>44228</v>
      </c>
      <c r="H49" s="546" t="s">
        <v>2624</v>
      </c>
      <c r="I49" s="476">
        <v>1500000</v>
      </c>
      <c r="J49" s="546" t="s">
        <v>2625</v>
      </c>
      <c r="K49" s="487"/>
      <c r="L49" s="674" t="s">
        <v>2542</v>
      </c>
      <c r="M49" s="536" t="s">
        <v>1881</v>
      </c>
      <c r="N49" s="635"/>
      <c r="O49" s="480"/>
      <c r="P49" s="480"/>
      <c r="Q49" s="480" t="s">
        <v>55</v>
      </c>
      <c r="R49" s="480"/>
      <c r="S49" s="673"/>
      <c r="T49" s="583" t="s">
        <v>2626</v>
      </c>
      <c r="U49" s="561" t="s">
        <v>2627</v>
      </c>
      <c r="V49" s="561" t="s">
        <v>2628</v>
      </c>
      <c r="W49" s="561" t="s">
        <v>2629</v>
      </c>
      <c r="X49" s="583" t="s">
        <v>2630</v>
      </c>
      <c r="Y49" s="583"/>
      <c r="Z49" s="561"/>
      <c r="AA49" s="561"/>
      <c r="AB49" s="611"/>
      <c r="AC49" s="611"/>
      <c r="AD49" s="617"/>
      <c r="AE49" s="618"/>
      <c r="AF49" s="561" t="s">
        <v>2631</v>
      </c>
      <c r="AG49" s="561"/>
      <c r="AH49" s="561"/>
      <c r="AI49" s="628"/>
      <c r="AJ49" s="481"/>
      <c r="AK49" s="5"/>
      <c r="AL49" s="5"/>
    </row>
    <row r="50" spans="1:38" ht="35.1" customHeight="1">
      <c r="A50" s="1067"/>
      <c r="B50" s="487" t="s">
        <v>468</v>
      </c>
      <c r="C50" s="538" t="s">
        <v>469</v>
      </c>
      <c r="D50" s="548" t="s">
        <v>473</v>
      </c>
      <c r="E50" s="548" t="s">
        <v>474</v>
      </c>
      <c r="F50" s="475">
        <v>42430</v>
      </c>
      <c r="G50" s="475">
        <v>44228</v>
      </c>
      <c r="H50" s="548" t="s">
        <v>2382</v>
      </c>
      <c r="I50" s="476">
        <v>0</v>
      </c>
      <c r="J50" s="548"/>
      <c r="K50" s="487"/>
      <c r="L50" s="696" t="s">
        <v>2542</v>
      </c>
      <c r="M50" s="538" t="s">
        <v>2632</v>
      </c>
      <c r="N50" s="635"/>
      <c r="O50" s="480" t="s">
        <v>55</v>
      </c>
      <c r="P50" s="480"/>
      <c r="Q50" s="480"/>
      <c r="R50" s="480"/>
      <c r="S50" s="673"/>
      <c r="T50" s="583" t="s">
        <v>2633</v>
      </c>
      <c r="U50" s="561"/>
      <c r="V50" s="561" t="s">
        <v>2634</v>
      </c>
      <c r="W50" s="561" t="s">
        <v>1860</v>
      </c>
      <c r="X50" s="583" t="s">
        <v>2635</v>
      </c>
      <c r="Y50" s="583"/>
      <c r="Z50" s="561"/>
      <c r="AA50" s="561"/>
      <c r="AB50" s="611"/>
      <c r="AC50" s="611"/>
      <c r="AD50" s="545"/>
      <c r="AE50" s="618"/>
      <c r="AF50" s="561"/>
      <c r="AG50" s="561"/>
      <c r="AH50" s="561"/>
      <c r="AI50" s="628" t="s">
        <v>2636</v>
      </c>
      <c r="AJ50" s="481"/>
      <c r="AK50" s="5"/>
      <c r="AL50" s="5"/>
    </row>
    <row r="51" spans="1:38" ht="35.1" customHeight="1">
      <c r="A51" s="1067"/>
      <c r="B51" s="487" t="s">
        <v>477</v>
      </c>
      <c r="C51" s="539" t="s">
        <v>2562</v>
      </c>
      <c r="D51" s="552"/>
      <c r="E51" s="551"/>
      <c r="F51" s="483"/>
      <c r="G51" s="483"/>
      <c r="H51" s="552"/>
      <c r="I51" s="484"/>
      <c r="J51" s="552"/>
      <c r="K51" s="488"/>
      <c r="L51" s="485"/>
      <c r="M51" s="537" t="s">
        <v>1893</v>
      </c>
      <c r="N51" s="635"/>
      <c r="O51" s="480"/>
      <c r="P51" s="480"/>
      <c r="Q51" s="480"/>
      <c r="R51" s="480"/>
      <c r="S51" s="673"/>
      <c r="T51" s="583"/>
      <c r="U51" s="561"/>
      <c r="V51" s="561"/>
      <c r="W51" s="561"/>
      <c r="X51" s="583"/>
      <c r="Y51" s="583"/>
      <c r="Z51" s="561"/>
      <c r="AA51" s="561"/>
      <c r="AB51" s="611"/>
      <c r="AC51" s="611"/>
      <c r="AD51" s="617"/>
      <c r="AE51" s="618"/>
      <c r="AF51" s="561"/>
      <c r="AG51" s="561"/>
      <c r="AH51" s="561"/>
      <c r="AI51" s="628"/>
      <c r="AJ51" s="481"/>
      <c r="AK51" s="5"/>
      <c r="AL51" s="5"/>
    </row>
    <row r="52" spans="1:38" ht="35.1" customHeight="1">
      <c r="A52" s="1067"/>
      <c r="B52" s="487" t="s">
        <v>484</v>
      </c>
      <c r="C52" s="539" t="s">
        <v>2408</v>
      </c>
      <c r="D52" s="552"/>
      <c r="E52" s="551"/>
      <c r="F52" s="483"/>
      <c r="G52" s="483"/>
      <c r="H52" s="552"/>
      <c r="I52" s="484"/>
      <c r="J52" s="552"/>
      <c r="K52" s="488"/>
      <c r="L52" s="485"/>
      <c r="M52" s="537" t="s">
        <v>1895</v>
      </c>
      <c r="N52" s="635"/>
      <c r="O52" s="480"/>
      <c r="P52" s="480"/>
      <c r="Q52" s="480"/>
      <c r="R52" s="480"/>
      <c r="S52" s="673"/>
      <c r="T52" s="583"/>
      <c r="U52" s="561"/>
      <c r="V52" s="561"/>
      <c r="W52" s="561"/>
      <c r="X52" s="583"/>
      <c r="Y52" s="583"/>
      <c r="Z52" s="561"/>
      <c r="AA52" s="561"/>
      <c r="AB52" s="611"/>
      <c r="AC52" s="611"/>
      <c r="AD52" s="617"/>
      <c r="AE52" s="618"/>
      <c r="AF52" s="561"/>
      <c r="AG52" s="561"/>
      <c r="AH52" s="561"/>
      <c r="AI52" s="628"/>
      <c r="AJ52" s="481"/>
      <c r="AK52" s="5"/>
      <c r="AL52" s="5"/>
    </row>
    <row r="53" spans="1:38" ht="35.1" customHeight="1">
      <c r="A53" s="1067"/>
      <c r="B53" s="487" t="s">
        <v>490</v>
      </c>
      <c r="C53" s="538" t="s">
        <v>491</v>
      </c>
      <c r="D53" s="548" t="s">
        <v>492</v>
      </c>
      <c r="E53" s="553"/>
      <c r="F53" s="475">
        <v>42583</v>
      </c>
      <c r="G53" s="475">
        <v>44228</v>
      </c>
      <c r="H53" s="546" t="s">
        <v>2637</v>
      </c>
      <c r="I53" s="476">
        <v>1500000</v>
      </c>
      <c r="J53" s="548" t="s">
        <v>493</v>
      </c>
      <c r="K53" s="487"/>
      <c r="L53" s="674" t="s">
        <v>2542</v>
      </c>
      <c r="M53" s="539" t="s">
        <v>1897</v>
      </c>
      <c r="N53" s="635"/>
      <c r="O53" s="480"/>
      <c r="P53" s="480"/>
      <c r="Q53" s="480" t="s">
        <v>55</v>
      </c>
      <c r="R53" s="480"/>
      <c r="S53" s="673"/>
      <c r="T53" s="583" t="s">
        <v>2638</v>
      </c>
      <c r="U53" s="599" t="s">
        <v>2639</v>
      </c>
      <c r="V53" s="561" t="s">
        <v>2640</v>
      </c>
      <c r="W53" s="561" t="s">
        <v>1860</v>
      </c>
      <c r="X53" s="583" t="s">
        <v>2641</v>
      </c>
      <c r="Y53" s="583"/>
      <c r="Z53" s="561"/>
      <c r="AA53" s="561"/>
      <c r="AB53" s="611"/>
      <c r="AC53" s="611"/>
      <c r="AD53" s="545" t="s">
        <v>1948</v>
      </c>
      <c r="AE53" s="618"/>
      <c r="AF53" s="561"/>
      <c r="AG53" s="561"/>
      <c r="AH53" s="561"/>
      <c r="AI53" s="628" t="s">
        <v>2642</v>
      </c>
      <c r="AJ53" s="481"/>
      <c r="AK53" s="5"/>
      <c r="AL53" s="5"/>
    </row>
    <row r="54" spans="1:38" ht="35.1" customHeight="1">
      <c r="A54" s="1067"/>
      <c r="B54" s="487" t="s">
        <v>496</v>
      </c>
      <c r="C54" s="536" t="s">
        <v>2643</v>
      </c>
      <c r="D54" s="546" t="s">
        <v>2644</v>
      </c>
      <c r="E54" s="546" t="s">
        <v>505</v>
      </c>
      <c r="F54" s="475">
        <v>42430</v>
      </c>
      <c r="G54" s="475">
        <v>44229</v>
      </c>
      <c r="H54" s="546" t="s">
        <v>2602</v>
      </c>
      <c r="I54" s="476">
        <v>100000</v>
      </c>
      <c r="J54" s="546" t="s">
        <v>2645</v>
      </c>
      <c r="K54" s="487"/>
      <c r="L54" s="674" t="s">
        <v>2542</v>
      </c>
      <c r="M54" s="537" t="s">
        <v>1902</v>
      </c>
      <c r="N54" s="635"/>
      <c r="O54" s="480"/>
      <c r="P54" s="480" t="s">
        <v>55</v>
      </c>
      <c r="Q54" s="480"/>
      <c r="R54" s="480"/>
      <c r="S54" s="673"/>
      <c r="T54" s="584" t="s">
        <v>2646</v>
      </c>
      <c r="U54" s="547" t="s">
        <v>2647</v>
      </c>
      <c r="V54" s="596" t="s">
        <v>2648</v>
      </c>
      <c r="W54" s="561" t="s">
        <v>2649</v>
      </c>
      <c r="X54" s="583" t="s">
        <v>2650</v>
      </c>
      <c r="Y54" s="583"/>
      <c r="Z54" s="561"/>
      <c r="AA54" s="561"/>
      <c r="AB54" s="611"/>
      <c r="AC54" s="611"/>
      <c r="AD54" s="617"/>
      <c r="AE54" s="618"/>
      <c r="AF54" s="561" t="s">
        <v>2651</v>
      </c>
      <c r="AG54" s="561"/>
      <c r="AH54" s="561"/>
      <c r="AI54" s="628" t="s">
        <v>2652</v>
      </c>
      <c r="AJ54" s="481"/>
      <c r="AK54" s="5"/>
      <c r="AL54" s="5"/>
    </row>
    <row r="55" spans="1:38" ht="35.1" customHeight="1">
      <c r="A55" s="1067"/>
      <c r="B55" s="487" t="s">
        <v>508</v>
      </c>
      <c r="C55" s="536" t="s">
        <v>1906</v>
      </c>
      <c r="D55" s="546" t="s">
        <v>2653</v>
      </c>
      <c r="E55" s="553"/>
      <c r="F55" s="475">
        <v>42795</v>
      </c>
      <c r="G55" s="475">
        <v>44228</v>
      </c>
      <c r="H55" s="548" t="s">
        <v>2654</v>
      </c>
      <c r="I55" s="476">
        <v>1000000</v>
      </c>
      <c r="J55" s="546" t="s">
        <v>511</v>
      </c>
      <c r="K55" s="487"/>
      <c r="L55" s="674" t="s">
        <v>2542</v>
      </c>
      <c r="M55" s="536"/>
      <c r="N55" s="635"/>
      <c r="O55" s="480"/>
      <c r="P55" s="480" t="s">
        <v>55</v>
      </c>
      <c r="Q55" s="480"/>
      <c r="R55" s="480"/>
      <c r="S55" s="673"/>
      <c r="T55" s="583" t="s">
        <v>2655</v>
      </c>
      <c r="U55" s="561"/>
      <c r="V55" s="561"/>
      <c r="W55" s="561" t="s">
        <v>2656</v>
      </c>
      <c r="X55" s="583"/>
      <c r="Y55" s="583"/>
      <c r="Z55" s="561"/>
      <c r="AA55" s="561"/>
      <c r="AB55" s="611"/>
      <c r="AC55" s="611"/>
      <c r="AD55" s="617"/>
      <c r="AE55" s="618"/>
      <c r="AF55" s="561"/>
      <c r="AG55" s="561"/>
      <c r="AH55" s="561"/>
      <c r="AI55" s="628"/>
      <c r="AJ55" s="481"/>
      <c r="AK55" s="5"/>
      <c r="AL55" s="5"/>
    </row>
    <row r="56" spans="1:38" ht="35.1" customHeight="1">
      <c r="A56" s="1067"/>
      <c r="B56" s="487" t="s">
        <v>515</v>
      </c>
      <c r="C56" s="536" t="s">
        <v>516</v>
      </c>
      <c r="D56" s="546" t="s">
        <v>517</v>
      </c>
      <c r="E56" s="546" t="s">
        <v>526</v>
      </c>
      <c r="F56" s="475">
        <v>42430</v>
      </c>
      <c r="G56" s="259">
        <v>44228</v>
      </c>
      <c r="H56" s="546" t="s">
        <v>518</v>
      </c>
      <c r="I56" s="476">
        <v>20000</v>
      </c>
      <c r="J56" s="546" t="s">
        <v>519</v>
      </c>
      <c r="K56" s="487" t="s">
        <v>527</v>
      </c>
      <c r="L56" s="674" t="s">
        <v>528</v>
      </c>
      <c r="M56" s="536" t="s">
        <v>520</v>
      </c>
      <c r="N56" s="635"/>
      <c r="O56" s="480"/>
      <c r="P56" s="480"/>
      <c r="Q56" s="480"/>
      <c r="R56" s="480" t="s">
        <v>55</v>
      </c>
      <c r="S56" s="673"/>
      <c r="T56" s="583" t="s">
        <v>2657</v>
      </c>
      <c r="U56" s="561" t="s">
        <v>2658</v>
      </c>
      <c r="V56" s="561"/>
      <c r="W56" s="561" t="s">
        <v>2659</v>
      </c>
      <c r="X56" s="583"/>
      <c r="Y56" s="583"/>
      <c r="Z56" s="561"/>
      <c r="AA56" s="561"/>
      <c r="AB56" s="611"/>
      <c r="AC56" s="611"/>
      <c r="AD56" s="617"/>
      <c r="AE56" s="618"/>
      <c r="AF56" s="561"/>
      <c r="AG56" s="561"/>
      <c r="AH56" s="561"/>
      <c r="AI56" s="583" t="s">
        <v>2658</v>
      </c>
      <c r="AJ56" s="481"/>
      <c r="AK56" s="5"/>
      <c r="AL56" s="5"/>
    </row>
    <row r="57" spans="1:38" ht="35.1" customHeight="1">
      <c r="A57" s="1067"/>
      <c r="B57" s="487" t="s">
        <v>529</v>
      </c>
      <c r="C57" s="536" t="s">
        <v>530</v>
      </c>
      <c r="D57" s="546" t="s">
        <v>531</v>
      </c>
      <c r="E57" s="553"/>
      <c r="F57" s="475">
        <v>42430</v>
      </c>
      <c r="G57" s="475">
        <v>44228</v>
      </c>
      <c r="H57" s="546" t="s">
        <v>2660</v>
      </c>
      <c r="I57" s="476">
        <v>750000</v>
      </c>
      <c r="J57" s="546" t="s">
        <v>533</v>
      </c>
      <c r="K57" s="487" t="s">
        <v>540</v>
      </c>
      <c r="L57" s="674" t="s">
        <v>541</v>
      </c>
      <c r="M57" s="536" t="s">
        <v>1914</v>
      </c>
      <c r="N57" s="635"/>
      <c r="O57" s="480"/>
      <c r="P57" s="480"/>
      <c r="Q57" s="480" t="s">
        <v>55</v>
      </c>
      <c r="R57" s="480"/>
      <c r="S57" s="673"/>
      <c r="T57" s="583" t="s">
        <v>2661</v>
      </c>
      <c r="U57" s="561"/>
      <c r="V57" s="561" t="s">
        <v>2662</v>
      </c>
      <c r="W57" s="561" t="s">
        <v>2663</v>
      </c>
      <c r="X57" s="604" t="s">
        <v>2664</v>
      </c>
      <c r="Y57" s="583"/>
      <c r="Z57" s="561"/>
      <c r="AA57" s="561"/>
      <c r="AB57" s="611"/>
      <c r="AC57" s="611"/>
      <c r="AD57" s="617"/>
      <c r="AE57" s="618"/>
      <c r="AF57" s="561" t="s">
        <v>2665</v>
      </c>
      <c r="AG57" s="561"/>
      <c r="AH57" s="561"/>
      <c r="AI57" s="628" t="s">
        <v>2666</v>
      </c>
      <c r="AJ57" s="481"/>
      <c r="AK57" s="5"/>
      <c r="AL57" s="5"/>
    </row>
    <row r="58" spans="1:38" ht="35.1" customHeight="1">
      <c r="A58" s="1067"/>
      <c r="B58" s="487" t="s">
        <v>543</v>
      </c>
      <c r="C58" s="536" t="s">
        <v>2667</v>
      </c>
      <c r="D58" s="546" t="s">
        <v>553</v>
      </c>
      <c r="E58" s="546" t="s">
        <v>554</v>
      </c>
      <c r="F58" s="475">
        <v>42430</v>
      </c>
      <c r="G58" s="259">
        <v>43252</v>
      </c>
      <c r="H58" s="546" t="s">
        <v>2602</v>
      </c>
      <c r="I58" s="476">
        <v>0</v>
      </c>
      <c r="J58" s="546" t="s">
        <v>556</v>
      </c>
      <c r="K58" s="487"/>
      <c r="L58" s="674" t="s">
        <v>2542</v>
      </c>
      <c r="M58" s="536" t="s">
        <v>1917</v>
      </c>
      <c r="N58" s="635"/>
      <c r="O58" s="480"/>
      <c r="P58" s="480"/>
      <c r="Q58" s="480"/>
      <c r="R58" s="480" t="s">
        <v>55</v>
      </c>
      <c r="S58" s="673"/>
      <c r="T58" s="583"/>
      <c r="U58" s="561"/>
      <c r="V58" s="561"/>
      <c r="W58" s="561"/>
      <c r="X58" s="583"/>
      <c r="Y58" s="583"/>
      <c r="Z58" s="561"/>
      <c r="AA58" s="561"/>
      <c r="AB58" s="611"/>
      <c r="AC58" s="611"/>
      <c r="AD58" s="617"/>
      <c r="AE58" s="618"/>
      <c r="AF58" s="561"/>
      <c r="AG58" s="561"/>
      <c r="AH58" s="561"/>
      <c r="AI58" s="628"/>
      <c r="AJ58" s="481"/>
      <c r="AK58" s="5"/>
      <c r="AL58" s="5"/>
    </row>
    <row r="59" spans="1:38" ht="35.1" customHeight="1">
      <c r="A59" s="1067"/>
      <c r="B59" s="487" t="s">
        <v>557</v>
      </c>
      <c r="C59" s="536" t="s">
        <v>565</v>
      </c>
      <c r="D59" s="546" t="s">
        <v>559</v>
      </c>
      <c r="E59" s="546" t="s">
        <v>566</v>
      </c>
      <c r="F59" s="475">
        <v>42430</v>
      </c>
      <c r="G59" s="475">
        <v>44228</v>
      </c>
      <c r="H59" s="546" t="s">
        <v>2668</v>
      </c>
      <c r="I59" s="476">
        <v>0</v>
      </c>
      <c r="J59" s="546" t="s">
        <v>561</v>
      </c>
      <c r="K59" s="487"/>
      <c r="L59" s="674" t="s">
        <v>2542</v>
      </c>
      <c r="M59" s="537" t="s">
        <v>2669</v>
      </c>
      <c r="N59" s="635"/>
      <c r="O59" s="480"/>
      <c r="P59" s="480" t="s">
        <v>55</v>
      </c>
      <c r="Q59" s="480"/>
      <c r="R59" s="480"/>
      <c r="S59" s="673"/>
      <c r="T59" s="583" t="s">
        <v>2670</v>
      </c>
      <c r="U59" s="561" t="s">
        <v>2671</v>
      </c>
      <c r="V59" s="561" t="s">
        <v>2672</v>
      </c>
      <c r="W59" s="561" t="s">
        <v>2673</v>
      </c>
      <c r="X59" s="583"/>
      <c r="Y59" s="583"/>
      <c r="Z59" s="561" t="s">
        <v>2674</v>
      </c>
      <c r="AA59" s="561"/>
      <c r="AB59" s="611"/>
      <c r="AC59" s="611"/>
      <c r="AD59" s="617"/>
      <c r="AE59" s="618"/>
      <c r="AF59" s="561"/>
      <c r="AG59" s="561"/>
      <c r="AH59" s="561"/>
      <c r="AI59" s="628"/>
      <c r="AJ59" s="481"/>
      <c r="AK59" s="5"/>
      <c r="AL59" s="5"/>
    </row>
    <row r="60" spans="1:38" ht="35.1" customHeight="1">
      <c r="A60" s="1067"/>
      <c r="B60" s="487" t="s">
        <v>570</v>
      </c>
      <c r="C60" s="536" t="s">
        <v>571</v>
      </c>
      <c r="D60" s="546" t="s">
        <v>572</v>
      </c>
      <c r="E60" s="550" t="s">
        <v>60</v>
      </c>
      <c r="F60" s="475">
        <v>42430</v>
      </c>
      <c r="G60" s="475">
        <v>44229</v>
      </c>
      <c r="H60" s="552" t="s">
        <v>2382</v>
      </c>
      <c r="I60" s="476">
        <v>0</v>
      </c>
      <c r="J60" s="546" t="s">
        <v>1930</v>
      </c>
      <c r="K60" s="487"/>
      <c r="L60" s="674" t="s">
        <v>2542</v>
      </c>
      <c r="M60" s="536" t="s">
        <v>2675</v>
      </c>
      <c r="N60" s="635"/>
      <c r="O60" s="480"/>
      <c r="P60" s="480" t="s">
        <v>55</v>
      </c>
      <c r="Q60" s="480"/>
      <c r="R60" s="480"/>
      <c r="S60" s="673"/>
      <c r="T60" s="583" t="s">
        <v>2676</v>
      </c>
      <c r="U60" s="561" t="s">
        <v>2677</v>
      </c>
      <c r="V60" s="561" t="s">
        <v>2678</v>
      </c>
      <c r="W60" s="561" t="s">
        <v>2679</v>
      </c>
      <c r="X60" s="583" t="s">
        <v>2680</v>
      </c>
      <c r="Y60" s="583"/>
      <c r="Z60" s="561"/>
      <c r="AA60" s="561"/>
      <c r="AB60" s="611"/>
      <c r="AC60" s="611"/>
      <c r="AD60" s="617"/>
      <c r="AE60" s="618"/>
      <c r="AF60" s="561" t="s">
        <v>2681</v>
      </c>
      <c r="AG60" s="561"/>
      <c r="AH60" s="561"/>
      <c r="AI60" s="628" t="s">
        <v>2322</v>
      </c>
      <c r="AJ60" s="481"/>
      <c r="AK60" s="5"/>
      <c r="AL60" s="5"/>
    </row>
    <row r="61" spans="1:38" ht="35.1" customHeight="1">
      <c r="A61" s="1067"/>
      <c r="B61" s="487" t="s">
        <v>578</v>
      </c>
      <c r="C61" s="537" t="s">
        <v>579</v>
      </c>
      <c r="D61" s="546" t="s">
        <v>580</v>
      </c>
      <c r="E61" s="553"/>
      <c r="F61" s="475">
        <v>42430</v>
      </c>
      <c r="G61" s="475">
        <v>42583</v>
      </c>
      <c r="H61" s="546" t="s">
        <v>2682</v>
      </c>
      <c r="I61" s="476">
        <v>0</v>
      </c>
      <c r="J61" s="546" t="s">
        <v>1937</v>
      </c>
      <c r="K61" s="487" t="s">
        <v>431</v>
      </c>
      <c r="L61" s="674" t="s">
        <v>82</v>
      </c>
      <c r="M61" s="537" t="s">
        <v>1938</v>
      </c>
      <c r="N61" s="635"/>
      <c r="O61" s="480"/>
      <c r="P61" s="480"/>
      <c r="Q61" s="480"/>
      <c r="R61" s="480" t="s">
        <v>55</v>
      </c>
      <c r="S61" s="673"/>
      <c r="T61" s="583"/>
      <c r="U61" s="561"/>
      <c r="V61" s="561"/>
      <c r="W61" s="561"/>
      <c r="X61" s="583"/>
      <c r="Y61" s="583"/>
      <c r="Z61" s="561"/>
      <c r="AA61" s="561"/>
      <c r="AB61" s="611"/>
      <c r="AC61" s="611"/>
      <c r="AD61" s="617"/>
      <c r="AE61" s="618"/>
      <c r="AF61" s="561"/>
      <c r="AG61" s="561"/>
      <c r="AH61" s="561"/>
      <c r="AI61" s="628"/>
      <c r="AJ61" s="481"/>
      <c r="AK61" s="5"/>
      <c r="AL61" s="5"/>
    </row>
    <row r="62" spans="1:38" ht="35.1" customHeight="1">
      <c r="A62" s="1067"/>
      <c r="B62" s="487" t="s">
        <v>588</v>
      </c>
      <c r="C62" s="536" t="s">
        <v>1939</v>
      </c>
      <c r="D62" s="546" t="s">
        <v>572</v>
      </c>
      <c r="E62" s="546" t="s">
        <v>591</v>
      </c>
      <c r="F62" s="475">
        <v>42795</v>
      </c>
      <c r="G62" s="259">
        <v>44228</v>
      </c>
      <c r="H62" s="547" t="s">
        <v>1940</v>
      </c>
      <c r="I62" s="476">
        <v>50000</v>
      </c>
      <c r="J62" s="546" t="s">
        <v>2683</v>
      </c>
      <c r="K62" s="487" t="s">
        <v>594</v>
      </c>
      <c r="L62" s="674"/>
      <c r="M62" s="536" t="s">
        <v>590</v>
      </c>
      <c r="N62" s="635"/>
      <c r="O62" s="480"/>
      <c r="P62" s="480"/>
      <c r="Q62" s="480" t="s">
        <v>55</v>
      </c>
      <c r="R62" s="480"/>
      <c r="S62" s="673"/>
      <c r="T62" s="583" t="s">
        <v>2684</v>
      </c>
      <c r="U62" s="561" t="s">
        <v>2685</v>
      </c>
      <c r="V62" s="561" t="s">
        <v>2686</v>
      </c>
      <c r="W62" s="561" t="s">
        <v>2687</v>
      </c>
      <c r="X62" s="583" t="s">
        <v>2688</v>
      </c>
      <c r="Y62" s="583"/>
      <c r="Z62" s="561"/>
      <c r="AA62" s="561"/>
      <c r="AB62" s="611"/>
      <c r="AC62" s="611"/>
      <c r="AD62" s="617"/>
      <c r="AE62" s="618"/>
      <c r="AF62" s="561" t="s">
        <v>2689</v>
      </c>
      <c r="AG62" s="561"/>
      <c r="AH62" s="561"/>
      <c r="AI62" s="628"/>
      <c r="AJ62" s="481"/>
      <c r="AK62" s="5"/>
      <c r="AL62" s="5"/>
    </row>
    <row r="63" spans="1:38" ht="35.1" customHeight="1">
      <c r="A63" s="1067"/>
      <c r="B63" s="487" t="s">
        <v>595</v>
      </c>
      <c r="C63" s="537" t="s">
        <v>596</v>
      </c>
      <c r="D63" s="546" t="s">
        <v>597</v>
      </c>
      <c r="E63" s="553"/>
      <c r="F63" s="475">
        <v>42430</v>
      </c>
      <c r="G63" s="259">
        <v>44228</v>
      </c>
      <c r="H63" s="546" t="s">
        <v>2682</v>
      </c>
      <c r="I63" s="476">
        <v>0</v>
      </c>
      <c r="J63" s="546"/>
      <c r="K63" s="487" t="s">
        <v>431</v>
      </c>
      <c r="L63" s="674" t="s">
        <v>82</v>
      </c>
      <c r="M63" s="537" t="s">
        <v>600</v>
      </c>
      <c r="N63" s="635"/>
      <c r="O63" s="480"/>
      <c r="P63" s="480"/>
      <c r="Q63" s="480"/>
      <c r="R63" s="480" t="s">
        <v>55</v>
      </c>
      <c r="S63" s="673"/>
      <c r="T63" s="583"/>
      <c r="U63" s="561"/>
      <c r="V63" s="561"/>
      <c r="W63" s="561"/>
      <c r="X63" s="583"/>
      <c r="Y63" s="583"/>
      <c r="Z63" s="561"/>
      <c r="AA63" s="561"/>
      <c r="AB63" s="611"/>
      <c r="AC63" s="611"/>
      <c r="AD63" s="617"/>
      <c r="AE63" s="618"/>
      <c r="AF63" s="561"/>
      <c r="AG63" s="561"/>
      <c r="AH63" s="561"/>
      <c r="AI63" s="628"/>
      <c r="AJ63" s="481"/>
      <c r="AK63" s="5"/>
      <c r="AL63" s="5"/>
    </row>
    <row r="64" spans="1:38" ht="35.1" customHeight="1">
      <c r="A64" s="1067"/>
      <c r="B64" s="487" t="s">
        <v>602</v>
      </c>
      <c r="C64" s="537" t="s">
        <v>2562</v>
      </c>
      <c r="D64" s="549"/>
      <c r="E64" s="551"/>
      <c r="F64" s="483"/>
      <c r="G64" s="483"/>
      <c r="H64" s="549"/>
      <c r="I64" s="484"/>
      <c r="J64" s="549"/>
      <c r="K64" s="488"/>
      <c r="L64" s="485"/>
      <c r="M64" s="536" t="s">
        <v>613</v>
      </c>
      <c r="N64" s="635"/>
      <c r="O64" s="480"/>
      <c r="P64" s="480"/>
      <c r="Q64" s="480"/>
      <c r="R64" s="480"/>
      <c r="S64" s="673"/>
      <c r="T64" s="583"/>
      <c r="U64" s="561"/>
      <c r="V64" s="561"/>
      <c r="W64" s="561"/>
      <c r="X64" s="583"/>
      <c r="Y64" s="583"/>
      <c r="Z64" s="561"/>
      <c r="AA64" s="561"/>
      <c r="AB64" s="611"/>
      <c r="AC64" s="611"/>
      <c r="AD64" s="617"/>
      <c r="AE64" s="618"/>
      <c r="AF64" s="561"/>
      <c r="AG64" s="561"/>
      <c r="AH64" s="561"/>
      <c r="AI64" s="628"/>
      <c r="AJ64" s="481"/>
      <c r="AK64" s="5"/>
      <c r="AL64" s="5"/>
    </row>
    <row r="65" spans="1:38" ht="35.1" customHeight="1">
      <c r="A65" s="1067"/>
      <c r="B65" s="487" t="s">
        <v>614</v>
      </c>
      <c r="C65" s="536" t="s">
        <v>2690</v>
      </c>
      <c r="D65" s="546" t="s">
        <v>616</v>
      </c>
      <c r="E65" s="553"/>
      <c r="F65" s="475">
        <v>42430</v>
      </c>
      <c r="G65" s="475">
        <v>44228</v>
      </c>
      <c r="H65" s="548" t="s">
        <v>2691</v>
      </c>
      <c r="I65" s="476">
        <v>150000</v>
      </c>
      <c r="J65" s="546" t="s">
        <v>2692</v>
      </c>
      <c r="K65" s="487" t="s">
        <v>277</v>
      </c>
      <c r="L65" s="674" t="s">
        <v>278</v>
      </c>
      <c r="M65" s="536" t="s">
        <v>2693</v>
      </c>
      <c r="N65" s="635"/>
      <c r="O65" s="480"/>
      <c r="P65" s="480" t="s">
        <v>55</v>
      </c>
      <c r="Q65" s="480"/>
      <c r="R65" s="480"/>
      <c r="S65" s="673"/>
      <c r="T65" s="583" t="s">
        <v>2694</v>
      </c>
      <c r="U65" s="561" t="s">
        <v>2695</v>
      </c>
      <c r="V65" s="561" t="s">
        <v>2696</v>
      </c>
      <c r="W65" s="561" t="s">
        <v>2697</v>
      </c>
      <c r="X65" s="583" t="s">
        <v>2698</v>
      </c>
      <c r="Y65" s="583"/>
      <c r="Z65" s="561"/>
      <c r="AA65" s="561"/>
      <c r="AB65" s="611"/>
      <c r="AC65" s="611"/>
      <c r="AD65" s="617"/>
      <c r="AE65" s="618"/>
      <c r="AF65" s="561"/>
      <c r="AG65" s="561"/>
      <c r="AH65" s="561"/>
      <c r="AI65" s="628" t="s">
        <v>2699</v>
      </c>
      <c r="AJ65" s="481"/>
      <c r="AK65" s="5"/>
      <c r="AL65" s="5"/>
    </row>
    <row r="66" spans="1:38" ht="35.1" customHeight="1">
      <c r="A66" s="1067"/>
      <c r="B66" s="487" t="s">
        <v>625</v>
      </c>
      <c r="C66" s="536" t="s">
        <v>633</v>
      </c>
      <c r="D66" s="546" t="s">
        <v>627</v>
      </c>
      <c r="E66" s="553"/>
      <c r="F66" s="475">
        <v>42430</v>
      </c>
      <c r="G66" s="475">
        <v>44228</v>
      </c>
      <c r="H66" s="546" t="s">
        <v>2700</v>
      </c>
      <c r="I66" s="476">
        <v>0</v>
      </c>
      <c r="J66" s="546" t="s">
        <v>1953</v>
      </c>
      <c r="K66" s="487" t="s">
        <v>277</v>
      </c>
      <c r="L66" s="674" t="s">
        <v>278</v>
      </c>
      <c r="M66" s="536" t="s">
        <v>2701</v>
      </c>
      <c r="N66" s="635"/>
      <c r="O66" s="480"/>
      <c r="P66" s="480" t="s">
        <v>55</v>
      </c>
      <c r="Q66" s="480"/>
      <c r="R66" s="480"/>
      <c r="S66" s="673"/>
      <c r="T66" s="583" t="s">
        <v>2702</v>
      </c>
      <c r="U66" s="561" t="s">
        <v>2703</v>
      </c>
      <c r="V66" s="561" t="s">
        <v>2704</v>
      </c>
      <c r="W66" s="561" t="s">
        <v>2705</v>
      </c>
      <c r="X66" s="604" t="s">
        <v>2706</v>
      </c>
      <c r="Y66" s="583"/>
      <c r="Z66" s="561"/>
      <c r="AA66" s="561"/>
      <c r="AB66" s="611"/>
      <c r="AC66" s="611"/>
      <c r="AD66" s="617"/>
      <c r="AE66" s="618"/>
      <c r="AF66" s="561" t="s">
        <v>2707</v>
      </c>
      <c r="AG66" s="561"/>
      <c r="AH66" s="561"/>
      <c r="AI66" s="628"/>
      <c r="AJ66" s="481"/>
      <c r="AK66" s="5"/>
      <c r="AL66" s="5"/>
    </row>
    <row r="67" spans="1:38" ht="35.1" customHeight="1">
      <c r="A67" s="1067"/>
      <c r="B67" s="487" t="s">
        <v>636</v>
      </c>
      <c r="C67" s="538" t="s">
        <v>1957</v>
      </c>
      <c r="D67" s="546" t="s">
        <v>646</v>
      </c>
      <c r="E67" s="546" t="s">
        <v>647</v>
      </c>
      <c r="F67" s="475">
        <v>42430</v>
      </c>
      <c r="G67" s="475">
        <v>44228</v>
      </c>
      <c r="H67" s="546" t="s">
        <v>2569</v>
      </c>
      <c r="I67" s="476">
        <v>1500000</v>
      </c>
      <c r="J67" s="546" t="s">
        <v>1958</v>
      </c>
      <c r="K67" s="487"/>
      <c r="L67" s="474" t="s">
        <v>2542</v>
      </c>
      <c r="M67" s="536" t="s">
        <v>2708</v>
      </c>
      <c r="N67" s="635"/>
      <c r="O67" s="480"/>
      <c r="P67" s="480"/>
      <c r="Q67" s="480"/>
      <c r="R67" s="480" t="s">
        <v>55</v>
      </c>
      <c r="S67" s="673"/>
      <c r="T67" s="607"/>
      <c r="U67" s="599"/>
      <c r="V67" s="599"/>
      <c r="W67" s="599"/>
      <c r="X67" s="607"/>
      <c r="Y67" s="607"/>
      <c r="Z67" s="599"/>
      <c r="AA67" s="599"/>
      <c r="AB67" s="667"/>
      <c r="AC67" s="667"/>
      <c r="AD67" s="619"/>
      <c r="AE67" s="620"/>
      <c r="AF67" s="599"/>
      <c r="AG67" s="599"/>
      <c r="AH67" s="599"/>
      <c r="AI67" s="668"/>
      <c r="AJ67" s="481"/>
      <c r="AK67" s="5"/>
      <c r="AL67" s="5"/>
    </row>
    <row r="68" spans="1:38" ht="35.1" customHeight="1">
      <c r="A68" s="1068"/>
      <c r="B68" s="487" t="s">
        <v>651</v>
      </c>
      <c r="C68" s="537" t="s">
        <v>2562</v>
      </c>
      <c r="D68" s="549"/>
      <c r="E68" s="551"/>
      <c r="F68" s="483"/>
      <c r="G68" s="483"/>
      <c r="H68" s="549"/>
      <c r="I68" s="484"/>
      <c r="J68" s="549"/>
      <c r="K68" s="488"/>
      <c r="L68" s="485"/>
      <c r="M68" s="645" t="s">
        <v>1964</v>
      </c>
      <c r="N68" s="635"/>
      <c r="O68" s="480"/>
      <c r="P68" s="480"/>
      <c r="Q68" s="480"/>
      <c r="R68" s="480"/>
      <c r="S68" s="666"/>
      <c r="T68" s="536"/>
      <c r="U68" s="546"/>
      <c r="V68" s="546"/>
      <c r="W68" s="546"/>
      <c r="X68" s="536"/>
      <c r="Y68" s="536"/>
      <c r="Z68" s="546"/>
      <c r="AA68" s="546"/>
      <c r="AB68" s="475"/>
      <c r="AC68" s="475"/>
      <c r="AD68" s="669"/>
      <c r="AE68" s="670"/>
      <c r="AF68" s="546"/>
      <c r="AG68" s="546"/>
      <c r="AH68" s="546"/>
      <c r="AI68" s="536"/>
      <c r="AJ68" s="481"/>
      <c r="AK68" s="5"/>
      <c r="AL68" s="5"/>
    </row>
    <row r="69" spans="1:38" ht="35.1" customHeight="1">
      <c r="A69" s="1087" t="s">
        <v>657</v>
      </c>
      <c r="B69" s="487" t="s">
        <v>658</v>
      </c>
      <c r="C69" s="536" t="s">
        <v>659</v>
      </c>
      <c r="D69" s="546" t="s">
        <v>660</v>
      </c>
      <c r="E69" s="546" t="s">
        <v>668</v>
      </c>
      <c r="F69" s="475">
        <v>42430</v>
      </c>
      <c r="G69" s="475">
        <v>44228</v>
      </c>
      <c r="H69" s="546" t="s">
        <v>1739</v>
      </c>
      <c r="I69" s="476">
        <v>200000</v>
      </c>
      <c r="J69" s="647" t="s">
        <v>2709</v>
      </c>
      <c r="K69" s="487"/>
      <c r="L69" s="674" t="s">
        <v>2542</v>
      </c>
      <c r="M69" s="536" t="s">
        <v>2710</v>
      </c>
      <c r="N69" s="635"/>
      <c r="O69" s="480"/>
      <c r="P69" s="480" t="s">
        <v>55</v>
      </c>
      <c r="Q69" s="480"/>
      <c r="R69" s="480"/>
      <c r="S69" s="673"/>
      <c r="T69" s="583" t="s">
        <v>2711</v>
      </c>
      <c r="U69" s="632" t="s">
        <v>2712</v>
      </c>
      <c r="V69" s="561" t="s">
        <v>2713</v>
      </c>
      <c r="W69" s="561" t="s">
        <v>2714</v>
      </c>
      <c r="X69" s="583"/>
      <c r="Y69" s="583"/>
      <c r="Z69" s="561"/>
      <c r="AA69" s="561"/>
      <c r="AB69" s="611"/>
      <c r="AC69" s="611"/>
      <c r="AD69" s="617"/>
      <c r="AE69" s="618"/>
      <c r="AF69" s="561"/>
      <c r="AG69" s="561"/>
      <c r="AH69" s="561"/>
      <c r="AI69" s="628"/>
      <c r="AJ69" s="481"/>
      <c r="AK69" s="5"/>
      <c r="AL69" s="5"/>
    </row>
    <row r="70" spans="1:38" ht="35.1" customHeight="1">
      <c r="A70" s="1071"/>
      <c r="B70" s="487" t="s">
        <v>671</v>
      </c>
      <c r="C70" s="538" t="s">
        <v>672</v>
      </c>
      <c r="D70" s="548" t="s">
        <v>673</v>
      </c>
      <c r="E70" s="553"/>
      <c r="F70" s="475">
        <v>42430</v>
      </c>
      <c r="G70" s="475">
        <v>44229</v>
      </c>
      <c r="H70" s="548" t="s">
        <v>2715</v>
      </c>
      <c r="I70" s="476">
        <v>350000</v>
      </c>
      <c r="J70" s="572" t="s">
        <v>2716</v>
      </c>
      <c r="K70" s="487"/>
      <c r="L70" s="674" t="s">
        <v>2542</v>
      </c>
      <c r="M70" s="536" t="s">
        <v>2717</v>
      </c>
      <c r="N70" s="635"/>
      <c r="O70" s="480"/>
      <c r="P70" s="480" t="s">
        <v>55</v>
      </c>
      <c r="Q70" s="480"/>
      <c r="R70" s="480"/>
      <c r="S70" s="673"/>
      <c r="T70" s="542" t="s">
        <v>2718</v>
      </c>
      <c r="U70" s="557"/>
      <c r="V70" s="557" t="s">
        <v>2719</v>
      </c>
      <c r="W70" s="557" t="s">
        <v>2720</v>
      </c>
      <c r="X70" s="542" t="s">
        <v>2721</v>
      </c>
      <c r="Y70" s="542"/>
      <c r="Z70" s="557"/>
      <c r="AA70" s="557"/>
      <c r="AB70" s="32"/>
      <c r="AC70" s="32"/>
      <c r="AD70" s="617" t="s">
        <v>1948</v>
      </c>
      <c r="AE70" s="615"/>
      <c r="AF70" s="557"/>
      <c r="AG70" s="557"/>
      <c r="AH70" s="557"/>
      <c r="AI70" s="625" t="s">
        <v>2440</v>
      </c>
      <c r="AJ70" s="481"/>
      <c r="AK70" s="5"/>
      <c r="AL70" s="5"/>
    </row>
    <row r="71" spans="1:38" ht="35.1" customHeight="1">
      <c r="A71" s="1071"/>
      <c r="B71" s="487" t="s">
        <v>679</v>
      </c>
      <c r="C71" s="538" t="s">
        <v>680</v>
      </c>
      <c r="D71" s="548" t="s">
        <v>681</v>
      </c>
      <c r="E71" s="553"/>
      <c r="F71" s="475">
        <v>43160</v>
      </c>
      <c r="G71" s="475">
        <v>44228</v>
      </c>
      <c r="H71" s="546" t="s">
        <v>2722</v>
      </c>
      <c r="I71" s="476">
        <v>300000</v>
      </c>
      <c r="J71" s="550"/>
      <c r="K71" s="487"/>
      <c r="L71" s="674" t="s">
        <v>2542</v>
      </c>
      <c r="M71" s="536"/>
      <c r="N71" s="635"/>
      <c r="O71" s="480"/>
      <c r="P71" s="480" t="s">
        <v>55</v>
      </c>
      <c r="Q71" s="480"/>
      <c r="R71" s="480"/>
      <c r="S71" s="673"/>
      <c r="T71" s="542" t="s">
        <v>2723</v>
      </c>
      <c r="U71" s="632" t="s">
        <v>2724</v>
      </c>
      <c r="V71" s="557" t="s">
        <v>2719</v>
      </c>
      <c r="W71" s="557" t="s">
        <v>2725</v>
      </c>
      <c r="X71" s="542"/>
      <c r="Y71" s="542" t="s">
        <v>2726</v>
      </c>
      <c r="Z71" s="557" t="s">
        <v>2674</v>
      </c>
      <c r="AA71" s="557"/>
      <c r="AB71" s="32"/>
      <c r="AC71" s="32"/>
      <c r="AD71" s="545"/>
      <c r="AE71" s="615"/>
      <c r="AF71" s="557"/>
      <c r="AG71" s="557"/>
      <c r="AH71" s="557"/>
      <c r="AI71" s="625"/>
      <c r="AJ71" s="481"/>
      <c r="AK71" s="5"/>
      <c r="AL71" s="5"/>
    </row>
    <row r="72" spans="1:38" ht="35.1" customHeight="1">
      <c r="A72" s="1071"/>
      <c r="B72" s="487" t="s">
        <v>687</v>
      </c>
      <c r="C72" s="538" t="s">
        <v>688</v>
      </c>
      <c r="D72" s="548" t="s">
        <v>2727</v>
      </c>
      <c r="E72" s="546" t="s">
        <v>697</v>
      </c>
      <c r="F72" s="475">
        <v>42795</v>
      </c>
      <c r="G72" s="475">
        <v>44228</v>
      </c>
      <c r="H72" s="548" t="s">
        <v>2700</v>
      </c>
      <c r="I72" s="490">
        <v>1250000</v>
      </c>
      <c r="J72" s="546" t="s">
        <v>690</v>
      </c>
      <c r="K72" s="487"/>
      <c r="L72" s="674" t="s">
        <v>2542</v>
      </c>
      <c r="M72" s="536" t="s">
        <v>691</v>
      </c>
      <c r="N72" s="635"/>
      <c r="O72" s="480"/>
      <c r="P72" s="480"/>
      <c r="Q72" s="480" t="s">
        <v>55</v>
      </c>
      <c r="R72" s="480"/>
      <c r="S72" s="673"/>
      <c r="T72" s="583" t="s">
        <v>2728</v>
      </c>
      <c r="U72" s="595" t="s">
        <v>2729</v>
      </c>
      <c r="V72" s="632" t="s">
        <v>2730</v>
      </c>
      <c r="W72" s="561" t="s">
        <v>2731</v>
      </c>
      <c r="X72" s="583" t="s">
        <v>2732</v>
      </c>
      <c r="Y72" s="583"/>
      <c r="Z72" s="561" t="s">
        <v>2276</v>
      </c>
      <c r="AA72" s="561"/>
      <c r="AB72" s="611"/>
      <c r="AC72" s="611"/>
      <c r="AD72" s="617"/>
      <c r="AE72" s="618"/>
      <c r="AF72" s="561" t="s">
        <v>2733</v>
      </c>
      <c r="AG72" s="561"/>
      <c r="AH72" s="561"/>
      <c r="AI72" s="628" t="s">
        <v>2734</v>
      </c>
      <c r="AJ72" s="481"/>
      <c r="AK72" s="5"/>
      <c r="AL72" s="5"/>
    </row>
    <row r="73" spans="1:38" ht="35.1" customHeight="1">
      <c r="A73" s="1071"/>
      <c r="B73" s="487" t="s">
        <v>698</v>
      </c>
      <c r="C73" s="538" t="s">
        <v>699</v>
      </c>
      <c r="D73" s="546" t="s">
        <v>708</v>
      </c>
      <c r="E73" s="546" t="s">
        <v>709</v>
      </c>
      <c r="F73" s="475">
        <v>42430</v>
      </c>
      <c r="G73" s="475">
        <v>44228</v>
      </c>
      <c r="H73" s="548" t="s">
        <v>2735</v>
      </c>
      <c r="I73" s="491" t="s">
        <v>702</v>
      </c>
      <c r="J73" s="573"/>
      <c r="K73" s="487"/>
      <c r="L73" s="674" t="s">
        <v>2542</v>
      </c>
      <c r="M73" s="536" t="s">
        <v>1982</v>
      </c>
      <c r="N73" s="635"/>
      <c r="O73" s="480"/>
      <c r="P73" s="480" t="s">
        <v>55</v>
      </c>
      <c r="Q73" s="480"/>
      <c r="R73" s="480"/>
      <c r="S73" s="673"/>
      <c r="T73" s="583" t="s">
        <v>2736</v>
      </c>
      <c r="U73" s="632" t="s">
        <v>2737</v>
      </c>
      <c r="V73" s="546" t="s">
        <v>2738</v>
      </c>
      <c r="W73" s="596" t="s">
        <v>2739</v>
      </c>
      <c r="X73" s="583"/>
      <c r="Y73" s="583"/>
      <c r="Z73" s="561"/>
      <c r="AA73" s="561"/>
      <c r="AB73" s="611"/>
      <c r="AC73" s="611"/>
      <c r="AD73" s="617"/>
      <c r="AE73" s="618"/>
      <c r="AF73" s="561"/>
      <c r="AG73" s="561"/>
      <c r="AH73" s="561"/>
      <c r="AI73" s="628"/>
      <c r="AJ73" s="481"/>
      <c r="AK73" s="5"/>
      <c r="AL73" s="5"/>
    </row>
    <row r="74" spans="1:38" ht="35.1" customHeight="1">
      <c r="A74" s="1071"/>
      <c r="B74" s="487" t="s">
        <v>711</v>
      </c>
      <c r="C74" s="536" t="s">
        <v>712</v>
      </c>
      <c r="D74" s="546" t="s">
        <v>713</v>
      </c>
      <c r="E74" s="546" t="s">
        <v>716</v>
      </c>
      <c r="F74" s="475">
        <v>42795</v>
      </c>
      <c r="G74" s="475">
        <v>44228</v>
      </c>
      <c r="H74" s="546" t="s">
        <v>2722</v>
      </c>
      <c r="I74" s="476">
        <v>200000</v>
      </c>
      <c r="J74" s="546" t="s">
        <v>2740</v>
      </c>
      <c r="K74" s="487"/>
      <c r="L74" s="674" t="s">
        <v>277</v>
      </c>
      <c r="M74" s="537" t="s">
        <v>2741</v>
      </c>
      <c r="N74" s="635"/>
      <c r="O74" s="480"/>
      <c r="P74" s="480" t="s">
        <v>55</v>
      </c>
      <c r="Q74" s="480"/>
      <c r="R74" s="480"/>
      <c r="S74" s="673"/>
      <c r="T74" s="584" t="s">
        <v>2742</v>
      </c>
      <c r="U74" s="546"/>
      <c r="V74" s="596" t="s">
        <v>2743</v>
      </c>
      <c r="W74" s="561" t="s">
        <v>2744</v>
      </c>
      <c r="X74" s="583" t="s">
        <v>2745</v>
      </c>
      <c r="Y74" s="583"/>
      <c r="Z74" s="561"/>
      <c r="AA74" s="561"/>
      <c r="AB74" s="611"/>
      <c r="AC74" s="611"/>
      <c r="AD74" s="617"/>
      <c r="AE74" s="618"/>
      <c r="AF74" s="561" t="s">
        <v>2746</v>
      </c>
      <c r="AG74" s="561"/>
      <c r="AH74" s="561"/>
      <c r="AI74" s="628"/>
      <c r="AJ74" s="481"/>
      <c r="AK74" s="5"/>
      <c r="AL74" s="5"/>
    </row>
    <row r="75" spans="1:38" ht="35.1" customHeight="1">
      <c r="A75" s="1071"/>
      <c r="B75" s="487" t="s">
        <v>719</v>
      </c>
      <c r="C75" s="539" t="s">
        <v>2562</v>
      </c>
      <c r="D75" s="549"/>
      <c r="E75" s="549"/>
      <c r="F75" s="483"/>
      <c r="G75" s="483"/>
      <c r="H75" s="549"/>
      <c r="I75" s="484"/>
      <c r="J75" s="549"/>
      <c r="K75" s="488"/>
      <c r="L75" s="485"/>
      <c r="M75" s="536" t="s">
        <v>731</v>
      </c>
      <c r="N75" s="635"/>
      <c r="O75" s="480"/>
      <c r="P75" s="480"/>
      <c r="Q75" s="480"/>
      <c r="R75" s="480"/>
      <c r="S75" s="673"/>
      <c r="T75" s="583"/>
      <c r="U75" s="561"/>
      <c r="V75" s="561"/>
      <c r="W75" s="561"/>
      <c r="X75" s="583"/>
      <c r="Y75" s="583"/>
      <c r="Z75" s="561"/>
      <c r="AA75" s="561"/>
      <c r="AB75" s="611"/>
      <c r="AC75" s="611"/>
      <c r="AD75" s="617"/>
      <c r="AE75" s="618"/>
      <c r="AF75" s="561"/>
      <c r="AG75" s="561"/>
      <c r="AH75" s="561"/>
      <c r="AI75" s="628"/>
      <c r="AJ75" s="481"/>
      <c r="AK75" s="5"/>
      <c r="AL75" s="5"/>
    </row>
    <row r="76" spans="1:38" ht="35.1" customHeight="1">
      <c r="A76" s="1071"/>
      <c r="B76" s="487" t="s">
        <v>732</v>
      </c>
      <c r="C76" s="536" t="s">
        <v>2747</v>
      </c>
      <c r="D76" s="546"/>
      <c r="E76" s="553"/>
      <c r="F76" s="475"/>
      <c r="G76" s="475"/>
      <c r="H76" s="546"/>
      <c r="I76" s="476"/>
      <c r="J76" s="546"/>
      <c r="K76" s="487"/>
      <c r="L76" s="674"/>
      <c r="M76" s="537" t="s">
        <v>2748</v>
      </c>
      <c r="N76" s="635"/>
      <c r="O76" s="480"/>
      <c r="P76" s="480"/>
      <c r="Q76" s="480"/>
      <c r="R76" s="480"/>
      <c r="S76" s="673"/>
      <c r="T76" s="583"/>
      <c r="U76" s="561"/>
      <c r="V76" s="561"/>
      <c r="W76" s="561"/>
      <c r="X76" s="583"/>
      <c r="Y76" s="583"/>
      <c r="Z76" s="561"/>
      <c r="AA76" s="561"/>
      <c r="AB76" s="611"/>
      <c r="AC76" s="611"/>
      <c r="AD76" s="617"/>
      <c r="AE76" s="618"/>
      <c r="AF76" s="561"/>
      <c r="AG76" s="561"/>
      <c r="AH76" s="561"/>
      <c r="AI76" s="628"/>
      <c r="AJ76" s="481"/>
      <c r="AK76" s="5"/>
      <c r="AL76" s="5"/>
    </row>
    <row r="77" spans="1:38" ht="35.1" customHeight="1">
      <c r="A77" s="1071"/>
      <c r="B77" s="487" t="s">
        <v>741</v>
      </c>
      <c r="C77" s="536" t="s">
        <v>742</v>
      </c>
      <c r="D77" s="546" t="s">
        <v>751</v>
      </c>
      <c r="E77" s="546" t="s">
        <v>752</v>
      </c>
      <c r="F77" s="475">
        <v>42430</v>
      </c>
      <c r="G77" s="475">
        <v>44228</v>
      </c>
      <c r="H77" s="546" t="s">
        <v>2749</v>
      </c>
      <c r="I77" s="476">
        <v>50000</v>
      </c>
      <c r="J77" s="546" t="s">
        <v>745</v>
      </c>
      <c r="K77" s="487"/>
      <c r="L77" s="674" t="s">
        <v>2542</v>
      </c>
      <c r="M77" s="537" t="s">
        <v>2750</v>
      </c>
      <c r="N77" s="635"/>
      <c r="O77" s="480"/>
      <c r="P77" s="480" t="s">
        <v>55</v>
      </c>
      <c r="Q77" s="480"/>
      <c r="R77" s="480"/>
      <c r="S77" s="673"/>
      <c r="T77" s="583" t="s">
        <v>2751</v>
      </c>
      <c r="U77" s="561" t="s">
        <v>2752</v>
      </c>
      <c r="V77" s="561"/>
      <c r="W77" s="561" t="s">
        <v>2753</v>
      </c>
      <c r="X77" s="583" t="s">
        <v>2754</v>
      </c>
      <c r="Y77" s="583"/>
      <c r="Z77" s="561"/>
      <c r="AA77" s="561"/>
      <c r="AB77" s="611"/>
      <c r="AC77" s="611"/>
      <c r="AD77" s="617"/>
      <c r="AE77" s="618"/>
      <c r="AF77" s="561"/>
      <c r="AG77" s="561"/>
      <c r="AH77" s="561"/>
      <c r="AI77" s="628" t="s">
        <v>2276</v>
      </c>
      <c r="AJ77" s="481"/>
      <c r="AK77" s="5"/>
      <c r="AL77" s="5"/>
    </row>
    <row r="78" spans="1:38" ht="35.1" customHeight="1">
      <c r="A78" s="1071"/>
      <c r="B78" s="487" t="s">
        <v>754</v>
      </c>
      <c r="C78" s="538" t="s">
        <v>755</v>
      </c>
      <c r="D78" s="546" t="s">
        <v>756</v>
      </c>
      <c r="E78" s="553"/>
      <c r="F78" s="475">
        <v>42430</v>
      </c>
      <c r="G78" s="475">
        <v>44228</v>
      </c>
      <c r="H78" s="546" t="s">
        <v>2755</v>
      </c>
      <c r="I78" s="476">
        <v>80000</v>
      </c>
      <c r="J78" s="546" t="s">
        <v>2756</v>
      </c>
      <c r="K78" s="487"/>
      <c r="L78" s="674" t="s">
        <v>2542</v>
      </c>
      <c r="M78" s="537" t="s">
        <v>2005</v>
      </c>
      <c r="N78" s="635"/>
      <c r="O78" s="480"/>
      <c r="P78" s="480"/>
      <c r="Q78" s="480" t="s">
        <v>55</v>
      </c>
      <c r="R78" s="480"/>
      <c r="S78" s="672"/>
      <c r="T78" s="607" t="s">
        <v>2757</v>
      </c>
      <c r="U78" s="599" t="s">
        <v>2758</v>
      </c>
      <c r="V78" s="599" t="s">
        <v>2759</v>
      </c>
      <c r="W78" s="599" t="s">
        <v>2760</v>
      </c>
      <c r="X78" s="607" t="s">
        <v>2761</v>
      </c>
      <c r="Y78" s="607"/>
      <c r="Z78" s="599"/>
      <c r="AA78" s="599"/>
      <c r="AB78" s="667"/>
      <c r="AC78" s="667"/>
      <c r="AD78" s="599" t="s">
        <v>2762</v>
      </c>
      <c r="AE78" s="620"/>
      <c r="AF78" s="599" t="s">
        <v>2763</v>
      </c>
      <c r="AG78" s="599"/>
      <c r="AH78" s="599"/>
      <c r="AI78" s="668"/>
      <c r="AJ78" s="481"/>
      <c r="AK78" s="5"/>
      <c r="AL78" s="5"/>
    </row>
    <row r="79" spans="1:38" ht="35.1" customHeight="1">
      <c r="A79" s="1068" t="s">
        <v>2764</v>
      </c>
      <c r="B79" s="487" t="s">
        <v>764</v>
      </c>
      <c r="C79" s="538" t="s">
        <v>765</v>
      </c>
      <c r="D79" s="546" t="s">
        <v>766</v>
      </c>
      <c r="E79" s="547"/>
      <c r="F79" s="475">
        <v>42430</v>
      </c>
      <c r="G79" s="475">
        <v>44228</v>
      </c>
      <c r="H79" s="565" t="s">
        <v>2765</v>
      </c>
      <c r="I79" s="495">
        <v>1000000</v>
      </c>
      <c r="J79" s="565" t="s">
        <v>768</v>
      </c>
      <c r="K79" s="674"/>
      <c r="L79" s="674"/>
      <c r="M79" s="536"/>
      <c r="N79" s="635"/>
      <c r="O79" s="480"/>
      <c r="P79" s="480"/>
      <c r="Q79" s="480" t="s">
        <v>55</v>
      </c>
      <c r="R79" s="671"/>
      <c r="S79" s="674"/>
      <c r="T79" s="536" t="s">
        <v>2766</v>
      </c>
      <c r="U79" s="675" t="s">
        <v>2767</v>
      </c>
      <c r="V79" s="546"/>
      <c r="W79" s="546" t="s">
        <v>2768</v>
      </c>
      <c r="X79" s="536"/>
      <c r="Y79" s="536"/>
      <c r="Z79" s="546"/>
      <c r="AA79" s="546"/>
      <c r="AB79" s="475"/>
      <c r="AC79" s="475"/>
      <c r="AD79" s="669"/>
      <c r="AE79" s="670"/>
      <c r="AF79" s="546" t="s">
        <v>2769</v>
      </c>
      <c r="AG79" s="546"/>
      <c r="AH79" s="546"/>
      <c r="AI79" s="536"/>
      <c r="AJ79" s="481"/>
      <c r="AK79" s="5"/>
      <c r="AL79" s="5"/>
    </row>
    <row r="80" spans="1:38" ht="35.1" customHeight="1">
      <c r="A80" s="1086"/>
      <c r="B80" s="487" t="s">
        <v>773</v>
      </c>
      <c r="C80" s="538" t="s">
        <v>774</v>
      </c>
      <c r="D80" s="546" t="s">
        <v>775</v>
      </c>
      <c r="E80" s="547"/>
      <c r="F80" s="475">
        <v>42430</v>
      </c>
      <c r="G80" s="475">
        <v>44228</v>
      </c>
      <c r="H80" s="546" t="s">
        <v>2770</v>
      </c>
      <c r="I80" s="495">
        <v>2000000</v>
      </c>
      <c r="J80" s="546" t="s">
        <v>777</v>
      </c>
      <c r="K80" s="674"/>
      <c r="L80" s="674"/>
      <c r="M80" s="536"/>
      <c r="N80" s="635"/>
      <c r="O80" s="480"/>
      <c r="P80" s="480"/>
      <c r="Q80" s="480" t="s">
        <v>55</v>
      </c>
      <c r="R80" s="480"/>
      <c r="S80" s="673"/>
      <c r="T80" s="583" t="s">
        <v>2771</v>
      </c>
      <c r="U80" s="632" t="s">
        <v>2772</v>
      </c>
      <c r="V80" s="561" t="s">
        <v>2773</v>
      </c>
      <c r="W80" s="561" t="s">
        <v>2774</v>
      </c>
      <c r="X80" s="604" t="s">
        <v>2775</v>
      </c>
      <c r="Y80" s="583"/>
      <c r="Z80" s="561"/>
      <c r="AA80" s="561"/>
      <c r="AB80" s="611"/>
      <c r="AC80" s="253"/>
      <c r="AD80" s="617"/>
      <c r="AE80" s="618"/>
      <c r="AF80" s="561" t="s">
        <v>2776</v>
      </c>
      <c r="AG80" s="561"/>
      <c r="AH80" s="561"/>
      <c r="AI80" s="583" t="s">
        <v>2777</v>
      </c>
      <c r="AJ80" s="481"/>
      <c r="AK80" s="5"/>
      <c r="AL80" s="5"/>
    </row>
    <row r="81" spans="1:38" ht="35.1" customHeight="1">
      <c r="A81" s="1086"/>
      <c r="B81" s="487" t="s">
        <v>784</v>
      </c>
      <c r="C81" s="538" t="s">
        <v>785</v>
      </c>
      <c r="D81" s="546" t="s">
        <v>2674</v>
      </c>
      <c r="E81" s="547"/>
      <c r="F81" s="475">
        <v>42430</v>
      </c>
      <c r="G81" s="475">
        <v>44228</v>
      </c>
      <c r="H81" s="546" t="s">
        <v>2778</v>
      </c>
      <c r="I81" s="495">
        <v>3000000</v>
      </c>
      <c r="J81" s="546" t="s">
        <v>2012</v>
      </c>
      <c r="K81" s="674"/>
      <c r="L81" s="674"/>
      <c r="M81" s="536" t="s">
        <v>2019</v>
      </c>
      <c r="N81" s="635"/>
      <c r="O81" s="480"/>
      <c r="P81" s="480"/>
      <c r="Q81" s="480" t="s">
        <v>55</v>
      </c>
      <c r="R81" s="480"/>
      <c r="S81" s="673"/>
      <c r="T81" s="589" t="s">
        <v>2779</v>
      </c>
      <c r="U81" s="546" t="s">
        <v>2780</v>
      </c>
      <c r="V81" s="602" t="s">
        <v>2781</v>
      </c>
      <c r="W81" s="557" t="s">
        <v>2782</v>
      </c>
      <c r="X81" s="542" t="s">
        <v>2783</v>
      </c>
      <c r="Y81" s="542"/>
      <c r="Z81" s="557"/>
      <c r="AA81" s="557"/>
      <c r="AB81" s="32"/>
      <c r="AC81" s="32"/>
      <c r="AD81" s="617"/>
      <c r="AE81" s="615"/>
      <c r="AF81" s="557"/>
      <c r="AG81" s="557"/>
      <c r="AH81" s="557"/>
      <c r="AI81" s="542" t="s">
        <v>2784</v>
      </c>
      <c r="AJ81" s="481"/>
      <c r="AK81" s="5"/>
      <c r="AL81" s="5"/>
    </row>
    <row r="82" spans="1:38" ht="35.1" customHeight="1">
      <c r="A82" s="1086"/>
      <c r="B82" s="487" t="s">
        <v>792</v>
      </c>
      <c r="C82" s="539" t="s">
        <v>793</v>
      </c>
      <c r="D82" s="546" t="s">
        <v>794</v>
      </c>
      <c r="E82" s="547"/>
      <c r="F82" s="475">
        <v>42430</v>
      </c>
      <c r="G82" s="475">
        <v>42583</v>
      </c>
      <c r="H82" s="546" t="s">
        <v>2785</v>
      </c>
      <c r="I82" s="495">
        <v>0</v>
      </c>
      <c r="J82" s="546"/>
      <c r="K82" s="674"/>
      <c r="L82" s="674" t="s">
        <v>2542</v>
      </c>
      <c r="M82" s="536" t="s">
        <v>802</v>
      </c>
      <c r="N82" s="635"/>
      <c r="O82" s="480"/>
      <c r="P82" s="480"/>
      <c r="Q82" s="480"/>
      <c r="R82" s="480" t="s">
        <v>55</v>
      </c>
      <c r="S82" s="673"/>
      <c r="T82" s="542"/>
      <c r="U82" s="561"/>
      <c r="V82" s="557"/>
      <c r="W82" s="557"/>
      <c r="X82" s="542"/>
      <c r="Y82" s="542"/>
      <c r="Z82" s="557"/>
      <c r="AA82" s="557"/>
      <c r="AB82" s="32"/>
      <c r="AC82" s="32"/>
      <c r="AD82" s="545"/>
      <c r="AE82" s="615"/>
      <c r="AF82" s="557"/>
      <c r="AG82" s="557"/>
      <c r="AH82" s="557"/>
      <c r="AI82" s="542"/>
      <c r="AJ82" s="481"/>
      <c r="AK82" s="5"/>
      <c r="AL82" s="5"/>
    </row>
    <row r="83" spans="1:38" ht="35.1" customHeight="1">
      <c r="A83" s="1086"/>
      <c r="B83" s="487" t="s">
        <v>803</v>
      </c>
      <c r="C83" s="538" t="s">
        <v>804</v>
      </c>
      <c r="D83" s="546" t="s">
        <v>805</v>
      </c>
      <c r="E83" s="547"/>
      <c r="F83" s="475">
        <v>42795</v>
      </c>
      <c r="G83" s="475">
        <v>44228</v>
      </c>
      <c r="H83" s="548" t="s">
        <v>2786</v>
      </c>
      <c r="I83" s="495">
        <v>500000</v>
      </c>
      <c r="J83" s="550"/>
      <c r="K83" s="674"/>
      <c r="L83" s="674" t="s">
        <v>594</v>
      </c>
      <c r="M83" s="537" t="s">
        <v>2787</v>
      </c>
      <c r="N83" s="635"/>
      <c r="O83" s="480"/>
      <c r="P83" s="480"/>
      <c r="Q83" s="480" t="s">
        <v>55</v>
      </c>
      <c r="R83" s="480"/>
      <c r="S83" s="673"/>
      <c r="T83" s="542" t="s">
        <v>2788</v>
      </c>
      <c r="U83" s="557" t="s">
        <v>2789</v>
      </c>
      <c r="V83" s="557" t="s">
        <v>2790</v>
      </c>
      <c r="W83" s="557" t="s">
        <v>2791</v>
      </c>
      <c r="X83" s="542" t="s">
        <v>2792</v>
      </c>
      <c r="Y83" s="542"/>
      <c r="Z83" s="557"/>
      <c r="AA83" s="557"/>
      <c r="AB83" s="32"/>
      <c r="AC83" s="32"/>
      <c r="AD83" s="545" t="s">
        <v>1948</v>
      </c>
      <c r="AE83" s="615"/>
      <c r="AF83" s="557"/>
      <c r="AG83" s="557"/>
      <c r="AH83" s="557"/>
      <c r="AI83" s="542" t="s">
        <v>2440</v>
      </c>
      <c r="AJ83" s="481"/>
      <c r="AK83" s="5"/>
      <c r="AL83" s="5"/>
    </row>
    <row r="84" spans="1:38" ht="35.1" customHeight="1">
      <c r="A84" s="1086"/>
      <c r="B84" s="487" t="s">
        <v>812</v>
      </c>
      <c r="C84" s="538" t="s">
        <v>813</v>
      </c>
      <c r="D84" s="546" t="s">
        <v>805</v>
      </c>
      <c r="E84" s="547"/>
      <c r="F84" s="475">
        <v>42430</v>
      </c>
      <c r="G84" s="475">
        <v>44228</v>
      </c>
      <c r="H84" s="546" t="s">
        <v>814</v>
      </c>
      <c r="I84" s="495">
        <v>500000</v>
      </c>
      <c r="J84" s="548" t="s">
        <v>2793</v>
      </c>
      <c r="K84" s="674"/>
      <c r="L84" s="674" t="s">
        <v>2025</v>
      </c>
      <c r="M84" s="648"/>
      <c r="N84" s="635"/>
      <c r="O84" s="480"/>
      <c r="P84" s="480"/>
      <c r="Q84" s="480" t="s">
        <v>55</v>
      </c>
      <c r="R84" s="480"/>
      <c r="S84" s="673"/>
      <c r="T84" s="542" t="s">
        <v>2794</v>
      </c>
      <c r="U84" s="557" t="s">
        <v>2795</v>
      </c>
      <c r="V84" s="558"/>
      <c r="W84" s="557" t="s">
        <v>2796</v>
      </c>
      <c r="X84" s="542" t="s">
        <v>2797</v>
      </c>
      <c r="Y84" s="542" t="s">
        <v>2798</v>
      </c>
      <c r="Z84" s="557" t="s">
        <v>2674</v>
      </c>
      <c r="AA84" s="557"/>
      <c r="AB84" s="32"/>
      <c r="AC84" s="32"/>
      <c r="AD84" s="545" t="s">
        <v>1948</v>
      </c>
      <c r="AE84" s="615"/>
      <c r="AF84" s="557"/>
      <c r="AG84" s="557"/>
      <c r="AH84" s="557"/>
      <c r="AI84" s="542" t="s">
        <v>2440</v>
      </c>
      <c r="AJ84" s="481"/>
      <c r="AK84" s="5"/>
      <c r="AL84" s="5"/>
    </row>
    <row r="85" spans="1:38" ht="35.1" customHeight="1">
      <c r="A85" s="1086"/>
      <c r="B85" s="487" t="s">
        <v>821</v>
      </c>
      <c r="C85" s="538" t="s">
        <v>825</v>
      </c>
      <c r="D85" s="546" t="s">
        <v>805</v>
      </c>
      <c r="E85" s="547"/>
      <c r="F85" s="475">
        <v>42430</v>
      </c>
      <c r="G85" s="475">
        <v>44228</v>
      </c>
      <c r="H85" s="546" t="s">
        <v>2765</v>
      </c>
      <c r="I85" s="495">
        <v>1000000</v>
      </c>
      <c r="J85" s="546" t="s">
        <v>2799</v>
      </c>
      <c r="K85" s="674"/>
      <c r="L85" s="674"/>
      <c r="M85" s="536" t="s">
        <v>2800</v>
      </c>
      <c r="N85" s="635"/>
      <c r="O85" s="480"/>
      <c r="P85" s="480"/>
      <c r="Q85" s="480" t="s">
        <v>55</v>
      </c>
      <c r="R85" s="480"/>
      <c r="S85" s="673"/>
      <c r="T85" s="583" t="s">
        <v>2801</v>
      </c>
      <c r="U85" s="632" t="s">
        <v>2802</v>
      </c>
      <c r="V85" s="547"/>
      <c r="W85" s="596" t="s">
        <v>2803</v>
      </c>
      <c r="X85" s="542" t="s">
        <v>2804</v>
      </c>
      <c r="Y85" s="542" t="s">
        <v>2805</v>
      </c>
      <c r="Z85" s="557" t="s">
        <v>2674</v>
      </c>
      <c r="AA85" s="557"/>
      <c r="AB85" s="32"/>
      <c r="AC85" s="32"/>
      <c r="AD85" s="545"/>
      <c r="AE85" s="615"/>
      <c r="AF85" s="557"/>
      <c r="AG85" s="557"/>
      <c r="AH85" s="557"/>
      <c r="AI85" s="542" t="s">
        <v>2276</v>
      </c>
      <c r="AJ85" s="481"/>
      <c r="AK85" s="5"/>
      <c r="AL85" s="5"/>
    </row>
    <row r="86" spans="1:38" ht="35.1" customHeight="1">
      <c r="A86" s="1086"/>
      <c r="B86" s="487" t="s">
        <v>828</v>
      </c>
      <c r="C86" s="538" t="s">
        <v>829</v>
      </c>
      <c r="D86" s="546" t="s">
        <v>805</v>
      </c>
      <c r="E86" s="547"/>
      <c r="F86" s="475">
        <v>42430</v>
      </c>
      <c r="G86" s="475">
        <v>44228</v>
      </c>
      <c r="H86" s="548" t="s">
        <v>2806</v>
      </c>
      <c r="I86" s="495">
        <v>100000</v>
      </c>
      <c r="J86" s="550" t="s">
        <v>831</v>
      </c>
      <c r="K86" s="674"/>
      <c r="L86" s="674"/>
      <c r="M86" s="536" t="s">
        <v>2029</v>
      </c>
      <c r="N86" s="635"/>
      <c r="O86" s="480"/>
      <c r="P86" s="480"/>
      <c r="Q86" s="480" t="s">
        <v>55</v>
      </c>
      <c r="R86" s="480"/>
      <c r="S86" s="673"/>
      <c r="T86" s="542" t="s">
        <v>2807</v>
      </c>
      <c r="U86" s="557"/>
      <c r="V86" s="561"/>
      <c r="W86" s="557" t="s">
        <v>168</v>
      </c>
      <c r="X86" s="542"/>
      <c r="Y86" s="582" t="s">
        <v>2808</v>
      </c>
      <c r="Z86" s="557" t="s">
        <v>2674</v>
      </c>
      <c r="AA86" s="557"/>
      <c r="AB86" s="32"/>
      <c r="AC86" s="32"/>
      <c r="AD86" s="545"/>
      <c r="AE86" s="615"/>
      <c r="AF86" s="557"/>
      <c r="AG86" s="557"/>
      <c r="AH86" s="557"/>
      <c r="AI86" s="542"/>
      <c r="AJ86" s="481"/>
      <c r="AK86" s="5"/>
      <c r="AL86" s="5"/>
    </row>
    <row r="87" spans="1:38" ht="35.1" customHeight="1">
      <c r="A87" s="1086"/>
      <c r="B87" s="487" t="s">
        <v>835</v>
      </c>
      <c r="C87" s="539" t="s">
        <v>2562</v>
      </c>
      <c r="D87" s="546"/>
      <c r="E87" s="547"/>
      <c r="F87" s="475"/>
      <c r="G87" s="475"/>
      <c r="H87" s="548"/>
      <c r="I87" s="495"/>
      <c r="J87" s="565"/>
      <c r="K87" s="674"/>
      <c r="L87" s="674"/>
      <c r="M87" s="536" t="s">
        <v>842</v>
      </c>
      <c r="N87" s="635"/>
      <c r="O87" s="480"/>
      <c r="P87" s="523"/>
      <c r="Q87" s="480"/>
      <c r="R87" s="480"/>
      <c r="S87" s="673"/>
      <c r="T87" s="585"/>
      <c r="U87" s="561"/>
      <c r="V87" s="561"/>
      <c r="W87" s="561"/>
      <c r="X87" s="583"/>
      <c r="Y87" s="583"/>
      <c r="Z87" s="561"/>
      <c r="AA87" s="561"/>
      <c r="AB87" s="611"/>
      <c r="AC87" s="611"/>
      <c r="AD87" s="617"/>
      <c r="AE87" s="618"/>
      <c r="AF87" s="561"/>
      <c r="AG87" s="561"/>
      <c r="AH87" s="561"/>
      <c r="AI87" s="583"/>
      <c r="AJ87" s="481"/>
      <c r="AK87" s="5"/>
      <c r="AL87" s="5"/>
    </row>
    <row r="88" spans="1:38" ht="35.1" customHeight="1" thickBot="1">
      <c r="A88" s="1086"/>
      <c r="B88" s="487" t="s">
        <v>843</v>
      </c>
      <c r="C88" s="538" t="s">
        <v>844</v>
      </c>
      <c r="D88" s="546" t="s">
        <v>805</v>
      </c>
      <c r="E88" s="547"/>
      <c r="F88" s="475">
        <v>42430</v>
      </c>
      <c r="G88" s="475">
        <v>44228</v>
      </c>
      <c r="H88" s="546" t="s">
        <v>2032</v>
      </c>
      <c r="I88" s="495">
        <v>100000</v>
      </c>
      <c r="J88" s="546" t="s">
        <v>2809</v>
      </c>
      <c r="K88" s="674"/>
      <c r="L88" s="674"/>
      <c r="M88" s="649"/>
      <c r="N88" s="646"/>
      <c r="O88" s="524"/>
      <c r="P88" s="525"/>
      <c r="Q88" s="522" t="s">
        <v>55</v>
      </c>
      <c r="R88" s="178"/>
      <c r="S88" s="673"/>
      <c r="T88" s="586" t="s">
        <v>2810</v>
      </c>
      <c r="U88" s="598"/>
      <c r="V88" s="559" t="s">
        <v>2811</v>
      </c>
      <c r="W88" s="599" t="s">
        <v>2812</v>
      </c>
      <c r="X88" s="605" t="s">
        <v>2813</v>
      </c>
      <c r="Y88" s="607" t="s">
        <v>2814</v>
      </c>
      <c r="Z88" s="599" t="s">
        <v>2674</v>
      </c>
      <c r="AA88" s="559"/>
      <c r="AB88" s="612"/>
      <c r="AC88" s="497"/>
      <c r="AD88" s="619"/>
      <c r="AE88" s="620"/>
      <c r="AF88" s="599" t="s">
        <v>2815</v>
      </c>
      <c r="AG88" s="599"/>
      <c r="AH88" s="599"/>
      <c r="AI88" s="609"/>
      <c r="AJ88" s="481"/>
      <c r="AK88" s="5"/>
      <c r="AL88" s="5"/>
    </row>
    <row r="89" spans="1:38" ht="35.1" customHeight="1" thickBot="1">
      <c r="A89" s="1084" t="s">
        <v>853</v>
      </c>
      <c r="B89" s="492" t="s">
        <v>854</v>
      </c>
      <c r="C89" s="540" t="s">
        <v>2816</v>
      </c>
      <c r="D89" s="554" t="s">
        <v>860</v>
      </c>
      <c r="E89" s="554" t="s">
        <v>861</v>
      </c>
      <c r="F89" s="494">
        <v>42430</v>
      </c>
      <c r="G89" s="494">
        <v>44228</v>
      </c>
      <c r="H89" s="554" t="s">
        <v>2817</v>
      </c>
      <c r="I89" s="499">
        <v>0</v>
      </c>
      <c r="J89" s="574" t="s">
        <v>863</v>
      </c>
      <c r="K89" s="493" t="s">
        <v>864</v>
      </c>
      <c r="L89" s="493" t="s">
        <v>2542</v>
      </c>
      <c r="M89" s="578" t="s">
        <v>2818</v>
      </c>
      <c r="N89" s="480"/>
      <c r="O89" s="480"/>
      <c r="P89" s="521" t="s">
        <v>55</v>
      </c>
      <c r="Q89" s="480"/>
      <c r="R89" s="521"/>
      <c r="S89" s="673"/>
      <c r="T89" s="587" t="s">
        <v>2819</v>
      </c>
      <c r="U89" s="600" t="s">
        <v>2820</v>
      </c>
      <c r="V89" s="561" t="s">
        <v>2821</v>
      </c>
      <c r="W89" s="556" t="s">
        <v>2822</v>
      </c>
      <c r="X89" s="606" t="s">
        <v>2823</v>
      </c>
      <c r="Y89" s="606"/>
      <c r="Z89" s="556" t="s">
        <v>2824</v>
      </c>
      <c r="AA89" s="561"/>
      <c r="AB89" s="611"/>
      <c r="AC89" s="611"/>
      <c r="AD89" s="544"/>
      <c r="AE89" s="621"/>
      <c r="AF89" s="556" t="s">
        <v>2825</v>
      </c>
      <c r="AG89" s="556"/>
      <c r="AH89" s="556"/>
      <c r="AI89" s="583" t="s">
        <v>2826</v>
      </c>
      <c r="AJ89" s="481"/>
      <c r="AK89" s="5"/>
      <c r="AL89" s="5"/>
    </row>
    <row r="90" spans="1:38" ht="35.1" customHeight="1">
      <c r="A90" s="1033"/>
      <c r="B90" s="8" t="s">
        <v>866</v>
      </c>
      <c r="C90" s="538" t="s">
        <v>2827</v>
      </c>
      <c r="D90" s="548" t="s">
        <v>2828</v>
      </c>
      <c r="E90" s="547"/>
      <c r="F90" s="475">
        <v>42430</v>
      </c>
      <c r="G90" s="475">
        <v>44228</v>
      </c>
      <c r="H90" s="549" t="s">
        <v>877</v>
      </c>
      <c r="I90" s="526">
        <v>125000</v>
      </c>
      <c r="J90" s="552" t="s">
        <v>1440</v>
      </c>
      <c r="K90" s="674"/>
      <c r="L90" s="674"/>
      <c r="M90" s="579" t="s">
        <v>2829</v>
      </c>
      <c r="N90" s="480"/>
      <c r="O90" s="480"/>
      <c r="P90" s="480"/>
      <c r="Q90" s="480" t="s">
        <v>55</v>
      </c>
      <c r="R90" s="480"/>
      <c r="S90" s="673"/>
      <c r="T90" s="583" t="s">
        <v>2830</v>
      </c>
      <c r="U90" s="557" t="s">
        <v>2831</v>
      </c>
      <c r="V90" s="557" t="s">
        <v>2832</v>
      </c>
      <c r="W90" s="557" t="s">
        <v>2833</v>
      </c>
      <c r="X90" s="542" t="s">
        <v>2834</v>
      </c>
      <c r="Y90" s="542"/>
      <c r="Z90" s="557"/>
      <c r="AA90" s="557"/>
      <c r="AB90" s="32"/>
      <c r="AC90" s="24"/>
      <c r="AD90" s="545"/>
      <c r="AE90" s="615"/>
      <c r="AF90" s="557"/>
      <c r="AG90" s="557"/>
      <c r="AH90" s="557"/>
      <c r="AI90" s="542" t="s">
        <v>2835</v>
      </c>
      <c r="AJ90" s="481"/>
      <c r="AK90" s="5"/>
      <c r="AL90" s="5"/>
    </row>
    <row r="91" spans="1:38" ht="35.1" customHeight="1">
      <c r="A91" s="1033"/>
      <c r="B91" s="8" t="s">
        <v>880</v>
      </c>
      <c r="C91" s="536" t="s">
        <v>886</v>
      </c>
      <c r="D91" s="546" t="s">
        <v>2049</v>
      </c>
      <c r="E91" s="547"/>
      <c r="F91" s="475">
        <v>42430</v>
      </c>
      <c r="G91" s="475">
        <v>44228</v>
      </c>
      <c r="H91" s="549" t="s">
        <v>888</v>
      </c>
      <c r="I91" s="484">
        <v>100000</v>
      </c>
      <c r="J91" s="549" t="s">
        <v>889</v>
      </c>
      <c r="K91" s="674"/>
      <c r="L91" s="474" t="s">
        <v>2542</v>
      </c>
      <c r="M91" s="577" t="s">
        <v>2050</v>
      </c>
      <c r="N91" s="480"/>
      <c r="O91" s="480"/>
      <c r="P91" s="480"/>
      <c r="Q91" s="480" t="s">
        <v>55</v>
      </c>
      <c r="R91" s="480"/>
      <c r="S91" s="673"/>
      <c r="T91" s="633" t="s">
        <v>2836</v>
      </c>
      <c r="U91" s="557"/>
      <c r="V91" s="557"/>
      <c r="W91" s="557" t="s">
        <v>2837</v>
      </c>
      <c r="X91" s="542"/>
      <c r="Y91" s="542"/>
      <c r="Z91" s="557"/>
      <c r="AA91" s="557"/>
      <c r="AB91" s="32"/>
      <c r="AC91" s="32"/>
      <c r="AD91" s="545"/>
      <c r="AE91" s="615"/>
      <c r="AF91" s="557"/>
      <c r="AG91" s="557"/>
      <c r="AH91" s="557"/>
      <c r="AI91" s="542" t="s">
        <v>2838</v>
      </c>
      <c r="AJ91" s="481"/>
      <c r="AK91" s="5"/>
      <c r="AL91" s="5"/>
    </row>
    <row r="92" spans="1:38" ht="35.1" customHeight="1">
      <c r="A92" s="1033"/>
      <c r="B92" s="8" t="s">
        <v>891</v>
      </c>
      <c r="C92" s="536" t="s">
        <v>901</v>
      </c>
      <c r="D92" s="546" t="s">
        <v>2052</v>
      </c>
      <c r="E92" s="547"/>
      <c r="F92" s="475">
        <v>42430</v>
      </c>
      <c r="G92" s="475">
        <v>44228</v>
      </c>
      <c r="H92" s="548" t="s">
        <v>2382</v>
      </c>
      <c r="I92" s="495">
        <v>0</v>
      </c>
      <c r="J92" s="548"/>
      <c r="K92" s="674" t="s">
        <v>245</v>
      </c>
      <c r="L92" s="674" t="s">
        <v>2542</v>
      </c>
      <c r="M92" s="576" t="s">
        <v>2057</v>
      </c>
      <c r="N92" s="480"/>
      <c r="O92" s="480"/>
      <c r="P92" s="480" t="s">
        <v>55</v>
      </c>
      <c r="Q92" s="480"/>
      <c r="R92" s="480"/>
      <c r="S92" s="673"/>
      <c r="T92" s="542" t="s">
        <v>2839</v>
      </c>
      <c r="U92" s="557" t="s">
        <v>2840</v>
      </c>
      <c r="V92" s="557" t="s">
        <v>2841</v>
      </c>
      <c r="W92" s="557" t="s">
        <v>2842</v>
      </c>
      <c r="X92" s="542" t="s">
        <v>2843</v>
      </c>
      <c r="Y92" s="542" t="s">
        <v>2844</v>
      </c>
      <c r="Z92" s="557" t="s">
        <v>2845</v>
      </c>
      <c r="AA92" s="557"/>
      <c r="AB92" s="32"/>
      <c r="AC92" s="32"/>
      <c r="AD92" s="545"/>
      <c r="AE92" s="615"/>
      <c r="AF92" s="557"/>
      <c r="AG92" s="557"/>
      <c r="AH92" s="557"/>
      <c r="AI92" s="542"/>
      <c r="AJ92" s="481"/>
      <c r="AK92" s="5"/>
      <c r="AL92" s="5"/>
    </row>
    <row r="93" spans="1:38" ht="35.1" customHeight="1">
      <c r="A93" s="1033"/>
      <c r="B93" s="8" t="s">
        <v>906</v>
      </c>
      <c r="C93" s="538" t="s">
        <v>2562</v>
      </c>
      <c r="D93" s="548"/>
      <c r="E93" s="547"/>
      <c r="F93" s="475"/>
      <c r="G93" s="475"/>
      <c r="H93" s="548"/>
      <c r="I93" s="495"/>
      <c r="J93" s="546"/>
      <c r="K93" s="674"/>
      <c r="L93" s="674"/>
      <c r="M93" s="576" t="s">
        <v>2060</v>
      </c>
      <c r="N93" s="480"/>
      <c r="O93" s="480"/>
      <c r="P93" s="480"/>
      <c r="Q93" s="480"/>
      <c r="R93" s="480"/>
      <c r="S93" s="673"/>
      <c r="T93" s="542"/>
      <c r="U93" s="557"/>
      <c r="V93" s="557"/>
      <c r="W93" s="557"/>
      <c r="X93" s="542"/>
      <c r="Y93" s="542"/>
      <c r="Z93" s="557"/>
      <c r="AA93" s="557"/>
      <c r="AB93" s="32"/>
      <c r="AC93" s="32"/>
      <c r="AD93" s="545"/>
      <c r="AE93" s="615"/>
      <c r="AF93" s="557"/>
      <c r="AG93" s="557"/>
      <c r="AH93" s="557"/>
      <c r="AI93" s="542"/>
      <c r="AJ93" s="481"/>
      <c r="AK93" s="5"/>
      <c r="AL93" s="5"/>
    </row>
    <row r="94" spans="1:38" ht="35.1" customHeight="1">
      <c r="A94" s="1033"/>
      <c r="B94" s="8" t="s">
        <v>915</v>
      </c>
      <c r="C94" s="541" t="s">
        <v>916</v>
      </c>
      <c r="D94" s="555" t="s">
        <v>917</v>
      </c>
      <c r="E94" s="563"/>
      <c r="F94" s="500">
        <v>42430</v>
      </c>
      <c r="G94" s="656">
        <v>44228</v>
      </c>
      <c r="H94" s="555" t="s">
        <v>2846</v>
      </c>
      <c r="I94" s="498">
        <v>10000</v>
      </c>
      <c r="J94" s="575" t="s">
        <v>919</v>
      </c>
      <c r="K94" s="634"/>
      <c r="L94" s="634" t="s">
        <v>2542</v>
      </c>
      <c r="M94" s="580" t="s">
        <v>2847</v>
      </c>
      <c r="N94" s="480"/>
      <c r="O94" s="480"/>
      <c r="P94" s="480"/>
      <c r="Q94" s="480"/>
      <c r="R94" s="480" t="s">
        <v>55</v>
      </c>
      <c r="S94" s="673"/>
      <c r="T94" s="542" t="s">
        <v>2848</v>
      </c>
      <c r="U94" s="557" t="s">
        <v>2849</v>
      </c>
      <c r="V94" s="557" t="s">
        <v>2850</v>
      </c>
      <c r="W94" s="557" t="s">
        <v>1860</v>
      </c>
      <c r="X94" s="542"/>
      <c r="Y94" s="542"/>
      <c r="Z94" s="557"/>
      <c r="AA94" s="557"/>
      <c r="AB94" s="32"/>
      <c r="AC94" s="32"/>
      <c r="AD94" s="545"/>
      <c r="AE94" s="615"/>
      <c r="AF94" s="557"/>
      <c r="AG94" s="557"/>
      <c r="AH94" s="557"/>
      <c r="AI94" s="542" t="s">
        <v>2851</v>
      </c>
      <c r="AJ94" s="481"/>
      <c r="AK94" s="5"/>
      <c r="AL94" s="5"/>
    </row>
    <row r="95" spans="1:38" ht="35.1" customHeight="1">
      <c r="A95" s="1067" t="s">
        <v>927</v>
      </c>
      <c r="B95" s="650" t="s">
        <v>928</v>
      </c>
      <c r="C95" s="538" t="s">
        <v>2065</v>
      </c>
      <c r="D95" s="546" t="s">
        <v>930</v>
      </c>
      <c r="E95" s="553"/>
      <c r="F95" s="475">
        <v>42795</v>
      </c>
      <c r="G95" s="475">
        <v>43891</v>
      </c>
      <c r="H95" s="546" t="s">
        <v>2611</v>
      </c>
      <c r="I95" s="490">
        <v>200000</v>
      </c>
      <c r="J95" s="573" t="s">
        <v>2069</v>
      </c>
      <c r="K95" s="487" t="s">
        <v>431</v>
      </c>
      <c r="L95" s="674" t="s">
        <v>82</v>
      </c>
      <c r="M95" s="536" t="s">
        <v>2066</v>
      </c>
      <c r="N95" s="635"/>
      <c r="O95" s="480" t="s">
        <v>55</v>
      </c>
      <c r="P95" s="480"/>
      <c r="Q95" s="480"/>
      <c r="R95" s="480"/>
      <c r="S95" s="673"/>
      <c r="T95" s="542" t="s">
        <v>2852</v>
      </c>
      <c r="U95" s="557" t="s">
        <v>2853</v>
      </c>
      <c r="V95" s="557" t="s">
        <v>2854</v>
      </c>
      <c r="W95" s="557" t="s">
        <v>2855</v>
      </c>
      <c r="X95" s="542" t="s">
        <v>2856</v>
      </c>
      <c r="Y95" s="542"/>
      <c r="Z95" s="592" t="s">
        <v>2857</v>
      </c>
      <c r="AA95" s="557"/>
      <c r="AB95" s="32"/>
      <c r="AC95" s="24" t="s">
        <v>2501</v>
      </c>
      <c r="AD95" s="545"/>
      <c r="AE95" s="615"/>
      <c r="AF95" s="557"/>
      <c r="AG95" s="557"/>
      <c r="AH95" s="557"/>
      <c r="AI95" s="542" t="s">
        <v>2858</v>
      </c>
      <c r="AJ95" s="481"/>
      <c r="AK95" s="5"/>
      <c r="AL95" s="5"/>
    </row>
    <row r="96" spans="1:38" ht="35.1" customHeight="1">
      <c r="A96" s="1085"/>
      <c r="B96" s="650" t="s">
        <v>937</v>
      </c>
      <c r="C96" s="536" t="s">
        <v>946</v>
      </c>
      <c r="D96" s="548" t="s">
        <v>939</v>
      </c>
      <c r="E96" s="553"/>
      <c r="F96" s="475">
        <v>42795</v>
      </c>
      <c r="G96" s="496">
        <v>44228</v>
      </c>
      <c r="H96" s="548" t="s">
        <v>940</v>
      </c>
      <c r="I96" s="490">
        <v>200000</v>
      </c>
      <c r="J96" s="546" t="s">
        <v>2859</v>
      </c>
      <c r="K96" s="546" t="s">
        <v>948</v>
      </c>
      <c r="L96" s="474" t="s">
        <v>949</v>
      </c>
      <c r="M96" s="536" t="s">
        <v>2860</v>
      </c>
      <c r="N96" s="635"/>
      <c r="O96" s="480"/>
      <c r="P96" s="480" t="s">
        <v>55</v>
      </c>
      <c r="Q96" s="480"/>
      <c r="R96" s="480"/>
      <c r="S96" s="673"/>
      <c r="T96" s="542" t="s">
        <v>2861</v>
      </c>
      <c r="U96" s="557"/>
      <c r="V96" s="557" t="s">
        <v>2862</v>
      </c>
      <c r="W96" s="557" t="s">
        <v>2863</v>
      </c>
      <c r="X96" s="542" t="s">
        <v>2864</v>
      </c>
      <c r="Y96" s="542" t="s">
        <v>2865</v>
      </c>
      <c r="Z96" s="557" t="s">
        <v>2866</v>
      </c>
      <c r="AA96" s="557"/>
      <c r="AB96" s="32"/>
      <c r="AC96" s="32"/>
      <c r="AD96" s="545" t="s">
        <v>2276</v>
      </c>
      <c r="AE96" s="615"/>
      <c r="AF96" s="557" t="s">
        <v>2867</v>
      </c>
      <c r="AG96" s="557"/>
      <c r="AH96" s="557"/>
      <c r="AI96" s="542"/>
      <c r="AJ96" s="481"/>
      <c r="AK96" s="5"/>
      <c r="AL96" s="5"/>
    </row>
    <row r="97" spans="1:38" ht="35.1" customHeight="1">
      <c r="A97" s="1085"/>
      <c r="B97" s="650" t="s">
        <v>951</v>
      </c>
      <c r="C97" s="538" t="s">
        <v>952</v>
      </c>
      <c r="D97" s="548" t="s">
        <v>953</v>
      </c>
      <c r="E97" s="553"/>
      <c r="F97" s="475">
        <v>43191</v>
      </c>
      <c r="G97" s="475">
        <v>44228</v>
      </c>
      <c r="H97" s="548" t="s">
        <v>940</v>
      </c>
      <c r="I97" s="490">
        <v>200000</v>
      </c>
      <c r="J97" s="548" t="s">
        <v>2868</v>
      </c>
      <c r="K97" s="487" t="s">
        <v>127</v>
      </c>
      <c r="L97" s="674" t="s">
        <v>128</v>
      </c>
      <c r="M97" s="538" t="s">
        <v>2869</v>
      </c>
      <c r="N97" s="635"/>
      <c r="O97" s="480"/>
      <c r="P97" s="480" t="s">
        <v>55</v>
      </c>
      <c r="Q97" s="480"/>
      <c r="R97" s="480"/>
      <c r="S97" s="673"/>
      <c r="T97" s="542" t="s">
        <v>2870</v>
      </c>
      <c r="U97" s="557"/>
      <c r="V97" s="557" t="s">
        <v>2862</v>
      </c>
      <c r="W97" s="557" t="s">
        <v>2871</v>
      </c>
      <c r="X97" s="542" t="s">
        <v>2872</v>
      </c>
      <c r="Y97" s="542"/>
      <c r="Z97" s="557"/>
      <c r="AA97" s="557"/>
      <c r="AB97" s="32"/>
      <c r="AC97" s="32"/>
      <c r="AD97" s="545"/>
      <c r="AE97" s="615"/>
      <c r="AF97" s="557" t="s">
        <v>2873</v>
      </c>
      <c r="AG97" s="623"/>
      <c r="AH97" s="557"/>
      <c r="AI97" s="608" t="s">
        <v>2874</v>
      </c>
      <c r="AJ97" s="481"/>
      <c r="AK97" s="5"/>
      <c r="AL97" s="5"/>
    </row>
    <row r="98" spans="1:38" ht="35.1" customHeight="1">
      <c r="A98" s="1085"/>
      <c r="B98" s="650" t="s">
        <v>961</v>
      </c>
      <c r="C98" s="538" t="s">
        <v>2747</v>
      </c>
      <c r="D98" s="548"/>
      <c r="E98" s="553"/>
      <c r="F98" s="475"/>
      <c r="G98" s="475"/>
      <c r="H98" s="548"/>
      <c r="I98" s="490"/>
      <c r="J98" s="548"/>
      <c r="K98" s="487"/>
      <c r="L98" s="674"/>
      <c r="M98" s="538" t="s">
        <v>2087</v>
      </c>
      <c r="N98" s="635"/>
      <c r="O98" s="480"/>
      <c r="P98" s="480"/>
      <c r="Q98" s="480"/>
      <c r="R98" s="480"/>
      <c r="S98" s="673"/>
      <c r="T98" s="542"/>
      <c r="U98" s="557"/>
      <c r="V98" s="557"/>
      <c r="W98" s="557"/>
      <c r="X98" s="542"/>
      <c r="Y98" s="542"/>
      <c r="Z98" s="557"/>
      <c r="AA98" s="557"/>
      <c r="AB98" s="32"/>
      <c r="AC98" s="32"/>
      <c r="AD98" s="545"/>
      <c r="AE98" s="615"/>
      <c r="AF98" s="557"/>
      <c r="AG98" s="557"/>
      <c r="AH98" s="557"/>
      <c r="AI98" s="542"/>
      <c r="AJ98" s="481"/>
      <c r="AK98" s="5"/>
      <c r="AL98" s="5"/>
    </row>
    <row r="99" spans="1:38" ht="35.1" customHeight="1">
      <c r="A99" s="1085"/>
      <c r="B99" s="650" t="s">
        <v>969</v>
      </c>
      <c r="C99" s="538" t="s">
        <v>970</v>
      </c>
      <c r="D99" s="546" t="s">
        <v>978</v>
      </c>
      <c r="E99" s="553"/>
      <c r="F99" s="475">
        <v>42461</v>
      </c>
      <c r="G99" s="475">
        <v>44228</v>
      </c>
      <c r="H99" s="548" t="s">
        <v>972</v>
      </c>
      <c r="I99" s="490">
        <v>350000</v>
      </c>
      <c r="J99" s="546" t="s">
        <v>979</v>
      </c>
      <c r="K99" s="487" t="s">
        <v>127</v>
      </c>
      <c r="L99" s="674" t="s">
        <v>128</v>
      </c>
      <c r="M99" s="536" t="s">
        <v>2089</v>
      </c>
      <c r="N99" s="635"/>
      <c r="O99" s="480"/>
      <c r="P99" s="480"/>
      <c r="Q99" s="480" t="s">
        <v>55</v>
      </c>
      <c r="R99" s="480"/>
      <c r="S99" s="673"/>
      <c r="T99" s="676" t="s">
        <v>2875</v>
      </c>
      <c r="U99" s="592" t="s">
        <v>2876</v>
      </c>
      <c r="V99" s="557"/>
      <c r="W99" s="557" t="s">
        <v>2877</v>
      </c>
      <c r="X99" s="542"/>
      <c r="Y99" s="542"/>
      <c r="Z99" s="557"/>
      <c r="AA99" s="557"/>
      <c r="AB99" s="32"/>
      <c r="AC99" s="32"/>
      <c r="AD99" s="545"/>
      <c r="AE99" s="615"/>
      <c r="AF99" s="557"/>
      <c r="AG99" s="557"/>
      <c r="AH99" s="557"/>
      <c r="AI99" s="542"/>
      <c r="AJ99" s="481"/>
      <c r="AK99" s="5"/>
      <c r="AL99" s="5"/>
    </row>
    <row r="100" spans="1:38" ht="35.1" customHeight="1">
      <c r="A100" s="1085"/>
      <c r="B100" s="650" t="s">
        <v>981</v>
      </c>
      <c r="C100" s="538" t="s">
        <v>982</v>
      </c>
      <c r="D100" s="548" t="s">
        <v>983</v>
      </c>
      <c r="E100" s="553"/>
      <c r="F100" s="475">
        <v>42430</v>
      </c>
      <c r="G100" s="475">
        <v>44228</v>
      </c>
      <c r="H100" s="546" t="s">
        <v>2878</v>
      </c>
      <c r="I100" s="490">
        <v>400000</v>
      </c>
      <c r="J100" s="548"/>
      <c r="K100" s="474" t="s">
        <v>990</v>
      </c>
      <c r="L100" s="674" t="s">
        <v>949</v>
      </c>
      <c r="M100" s="536" t="s">
        <v>2879</v>
      </c>
      <c r="N100" s="635"/>
      <c r="O100" s="480"/>
      <c r="P100" s="480" t="s">
        <v>55</v>
      </c>
      <c r="Q100" s="480"/>
      <c r="R100" s="480"/>
      <c r="S100" s="673"/>
      <c r="T100" s="542" t="s">
        <v>2880</v>
      </c>
      <c r="U100" s="632" t="s">
        <v>2881</v>
      </c>
      <c r="V100" s="557" t="s">
        <v>2882</v>
      </c>
      <c r="W100" s="557" t="s">
        <v>2883</v>
      </c>
      <c r="X100" s="542" t="s">
        <v>2884</v>
      </c>
      <c r="Y100" s="542" t="s">
        <v>2885</v>
      </c>
      <c r="Z100" s="557"/>
      <c r="AA100" s="557"/>
      <c r="AB100" s="32"/>
      <c r="AC100" s="32"/>
      <c r="AD100" s="545"/>
      <c r="AE100" s="615"/>
      <c r="AF100" s="557"/>
      <c r="AG100" s="557"/>
      <c r="AH100" s="557"/>
      <c r="AI100" s="542"/>
      <c r="AJ100" s="481"/>
      <c r="AK100" s="5"/>
      <c r="AL100" s="5"/>
    </row>
    <row r="101" spans="1:38" ht="35.1" customHeight="1">
      <c r="A101" s="1085"/>
      <c r="B101" s="650" t="s">
        <v>992</v>
      </c>
      <c r="C101" s="538" t="s">
        <v>2562</v>
      </c>
      <c r="D101" s="548"/>
      <c r="E101" s="553"/>
      <c r="F101" s="475"/>
      <c r="G101" s="475"/>
      <c r="H101" s="548"/>
      <c r="I101" s="490"/>
      <c r="J101" s="548"/>
      <c r="K101" s="487"/>
      <c r="L101" s="674"/>
      <c r="M101" s="536" t="s">
        <v>1000</v>
      </c>
      <c r="N101" s="635"/>
      <c r="O101" s="480"/>
      <c r="P101" s="480"/>
      <c r="Q101" s="480"/>
      <c r="R101" s="480"/>
      <c r="S101" s="673"/>
      <c r="T101" s="542"/>
      <c r="U101" s="557"/>
      <c r="V101" s="557"/>
      <c r="W101" s="557"/>
      <c r="X101" s="542"/>
      <c r="Y101" s="542"/>
      <c r="Z101" s="557"/>
      <c r="AA101" s="557"/>
      <c r="AB101" s="32"/>
      <c r="AC101" s="32"/>
      <c r="AD101" s="545"/>
      <c r="AE101" s="615"/>
      <c r="AF101" s="557"/>
      <c r="AG101" s="557"/>
      <c r="AH101" s="557"/>
      <c r="AI101" s="542"/>
      <c r="AJ101" s="481"/>
      <c r="AK101" s="5"/>
      <c r="AL101" s="5"/>
    </row>
    <row r="102" spans="1:38" ht="35.1" customHeight="1">
      <c r="A102" s="1085"/>
      <c r="B102" s="650" t="s">
        <v>1001</v>
      </c>
      <c r="C102" s="538" t="s">
        <v>2886</v>
      </c>
      <c r="D102" s="548" t="s">
        <v>1003</v>
      </c>
      <c r="E102" s="553"/>
      <c r="F102" s="475">
        <v>42430</v>
      </c>
      <c r="G102" s="475">
        <v>44228</v>
      </c>
      <c r="H102" s="548" t="s">
        <v>2442</v>
      </c>
      <c r="I102" s="490">
        <v>1250000</v>
      </c>
      <c r="J102" s="548"/>
      <c r="K102" s="674" t="s">
        <v>1007</v>
      </c>
      <c r="L102" s="674" t="s">
        <v>128</v>
      </c>
      <c r="M102" s="536" t="s">
        <v>2887</v>
      </c>
      <c r="N102" s="635"/>
      <c r="O102" s="480"/>
      <c r="P102" s="480"/>
      <c r="Q102" s="480" t="s">
        <v>55</v>
      </c>
      <c r="R102" s="480"/>
      <c r="S102" s="673"/>
      <c r="T102" s="542" t="s">
        <v>2888</v>
      </c>
      <c r="U102" s="632" t="s">
        <v>2889</v>
      </c>
      <c r="V102" s="557"/>
      <c r="W102" s="557" t="s">
        <v>2890</v>
      </c>
      <c r="X102" s="542" t="s">
        <v>2891</v>
      </c>
      <c r="Y102" s="542" t="s">
        <v>2892</v>
      </c>
      <c r="Z102" s="557" t="s">
        <v>2893</v>
      </c>
      <c r="AA102" s="557"/>
      <c r="AB102" s="32"/>
      <c r="AC102" s="32"/>
      <c r="AD102" s="545"/>
      <c r="AE102" s="615"/>
      <c r="AF102" s="557" t="s">
        <v>2439</v>
      </c>
      <c r="AG102" s="557"/>
      <c r="AH102" s="557"/>
      <c r="AI102" s="542"/>
      <c r="AJ102" s="481"/>
      <c r="AK102" s="5"/>
      <c r="AL102" s="5"/>
    </row>
    <row r="103" spans="1:38" ht="35.1" customHeight="1">
      <c r="A103" s="1085"/>
      <c r="B103" s="650" t="s">
        <v>1009</v>
      </c>
      <c r="C103" s="536" t="s">
        <v>1014</v>
      </c>
      <c r="D103" s="546" t="s">
        <v>1015</v>
      </c>
      <c r="E103" s="546" t="s">
        <v>2102</v>
      </c>
      <c r="F103" s="475">
        <v>42461</v>
      </c>
      <c r="G103" s="475">
        <v>44228</v>
      </c>
      <c r="H103" s="548" t="s">
        <v>2894</v>
      </c>
      <c r="I103" s="490">
        <v>200000</v>
      </c>
      <c r="J103" s="546" t="s">
        <v>1017</v>
      </c>
      <c r="K103" s="487" t="s">
        <v>1018</v>
      </c>
      <c r="L103" s="674" t="s">
        <v>128</v>
      </c>
      <c r="M103" s="538" t="s">
        <v>2895</v>
      </c>
      <c r="N103" s="635"/>
      <c r="O103" s="480"/>
      <c r="P103" s="480" t="s">
        <v>55</v>
      </c>
      <c r="Q103" s="480"/>
      <c r="R103" s="480"/>
      <c r="S103" s="673"/>
      <c r="T103" s="542" t="s">
        <v>2896</v>
      </c>
      <c r="U103" s="557"/>
      <c r="V103" s="557" t="s">
        <v>2862</v>
      </c>
      <c r="W103" s="557" t="s">
        <v>1860</v>
      </c>
      <c r="X103" s="542"/>
      <c r="Y103" s="542"/>
      <c r="Z103" s="557"/>
      <c r="AA103" s="557"/>
      <c r="AB103" s="32"/>
      <c r="AC103" s="32"/>
      <c r="AD103" s="545"/>
      <c r="AE103" s="615"/>
      <c r="AF103" s="557"/>
      <c r="AG103" s="557"/>
      <c r="AH103" s="557"/>
      <c r="AI103" s="542" t="s">
        <v>2276</v>
      </c>
      <c r="AJ103" s="481"/>
      <c r="AK103" s="5"/>
      <c r="AL103" s="5"/>
    </row>
    <row r="104" spans="1:38" ht="35.1" customHeight="1">
      <c r="A104" s="1085"/>
      <c r="B104" s="650" t="s">
        <v>1019</v>
      </c>
      <c r="C104" s="538" t="s">
        <v>2408</v>
      </c>
      <c r="D104" s="546"/>
      <c r="E104" s="553"/>
      <c r="F104" s="475"/>
      <c r="G104" s="475"/>
      <c r="H104" s="546"/>
      <c r="I104" s="476"/>
      <c r="J104" s="565"/>
      <c r="K104" s="487"/>
      <c r="L104" s="674"/>
      <c r="M104" s="536" t="s">
        <v>2107</v>
      </c>
      <c r="N104" s="635"/>
      <c r="O104" s="480"/>
      <c r="P104" s="480"/>
      <c r="Q104" s="480"/>
      <c r="R104" s="480"/>
      <c r="S104" s="673"/>
      <c r="T104" s="542"/>
      <c r="U104" s="557"/>
      <c r="V104" s="557"/>
      <c r="W104" s="557"/>
      <c r="X104" s="542"/>
      <c r="Y104" s="542"/>
      <c r="Z104" s="557"/>
      <c r="AA104" s="557"/>
      <c r="AB104" s="32"/>
      <c r="AC104" s="32"/>
      <c r="AD104" s="545"/>
      <c r="AE104" s="615"/>
      <c r="AF104" s="557"/>
      <c r="AG104" s="557"/>
      <c r="AH104" s="557"/>
      <c r="AI104" s="542"/>
      <c r="AJ104" s="481"/>
      <c r="AK104" s="5"/>
      <c r="AL104" s="5"/>
    </row>
    <row r="105" spans="1:38" ht="35.1" customHeight="1">
      <c r="A105" s="1085"/>
      <c r="B105" s="650" t="s">
        <v>1026</v>
      </c>
      <c r="C105" s="536" t="s">
        <v>2897</v>
      </c>
      <c r="D105" s="546" t="s">
        <v>2898</v>
      </c>
      <c r="E105" s="553"/>
      <c r="F105" s="475">
        <v>42430</v>
      </c>
      <c r="G105" s="259">
        <v>44228</v>
      </c>
      <c r="H105" s="548" t="s">
        <v>2654</v>
      </c>
      <c r="I105" s="476">
        <v>50000</v>
      </c>
      <c r="J105" s="546" t="s">
        <v>2899</v>
      </c>
      <c r="K105" s="487" t="s">
        <v>1031</v>
      </c>
      <c r="L105" s="674" t="s">
        <v>278</v>
      </c>
      <c r="M105" s="536" t="s">
        <v>2900</v>
      </c>
      <c r="N105" s="635"/>
      <c r="O105" s="480"/>
      <c r="P105" s="480" t="s">
        <v>55</v>
      </c>
      <c r="Q105" s="480"/>
      <c r="R105" s="480"/>
      <c r="S105" s="673"/>
      <c r="T105" s="542" t="s">
        <v>2901</v>
      </c>
      <c r="U105" s="557"/>
      <c r="V105" s="557" t="s">
        <v>2862</v>
      </c>
      <c r="W105" s="557" t="s">
        <v>2902</v>
      </c>
      <c r="X105" s="542" t="s">
        <v>2903</v>
      </c>
      <c r="Y105" s="542"/>
      <c r="Z105" s="557"/>
      <c r="AA105" s="557"/>
      <c r="AB105" s="32"/>
      <c r="AC105" s="32"/>
      <c r="AD105" s="545"/>
      <c r="AE105" s="615"/>
      <c r="AF105" s="557"/>
      <c r="AG105" s="557"/>
      <c r="AH105" s="557"/>
      <c r="AI105" s="542"/>
      <c r="AJ105" s="481"/>
      <c r="AK105" s="5"/>
      <c r="AL105" s="5"/>
    </row>
    <row r="106" spans="1:38" ht="35.1" customHeight="1">
      <c r="A106" s="1085"/>
      <c r="B106" s="650" t="s">
        <v>1033</v>
      </c>
      <c r="C106" s="536" t="s">
        <v>2114</v>
      </c>
      <c r="D106" s="546" t="s">
        <v>1035</v>
      </c>
      <c r="E106" s="553"/>
      <c r="F106" s="475">
        <v>42430</v>
      </c>
      <c r="G106" s="475">
        <v>44228</v>
      </c>
      <c r="H106" s="546" t="s">
        <v>2904</v>
      </c>
      <c r="I106" s="476">
        <v>60000</v>
      </c>
      <c r="J106" s="565" t="s">
        <v>2905</v>
      </c>
      <c r="K106" s="487" t="s">
        <v>1031</v>
      </c>
      <c r="L106" s="674" t="s">
        <v>278</v>
      </c>
      <c r="M106" s="536" t="s">
        <v>2906</v>
      </c>
      <c r="N106" s="635"/>
      <c r="O106" s="480"/>
      <c r="P106" s="480" t="s">
        <v>55</v>
      </c>
      <c r="Q106" s="480"/>
      <c r="R106" s="480"/>
      <c r="S106" s="673"/>
      <c r="T106" s="542" t="s">
        <v>2907</v>
      </c>
      <c r="U106" s="557"/>
      <c r="V106" s="557" t="s">
        <v>2908</v>
      </c>
      <c r="W106" s="557" t="s">
        <v>2909</v>
      </c>
      <c r="X106" s="542" t="s">
        <v>2910</v>
      </c>
      <c r="Y106" s="542"/>
      <c r="Z106" s="557"/>
      <c r="AA106" s="557"/>
      <c r="AB106" s="32"/>
      <c r="AC106" s="32"/>
      <c r="AD106" s="545"/>
      <c r="AE106" s="615"/>
      <c r="AF106" s="557"/>
      <c r="AG106" s="557"/>
      <c r="AH106" s="557"/>
      <c r="AI106" s="542" t="s">
        <v>2911</v>
      </c>
      <c r="AJ106" s="481"/>
      <c r="AK106" s="5"/>
      <c r="AL106" s="5"/>
    </row>
    <row r="107" spans="1:38" ht="35.1" customHeight="1">
      <c r="A107" s="1085"/>
      <c r="B107" s="650" t="s">
        <v>1042</v>
      </c>
      <c r="C107" s="536" t="s">
        <v>2562</v>
      </c>
      <c r="D107" s="546"/>
      <c r="E107" s="553"/>
      <c r="F107" s="475"/>
      <c r="G107" s="475"/>
      <c r="H107" s="546"/>
      <c r="I107" s="476"/>
      <c r="J107" s="565"/>
      <c r="K107" s="487"/>
      <c r="L107" s="674"/>
      <c r="M107" s="536" t="s">
        <v>1049</v>
      </c>
      <c r="N107" s="635"/>
      <c r="O107" s="480"/>
      <c r="P107" s="480"/>
      <c r="Q107" s="480"/>
      <c r="R107" s="480"/>
      <c r="S107" s="673"/>
      <c r="T107" s="542"/>
      <c r="U107" s="557"/>
      <c r="V107" s="557"/>
      <c r="W107" s="557"/>
      <c r="X107" s="542"/>
      <c r="Y107" s="542"/>
      <c r="Z107" s="557"/>
      <c r="AA107" s="557"/>
      <c r="AB107" s="32"/>
      <c r="AC107" s="32"/>
      <c r="AD107" s="545"/>
      <c r="AE107" s="615"/>
      <c r="AF107" s="557"/>
      <c r="AG107" s="557"/>
      <c r="AH107" s="557"/>
      <c r="AI107" s="542"/>
      <c r="AJ107" s="481"/>
      <c r="AK107" s="5"/>
      <c r="AL107" s="5"/>
    </row>
    <row r="108" spans="1:38" ht="35.1" customHeight="1">
      <c r="A108" s="1085"/>
      <c r="B108" s="650" t="s">
        <v>1050</v>
      </c>
      <c r="C108" s="538" t="s">
        <v>2562</v>
      </c>
      <c r="D108" s="546"/>
      <c r="E108" s="553"/>
      <c r="F108" s="475"/>
      <c r="G108" s="475"/>
      <c r="H108" s="565"/>
      <c r="I108" s="476"/>
      <c r="J108" s="565"/>
      <c r="K108" s="487"/>
      <c r="L108" s="674"/>
      <c r="M108" s="536" t="s">
        <v>1061</v>
      </c>
      <c r="N108" s="635"/>
      <c r="O108" s="480"/>
      <c r="P108" s="480"/>
      <c r="Q108" s="480"/>
      <c r="R108" s="480"/>
      <c r="S108" s="673"/>
      <c r="T108" s="542"/>
      <c r="U108" s="557"/>
      <c r="V108" s="557"/>
      <c r="W108" s="557"/>
      <c r="X108" s="542"/>
      <c r="Y108" s="542"/>
      <c r="Z108" s="557"/>
      <c r="AA108" s="557"/>
      <c r="AB108" s="32"/>
      <c r="AC108" s="32"/>
      <c r="AD108" s="545"/>
      <c r="AE108" s="615"/>
      <c r="AF108" s="557"/>
      <c r="AG108" s="557"/>
      <c r="AH108" s="557"/>
      <c r="AI108" s="542"/>
      <c r="AJ108" s="481"/>
      <c r="AK108" s="5"/>
      <c r="AL108" s="5"/>
    </row>
    <row r="109" spans="1:38" ht="35.1" customHeight="1">
      <c r="A109" s="1085"/>
      <c r="B109" s="651" t="s">
        <v>1062</v>
      </c>
      <c r="C109" s="538" t="s">
        <v>2124</v>
      </c>
      <c r="D109" s="546" t="s">
        <v>1073</v>
      </c>
      <c r="E109" s="553"/>
      <c r="F109" s="475">
        <v>42430</v>
      </c>
      <c r="G109" s="475">
        <v>43862</v>
      </c>
      <c r="H109" s="546" t="s">
        <v>2912</v>
      </c>
      <c r="I109" s="476">
        <v>30000</v>
      </c>
      <c r="J109" s="546" t="s">
        <v>1066</v>
      </c>
      <c r="K109" s="487" t="s">
        <v>1074</v>
      </c>
      <c r="L109" s="674" t="s">
        <v>1075</v>
      </c>
      <c r="M109" s="536" t="s">
        <v>2913</v>
      </c>
      <c r="N109" s="635"/>
      <c r="O109" s="480" t="s">
        <v>55</v>
      </c>
      <c r="P109" s="480"/>
      <c r="Q109" s="480"/>
      <c r="R109" s="480"/>
      <c r="S109" s="673"/>
      <c r="T109" s="542" t="s">
        <v>2914</v>
      </c>
      <c r="U109" s="558"/>
      <c r="V109" s="557" t="s">
        <v>2915</v>
      </c>
      <c r="W109" s="557" t="s">
        <v>168</v>
      </c>
      <c r="X109" s="542"/>
      <c r="Y109" s="542"/>
      <c r="Z109" s="557"/>
      <c r="AA109" s="557"/>
      <c r="AB109" s="32"/>
      <c r="AC109" s="24" t="s">
        <v>2501</v>
      </c>
      <c r="AD109" s="545"/>
      <c r="AE109" s="615"/>
      <c r="AF109" s="557"/>
      <c r="AG109" s="557"/>
      <c r="AH109" s="557"/>
      <c r="AI109" s="542" t="s">
        <v>2916</v>
      </c>
      <c r="AJ109" s="481"/>
      <c r="AK109" s="5"/>
      <c r="AL109" s="5"/>
    </row>
    <row r="110" spans="1:38" ht="35.1" customHeight="1">
      <c r="A110" s="1085"/>
      <c r="B110" s="652" t="s">
        <v>1076</v>
      </c>
      <c r="C110" s="538" t="s">
        <v>1077</v>
      </c>
      <c r="D110" s="546" t="s">
        <v>2131</v>
      </c>
      <c r="E110" s="553"/>
      <c r="F110" s="475">
        <v>42430</v>
      </c>
      <c r="G110" s="475">
        <v>44228</v>
      </c>
      <c r="H110" s="546" t="s">
        <v>2917</v>
      </c>
      <c r="I110" s="476">
        <v>500000</v>
      </c>
      <c r="J110" s="548" t="s">
        <v>2918</v>
      </c>
      <c r="K110" s="487"/>
      <c r="L110" s="674" t="s">
        <v>2542</v>
      </c>
      <c r="M110" s="536" t="s">
        <v>2919</v>
      </c>
      <c r="N110" s="635"/>
      <c r="O110" s="480"/>
      <c r="P110" s="480"/>
      <c r="Q110" s="480" t="s">
        <v>55</v>
      </c>
      <c r="R110" s="480"/>
      <c r="S110" s="673"/>
      <c r="T110" s="589" t="s">
        <v>2920</v>
      </c>
      <c r="U110" s="547" t="s">
        <v>2921</v>
      </c>
      <c r="V110" s="557" t="s">
        <v>2862</v>
      </c>
      <c r="W110" s="557" t="s">
        <v>2922</v>
      </c>
      <c r="X110" s="542" t="s">
        <v>2923</v>
      </c>
      <c r="Y110" s="542"/>
      <c r="Z110" s="557"/>
      <c r="AA110" s="557"/>
      <c r="AB110" s="32"/>
      <c r="AC110" s="32"/>
      <c r="AD110" s="545"/>
      <c r="AE110" s="615"/>
      <c r="AF110" s="557" t="s">
        <v>2924</v>
      </c>
      <c r="AG110" s="557"/>
      <c r="AH110" s="557"/>
      <c r="AI110" s="542"/>
      <c r="AJ110" s="481"/>
      <c r="AK110" s="5"/>
      <c r="AL110" s="5"/>
    </row>
    <row r="111" spans="1:38" ht="35.1" customHeight="1">
      <c r="A111" s="1069" t="s">
        <v>1090</v>
      </c>
      <c r="B111" s="653" t="s">
        <v>1091</v>
      </c>
      <c r="C111" s="538" t="s">
        <v>2134</v>
      </c>
      <c r="D111" s="546" t="s">
        <v>1093</v>
      </c>
      <c r="E111" s="547"/>
      <c r="F111" s="475">
        <v>42795</v>
      </c>
      <c r="G111" s="475">
        <v>44228</v>
      </c>
      <c r="H111" s="474" t="s">
        <v>2925</v>
      </c>
      <c r="I111" s="476">
        <v>200000</v>
      </c>
      <c r="J111" s="565" t="s">
        <v>2926</v>
      </c>
      <c r="K111" s="547" t="s">
        <v>2927</v>
      </c>
      <c r="L111" s="674" t="s">
        <v>431</v>
      </c>
      <c r="M111" s="536" t="s">
        <v>2928</v>
      </c>
      <c r="N111" s="635"/>
      <c r="O111" s="480"/>
      <c r="P111" s="480" t="s">
        <v>55</v>
      </c>
      <c r="Q111" s="480"/>
      <c r="R111" s="480"/>
      <c r="S111" s="673"/>
      <c r="T111" s="542" t="s">
        <v>2929</v>
      </c>
      <c r="U111" s="594" t="s">
        <v>2930</v>
      </c>
      <c r="V111" s="557" t="s">
        <v>2931</v>
      </c>
      <c r="W111" s="557" t="s">
        <v>2932</v>
      </c>
      <c r="X111" s="542" t="s">
        <v>2933</v>
      </c>
      <c r="Y111" s="542"/>
      <c r="Z111" s="557"/>
      <c r="AA111" s="557"/>
      <c r="AB111" s="32"/>
      <c r="AC111" s="32"/>
      <c r="AD111" s="545" t="s">
        <v>2934</v>
      </c>
      <c r="AE111" s="615"/>
      <c r="AF111" s="557" t="s">
        <v>2935</v>
      </c>
      <c r="AG111" s="557"/>
      <c r="AH111" s="557"/>
      <c r="AI111" s="542" t="s">
        <v>2936</v>
      </c>
      <c r="AJ111" s="481"/>
      <c r="AK111" s="5"/>
      <c r="AL111" s="5"/>
    </row>
    <row r="112" spans="1:38" ht="35.1" customHeight="1">
      <c r="A112" s="1070"/>
      <c r="B112" s="654" t="s">
        <v>1106</v>
      </c>
      <c r="C112" s="538" t="s">
        <v>2562</v>
      </c>
      <c r="D112" s="546"/>
      <c r="E112" s="547"/>
      <c r="F112" s="475"/>
      <c r="G112" s="475"/>
      <c r="H112" s="546"/>
      <c r="I112" s="476"/>
      <c r="J112" s="565"/>
      <c r="K112" s="674"/>
      <c r="L112" s="674"/>
      <c r="M112" s="536" t="s">
        <v>2937</v>
      </c>
      <c r="N112" s="635"/>
      <c r="O112" s="480"/>
      <c r="P112" s="480"/>
      <c r="Q112" s="480"/>
      <c r="R112" s="480"/>
      <c r="S112" s="673"/>
      <c r="T112" s="542"/>
      <c r="U112" s="557"/>
      <c r="V112" s="557"/>
      <c r="W112" s="557"/>
      <c r="X112" s="542"/>
      <c r="Y112" s="542"/>
      <c r="Z112" s="557"/>
      <c r="AA112" s="557"/>
      <c r="AB112" s="32"/>
      <c r="AC112" s="32"/>
      <c r="AD112" s="545"/>
      <c r="AE112" s="615"/>
      <c r="AF112" s="557"/>
      <c r="AG112" s="557"/>
      <c r="AH112" s="557"/>
      <c r="AI112" s="542"/>
      <c r="AJ112" s="481"/>
      <c r="AK112" s="5"/>
      <c r="AL112" s="5"/>
    </row>
    <row r="113" spans="1:38" ht="35.1" customHeight="1">
      <c r="A113" s="1070"/>
      <c r="B113" s="654" t="s">
        <v>1114</v>
      </c>
      <c r="C113" s="538" t="s">
        <v>2141</v>
      </c>
      <c r="D113" s="548" t="s">
        <v>1116</v>
      </c>
      <c r="E113" s="547"/>
      <c r="F113" s="475">
        <v>42795</v>
      </c>
      <c r="G113" s="475">
        <v>43891</v>
      </c>
      <c r="H113" s="548" t="s">
        <v>2938</v>
      </c>
      <c r="I113" s="476">
        <v>100000</v>
      </c>
      <c r="J113" s="548" t="s">
        <v>2939</v>
      </c>
      <c r="K113" s="674"/>
      <c r="L113" s="474" t="s">
        <v>2542</v>
      </c>
      <c r="M113" s="538" t="s">
        <v>2940</v>
      </c>
      <c r="N113" s="635"/>
      <c r="O113" s="480" t="s">
        <v>55</v>
      </c>
      <c r="P113" s="480"/>
      <c r="Q113" s="480"/>
      <c r="R113" s="480"/>
      <c r="S113" s="673"/>
      <c r="T113" s="542" t="s">
        <v>2941</v>
      </c>
      <c r="U113" s="557"/>
      <c r="V113" s="557" t="s">
        <v>2942</v>
      </c>
      <c r="W113" s="557" t="s">
        <v>2943</v>
      </c>
      <c r="X113" s="542" t="s">
        <v>2944</v>
      </c>
      <c r="Y113" s="542"/>
      <c r="Z113" s="557"/>
      <c r="AA113" s="557"/>
      <c r="AB113" s="32"/>
      <c r="AC113" s="24" t="s">
        <v>2501</v>
      </c>
      <c r="AD113" s="545"/>
      <c r="AE113" s="615"/>
      <c r="AF113" s="557" t="s">
        <v>2935</v>
      </c>
      <c r="AG113" s="557"/>
      <c r="AH113" s="557"/>
      <c r="AI113" s="542" t="s">
        <v>2858</v>
      </c>
      <c r="AJ113" s="481"/>
      <c r="AK113" s="5"/>
      <c r="AL113" s="5"/>
    </row>
    <row r="114" spans="1:38" ht="35.1" customHeight="1">
      <c r="A114" s="1070"/>
      <c r="B114" s="654" t="s">
        <v>1124</v>
      </c>
      <c r="C114" s="536" t="s">
        <v>2156</v>
      </c>
      <c r="D114" s="546" t="s">
        <v>2157</v>
      </c>
      <c r="E114" s="547"/>
      <c r="F114" s="475">
        <v>42430</v>
      </c>
      <c r="G114" s="475">
        <v>44228</v>
      </c>
      <c r="H114" s="565" t="s">
        <v>2945</v>
      </c>
      <c r="I114" s="476">
        <v>100000</v>
      </c>
      <c r="J114" s="565" t="s">
        <v>2946</v>
      </c>
      <c r="K114" s="674"/>
      <c r="L114" s="674" t="s">
        <v>2542</v>
      </c>
      <c r="M114" s="536" t="s">
        <v>2947</v>
      </c>
      <c r="N114" s="635"/>
      <c r="O114" s="480"/>
      <c r="P114" s="480" t="s">
        <v>55</v>
      </c>
      <c r="Q114" s="480"/>
      <c r="R114" s="480"/>
      <c r="S114" s="673"/>
      <c r="T114" s="633" t="s">
        <v>2948</v>
      </c>
      <c r="U114" s="557" t="s">
        <v>451</v>
      </c>
      <c r="V114" s="557" t="s">
        <v>2949</v>
      </c>
      <c r="W114" s="557" t="s">
        <v>2950</v>
      </c>
      <c r="X114" s="542" t="s">
        <v>2951</v>
      </c>
      <c r="Y114" s="542"/>
      <c r="Z114" s="557"/>
      <c r="AA114" s="557"/>
      <c r="AB114" s="32"/>
      <c r="AC114" s="32"/>
      <c r="AD114" s="545"/>
      <c r="AE114" s="615"/>
      <c r="AF114" s="557" t="s">
        <v>2952</v>
      </c>
      <c r="AG114" s="557"/>
      <c r="AH114" s="557"/>
      <c r="AI114" s="542"/>
      <c r="AJ114" s="481"/>
      <c r="AK114" s="5"/>
      <c r="AL114" s="5"/>
    </row>
    <row r="115" spans="1:38" ht="35.1" customHeight="1">
      <c r="A115" s="1070"/>
      <c r="B115" s="654" t="s">
        <v>1137</v>
      </c>
      <c r="C115" s="538" t="s">
        <v>2562</v>
      </c>
      <c r="D115" s="546"/>
      <c r="E115" s="547"/>
      <c r="F115" s="475"/>
      <c r="G115" s="475"/>
      <c r="H115" s="546"/>
      <c r="I115" s="476"/>
      <c r="J115" s="546"/>
      <c r="K115" s="674"/>
      <c r="L115" s="674"/>
      <c r="M115" s="536" t="s">
        <v>1148</v>
      </c>
      <c r="N115" s="635"/>
      <c r="O115" s="480"/>
      <c r="P115" s="480"/>
      <c r="Q115" s="480"/>
      <c r="R115" s="480"/>
      <c r="S115" s="673"/>
      <c r="T115" s="542"/>
      <c r="U115" s="557"/>
      <c r="V115" s="557"/>
      <c r="W115" s="557"/>
      <c r="X115" s="542"/>
      <c r="Y115" s="542"/>
      <c r="Z115" s="557"/>
      <c r="AA115" s="557"/>
      <c r="AB115" s="32"/>
      <c r="AC115" s="32"/>
      <c r="AD115" s="545"/>
      <c r="AE115" s="615"/>
      <c r="AF115" s="557"/>
      <c r="AG115" s="557"/>
      <c r="AH115" s="557"/>
      <c r="AI115" s="542"/>
      <c r="AJ115" s="481"/>
      <c r="AK115" s="5"/>
      <c r="AL115" s="5"/>
    </row>
    <row r="116" spans="1:38" ht="35.1" customHeight="1">
      <c r="A116" s="1070"/>
      <c r="B116" s="654" t="s">
        <v>1149</v>
      </c>
      <c r="C116" s="536" t="s">
        <v>1159</v>
      </c>
      <c r="D116" s="546" t="s">
        <v>1160</v>
      </c>
      <c r="E116" s="547"/>
      <c r="F116" s="475">
        <v>42430</v>
      </c>
      <c r="G116" s="496">
        <v>43497</v>
      </c>
      <c r="H116" s="565" t="s">
        <v>2953</v>
      </c>
      <c r="I116" s="476">
        <v>100000</v>
      </c>
      <c r="J116" s="565" t="s">
        <v>2954</v>
      </c>
      <c r="K116" s="674"/>
      <c r="L116" s="674" t="s">
        <v>2542</v>
      </c>
      <c r="M116" s="536" t="s">
        <v>2955</v>
      </c>
      <c r="N116" s="635"/>
      <c r="O116" s="480" t="s">
        <v>55</v>
      </c>
      <c r="P116" s="480"/>
      <c r="Q116" s="480"/>
      <c r="R116" s="480"/>
      <c r="S116" s="673"/>
      <c r="T116" s="679" t="s">
        <v>2956</v>
      </c>
      <c r="U116" s="557" t="s">
        <v>2276</v>
      </c>
      <c r="V116" s="557" t="s">
        <v>2957</v>
      </c>
      <c r="W116" s="557" t="s">
        <v>2958</v>
      </c>
      <c r="X116" s="542" t="s">
        <v>2959</v>
      </c>
      <c r="Y116" s="582" t="s">
        <v>2960</v>
      </c>
      <c r="Z116" s="557"/>
      <c r="AA116" s="557"/>
      <c r="AB116" s="32"/>
      <c r="AC116" s="24" t="s">
        <v>2501</v>
      </c>
      <c r="AD116" s="545"/>
      <c r="AE116" s="615"/>
      <c r="AF116" s="557" t="s">
        <v>2935</v>
      </c>
      <c r="AG116" s="557"/>
      <c r="AH116" s="557"/>
      <c r="AI116" s="588" t="s">
        <v>2961</v>
      </c>
      <c r="AJ116" s="481"/>
      <c r="AK116" s="5"/>
      <c r="AL116" s="5"/>
    </row>
    <row r="117" spans="1:38" ht="35.1" customHeight="1">
      <c r="A117" s="1070"/>
      <c r="B117" s="654" t="s">
        <v>1162</v>
      </c>
      <c r="C117" s="538" t="s">
        <v>2164</v>
      </c>
      <c r="D117" s="546" t="s">
        <v>1164</v>
      </c>
      <c r="E117" s="547"/>
      <c r="F117" s="475">
        <v>42430</v>
      </c>
      <c r="G117" s="475">
        <v>44228</v>
      </c>
      <c r="H117" s="565" t="s">
        <v>2953</v>
      </c>
      <c r="I117" s="476">
        <v>0</v>
      </c>
      <c r="J117" s="565" t="s">
        <v>2962</v>
      </c>
      <c r="K117" s="674"/>
      <c r="L117" s="674" t="s">
        <v>2542</v>
      </c>
      <c r="M117" s="536" t="s">
        <v>2963</v>
      </c>
      <c r="N117" s="635"/>
      <c r="O117" s="480"/>
      <c r="P117" s="480"/>
      <c r="Q117" s="480" t="s">
        <v>55</v>
      </c>
      <c r="R117" s="480"/>
      <c r="S117" s="673"/>
      <c r="T117" s="542" t="s">
        <v>2964</v>
      </c>
      <c r="U117" s="557" t="s">
        <v>2965</v>
      </c>
      <c r="V117" s="557" t="s">
        <v>2966</v>
      </c>
      <c r="W117" s="557" t="s">
        <v>2967</v>
      </c>
      <c r="X117" s="542" t="s">
        <v>2968</v>
      </c>
      <c r="Y117" s="542"/>
      <c r="Z117" s="557"/>
      <c r="AA117" s="557"/>
      <c r="AB117" s="32"/>
      <c r="AC117" s="32"/>
      <c r="AD117" s="545"/>
      <c r="AE117" s="615"/>
      <c r="AF117" s="557" t="s">
        <v>2969</v>
      </c>
      <c r="AG117" s="557"/>
      <c r="AH117" s="557"/>
      <c r="AI117" s="542"/>
      <c r="AJ117" s="481"/>
      <c r="AK117" s="5"/>
      <c r="AL117" s="5"/>
    </row>
    <row r="118" spans="1:38" ht="35.1" customHeight="1">
      <c r="A118" s="1070"/>
      <c r="B118" s="654" t="s">
        <v>1169</v>
      </c>
      <c r="C118" s="538" t="s">
        <v>2747</v>
      </c>
      <c r="D118" s="546"/>
      <c r="E118" s="547"/>
      <c r="F118" s="475"/>
      <c r="G118" s="475"/>
      <c r="H118" s="657"/>
      <c r="I118" s="476"/>
      <c r="J118" s="565"/>
      <c r="K118" s="674"/>
      <c r="L118" s="674"/>
      <c r="M118" s="536" t="s">
        <v>2172</v>
      </c>
      <c r="N118" s="635"/>
      <c r="O118" s="480"/>
      <c r="P118" s="480"/>
      <c r="Q118" s="480"/>
      <c r="R118" s="480"/>
      <c r="S118" s="673"/>
      <c r="T118" s="542"/>
      <c r="U118" s="557"/>
      <c r="V118" s="557"/>
      <c r="W118" s="557"/>
      <c r="X118" s="542"/>
      <c r="Y118" s="542"/>
      <c r="Z118" s="557"/>
      <c r="AA118" s="557"/>
      <c r="AB118" s="32"/>
      <c r="AC118" s="32"/>
      <c r="AD118" s="545"/>
      <c r="AE118" s="615"/>
      <c r="AF118" s="557"/>
      <c r="AG118" s="557"/>
      <c r="AH118" s="557"/>
      <c r="AI118" s="542"/>
      <c r="AJ118" s="481"/>
      <c r="AK118" s="5"/>
      <c r="AL118" s="5"/>
    </row>
    <row r="119" spans="1:38" ht="35.1" customHeight="1">
      <c r="A119" s="1070"/>
      <c r="B119" s="654" t="s">
        <v>1183</v>
      </c>
      <c r="C119" s="538" t="s">
        <v>1193</v>
      </c>
      <c r="D119" s="546" t="s">
        <v>1185</v>
      </c>
      <c r="E119" s="546" t="s">
        <v>1194</v>
      </c>
      <c r="F119" s="475">
        <v>42430</v>
      </c>
      <c r="G119" s="475">
        <v>44228</v>
      </c>
      <c r="H119" s="546" t="s">
        <v>2970</v>
      </c>
      <c r="I119" s="476">
        <v>200000</v>
      </c>
      <c r="J119" s="546" t="s">
        <v>1187</v>
      </c>
      <c r="K119" s="674" t="s">
        <v>2173</v>
      </c>
      <c r="L119" s="674"/>
      <c r="M119" s="536" t="s">
        <v>2971</v>
      </c>
      <c r="N119" s="635"/>
      <c r="O119" s="480"/>
      <c r="P119" s="480"/>
      <c r="Q119" s="480" t="s">
        <v>55</v>
      </c>
      <c r="R119" s="480"/>
      <c r="S119" s="673"/>
      <c r="T119" s="582" t="s">
        <v>2972</v>
      </c>
      <c r="U119" s="557" t="s">
        <v>2973</v>
      </c>
      <c r="V119" s="557" t="s">
        <v>2974</v>
      </c>
      <c r="W119" s="557" t="s">
        <v>2975</v>
      </c>
      <c r="X119" s="542" t="s">
        <v>2976</v>
      </c>
      <c r="Y119" s="608"/>
      <c r="Z119" s="557" t="s">
        <v>2977</v>
      </c>
      <c r="AA119" s="557"/>
      <c r="AB119" s="32"/>
      <c r="AC119" s="24"/>
      <c r="AD119" s="545"/>
      <c r="AE119" s="615"/>
      <c r="AF119" s="557" t="s">
        <v>2978</v>
      </c>
      <c r="AG119" s="557"/>
      <c r="AH119" s="557"/>
      <c r="AI119" s="542" t="s">
        <v>2979</v>
      </c>
      <c r="AJ119" s="481"/>
      <c r="AK119" s="5"/>
      <c r="AL119" s="5"/>
    </row>
    <row r="120" spans="1:38" ht="35.1" customHeight="1">
      <c r="A120" s="1070"/>
      <c r="B120" s="654" t="s">
        <v>1196</v>
      </c>
      <c r="C120" s="538" t="s">
        <v>2980</v>
      </c>
      <c r="D120" s="546" t="s">
        <v>1198</v>
      </c>
      <c r="E120" s="547"/>
      <c r="F120" s="475">
        <v>42430</v>
      </c>
      <c r="G120" s="475">
        <v>44228</v>
      </c>
      <c r="H120" s="657" t="s">
        <v>2981</v>
      </c>
      <c r="I120" s="476">
        <v>100000</v>
      </c>
      <c r="J120" s="658" t="s">
        <v>1199</v>
      </c>
      <c r="K120" s="674"/>
      <c r="L120" s="674" t="s">
        <v>2542</v>
      </c>
      <c r="M120" s="659" t="s">
        <v>2982</v>
      </c>
      <c r="N120" s="635"/>
      <c r="O120" s="480"/>
      <c r="P120" s="480" t="s">
        <v>55</v>
      </c>
      <c r="Q120" s="480"/>
      <c r="R120" s="480"/>
      <c r="S120" s="673"/>
      <c r="T120" s="542" t="s">
        <v>2983</v>
      </c>
      <c r="U120" s="557" t="s">
        <v>2276</v>
      </c>
      <c r="V120" s="557" t="s">
        <v>2984</v>
      </c>
      <c r="W120" s="557" t="s">
        <v>2985</v>
      </c>
      <c r="X120" s="542" t="s">
        <v>2986</v>
      </c>
      <c r="Y120" s="542"/>
      <c r="Z120" s="557" t="s">
        <v>2987</v>
      </c>
      <c r="AA120" s="557"/>
      <c r="AB120" s="32"/>
      <c r="AC120" s="24" t="s">
        <v>2501</v>
      </c>
      <c r="AD120" s="545"/>
      <c r="AE120" s="615"/>
      <c r="AF120" s="557" t="s">
        <v>2988</v>
      </c>
      <c r="AG120" s="557"/>
      <c r="AH120" s="557"/>
      <c r="AI120" s="542"/>
      <c r="AJ120" s="481"/>
      <c r="AK120" s="5"/>
      <c r="AL120" s="5"/>
    </row>
    <row r="121" spans="1:38" ht="35.1" customHeight="1">
      <c r="A121" s="1070"/>
      <c r="B121" s="654" t="s">
        <v>1205</v>
      </c>
      <c r="C121" s="538" t="s">
        <v>2562</v>
      </c>
      <c r="D121" s="546"/>
      <c r="E121" s="547"/>
      <c r="F121" s="475"/>
      <c r="G121" s="475"/>
      <c r="H121" s="565"/>
      <c r="I121" s="476"/>
      <c r="J121" s="546"/>
      <c r="K121" s="674"/>
      <c r="L121" s="674"/>
      <c r="M121" s="536" t="s">
        <v>2989</v>
      </c>
      <c r="N121" s="635"/>
      <c r="O121" s="480"/>
      <c r="P121" s="480"/>
      <c r="Q121" s="480"/>
      <c r="R121" s="480"/>
      <c r="S121" s="673"/>
      <c r="T121" s="542"/>
      <c r="U121" s="557"/>
      <c r="V121" s="557"/>
      <c r="W121" s="557"/>
      <c r="X121" s="542"/>
      <c r="Y121" s="542"/>
      <c r="Z121" s="557"/>
      <c r="AA121" s="557"/>
      <c r="AB121" s="32"/>
      <c r="AC121" s="32"/>
      <c r="AD121" s="545"/>
      <c r="AE121" s="615"/>
      <c r="AF121" s="557"/>
      <c r="AG121" s="557"/>
      <c r="AH121" s="557"/>
      <c r="AI121" s="542"/>
      <c r="AJ121" s="481"/>
      <c r="AK121" s="5"/>
      <c r="AL121" s="5"/>
    </row>
    <row r="122" spans="1:38" ht="35.1" customHeight="1">
      <c r="A122" s="1070"/>
      <c r="B122" s="655" t="s">
        <v>1603</v>
      </c>
      <c r="C122" s="536" t="s">
        <v>1604</v>
      </c>
      <c r="D122" s="546" t="s">
        <v>1605</v>
      </c>
      <c r="E122" s="547"/>
      <c r="F122" s="660">
        <v>43009</v>
      </c>
      <c r="G122" s="660">
        <v>44228</v>
      </c>
      <c r="H122" s="546" t="s">
        <v>2990</v>
      </c>
      <c r="I122" s="661"/>
      <c r="J122" s="547" t="s">
        <v>2991</v>
      </c>
      <c r="K122" s="674" t="s">
        <v>1608</v>
      </c>
      <c r="L122" s="674" t="s">
        <v>2542</v>
      </c>
      <c r="M122" s="536" t="s">
        <v>2992</v>
      </c>
      <c r="N122" s="635"/>
      <c r="O122" s="480"/>
      <c r="P122" s="480" t="s">
        <v>55</v>
      </c>
      <c r="Q122" s="480"/>
      <c r="R122" s="480"/>
      <c r="S122" s="673"/>
      <c r="T122" s="542"/>
      <c r="U122" s="601" t="s">
        <v>2993</v>
      </c>
      <c r="V122" s="557" t="s">
        <v>2994</v>
      </c>
      <c r="W122" s="557" t="s">
        <v>2995</v>
      </c>
      <c r="X122" s="542" t="s">
        <v>2996</v>
      </c>
      <c r="Y122" s="542"/>
      <c r="Z122" s="557"/>
      <c r="AA122" s="557"/>
      <c r="AB122" s="32"/>
      <c r="AC122" s="32"/>
      <c r="AD122" s="545"/>
      <c r="AE122" s="615"/>
      <c r="AF122" s="557"/>
      <c r="AG122" s="557"/>
      <c r="AH122" s="557"/>
      <c r="AI122" s="542" t="s">
        <v>2997</v>
      </c>
      <c r="AJ122" s="481"/>
      <c r="AK122" s="5"/>
      <c r="AL122" s="5"/>
    </row>
    <row r="123" spans="1:38" ht="35.1" customHeight="1">
      <c r="A123" s="1071"/>
      <c r="B123" s="487" t="s">
        <v>1609</v>
      </c>
      <c r="C123" s="536" t="s">
        <v>2193</v>
      </c>
      <c r="D123" s="546" t="s">
        <v>1611</v>
      </c>
      <c r="E123" s="547"/>
      <c r="F123" s="660">
        <v>43009</v>
      </c>
      <c r="G123" s="660">
        <v>44228</v>
      </c>
      <c r="H123" s="546" t="s">
        <v>2998</v>
      </c>
      <c r="I123" s="661"/>
      <c r="J123" s="662"/>
      <c r="K123" s="661"/>
      <c r="L123" s="674" t="s">
        <v>2542</v>
      </c>
      <c r="M123" s="536" t="s">
        <v>2999</v>
      </c>
      <c r="N123" s="635"/>
      <c r="O123" s="480"/>
      <c r="P123" s="480"/>
      <c r="Q123" s="480"/>
      <c r="R123" s="480" t="s">
        <v>55</v>
      </c>
      <c r="S123" s="673"/>
      <c r="T123" s="542"/>
      <c r="U123" s="557"/>
      <c r="V123" s="557"/>
      <c r="W123" s="557"/>
      <c r="X123" s="542"/>
      <c r="Y123" s="542"/>
      <c r="Z123" s="557"/>
      <c r="AA123" s="557"/>
      <c r="AB123" s="32"/>
      <c r="AC123" s="32"/>
      <c r="AD123" s="545"/>
      <c r="AE123" s="615"/>
      <c r="AF123" s="557"/>
      <c r="AG123" s="557"/>
      <c r="AH123" s="557"/>
      <c r="AI123" s="542"/>
      <c r="AJ123" s="481"/>
      <c r="AK123" s="5"/>
      <c r="AL123" s="5"/>
    </row>
    <row r="124" spans="1:38" ht="35.1" customHeight="1">
      <c r="A124" s="1067" t="s">
        <v>1216</v>
      </c>
      <c r="B124" s="877" t="s">
        <v>1217</v>
      </c>
      <c r="C124" s="538" t="s">
        <v>2198</v>
      </c>
      <c r="D124" s="546" t="s">
        <v>3000</v>
      </c>
      <c r="E124" s="553"/>
      <c r="F124" s="475">
        <v>42430</v>
      </c>
      <c r="G124" s="475">
        <v>44228</v>
      </c>
      <c r="H124" s="546" t="s">
        <v>2611</v>
      </c>
      <c r="I124" s="476">
        <v>100000</v>
      </c>
      <c r="J124" s="565"/>
      <c r="K124" s="474" t="s">
        <v>1227</v>
      </c>
      <c r="L124" s="474" t="s">
        <v>431</v>
      </c>
      <c r="M124" s="536" t="s">
        <v>2199</v>
      </c>
      <c r="N124" s="635"/>
      <c r="O124" s="480"/>
      <c r="P124" s="480"/>
      <c r="Q124" s="480" t="s">
        <v>55</v>
      </c>
      <c r="R124" s="480"/>
      <c r="S124" s="673"/>
      <c r="T124" s="542" t="s">
        <v>3001</v>
      </c>
      <c r="U124" s="557"/>
      <c r="V124" s="557" t="s">
        <v>3002</v>
      </c>
      <c r="W124" s="557" t="s">
        <v>3003</v>
      </c>
      <c r="X124" s="542"/>
      <c r="Y124" s="542"/>
      <c r="Z124" s="557"/>
      <c r="AA124" s="557"/>
      <c r="AB124" s="32"/>
      <c r="AC124" s="32"/>
      <c r="AD124" s="545"/>
      <c r="AE124" s="615"/>
      <c r="AF124" s="557"/>
      <c r="AG124" s="557"/>
      <c r="AH124" s="557"/>
      <c r="AI124" s="542"/>
      <c r="AJ124" s="481"/>
      <c r="AK124" s="5"/>
      <c r="AL124" s="5"/>
    </row>
    <row r="125" spans="1:38" ht="35.1" customHeight="1">
      <c r="A125" s="1085"/>
      <c r="B125" s="650" t="s">
        <v>1229</v>
      </c>
      <c r="C125" s="538" t="s">
        <v>3004</v>
      </c>
      <c r="D125" s="546" t="s">
        <v>1231</v>
      </c>
      <c r="E125" s="553"/>
      <c r="F125" s="475">
        <v>42430</v>
      </c>
      <c r="G125" s="475">
        <v>44228</v>
      </c>
      <c r="H125" s="548" t="s">
        <v>2382</v>
      </c>
      <c r="I125" s="476">
        <v>100000</v>
      </c>
      <c r="J125" s="565" t="s">
        <v>3005</v>
      </c>
      <c r="K125" s="474" t="s">
        <v>1237</v>
      </c>
      <c r="L125" s="474" t="s">
        <v>949</v>
      </c>
      <c r="M125" s="538" t="s">
        <v>3006</v>
      </c>
      <c r="N125" s="635"/>
      <c r="O125" s="480"/>
      <c r="P125" s="480" t="s">
        <v>55</v>
      </c>
      <c r="Q125" s="480"/>
      <c r="R125" s="480"/>
      <c r="S125" s="673"/>
      <c r="T125" s="542" t="s">
        <v>3007</v>
      </c>
      <c r="U125" s="557"/>
      <c r="V125" s="557" t="s">
        <v>3008</v>
      </c>
      <c r="W125" s="557" t="s">
        <v>3009</v>
      </c>
      <c r="X125" s="542" t="s">
        <v>3010</v>
      </c>
      <c r="Y125" s="542"/>
      <c r="Z125" s="557"/>
      <c r="AA125" s="557"/>
      <c r="AB125" s="32"/>
      <c r="AC125" s="32"/>
      <c r="AD125" s="545"/>
      <c r="AE125" s="615"/>
      <c r="AF125" s="557"/>
      <c r="AG125" s="557"/>
      <c r="AH125" s="557"/>
      <c r="AI125" s="542"/>
      <c r="AJ125" s="481"/>
      <c r="AK125" s="5"/>
      <c r="AL125" s="5"/>
    </row>
    <row r="126" spans="1:38" ht="35.1" customHeight="1">
      <c r="A126" s="1085"/>
      <c r="B126" s="650" t="s">
        <v>1239</v>
      </c>
      <c r="C126" s="538" t="s">
        <v>2747</v>
      </c>
      <c r="D126" s="546"/>
      <c r="E126" s="553"/>
      <c r="F126" s="475"/>
      <c r="G126" s="475"/>
      <c r="H126" s="548"/>
      <c r="I126" s="476"/>
      <c r="J126" s="565"/>
      <c r="K126" s="474"/>
      <c r="L126" s="474"/>
      <c r="M126" s="536" t="s">
        <v>3011</v>
      </c>
      <c r="N126" s="635"/>
      <c r="O126" s="480"/>
      <c r="P126" s="480"/>
      <c r="Q126" s="480"/>
      <c r="R126" s="480"/>
      <c r="S126" s="673"/>
      <c r="T126" s="542"/>
      <c r="U126" s="557"/>
      <c r="V126" s="557"/>
      <c r="W126" s="557"/>
      <c r="X126" s="542"/>
      <c r="Y126" s="542"/>
      <c r="Z126" s="557"/>
      <c r="AA126" s="557"/>
      <c r="AB126" s="32"/>
      <c r="AC126" s="32"/>
      <c r="AD126" s="545"/>
      <c r="AE126" s="615"/>
      <c r="AF126" s="557"/>
      <c r="AG126" s="557"/>
      <c r="AH126" s="557"/>
      <c r="AI126" s="542"/>
      <c r="AJ126" s="481"/>
      <c r="AK126" s="5"/>
      <c r="AL126" s="5"/>
    </row>
    <row r="127" spans="1:38" ht="35.1" customHeight="1">
      <c r="A127" s="1085"/>
      <c r="B127" s="650" t="s">
        <v>1247</v>
      </c>
      <c r="C127" s="538" t="s">
        <v>2209</v>
      </c>
      <c r="D127" s="548" t="s">
        <v>1249</v>
      </c>
      <c r="E127" s="553"/>
      <c r="F127" s="475">
        <v>42430</v>
      </c>
      <c r="G127" s="475">
        <v>44228</v>
      </c>
      <c r="H127" s="548" t="s">
        <v>3012</v>
      </c>
      <c r="I127" s="476">
        <v>200000</v>
      </c>
      <c r="J127" s="548" t="s">
        <v>168</v>
      </c>
      <c r="K127" s="487" t="s">
        <v>176</v>
      </c>
      <c r="L127" s="674" t="s">
        <v>177</v>
      </c>
      <c r="M127" s="538"/>
      <c r="N127" s="635"/>
      <c r="O127" s="480"/>
      <c r="P127" s="480" t="s">
        <v>55</v>
      </c>
      <c r="Q127" s="480"/>
      <c r="R127" s="480"/>
      <c r="S127" s="673"/>
      <c r="T127" s="542" t="s">
        <v>3013</v>
      </c>
      <c r="U127" s="557"/>
      <c r="V127" s="557" t="s">
        <v>3014</v>
      </c>
      <c r="W127" s="557" t="s">
        <v>3015</v>
      </c>
      <c r="X127" s="542" t="s">
        <v>3016</v>
      </c>
      <c r="Y127" s="542"/>
      <c r="Z127" s="557"/>
      <c r="AA127" s="557"/>
      <c r="AB127" s="32"/>
      <c r="AC127" s="32"/>
      <c r="AD127" s="545"/>
      <c r="AE127" s="615"/>
      <c r="AF127" s="557"/>
      <c r="AG127" s="557"/>
      <c r="AH127" s="557"/>
      <c r="AI127" s="542"/>
      <c r="AJ127" s="481"/>
      <c r="AK127" s="5"/>
      <c r="AL127" s="5"/>
    </row>
    <row r="128" spans="1:38" ht="35.1" customHeight="1">
      <c r="A128" s="1085"/>
      <c r="B128" s="650" t="s">
        <v>1258</v>
      </c>
      <c r="C128" s="538" t="s">
        <v>2210</v>
      </c>
      <c r="D128" s="548" t="s">
        <v>1249</v>
      </c>
      <c r="E128" s="553"/>
      <c r="F128" s="475">
        <v>42795</v>
      </c>
      <c r="G128" s="475">
        <v>44228</v>
      </c>
      <c r="H128" s="548" t="s">
        <v>3017</v>
      </c>
      <c r="I128" s="476">
        <v>200000</v>
      </c>
      <c r="J128" s="548"/>
      <c r="K128" s="487" t="s">
        <v>220</v>
      </c>
      <c r="L128" s="674" t="s">
        <v>154</v>
      </c>
      <c r="M128" s="536" t="s">
        <v>2215</v>
      </c>
      <c r="N128" s="635"/>
      <c r="O128" s="480" t="s">
        <v>55</v>
      </c>
      <c r="P128" s="480"/>
      <c r="Q128" s="480"/>
      <c r="R128" s="480"/>
      <c r="S128" s="673"/>
      <c r="T128" s="542" t="s">
        <v>3018</v>
      </c>
      <c r="U128" s="557"/>
      <c r="V128" s="557"/>
      <c r="W128" s="557" t="s">
        <v>3019</v>
      </c>
      <c r="X128" s="542" t="s">
        <v>3020</v>
      </c>
      <c r="Y128" s="542"/>
      <c r="Z128" s="557"/>
      <c r="AA128" s="557"/>
      <c r="AB128" s="32"/>
      <c r="AC128" s="32"/>
      <c r="AD128" s="545"/>
      <c r="AE128" s="615"/>
      <c r="AF128" s="557"/>
      <c r="AG128" s="557"/>
      <c r="AH128" s="557"/>
      <c r="AI128" s="542" t="s">
        <v>3021</v>
      </c>
      <c r="AJ128" s="481"/>
      <c r="AK128" s="5"/>
      <c r="AL128" s="5"/>
    </row>
    <row r="129" spans="1:38" ht="35.1" customHeight="1">
      <c r="A129" s="1085"/>
      <c r="B129" s="650" t="s">
        <v>1266</v>
      </c>
      <c r="C129" s="538" t="s">
        <v>2223</v>
      </c>
      <c r="D129" s="548" t="s">
        <v>2224</v>
      </c>
      <c r="E129" s="553"/>
      <c r="F129" s="475">
        <v>42430</v>
      </c>
      <c r="G129" s="259">
        <v>44228</v>
      </c>
      <c r="H129" s="547" t="s">
        <v>3022</v>
      </c>
      <c r="I129" s="476">
        <v>50000</v>
      </c>
      <c r="J129" s="565" t="s">
        <v>1270</v>
      </c>
      <c r="K129" s="487"/>
      <c r="L129" s="674" t="s">
        <v>2542</v>
      </c>
      <c r="M129" s="536" t="s">
        <v>3023</v>
      </c>
      <c r="N129" s="635"/>
      <c r="O129" s="480"/>
      <c r="P129" s="480"/>
      <c r="Q129" s="480" t="s">
        <v>55</v>
      </c>
      <c r="R129" s="480"/>
      <c r="S129" s="673"/>
      <c r="T129" s="542" t="s">
        <v>3024</v>
      </c>
      <c r="U129" s="557" t="s">
        <v>3025</v>
      </c>
      <c r="V129" s="557" t="s">
        <v>3026</v>
      </c>
      <c r="W129" s="557" t="s">
        <v>3027</v>
      </c>
      <c r="X129" s="542"/>
      <c r="Y129" s="542"/>
      <c r="Z129" s="557"/>
      <c r="AA129" s="557"/>
      <c r="AB129" s="32"/>
      <c r="AC129" s="32"/>
      <c r="AD129" s="545"/>
      <c r="AE129" s="615"/>
      <c r="AF129" s="557"/>
      <c r="AG129" s="557"/>
      <c r="AH129" s="557"/>
      <c r="AI129" s="542"/>
      <c r="AJ129" s="481"/>
      <c r="AK129" s="5"/>
      <c r="AL129" s="5"/>
    </row>
    <row r="130" spans="1:38" ht="35.1" customHeight="1">
      <c r="A130" s="1085"/>
      <c r="B130" s="650" t="s">
        <v>1275</v>
      </c>
      <c r="C130" s="538" t="s">
        <v>2747</v>
      </c>
      <c r="D130" s="548" t="s">
        <v>1277</v>
      </c>
      <c r="E130" s="553"/>
      <c r="F130" s="475">
        <v>42795</v>
      </c>
      <c r="G130" s="475">
        <v>44228</v>
      </c>
      <c r="H130" s="566" t="s">
        <v>3028</v>
      </c>
      <c r="I130" s="476">
        <v>200000</v>
      </c>
      <c r="J130" s="565" t="s">
        <v>1279</v>
      </c>
      <c r="K130" s="487" t="s">
        <v>1007</v>
      </c>
      <c r="L130" s="674" t="s">
        <v>128</v>
      </c>
      <c r="M130" s="536" t="s">
        <v>2233</v>
      </c>
      <c r="N130" s="635"/>
      <c r="O130" s="480"/>
      <c r="P130" s="480"/>
      <c r="Q130" s="480"/>
      <c r="R130" s="480"/>
      <c r="S130" s="673"/>
      <c r="T130" s="542"/>
      <c r="U130" s="557"/>
      <c r="V130" s="557"/>
      <c r="W130" s="557"/>
      <c r="X130" s="542"/>
      <c r="Y130" s="542"/>
      <c r="Z130" s="557"/>
      <c r="AA130" s="557"/>
      <c r="AB130" s="32"/>
      <c r="AC130" s="32"/>
      <c r="AD130" s="545"/>
      <c r="AE130" s="615"/>
      <c r="AF130" s="557"/>
      <c r="AG130" s="557"/>
      <c r="AH130" s="557"/>
      <c r="AI130" s="542"/>
      <c r="AJ130" s="481"/>
      <c r="AK130" s="5"/>
      <c r="AL130" s="5"/>
    </row>
    <row r="131" spans="1:38" ht="35.1" customHeight="1">
      <c r="A131" s="1085"/>
      <c r="B131" s="650" t="s">
        <v>1282</v>
      </c>
      <c r="C131" s="536" t="s">
        <v>2234</v>
      </c>
      <c r="D131" s="546" t="s">
        <v>2235</v>
      </c>
      <c r="E131" s="553"/>
      <c r="F131" s="475">
        <v>42430</v>
      </c>
      <c r="G131" s="475">
        <v>44228</v>
      </c>
      <c r="H131" s="548" t="s">
        <v>2786</v>
      </c>
      <c r="I131" s="476">
        <v>100000</v>
      </c>
      <c r="J131" s="565" t="s">
        <v>1270</v>
      </c>
      <c r="K131" s="487"/>
      <c r="L131" s="674"/>
      <c r="M131" s="538" t="s">
        <v>3029</v>
      </c>
      <c r="N131" s="635"/>
      <c r="O131" s="480"/>
      <c r="P131" s="480" t="s">
        <v>55</v>
      </c>
      <c r="Q131" s="480"/>
      <c r="R131" s="480"/>
      <c r="S131" s="673"/>
      <c r="T131" s="542" t="s">
        <v>3030</v>
      </c>
      <c r="U131" s="557"/>
      <c r="V131" s="557" t="s">
        <v>3031</v>
      </c>
      <c r="W131" s="557" t="s">
        <v>3032</v>
      </c>
      <c r="X131" s="542" t="s">
        <v>3033</v>
      </c>
      <c r="Y131" s="542"/>
      <c r="Z131" s="557"/>
      <c r="AA131" s="557"/>
      <c r="AB131" s="32"/>
      <c r="AC131" s="32"/>
      <c r="AD131" s="545" t="s">
        <v>1948</v>
      </c>
      <c r="AE131" s="615"/>
      <c r="AF131" s="557" t="s">
        <v>3034</v>
      </c>
      <c r="AG131" s="557"/>
      <c r="AH131" s="557"/>
      <c r="AI131" s="542" t="s">
        <v>2440</v>
      </c>
      <c r="AJ131" s="481"/>
      <c r="AK131" s="5"/>
      <c r="AL131" s="5"/>
    </row>
    <row r="132" spans="1:38" ht="35.1" customHeight="1">
      <c r="A132" s="1085"/>
      <c r="B132" s="650" t="s">
        <v>1295</v>
      </c>
      <c r="C132" s="538" t="s">
        <v>2562</v>
      </c>
      <c r="D132" s="548"/>
      <c r="E132" s="553"/>
      <c r="F132" s="475"/>
      <c r="G132" s="475"/>
      <c r="H132" s="548"/>
      <c r="I132" s="495"/>
      <c r="J132" s="565"/>
      <c r="K132" s="487"/>
      <c r="L132" s="674"/>
      <c r="M132" s="536" t="s">
        <v>2242</v>
      </c>
      <c r="N132" s="635"/>
      <c r="O132" s="480"/>
      <c r="P132" s="480"/>
      <c r="Q132" s="480"/>
      <c r="R132" s="480"/>
      <c r="S132" s="673"/>
      <c r="T132" s="542"/>
      <c r="U132" s="557"/>
      <c r="V132" s="557"/>
      <c r="W132" s="557"/>
      <c r="X132" s="542"/>
      <c r="Y132" s="542"/>
      <c r="Z132" s="557"/>
      <c r="AA132" s="557"/>
      <c r="AB132" s="32"/>
      <c r="AC132" s="32"/>
      <c r="AD132" s="545"/>
      <c r="AE132" s="615"/>
      <c r="AF132" s="557"/>
      <c r="AG132" s="557"/>
      <c r="AH132" s="557"/>
      <c r="AI132" s="542"/>
      <c r="AJ132" s="481"/>
      <c r="AK132" s="5"/>
      <c r="AL132" s="5"/>
    </row>
    <row r="133" spans="1:38" ht="35.1" customHeight="1">
      <c r="A133" s="1085"/>
      <c r="B133" s="650" t="s">
        <v>1304</v>
      </c>
      <c r="C133" s="538" t="s">
        <v>2408</v>
      </c>
      <c r="D133" s="548"/>
      <c r="E133" s="553"/>
      <c r="F133" s="475"/>
      <c r="G133" s="475"/>
      <c r="H133" s="548"/>
      <c r="I133" s="495"/>
      <c r="J133" s="565"/>
      <c r="K133" s="487"/>
      <c r="L133" s="674"/>
      <c r="M133" s="536" t="s">
        <v>2244</v>
      </c>
      <c r="N133" s="635"/>
      <c r="O133" s="480"/>
      <c r="P133" s="480"/>
      <c r="Q133" s="480"/>
      <c r="R133" s="480"/>
      <c r="S133" s="673"/>
      <c r="T133" s="542"/>
      <c r="U133" s="557"/>
      <c r="V133" s="557"/>
      <c r="W133" s="557"/>
      <c r="X133" s="542"/>
      <c r="Y133" s="542"/>
      <c r="Z133" s="557"/>
      <c r="AA133" s="557"/>
      <c r="AB133" s="32"/>
      <c r="AC133" s="32"/>
      <c r="AD133" s="545"/>
      <c r="AE133" s="615"/>
      <c r="AF133" s="557"/>
      <c r="AG133" s="557"/>
      <c r="AH133" s="557"/>
      <c r="AI133" s="542"/>
      <c r="AJ133" s="481"/>
      <c r="AK133" s="5"/>
      <c r="AL133" s="5"/>
    </row>
    <row r="134" spans="1:38" ht="35.1" customHeight="1">
      <c r="A134" s="1085"/>
      <c r="B134" s="650" t="s">
        <v>1313</v>
      </c>
      <c r="C134" s="536" t="s">
        <v>3035</v>
      </c>
      <c r="D134" s="546" t="s">
        <v>1315</v>
      </c>
      <c r="E134" s="553"/>
      <c r="F134" s="475">
        <v>42430</v>
      </c>
      <c r="G134" s="475">
        <v>44228</v>
      </c>
      <c r="H134" s="546" t="s">
        <v>3036</v>
      </c>
      <c r="I134" s="476">
        <v>0</v>
      </c>
      <c r="J134" s="565" t="s">
        <v>1318</v>
      </c>
      <c r="K134" s="487" t="s">
        <v>277</v>
      </c>
      <c r="L134" s="674" t="s">
        <v>278</v>
      </c>
      <c r="M134" s="536" t="s">
        <v>3037</v>
      </c>
      <c r="N134" s="635"/>
      <c r="O134" s="480" t="s">
        <v>55</v>
      </c>
      <c r="P134" s="480"/>
      <c r="Q134" s="480"/>
      <c r="R134" s="480"/>
      <c r="S134" s="673"/>
      <c r="T134" s="542" t="s">
        <v>3013</v>
      </c>
      <c r="U134" s="557"/>
      <c r="V134" s="557"/>
      <c r="W134" s="557" t="s">
        <v>3038</v>
      </c>
      <c r="X134" s="542" t="s">
        <v>3039</v>
      </c>
      <c r="Y134" s="542"/>
      <c r="Z134" s="557"/>
      <c r="AA134" s="557"/>
      <c r="AB134" s="32"/>
      <c r="AC134" s="24"/>
      <c r="AD134" s="545" t="s">
        <v>1948</v>
      </c>
      <c r="AE134" s="615"/>
      <c r="AF134" s="557" t="s">
        <v>3040</v>
      </c>
      <c r="AG134" s="557"/>
      <c r="AH134" s="557"/>
      <c r="AI134" s="542" t="s">
        <v>3041</v>
      </c>
      <c r="AJ134" s="481"/>
      <c r="AK134" s="5"/>
      <c r="AL134" s="5"/>
    </row>
    <row r="135" spans="1:38" ht="35.1" customHeight="1">
      <c r="A135" s="1085"/>
      <c r="B135" s="650" t="s">
        <v>1325</v>
      </c>
      <c r="C135" s="538" t="s">
        <v>2249</v>
      </c>
      <c r="D135" s="546" t="s">
        <v>1327</v>
      </c>
      <c r="E135" s="553"/>
      <c r="F135" s="475">
        <v>42430</v>
      </c>
      <c r="G135" s="259">
        <v>44228</v>
      </c>
      <c r="H135" s="546" t="s">
        <v>3042</v>
      </c>
      <c r="I135" s="476">
        <v>160000</v>
      </c>
      <c r="J135" s="565" t="s">
        <v>2250</v>
      </c>
      <c r="K135" s="487"/>
      <c r="L135" s="674" t="s">
        <v>2542</v>
      </c>
      <c r="M135" s="536" t="s">
        <v>2251</v>
      </c>
      <c r="N135" s="635"/>
      <c r="O135" s="480" t="s">
        <v>55</v>
      </c>
      <c r="P135" s="480"/>
      <c r="Q135" s="480"/>
      <c r="R135" s="480"/>
      <c r="S135" s="673"/>
      <c r="T135" s="542" t="s">
        <v>3018</v>
      </c>
      <c r="U135" s="557"/>
      <c r="V135" s="557"/>
      <c r="W135" s="557" t="s">
        <v>1991</v>
      </c>
      <c r="X135" s="542"/>
      <c r="Y135" s="542"/>
      <c r="Z135" s="557"/>
      <c r="AA135" s="557"/>
      <c r="AB135" s="32"/>
      <c r="AC135" s="32"/>
      <c r="AD135" s="545"/>
      <c r="AE135" s="615"/>
      <c r="AF135" s="557"/>
      <c r="AG135" s="557"/>
      <c r="AH135" s="557"/>
      <c r="AI135" s="542"/>
      <c r="AJ135" s="481"/>
      <c r="AK135" s="5"/>
      <c r="AL135" s="5"/>
    </row>
    <row r="136" spans="1:38" ht="35.1" customHeight="1">
      <c r="A136" s="1085"/>
      <c r="B136" s="650" t="s">
        <v>1332</v>
      </c>
      <c r="C136" s="538" t="s">
        <v>1333</v>
      </c>
      <c r="D136" s="546" t="s">
        <v>1334</v>
      </c>
      <c r="E136" s="553"/>
      <c r="F136" s="475">
        <v>42430</v>
      </c>
      <c r="G136" s="475">
        <v>44228</v>
      </c>
      <c r="H136" s="565" t="s">
        <v>2953</v>
      </c>
      <c r="I136" s="476">
        <v>0</v>
      </c>
      <c r="J136" s="565" t="s">
        <v>2252</v>
      </c>
      <c r="K136" s="487" t="s">
        <v>277</v>
      </c>
      <c r="L136" s="674" t="s">
        <v>278</v>
      </c>
      <c r="M136" s="536" t="s">
        <v>1342</v>
      </c>
      <c r="N136" s="635"/>
      <c r="O136" s="480"/>
      <c r="P136" s="480" t="s">
        <v>55</v>
      </c>
      <c r="Q136" s="480"/>
      <c r="R136" s="480"/>
      <c r="S136" s="673"/>
      <c r="T136" s="542" t="s">
        <v>3043</v>
      </c>
      <c r="U136" s="557" t="s">
        <v>3044</v>
      </c>
      <c r="V136" s="557" t="s">
        <v>3045</v>
      </c>
      <c r="W136" s="557" t="s">
        <v>3046</v>
      </c>
      <c r="X136" s="542" t="s">
        <v>3047</v>
      </c>
      <c r="Y136" s="542" t="s">
        <v>3048</v>
      </c>
      <c r="Z136" s="557"/>
      <c r="AA136" s="557"/>
      <c r="AB136" s="32"/>
      <c r="AC136" s="24"/>
      <c r="AD136" s="545"/>
      <c r="AE136" s="615"/>
      <c r="AF136" s="557"/>
      <c r="AG136" s="557"/>
      <c r="AH136" s="557"/>
      <c r="AI136" s="542"/>
      <c r="AJ136" s="481"/>
      <c r="AK136" s="5"/>
      <c r="AL136" s="5"/>
    </row>
    <row r="137" spans="1:38" ht="35.1" customHeight="1">
      <c r="A137" s="1085"/>
      <c r="B137" s="650" t="s">
        <v>1343</v>
      </c>
      <c r="C137" s="538" t="s">
        <v>2408</v>
      </c>
      <c r="D137" s="546"/>
      <c r="E137" s="553"/>
      <c r="F137" s="475"/>
      <c r="G137" s="475"/>
      <c r="H137" s="546"/>
      <c r="I137" s="476"/>
      <c r="J137" s="565"/>
      <c r="K137" s="487"/>
      <c r="L137" s="674"/>
      <c r="M137" s="536" t="s">
        <v>1347</v>
      </c>
      <c r="N137" s="635"/>
      <c r="O137" s="480"/>
      <c r="P137" s="480"/>
      <c r="Q137" s="480"/>
      <c r="R137" s="480"/>
      <c r="S137" s="673"/>
      <c r="T137" s="542"/>
      <c r="U137" s="557"/>
      <c r="V137" s="557"/>
      <c r="W137" s="557"/>
      <c r="X137" s="542"/>
      <c r="Y137" s="542"/>
      <c r="Z137" s="557"/>
      <c r="AA137" s="557"/>
      <c r="AB137" s="32"/>
      <c r="AC137" s="32"/>
      <c r="AD137" s="545"/>
      <c r="AE137" s="615"/>
      <c r="AF137" s="557"/>
      <c r="AG137" s="557"/>
      <c r="AH137" s="557"/>
      <c r="AI137" s="542"/>
      <c r="AJ137" s="481"/>
      <c r="AK137" s="5"/>
      <c r="AL137" s="5"/>
    </row>
    <row r="138" spans="1:38" ht="35.1" customHeight="1">
      <c r="A138" s="1085"/>
      <c r="B138" s="650" t="s">
        <v>1348</v>
      </c>
      <c r="C138" s="536" t="s">
        <v>2257</v>
      </c>
      <c r="D138" s="546" t="s">
        <v>1357</v>
      </c>
      <c r="E138" s="553"/>
      <c r="F138" s="475">
        <v>42430</v>
      </c>
      <c r="G138" s="259">
        <v>43374</v>
      </c>
      <c r="H138" s="546" t="s">
        <v>2904</v>
      </c>
      <c r="I138" s="476">
        <v>0</v>
      </c>
      <c r="J138" s="565" t="s">
        <v>1351</v>
      </c>
      <c r="K138" s="487"/>
      <c r="L138" s="674" t="s">
        <v>2542</v>
      </c>
      <c r="M138" s="536" t="s">
        <v>3049</v>
      </c>
      <c r="N138" s="635"/>
      <c r="O138" s="480"/>
      <c r="P138" s="480"/>
      <c r="Q138" s="480"/>
      <c r="R138" s="480" t="s">
        <v>55</v>
      </c>
      <c r="S138" s="673"/>
      <c r="T138" s="542"/>
      <c r="U138" s="557"/>
      <c r="V138" s="557"/>
      <c r="W138" s="557"/>
      <c r="X138" s="542"/>
      <c r="Y138" s="542"/>
      <c r="Z138" s="557"/>
      <c r="AA138" s="557"/>
      <c r="AB138" s="32"/>
      <c r="AC138" s="32"/>
      <c r="AD138" s="545"/>
      <c r="AE138" s="615"/>
      <c r="AF138" s="557"/>
      <c r="AG138" s="557"/>
      <c r="AH138" s="557"/>
      <c r="AI138" s="542"/>
      <c r="AJ138" s="481"/>
      <c r="AK138" s="5"/>
      <c r="AL138" s="5"/>
    </row>
    <row r="139" spans="1:38" ht="35.1" customHeight="1">
      <c r="A139" s="1085"/>
      <c r="B139" s="650" t="s">
        <v>1359</v>
      </c>
      <c r="C139" s="536" t="s">
        <v>2408</v>
      </c>
      <c r="D139" s="546"/>
      <c r="E139" s="553"/>
      <c r="F139" s="475"/>
      <c r="G139" s="475"/>
      <c r="H139" s="546"/>
      <c r="I139" s="476"/>
      <c r="J139" s="565"/>
      <c r="K139" s="487"/>
      <c r="L139" s="674"/>
      <c r="M139" s="536" t="s">
        <v>2263</v>
      </c>
      <c r="N139" s="635"/>
      <c r="O139" s="480"/>
      <c r="P139" s="480"/>
      <c r="Q139" s="480"/>
      <c r="R139" s="480"/>
      <c r="S139" s="673"/>
      <c r="T139" s="542"/>
      <c r="U139" s="557"/>
      <c r="V139" s="557"/>
      <c r="W139" s="557"/>
      <c r="X139" s="542"/>
      <c r="Y139" s="542"/>
      <c r="Z139" s="557"/>
      <c r="AA139" s="557"/>
      <c r="AB139" s="32"/>
      <c r="AC139" s="32"/>
      <c r="AD139" s="545"/>
      <c r="AE139" s="615"/>
      <c r="AF139" s="557"/>
      <c r="AG139" s="557"/>
      <c r="AH139" s="557"/>
      <c r="AI139" s="542"/>
      <c r="AJ139" s="481"/>
      <c r="AK139" s="5"/>
      <c r="AL139" s="5"/>
    </row>
    <row r="140" spans="1:38" ht="35.1" customHeight="1">
      <c r="A140" s="1085"/>
      <c r="B140" s="651" t="s">
        <v>1370</v>
      </c>
      <c r="C140" s="536" t="s">
        <v>2408</v>
      </c>
      <c r="D140" s="546"/>
      <c r="E140" s="553"/>
      <c r="F140" s="475"/>
      <c r="G140" s="475"/>
      <c r="H140" s="565"/>
      <c r="I140" s="476"/>
      <c r="J140" s="565"/>
      <c r="K140" s="487"/>
      <c r="L140" s="674"/>
      <c r="M140" s="536" t="s">
        <v>2265</v>
      </c>
      <c r="N140" s="635"/>
      <c r="O140" s="480"/>
      <c r="P140" s="480"/>
      <c r="Q140" s="480"/>
      <c r="R140" s="480"/>
      <c r="S140" s="673"/>
      <c r="T140" s="542"/>
      <c r="U140" s="557"/>
      <c r="V140" s="557"/>
      <c r="W140" s="557"/>
      <c r="X140" s="542"/>
      <c r="Y140" s="542"/>
      <c r="Z140" s="557"/>
      <c r="AA140" s="557"/>
      <c r="AB140" s="32"/>
      <c r="AC140" s="32"/>
      <c r="AD140" s="545"/>
      <c r="AE140" s="615"/>
      <c r="AF140" s="557"/>
      <c r="AG140" s="557"/>
      <c r="AH140" s="557"/>
      <c r="AI140" s="542"/>
      <c r="AJ140" s="481"/>
      <c r="AK140" s="5"/>
      <c r="AL140" s="5"/>
    </row>
    <row r="141" spans="1:38" ht="35.1" customHeight="1">
      <c r="A141" s="1085"/>
      <c r="B141" s="487" t="s">
        <v>1378</v>
      </c>
      <c r="C141" s="536" t="s">
        <v>2266</v>
      </c>
      <c r="D141" s="546" t="s">
        <v>1386</v>
      </c>
      <c r="E141" s="546" t="s">
        <v>2267</v>
      </c>
      <c r="F141" s="475">
        <v>42430</v>
      </c>
      <c r="G141" s="475">
        <v>44228</v>
      </c>
      <c r="H141" s="547" t="s">
        <v>3050</v>
      </c>
      <c r="I141" s="476">
        <v>10000</v>
      </c>
      <c r="J141" s="565" t="s">
        <v>1381</v>
      </c>
      <c r="K141" s="487"/>
      <c r="L141" s="674"/>
      <c r="M141" s="536" t="s">
        <v>3051</v>
      </c>
      <c r="N141" s="635"/>
      <c r="O141" s="480"/>
      <c r="P141" s="480" t="s">
        <v>55</v>
      </c>
      <c r="Q141" s="480"/>
      <c r="R141" s="480"/>
      <c r="S141" s="673"/>
      <c r="T141" s="542" t="s">
        <v>3052</v>
      </c>
      <c r="U141" s="557" t="s">
        <v>3053</v>
      </c>
      <c r="V141" s="557" t="s">
        <v>3054</v>
      </c>
      <c r="W141" s="557" t="s">
        <v>3055</v>
      </c>
      <c r="X141" s="542" t="s">
        <v>3056</v>
      </c>
      <c r="Y141" s="542"/>
      <c r="Z141" s="557"/>
      <c r="AA141" s="557"/>
      <c r="AB141" s="32"/>
      <c r="AC141" s="32"/>
      <c r="AD141" s="545"/>
      <c r="AE141" s="615"/>
      <c r="AF141" s="557"/>
      <c r="AG141" s="557"/>
      <c r="AH141" s="557"/>
      <c r="AI141" s="542"/>
      <c r="AJ141" s="481"/>
      <c r="AK141" s="5"/>
      <c r="AL141" s="5"/>
    </row>
    <row r="142" spans="1:38" ht="35.1" customHeight="1">
      <c r="A142" s="1067" t="s">
        <v>1392</v>
      </c>
      <c r="B142" s="877" t="s">
        <v>1393</v>
      </c>
      <c r="C142" s="538" t="s">
        <v>2408</v>
      </c>
      <c r="D142" s="548"/>
      <c r="E142" s="547"/>
      <c r="F142" s="475"/>
      <c r="G142" s="475"/>
      <c r="H142" s="548"/>
      <c r="I142" s="495"/>
      <c r="J142" s="548"/>
      <c r="K142" s="674"/>
      <c r="L142" s="674"/>
      <c r="M142" s="538" t="s">
        <v>2272</v>
      </c>
      <c r="N142" s="635"/>
      <c r="O142" s="480"/>
      <c r="P142" s="480"/>
      <c r="Q142" s="480"/>
      <c r="R142" s="480"/>
      <c r="S142" s="673"/>
      <c r="T142" s="542"/>
      <c r="U142" s="557"/>
      <c r="V142" s="557"/>
      <c r="W142" s="557"/>
      <c r="X142" s="542"/>
      <c r="Y142" s="542"/>
      <c r="Z142" s="557"/>
      <c r="AA142" s="557"/>
      <c r="AB142" s="32"/>
      <c r="AC142" s="32"/>
      <c r="AD142" s="545"/>
      <c r="AE142" s="615"/>
      <c r="AF142" s="557"/>
      <c r="AG142" s="557"/>
      <c r="AH142" s="557"/>
      <c r="AI142" s="542"/>
      <c r="AJ142" s="481"/>
      <c r="AK142" s="5"/>
      <c r="AL142" s="5"/>
    </row>
    <row r="143" spans="1:38" ht="35.1" customHeight="1">
      <c r="A143" s="1085"/>
      <c r="B143" s="650" t="s">
        <v>1400</v>
      </c>
      <c r="C143" s="538" t="s">
        <v>2279</v>
      </c>
      <c r="D143" s="548" t="s">
        <v>1408</v>
      </c>
      <c r="E143" s="547"/>
      <c r="F143" s="475">
        <v>42979</v>
      </c>
      <c r="G143" s="475">
        <v>44228</v>
      </c>
      <c r="H143" s="548" t="s">
        <v>3057</v>
      </c>
      <c r="I143" s="476">
        <v>200000</v>
      </c>
      <c r="J143" s="548" t="s">
        <v>3058</v>
      </c>
      <c r="K143" s="674"/>
      <c r="L143" s="674" t="s">
        <v>2542</v>
      </c>
      <c r="M143" s="536" t="s">
        <v>3059</v>
      </c>
      <c r="N143" s="635"/>
      <c r="O143" s="480"/>
      <c r="P143" s="480"/>
      <c r="Q143" s="480" t="s">
        <v>55</v>
      </c>
      <c r="R143" s="480"/>
      <c r="S143" s="673"/>
      <c r="T143" s="542" t="s">
        <v>3060</v>
      </c>
      <c r="U143" s="557" t="s">
        <v>3061</v>
      </c>
      <c r="V143" s="557" t="s">
        <v>3062</v>
      </c>
      <c r="W143" s="557" t="s">
        <v>3063</v>
      </c>
      <c r="X143" s="542" t="s">
        <v>3064</v>
      </c>
      <c r="Y143" s="542"/>
      <c r="Z143" s="557"/>
      <c r="AA143" s="557"/>
      <c r="AB143" s="32"/>
      <c r="AC143" s="32"/>
      <c r="AD143" s="545"/>
      <c r="AE143" s="615"/>
      <c r="AF143" s="557" t="s">
        <v>3065</v>
      </c>
      <c r="AG143" s="557"/>
      <c r="AH143" s="557"/>
      <c r="AI143" s="542"/>
      <c r="AJ143" s="481"/>
      <c r="AK143" s="5"/>
      <c r="AL143" s="5"/>
    </row>
    <row r="144" spans="1:38" ht="35.1" customHeight="1">
      <c r="A144" s="1085"/>
      <c r="B144" s="650" t="s">
        <v>1412</v>
      </c>
      <c r="C144" s="538" t="s">
        <v>2408</v>
      </c>
      <c r="D144" s="546"/>
      <c r="E144" s="547"/>
      <c r="F144" s="475"/>
      <c r="G144" s="475"/>
      <c r="H144" s="546"/>
      <c r="I144" s="476"/>
      <c r="J144" s="565"/>
      <c r="K144" s="674"/>
      <c r="L144" s="674"/>
      <c r="M144" s="536" t="s">
        <v>2283</v>
      </c>
      <c r="N144" s="635"/>
      <c r="O144" s="480"/>
      <c r="P144" s="480"/>
      <c r="Q144" s="480"/>
      <c r="R144" s="480"/>
      <c r="S144" s="673"/>
      <c r="T144" s="542"/>
      <c r="U144" s="557"/>
      <c r="V144" s="557"/>
      <c r="W144" s="557"/>
      <c r="X144" s="542"/>
      <c r="Y144" s="542"/>
      <c r="Z144" s="557"/>
      <c r="AA144" s="557"/>
      <c r="AB144" s="32"/>
      <c r="AC144" s="32"/>
      <c r="AD144" s="545"/>
      <c r="AE144" s="615"/>
      <c r="AF144" s="557"/>
      <c r="AG144" s="557"/>
      <c r="AH144" s="557"/>
      <c r="AI144" s="542"/>
      <c r="AJ144" s="481"/>
      <c r="AK144" s="5"/>
      <c r="AL144" s="5"/>
    </row>
    <row r="145" spans="1:38" ht="35.1" customHeight="1">
      <c r="A145" s="1085"/>
      <c r="B145" s="650" t="s">
        <v>1418</v>
      </c>
      <c r="C145" s="538" t="s">
        <v>2408</v>
      </c>
      <c r="D145" s="548"/>
      <c r="E145" s="547"/>
      <c r="F145" s="475"/>
      <c r="G145" s="475"/>
      <c r="H145" s="548"/>
      <c r="I145" s="495"/>
      <c r="J145" s="548"/>
      <c r="K145" s="674"/>
      <c r="L145" s="674"/>
      <c r="M145" s="536" t="s">
        <v>2285</v>
      </c>
      <c r="N145" s="635"/>
      <c r="O145" s="480"/>
      <c r="P145" s="480"/>
      <c r="Q145" s="480"/>
      <c r="R145" s="480"/>
      <c r="S145" s="673"/>
      <c r="T145" s="542"/>
      <c r="U145" s="557"/>
      <c r="V145" s="557"/>
      <c r="W145" s="557"/>
      <c r="X145" s="542"/>
      <c r="Y145" s="542"/>
      <c r="Z145" s="557"/>
      <c r="AA145" s="557"/>
      <c r="AB145" s="32"/>
      <c r="AC145" s="32"/>
      <c r="AD145" s="545"/>
      <c r="AE145" s="615"/>
      <c r="AF145" s="557"/>
      <c r="AG145" s="557"/>
      <c r="AH145" s="557"/>
      <c r="AI145" s="542"/>
      <c r="AJ145" s="481"/>
      <c r="AK145" s="5"/>
      <c r="AL145" s="5"/>
    </row>
    <row r="146" spans="1:38" ht="35.1" customHeight="1">
      <c r="A146" s="1085"/>
      <c r="B146" s="650" t="s">
        <v>1424</v>
      </c>
      <c r="C146" s="536" t="s">
        <v>2286</v>
      </c>
      <c r="D146" s="548" t="s">
        <v>1426</v>
      </c>
      <c r="E146" s="547"/>
      <c r="F146" s="475">
        <v>42583</v>
      </c>
      <c r="G146" s="475">
        <v>44228</v>
      </c>
      <c r="H146" s="546" t="s">
        <v>3066</v>
      </c>
      <c r="I146" s="476">
        <v>1250000</v>
      </c>
      <c r="J146" s="546" t="s">
        <v>3067</v>
      </c>
      <c r="K146" s="674"/>
      <c r="L146" s="674" t="s">
        <v>2542</v>
      </c>
      <c r="M146" s="536" t="s">
        <v>2287</v>
      </c>
      <c r="N146" s="635"/>
      <c r="O146" s="480"/>
      <c r="P146" s="480"/>
      <c r="Q146" s="480" t="s">
        <v>55</v>
      </c>
      <c r="R146" s="480"/>
      <c r="S146" s="673"/>
      <c r="T146" s="542" t="s">
        <v>3068</v>
      </c>
      <c r="U146" s="632" t="s">
        <v>3069</v>
      </c>
      <c r="V146" s="557" t="s">
        <v>3070</v>
      </c>
      <c r="W146" s="557" t="s">
        <v>3071</v>
      </c>
      <c r="X146" s="542" t="s">
        <v>3072</v>
      </c>
      <c r="Y146" s="542"/>
      <c r="Z146" s="557" t="s">
        <v>3073</v>
      </c>
      <c r="AA146" s="557"/>
      <c r="AB146" s="32"/>
      <c r="AC146" s="32"/>
      <c r="AD146" s="545"/>
      <c r="AE146" s="615"/>
      <c r="AF146" s="557" t="s">
        <v>3074</v>
      </c>
      <c r="AG146" s="557"/>
      <c r="AH146" s="557"/>
      <c r="AI146" s="542"/>
      <c r="AJ146" s="481"/>
      <c r="AK146" s="5"/>
      <c r="AL146" s="5"/>
    </row>
    <row r="147" spans="1:38" ht="35.1" customHeight="1">
      <c r="A147" s="1085"/>
      <c r="B147" s="650" t="s">
        <v>1437</v>
      </c>
      <c r="C147" s="538" t="s">
        <v>2747</v>
      </c>
      <c r="D147" s="548" t="s">
        <v>1439</v>
      </c>
      <c r="E147" s="546" t="s">
        <v>1446</v>
      </c>
      <c r="F147" s="475">
        <v>42430</v>
      </c>
      <c r="G147" s="475">
        <v>44228</v>
      </c>
      <c r="H147" s="548" t="s">
        <v>3075</v>
      </c>
      <c r="I147" s="495">
        <v>0</v>
      </c>
      <c r="J147" s="548"/>
      <c r="K147" s="674"/>
      <c r="L147" s="674" t="s">
        <v>2542</v>
      </c>
      <c r="M147" s="538" t="s">
        <v>1422</v>
      </c>
      <c r="N147" s="635"/>
      <c r="O147" s="480"/>
      <c r="P147" s="480"/>
      <c r="Q147" s="480"/>
      <c r="R147" s="480"/>
      <c r="S147" s="673"/>
      <c r="T147" s="542"/>
      <c r="U147" s="557"/>
      <c r="V147" s="557"/>
      <c r="W147" s="557"/>
      <c r="X147" s="542"/>
      <c r="Y147" s="542"/>
      <c r="Z147" s="557"/>
      <c r="AA147" s="557"/>
      <c r="AB147" s="32"/>
      <c r="AC147" s="32"/>
      <c r="AD147" s="545"/>
      <c r="AE147" s="615"/>
      <c r="AF147" s="557"/>
      <c r="AG147" s="557"/>
      <c r="AH147" s="557"/>
      <c r="AI147" s="542"/>
      <c r="AJ147" s="481"/>
      <c r="AK147" s="5"/>
      <c r="AL147" s="5"/>
    </row>
    <row r="148" spans="1:38" ht="35.1" customHeight="1">
      <c r="A148" s="1085"/>
      <c r="B148" s="650" t="s">
        <v>1448</v>
      </c>
      <c r="C148" s="538" t="s">
        <v>1449</v>
      </c>
      <c r="D148" s="548" t="s">
        <v>2293</v>
      </c>
      <c r="E148" s="547"/>
      <c r="F148" s="475">
        <v>42430</v>
      </c>
      <c r="G148" s="475">
        <v>44228</v>
      </c>
      <c r="H148" s="548" t="s">
        <v>3076</v>
      </c>
      <c r="I148" s="495">
        <v>0</v>
      </c>
      <c r="J148" s="548" t="s">
        <v>3077</v>
      </c>
      <c r="K148" s="674"/>
      <c r="L148" s="674" t="s">
        <v>2542</v>
      </c>
      <c r="M148" s="538" t="s">
        <v>2294</v>
      </c>
      <c r="N148" s="635"/>
      <c r="O148" s="480"/>
      <c r="P148" s="480" t="s">
        <v>55</v>
      </c>
      <c r="Q148" s="480"/>
      <c r="R148" s="480"/>
      <c r="S148" s="673"/>
      <c r="T148" s="542" t="s">
        <v>3078</v>
      </c>
      <c r="U148" s="557"/>
      <c r="V148" s="557" t="s">
        <v>3079</v>
      </c>
      <c r="W148" s="557" t="s">
        <v>3080</v>
      </c>
      <c r="X148" s="542" t="s">
        <v>3081</v>
      </c>
      <c r="Y148" s="542"/>
      <c r="Z148" s="557"/>
      <c r="AA148" s="557"/>
      <c r="AB148" s="32"/>
      <c r="AC148" s="24"/>
      <c r="AD148" s="545"/>
      <c r="AE148" s="615" t="s">
        <v>3082</v>
      </c>
      <c r="AF148" s="560" t="s">
        <v>2439</v>
      </c>
      <c r="AG148" s="557"/>
      <c r="AH148" s="557"/>
      <c r="AI148" s="542"/>
      <c r="AJ148" s="481"/>
      <c r="AK148" s="5"/>
      <c r="AL148" s="5"/>
    </row>
    <row r="149" spans="1:38" ht="35.1" customHeight="1">
      <c r="A149" s="1085"/>
      <c r="B149" s="650" t="s">
        <v>1460</v>
      </c>
      <c r="C149" s="538" t="s">
        <v>2408</v>
      </c>
      <c r="D149" s="548"/>
      <c r="E149" s="547"/>
      <c r="F149" s="475"/>
      <c r="G149" s="475"/>
      <c r="H149" s="548"/>
      <c r="I149" s="495"/>
      <c r="J149" s="548"/>
      <c r="K149" s="674"/>
      <c r="L149" s="661"/>
      <c r="M149" s="538" t="s">
        <v>2299</v>
      </c>
      <c r="N149" s="635"/>
      <c r="O149" s="480"/>
      <c r="P149" s="480"/>
      <c r="Q149" s="480"/>
      <c r="R149" s="480"/>
      <c r="S149" s="673"/>
      <c r="T149" s="542"/>
      <c r="U149" s="557"/>
      <c r="V149" s="557"/>
      <c r="W149" s="557"/>
      <c r="X149" s="542"/>
      <c r="Y149" s="542"/>
      <c r="Z149" s="557"/>
      <c r="AA149" s="557"/>
      <c r="AB149" s="32"/>
      <c r="AC149" s="32"/>
      <c r="AD149" s="545"/>
      <c r="AE149" s="615"/>
      <c r="AF149" s="557"/>
      <c r="AG149" s="557"/>
      <c r="AH149" s="557"/>
      <c r="AI149" s="542"/>
      <c r="AJ149" s="481"/>
      <c r="AK149" s="5"/>
      <c r="AL149" s="5"/>
    </row>
    <row r="150" spans="1:38" ht="35.1" customHeight="1">
      <c r="A150" s="1085"/>
      <c r="B150" s="650" t="s">
        <v>1466</v>
      </c>
      <c r="C150" s="538" t="s">
        <v>1473</v>
      </c>
      <c r="D150" s="546" t="s">
        <v>1468</v>
      </c>
      <c r="E150" s="547"/>
      <c r="F150" s="475">
        <v>42430</v>
      </c>
      <c r="G150" s="475">
        <v>44228</v>
      </c>
      <c r="H150" s="546" t="s">
        <v>2654</v>
      </c>
      <c r="I150" s="476">
        <v>200000</v>
      </c>
      <c r="J150" s="546" t="s">
        <v>3083</v>
      </c>
      <c r="K150" s="674"/>
      <c r="L150" s="674" t="s">
        <v>2542</v>
      </c>
      <c r="M150" s="536" t="s">
        <v>3084</v>
      </c>
      <c r="N150" s="635"/>
      <c r="O150" s="480"/>
      <c r="P150" s="480"/>
      <c r="Q150" s="480" t="s">
        <v>55</v>
      </c>
      <c r="R150" s="480"/>
      <c r="S150" s="673"/>
      <c r="T150" s="542" t="s">
        <v>3085</v>
      </c>
      <c r="U150" s="557" t="s">
        <v>3086</v>
      </c>
      <c r="V150" s="557" t="s">
        <v>3087</v>
      </c>
      <c r="W150" s="557" t="s">
        <v>3088</v>
      </c>
      <c r="X150" s="542" t="s">
        <v>3089</v>
      </c>
      <c r="Y150" s="542"/>
      <c r="Z150" s="557"/>
      <c r="AA150" s="557"/>
      <c r="AB150" s="32"/>
      <c r="AC150" s="32"/>
      <c r="AD150" s="545"/>
      <c r="AE150" s="615"/>
      <c r="AF150" s="557" t="s">
        <v>3090</v>
      </c>
      <c r="AG150" s="557"/>
      <c r="AH150" s="557"/>
      <c r="AI150" s="542"/>
      <c r="AJ150" s="481"/>
      <c r="AK150" s="5"/>
      <c r="AL150" s="5"/>
    </row>
    <row r="151" spans="1:38" ht="35.1" customHeight="1">
      <c r="A151" s="1085"/>
      <c r="B151" s="650" t="s">
        <v>1476</v>
      </c>
      <c r="C151" s="538" t="s">
        <v>2408</v>
      </c>
      <c r="D151" s="546"/>
      <c r="E151" s="547"/>
      <c r="F151" s="475"/>
      <c r="G151" s="475"/>
      <c r="H151" s="546"/>
      <c r="I151" s="476"/>
      <c r="J151" s="565"/>
      <c r="K151" s="674"/>
      <c r="L151" s="674"/>
      <c r="M151" s="538" t="s">
        <v>2308</v>
      </c>
      <c r="N151" s="635"/>
      <c r="O151" s="480"/>
      <c r="P151" s="480"/>
      <c r="Q151" s="480"/>
      <c r="R151" s="480"/>
      <c r="S151" s="673"/>
      <c r="T151" s="542"/>
      <c r="U151" s="557"/>
      <c r="V151" s="557"/>
      <c r="W151" s="557"/>
      <c r="X151" s="542"/>
      <c r="Y151" s="542"/>
      <c r="Z151" s="557"/>
      <c r="AA151" s="557"/>
      <c r="AB151" s="32"/>
      <c r="AC151" s="32"/>
      <c r="AD151" s="545"/>
      <c r="AE151" s="615"/>
      <c r="AF151" s="557"/>
      <c r="AG151" s="557"/>
      <c r="AH151" s="557"/>
      <c r="AI151" s="542"/>
      <c r="AJ151" s="481"/>
      <c r="AK151" s="5"/>
      <c r="AL151" s="5"/>
    </row>
    <row r="152" spans="1:38" ht="35.1" customHeight="1">
      <c r="A152" s="1085"/>
      <c r="B152" s="650" t="s">
        <v>1483</v>
      </c>
      <c r="C152" s="536" t="s">
        <v>2408</v>
      </c>
      <c r="D152" s="546"/>
      <c r="E152" s="547"/>
      <c r="F152" s="475"/>
      <c r="G152" s="475"/>
      <c r="H152" s="546"/>
      <c r="I152" s="476"/>
      <c r="J152" s="546"/>
      <c r="K152" s="674"/>
      <c r="L152" s="674"/>
      <c r="M152" s="538" t="s">
        <v>2310</v>
      </c>
      <c r="N152" s="635"/>
      <c r="O152" s="480"/>
      <c r="P152" s="480"/>
      <c r="Q152" s="480"/>
      <c r="R152" s="480"/>
      <c r="S152" s="673"/>
      <c r="T152" s="542"/>
      <c r="U152" s="557"/>
      <c r="V152" s="557"/>
      <c r="W152" s="557"/>
      <c r="X152" s="542"/>
      <c r="Y152" s="542"/>
      <c r="Z152" s="557"/>
      <c r="AA152" s="557"/>
      <c r="AB152" s="32"/>
      <c r="AC152" s="32"/>
      <c r="AD152" s="545"/>
      <c r="AE152" s="615"/>
      <c r="AF152" s="557"/>
      <c r="AG152" s="557"/>
      <c r="AH152" s="557"/>
      <c r="AI152" s="542"/>
      <c r="AJ152" s="481"/>
      <c r="AK152" s="5"/>
      <c r="AL152" s="5"/>
    </row>
    <row r="153" spans="1:38" ht="35.1" customHeight="1">
      <c r="A153" s="1085"/>
      <c r="B153" s="650" t="s">
        <v>1494</v>
      </c>
      <c r="C153" s="536" t="s">
        <v>3091</v>
      </c>
      <c r="D153" s="546" t="s">
        <v>3092</v>
      </c>
      <c r="E153" s="547"/>
      <c r="F153" s="475">
        <v>42430</v>
      </c>
      <c r="G153" s="475">
        <v>44228</v>
      </c>
      <c r="H153" s="546" t="s">
        <v>3093</v>
      </c>
      <c r="I153" s="476">
        <v>20000</v>
      </c>
      <c r="J153" s="565" t="s">
        <v>1498</v>
      </c>
      <c r="K153" s="674"/>
      <c r="L153" s="674" t="s">
        <v>2542</v>
      </c>
      <c r="M153" s="536" t="s">
        <v>3094</v>
      </c>
      <c r="N153" s="635"/>
      <c r="O153" s="480"/>
      <c r="P153" s="480"/>
      <c r="Q153" s="480" t="s">
        <v>55</v>
      </c>
      <c r="R153" s="480"/>
      <c r="S153" s="673"/>
      <c r="T153" s="542" t="s">
        <v>3095</v>
      </c>
      <c r="U153" s="632" t="s">
        <v>3096</v>
      </c>
      <c r="V153" s="557"/>
      <c r="W153" s="557" t="s">
        <v>3097</v>
      </c>
      <c r="X153" s="542" t="s">
        <v>3098</v>
      </c>
      <c r="Y153" s="542"/>
      <c r="Z153" s="557"/>
      <c r="AA153" s="557"/>
      <c r="AB153" s="32"/>
      <c r="AC153" s="32"/>
      <c r="AD153" s="545"/>
      <c r="AE153" s="615"/>
      <c r="AF153" s="557"/>
      <c r="AG153" s="557"/>
      <c r="AH153" s="557"/>
      <c r="AI153" s="542"/>
      <c r="AJ153" s="481"/>
      <c r="AK153" s="5"/>
      <c r="AL153" s="5"/>
    </row>
    <row r="154" spans="1:38" ht="35.1" customHeight="1">
      <c r="A154" s="1085"/>
      <c r="B154" s="650" t="s">
        <v>1500</v>
      </c>
      <c r="C154" s="538" t="s">
        <v>1501</v>
      </c>
      <c r="D154" s="548" t="s">
        <v>2325</v>
      </c>
      <c r="E154" s="546" t="s">
        <v>2318</v>
      </c>
      <c r="F154" s="475">
        <v>42430</v>
      </c>
      <c r="G154" s="475">
        <v>44228</v>
      </c>
      <c r="H154" s="548" t="s">
        <v>2778</v>
      </c>
      <c r="I154" s="476">
        <v>250000</v>
      </c>
      <c r="J154" s="550" t="s">
        <v>518</v>
      </c>
      <c r="K154" s="674"/>
      <c r="L154" s="674" t="s">
        <v>2542</v>
      </c>
      <c r="M154" s="536" t="s">
        <v>3099</v>
      </c>
      <c r="N154" s="635"/>
      <c r="O154" s="480"/>
      <c r="P154" s="480" t="s">
        <v>55</v>
      </c>
      <c r="Q154" s="480"/>
      <c r="R154" s="480"/>
      <c r="S154" s="673"/>
      <c r="T154" s="542" t="s">
        <v>3100</v>
      </c>
      <c r="U154" s="557" t="s">
        <v>3101</v>
      </c>
      <c r="V154" s="557" t="s">
        <v>3102</v>
      </c>
      <c r="W154" s="557" t="s">
        <v>3103</v>
      </c>
      <c r="X154" s="542" t="s">
        <v>3104</v>
      </c>
      <c r="Y154" s="542"/>
      <c r="Z154" s="557"/>
      <c r="AA154" s="557"/>
      <c r="AB154" s="32"/>
      <c r="AC154" s="32"/>
      <c r="AD154" s="545"/>
      <c r="AE154" s="615"/>
      <c r="AF154" s="557" t="s">
        <v>3065</v>
      </c>
      <c r="AG154" s="557"/>
      <c r="AH154" s="557"/>
      <c r="AI154" s="542"/>
      <c r="AJ154" s="481"/>
      <c r="AK154" s="5"/>
      <c r="AL154" s="5"/>
    </row>
    <row r="155" spans="1:38" ht="35.1" customHeight="1">
      <c r="A155" s="1085"/>
      <c r="B155" s="650" t="s">
        <v>1509</v>
      </c>
      <c r="C155" s="536" t="s">
        <v>2408</v>
      </c>
      <c r="D155" s="546"/>
      <c r="E155" s="547"/>
      <c r="F155" s="475"/>
      <c r="G155" s="475"/>
      <c r="H155" s="546"/>
      <c r="I155" s="476"/>
      <c r="J155" s="546"/>
      <c r="K155" s="674"/>
      <c r="L155" s="674"/>
      <c r="M155" s="536" t="s">
        <v>2329</v>
      </c>
      <c r="N155" s="635"/>
      <c r="O155" s="480"/>
      <c r="P155" s="480"/>
      <c r="Q155" s="480"/>
      <c r="R155" s="480"/>
      <c r="S155" s="673"/>
      <c r="T155" s="542"/>
      <c r="U155" s="557"/>
      <c r="V155" s="557"/>
      <c r="W155" s="557"/>
      <c r="X155" s="542"/>
      <c r="Y155" s="542"/>
      <c r="Z155" s="557"/>
      <c r="AA155" s="557"/>
      <c r="AB155" s="32"/>
      <c r="AC155" s="32"/>
      <c r="AD155" s="545"/>
      <c r="AE155" s="615"/>
      <c r="AF155" s="557"/>
      <c r="AG155" s="557"/>
      <c r="AH155" s="557"/>
      <c r="AI155" s="542"/>
      <c r="AJ155" s="481"/>
      <c r="AK155" s="5"/>
      <c r="AL155" s="5"/>
    </row>
    <row r="156" spans="1:38" ht="35.1" customHeight="1">
      <c r="A156" s="1085"/>
      <c r="B156" s="650" t="s">
        <v>1518</v>
      </c>
      <c r="C156" s="536" t="s">
        <v>2562</v>
      </c>
      <c r="D156" s="546"/>
      <c r="E156" s="547"/>
      <c r="F156" s="475"/>
      <c r="G156" s="475"/>
      <c r="H156" s="546"/>
      <c r="I156" s="476"/>
      <c r="J156" s="565"/>
      <c r="K156" s="674"/>
      <c r="L156" s="674"/>
      <c r="M156" s="536" t="s">
        <v>2331</v>
      </c>
      <c r="N156" s="635"/>
      <c r="O156" s="480"/>
      <c r="P156" s="480"/>
      <c r="Q156" s="480"/>
      <c r="R156" s="480"/>
      <c r="S156" s="673"/>
      <c r="T156" s="542"/>
      <c r="U156" s="557"/>
      <c r="V156" s="557"/>
      <c r="W156" s="557"/>
      <c r="X156" s="542"/>
      <c r="Y156" s="542"/>
      <c r="Z156" s="557"/>
      <c r="AA156" s="557"/>
      <c r="AB156" s="32"/>
      <c r="AC156" s="32"/>
      <c r="AD156" s="545"/>
      <c r="AE156" s="615"/>
      <c r="AF156" s="557"/>
      <c r="AG156" s="557"/>
      <c r="AH156" s="557"/>
      <c r="AI156" s="542"/>
      <c r="AJ156" s="481"/>
      <c r="AK156" s="5"/>
      <c r="AL156" s="5"/>
    </row>
    <row r="157" spans="1:38" ht="35.1" customHeight="1">
      <c r="A157" s="1085"/>
      <c r="B157" s="651" t="s">
        <v>1525</v>
      </c>
      <c r="C157" s="536" t="s">
        <v>2332</v>
      </c>
      <c r="D157" s="546" t="s">
        <v>1527</v>
      </c>
      <c r="E157" s="547"/>
      <c r="F157" s="475">
        <v>42583</v>
      </c>
      <c r="G157" s="475">
        <v>44228</v>
      </c>
      <c r="H157" s="565" t="s">
        <v>3105</v>
      </c>
      <c r="I157" s="476">
        <v>50000</v>
      </c>
      <c r="J157" s="565" t="s">
        <v>1528</v>
      </c>
      <c r="K157" s="674"/>
      <c r="L157" s="674" t="s">
        <v>2542</v>
      </c>
      <c r="M157" s="536" t="s">
        <v>3106</v>
      </c>
      <c r="N157" s="635"/>
      <c r="O157" s="480"/>
      <c r="P157" s="480" t="s">
        <v>55</v>
      </c>
      <c r="Q157" s="480"/>
      <c r="R157" s="480"/>
      <c r="S157" s="673"/>
      <c r="T157" s="542" t="s">
        <v>3107</v>
      </c>
      <c r="U157" s="557"/>
      <c r="V157" s="557" t="s">
        <v>3108</v>
      </c>
      <c r="W157" s="557" t="s">
        <v>2659</v>
      </c>
      <c r="X157" s="542"/>
      <c r="Y157" s="542"/>
      <c r="Z157" s="557"/>
      <c r="AA157" s="557"/>
      <c r="AB157" s="32"/>
      <c r="AC157" s="32"/>
      <c r="AD157" s="545"/>
      <c r="AE157" s="615"/>
      <c r="AF157" s="557"/>
      <c r="AG157" s="557"/>
      <c r="AH157" s="557"/>
      <c r="AI157" s="542"/>
      <c r="AJ157" s="481"/>
      <c r="AK157" s="5"/>
      <c r="AL157" s="5"/>
    </row>
    <row r="158" spans="1:38" ht="35.1" customHeight="1">
      <c r="A158" s="1085"/>
      <c r="B158" s="487" t="s">
        <v>1612</v>
      </c>
      <c r="C158" s="538" t="s">
        <v>2339</v>
      </c>
      <c r="D158" s="547" t="s">
        <v>1614</v>
      </c>
      <c r="E158" s="547" t="s">
        <v>1615</v>
      </c>
      <c r="F158" s="663">
        <v>43009</v>
      </c>
      <c r="G158" s="663">
        <v>44229</v>
      </c>
      <c r="H158" s="547" t="s">
        <v>3109</v>
      </c>
      <c r="I158" s="664">
        <v>10000</v>
      </c>
      <c r="J158" s="547" t="s">
        <v>3110</v>
      </c>
      <c r="K158" s="674" t="s">
        <v>404</v>
      </c>
      <c r="L158" s="674" t="s">
        <v>2542</v>
      </c>
      <c r="M158" s="639" t="s">
        <v>1618</v>
      </c>
      <c r="N158" s="635"/>
      <c r="O158" s="480"/>
      <c r="P158" s="480" t="s">
        <v>55</v>
      </c>
      <c r="Q158" s="480"/>
      <c r="R158" s="480"/>
      <c r="S158" s="673"/>
      <c r="T158" s="542" t="s">
        <v>3111</v>
      </c>
      <c r="U158" s="557"/>
      <c r="V158" s="557" t="s">
        <v>3112</v>
      </c>
      <c r="W158" s="557" t="s">
        <v>3113</v>
      </c>
      <c r="X158" s="542" t="s">
        <v>3114</v>
      </c>
      <c r="Y158" s="542"/>
      <c r="Z158" s="557"/>
      <c r="AA158" s="557"/>
      <c r="AB158" s="32"/>
      <c r="AC158" s="32"/>
      <c r="AD158" s="545" t="s">
        <v>1948</v>
      </c>
      <c r="AE158" s="615"/>
      <c r="AF158" s="557"/>
      <c r="AG158" s="557"/>
      <c r="AH158" s="557"/>
      <c r="AI158" s="542" t="s">
        <v>2440</v>
      </c>
      <c r="AJ158" s="481"/>
      <c r="AK158" s="5"/>
      <c r="AL158" s="5"/>
    </row>
    <row r="159" spans="1:38" ht="35.1" customHeight="1">
      <c r="A159" s="1067" t="s">
        <v>3115</v>
      </c>
      <c r="B159" s="877" t="s">
        <v>1538</v>
      </c>
      <c r="C159" s="538" t="s">
        <v>1539</v>
      </c>
      <c r="D159" s="546" t="s">
        <v>2343</v>
      </c>
      <c r="E159" s="553"/>
      <c r="F159" s="475">
        <v>42430</v>
      </c>
      <c r="G159" s="475">
        <v>43862</v>
      </c>
      <c r="H159" s="548" t="s">
        <v>3116</v>
      </c>
      <c r="I159" s="476">
        <v>50000</v>
      </c>
      <c r="J159" s="550"/>
      <c r="K159" s="487" t="s">
        <v>199</v>
      </c>
      <c r="L159" s="674" t="s">
        <v>177</v>
      </c>
      <c r="M159" s="536" t="s">
        <v>3117</v>
      </c>
      <c r="N159" s="635"/>
      <c r="O159" s="480" t="s">
        <v>55</v>
      </c>
      <c r="P159" s="480"/>
      <c r="Q159" s="480"/>
      <c r="R159" s="480"/>
      <c r="S159" s="673"/>
      <c r="T159" s="542" t="s">
        <v>3118</v>
      </c>
      <c r="U159" s="601" t="s">
        <v>3119</v>
      </c>
      <c r="V159" s="557"/>
      <c r="W159" s="557" t="s">
        <v>3120</v>
      </c>
      <c r="X159" s="542" t="s">
        <v>3121</v>
      </c>
      <c r="Y159" s="542"/>
      <c r="Z159" s="557"/>
      <c r="AA159" s="557"/>
      <c r="AB159" s="32"/>
      <c r="AC159" s="24" t="s">
        <v>2501</v>
      </c>
      <c r="AD159" s="545" t="s">
        <v>1948</v>
      </c>
      <c r="AE159" s="615"/>
      <c r="AF159" s="557"/>
      <c r="AG159" s="557"/>
      <c r="AH159" s="557"/>
      <c r="AI159" s="542" t="s">
        <v>3122</v>
      </c>
      <c r="AJ159" s="481"/>
      <c r="AK159" s="5"/>
      <c r="AL159" s="5"/>
    </row>
    <row r="160" spans="1:38" ht="35.1" customHeight="1">
      <c r="A160" s="1085"/>
      <c r="B160" s="650" t="s">
        <v>1547</v>
      </c>
      <c r="C160" s="538" t="s">
        <v>3123</v>
      </c>
      <c r="D160" s="546" t="s">
        <v>1553</v>
      </c>
      <c r="E160" s="553"/>
      <c r="F160" s="475">
        <v>42430</v>
      </c>
      <c r="G160" s="475">
        <v>43862</v>
      </c>
      <c r="H160" s="548" t="s">
        <v>3124</v>
      </c>
      <c r="I160" s="476">
        <v>160000</v>
      </c>
      <c r="J160" s="550" t="s">
        <v>3125</v>
      </c>
      <c r="K160" s="487"/>
      <c r="L160" s="674" t="s">
        <v>2542</v>
      </c>
      <c r="M160" s="536" t="s">
        <v>3126</v>
      </c>
      <c r="N160" s="635"/>
      <c r="O160" s="480" t="s">
        <v>55</v>
      </c>
      <c r="P160" s="480"/>
      <c r="Q160" s="480"/>
      <c r="R160" s="480"/>
      <c r="S160" s="673"/>
      <c r="T160" s="633" t="s">
        <v>3127</v>
      </c>
      <c r="U160" s="632" t="s">
        <v>3128</v>
      </c>
      <c r="V160" s="557" t="s">
        <v>3129</v>
      </c>
      <c r="W160" s="557" t="s">
        <v>3130</v>
      </c>
      <c r="X160" s="542" t="s">
        <v>3131</v>
      </c>
      <c r="Y160" s="542"/>
      <c r="Z160" s="557"/>
      <c r="AA160" s="557"/>
      <c r="AB160" s="32"/>
      <c r="AC160" s="24" t="s">
        <v>2501</v>
      </c>
      <c r="AD160" s="545"/>
      <c r="AE160" s="615"/>
      <c r="AF160" s="557"/>
      <c r="AG160" s="557"/>
      <c r="AH160" s="557"/>
      <c r="AI160" s="542" t="s">
        <v>2858</v>
      </c>
      <c r="AJ160" s="481"/>
      <c r="AK160" s="5"/>
      <c r="AL160" s="5"/>
    </row>
    <row r="161" spans="1:38" ht="35.1" customHeight="1">
      <c r="A161" s="1085"/>
      <c r="B161" s="650" t="s">
        <v>1556</v>
      </c>
      <c r="C161" s="538" t="s">
        <v>3132</v>
      </c>
      <c r="D161" s="546" t="s">
        <v>2359</v>
      </c>
      <c r="E161" s="553"/>
      <c r="F161" s="475">
        <v>42430</v>
      </c>
      <c r="G161" s="475">
        <v>44228</v>
      </c>
      <c r="H161" s="548" t="s">
        <v>2970</v>
      </c>
      <c r="I161" s="476">
        <v>200000</v>
      </c>
      <c r="J161" s="546" t="s">
        <v>3133</v>
      </c>
      <c r="K161" s="487"/>
      <c r="L161" s="674" t="s">
        <v>2542</v>
      </c>
      <c r="M161" s="538" t="s">
        <v>1560</v>
      </c>
      <c r="N161" s="635"/>
      <c r="O161" s="480"/>
      <c r="P161" s="480" t="s">
        <v>55</v>
      </c>
      <c r="Q161" s="480"/>
      <c r="R161" s="480"/>
      <c r="S161" s="673" t="s">
        <v>6</v>
      </c>
      <c r="T161" s="542" t="s">
        <v>3134</v>
      </c>
      <c r="U161" s="557"/>
      <c r="V161" s="557" t="s">
        <v>3135</v>
      </c>
      <c r="W161" s="557" t="s">
        <v>3136</v>
      </c>
      <c r="X161" s="542" t="s">
        <v>3137</v>
      </c>
      <c r="Y161" s="542"/>
      <c r="Z161" s="557"/>
      <c r="AA161" s="557"/>
      <c r="AB161" s="32"/>
      <c r="AC161" s="32"/>
      <c r="AD161" s="545"/>
      <c r="AE161" s="615"/>
      <c r="AF161" s="557" t="s">
        <v>3138</v>
      </c>
      <c r="AG161" s="557"/>
      <c r="AH161" s="557"/>
      <c r="AI161" s="542" t="s">
        <v>3139</v>
      </c>
      <c r="AJ161" s="481"/>
      <c r="AK161" s="5"/>
      <c r="AL161" s="5"/>
    </row>
    <row r="162" spans="1:38" ht="35.1" customHeight="1">
      <c r="A162" s="1085"/>
      <c r="B162" s="650" t="s">
        <v>1562</v>
      </c>
      <c r="C162" s="538" t="s">
        <v>3140</v>
      </c>
      <c r="D162" s="546" t="s">
        <v>1564</v>
      </c>
      <c r="E162" s="553"/>
      <c r="F162" s="475">
        <v>42430</v>
      </c>
      <c r="G162" s="475">
        <v>44228</v>
      </c>
      <c r="H162" s="546" t="s">
        <v>3141</v>
      </c>
      <c r="I162" s="476">
        <v>50000</v>
      </c>
      <c r="J162" s="546" t="s">
        <v>1566</v>
      </c>
      <c r="K162" s="487"/>
      <c r="L162" s="674" t="s">
        <v>2542</v>
      </c>
      <c r="M162" s="536" t="s">
        <v>1571</v>
      </c>
      <c r="N162" s="635"/>
      <c r="O162" s="480"/>
      <c r="P162" s="480"/>
      <c r="Q162" s="480"/>
      <c r="R162" s="480" t="s">
        <v>55</v>
      </c>
      <c r="S162" s="673"/>
      <c r="T162" s="542"/>
      <c r="U162" s="558"/>
      <c r="V162" s="557"/>
      <c r="W162" s="557"/>
      <c r="X162" s="542"/>
      <c r="Y162" s="542"/>
      <c r="Z162" s="557"/>
      <c r="AA162" s="557"/>
      <c r="AB162" s="32"/>
      <c r="AC162" s="32"/>
      <c r="AD162" s="545"/>
      <c r="AE162" s="615"/>
      <c r="AF162" s="557"/>
      <c r="AG162" s="557"/>
      <c r="AH162" s="557"/>
      <c r="AI162" s="542"/>
      <c r="AJ162" s="481"/>
      <c r="AK162" s="5"/>
      <c r="AL162" s="5"/>
    </row>
    <row r="163" spans="1:38" ht="35.1" customHeight="1" thickBot="1">
      <c r="A163" s="1085"/>
      <c r="B163" s="665" t="s">
        <v>1572</v>
      </c>
      <c r="C163" s="538" t="s">
        <v>1573</v>
      </c>
      <c r="D163" s="546" t="s">
        <v>1574</v>
      </c>
      <c r="E163" s="553"/>
      <c r="F163" s="475">
        <v>42430</v>
      </c>
      <c r="G163" s="475">
        <v>44228</v>
      </c>
      <c r="H163" s="546" t="s">
        <v>3116</v>
      </c>
      <c r="I163" s="476">
        <v>350000</v>
      </c>
      <c r="J163" s="550" t="s">
        <v>1580</v>
      </c>
      <c r="K163" s="487"/>
      <c r="L163" s="674" t="s">
        <v>2542</v>
      </c>
      <c r="M163" s="536" t="s">
        <v>3142</v>
      </c>
      <c r="N163" s="635"/>
      <c r="O163" s="480"/>
      <c r="P163" s="480" t="s">
        <v>55</v>
      </c>
      <c r="Q163" s="480"/>
      <c r="R163" s="480"/>
      <c r="S163" s="673"/>
      <c r="T163" s="589" t="s">
        <v>3143</v>
      </c>
      <c r="U163" s="597" t="s">
        <v>3144</v>
      </c>
      <c r="V163" s="602" t="s">
        <v>3145</v>
      </c>
      <c r="W163" s="557" t="s">
        <v>3146</v>
      </c>
      <c r="X163" s="542" t="s">
        <v>3147</v>
      </c>
      <c r="Y163" s="542" t="s">
        <v>3148</v>
      </c>
      <c r="Z163" s="557" t="s">
        <v>3149</v>
      </c>
      <c r="AA163" s="557"/>
      <c r="AB163" s="32"/>
      <c r="AC163" s="32"/>
      <c r="AD163" s="545" t="s">
        <v>1948</v>
      </c>
      <c r="AE163" s="615"/>
      <c r="AF163" s="557"/>
      <c r="AG163" s="557"/>
      <c r="AH163" s="557"/>
      <c r="AI163" s="542" t="s">
        <v>2440</v>
      </c>
      <c r="AJ163" s="481"/>
      <c r="AK163" s="5"/>
      <c r="AL163" s="5"/>
    </row>
    <row r="164" spans="1:38">
      <c r="A164" s="5"/>
      <c r="B164" s="5"/>
      <c r="C164" s="268"/>
      <c r="D164" s="5"/>
      <c r="E164" s="5"/>
      <c r="F164" s="477"/>
      <c r="G164" s="477"/>
      <c r="H164" s="527"/>
      <c r="I164" s="5"/>
      <c r="J164" s="5"/>
      <c r="K164" s="5"/>
      <c r="L164" s="5"/>
      <c r="M164" s="5"/>
      <c r="N164" s="5"/>
      <c r="O164" s="5"/>
      <c r="P164" s="5"/>
      <c r="Q164" s="5"/>
      <c r="R164" s="5"/>
      <c r="S164" s="5"/>
      <c r="T164" s="5"/>
      <c r="U164" s="5"/>
      <c r="V164" s="5"/>
      <c r="W164" s="5"/>
      <c r="X164" s="527"/>
      <c r="Y164" s="5"/>
      <c r="Z164" s="5"/>
      <c r="AA164" s="5"/>
      <c r="AB164" s="5"/>
      <c r="AC164" s="5"/>
      <c r="AD164" s="5"/>
      <c r="AE164" s="5"/>
      <c r="AF164" s="5"/>
      <c r="AG164" s="5"/>
      <c r="AH164" s="5"/>
      <c r="AI164" s="5"/>
      <c r="AJ164" s="481"/>
      <c r="AK164" s="5"/>
      <c r="AL164" s="5"/>
    </row>
    <row r="165" spans="1:38">
      <c r="A165" s="5"/>
      <c r="B165" s="478"/>
      <c r="C165" s="268"/>
      <c r="D165" s="5"/>
      <c r="E165" s="5"/>
      <c r="F165" s="477"/>
      <c r="G165" s="477"/>
      <c r="H165" s="527"/>
      <c r="I165" s="5"/>
      <c r="J165" s="5"/>
      <c r="K165" s="5"/>
      <c r="L165" s="5"/>
      <c r="M165" s="5"/>
      <c r="N165" s="5"/>
      <c r="O165" s="5"/>
      <c r="P165" s="5"/>
      <c r="Q165" s="5"/>
      <c r="R165" s="5"/>
      <c r="S165" s="5"/>
      <c r="T165" s="5"/>
      <c r="U165" s="5"/>
      <c r="V165" s="5"/>
      <c r="W165" s="5"/>
      <c r="X165" s="527"/>
      <c r="Y165" s="5"/>
      <c r="Z165" s="5"/>
      <c r="AA165" s="5"/>
      <c r="AB165" s="5"/>
      <c r="AC165" s="5"/>
      <c r="AD165" s="5"/>
      <c r="AE165" s="5"/>
      <c r="AF165" s="5"/>
      <c r="AG165" s="5"/>
      <c r="AH165" s="5"/>
      <c r="AI165" s="5"/>
      <c r="AJ165" s="481"/>
      <c r="AK165" s="5"/>
      <c r="AL165" s="5"/>
    </row>
    <row r="166" spans="1:38" ht="16.5" thickBot="1">
      <c r="A166" s="5"/>
      <c r="B166" s="5"/>
      <c r="C166" s="268"/>
      <c r="D166" s="5"/>
      <c r="E166" s="5"/>
      <c r="F166" s="477"/>
      <c r="G166" s="477"/>
      <c r="H166" s="527"/>
      <c r="I166" s="5"/>
      <c r="J166" s="5"/>
      <c r="K166" s="5"/>
      <c r="L166" s="867"/>
      <c r="M166" s="5"/>
      <c r="N166" s="5"/>
      <c r="O166" s="5"/>
      <c r="P166" s="5"/>
      <c r="Q166" s="5"/>
      <c r="R166" s="5"/>
      <c r="S166" s="5"/>
      <c r="T166" s="5"/>
      <c r="U166" s="5"/>
      <c r="V166" s="5"/>
      <c r="W166" s="5"/>
      <c r="X166" s="527"/>
      <c r="Y166" s="5"/>
      <c r="Z166" s="5"/>
      <c r="AA166" s="5"/>
      <c r="AB166" s="5"/>
      <c r="AC166" s="5"/>
      <c r="AD166" s="5"/>
      <c r="AE166" s="5"/>
      <c r="AF166" s="5"/>
      <c r="AG166" s="5"/>
      <c r="AH166" s="5"/>
      <c r="AI166" s="5"/>
      <c r="AJ166" s="481"/>
      <c r="AK166" s="5"/>
      <c r="AL166" s="5"/>
    </row>
    <row r="167" spans="1:38" ht="16.5" thickBot="1">
      <c r="A167" s="426" t="s">
        <v>1582</v>
      </c>
      <c r="B167" s="427"/>
      <c r="C167" s="872"/>
      <c r="D167" s="427"/>
      <c r="E167" s="427"/>
      <c r="F167" s="428"/>
      <c r="G167" s="428"/>
      <c r="H167" s="427"/>
      <c r="I167" s="427"/>
      <c r="J167" s="427"/>
      <c r="K167" s="427"/>
      <c r="L167" s="810"/>
      <c r="M167" s="430"/>
      <c r="N167" s="5"/>
      <c r="O167" s="5"/>
      <c r="P167" s="5"/>
      <c r="Q167" s="5"/>
      <c r="R167" s="5"/>
      <c r="S167" s="5"/>
      <c r="T167" s="5"/>
      <c r="U167" s="5"/>
      <c r="V167" s="5"/>
      <c r="W167" s="5"/>
      <c r="X167" s="527"/>
      <c r="Y167" s="5"/>
      <c r="Z167" s="5"/>
      <c r="AA167" s="5"/>
      <c r="AB167" s="5"/>
      <c r="AC167" s="5"/>
      <c r="AD167" s="5"/>
      <c r="AE167" s="5"/>
      <c r="AF167" s="5"/>
      <c r="AG167" s="5"/>
      <c r="AH167" s="5"/>
      <c r="AI167" s="5"/>
      <c r="AJ167" s="481"/>
      <c r="AK167" s="5"/>
      <c r="AL167" s="5"/>
    </row>
    <row r="168" spans="1:38" ht="21.75" thickBot="1">
      <c r="A168" s="431"/>
      <c r="B168" s="862"/>
      <c r="C168" s="873"/>
      <c r="D168" s="432"/>
      <c r="E168" s="432"/>
      <c r="F168" s="433"/>
      <c r="G168" s="433"/>
      <c r="H168" s="432"/>
      <c r="I168" s="432"/>
      <c r="J168" s="432"/>
      <c r="K168" s="432"/>
      <c r="L168" s="811"/>
      <c r="M168" s="432"/>
      <c r="N168" s="479"/>
      <c r="O168" s="5"/>
      <c r="P168" s="5"/>
      <c r="Q168" s="5"/>
      <c r="R168" s="5"/>
      <c r="S168" s="5"/>
      <c r="T168" s="5"/>
      <c r="U168" s="5"/>
      <c r="V168" s="5"/>
      <c r="W168" s="5"/>
      <c r="X168" s="527"/>
      <c r="Y168" s="5"/>
      <c r="Z168" s="5"/>
      <c r="AA168" s="5"/>
      <c r="AB168" s="5"/>
      <c r="AC168" s="5"/>
      <c r="AD168" s="5"/>
      <c r="AE168" s="5"/>
      <c r="AF168" s="5"/>
      <c r="AG168" s="5"/>
      <c r="AH168" s="5"/>
      <c r="AI168" s="5"/>
      <c r="AJ168" s="481"/>
      <c r="AK168" s="5"/>
      <c r="AL168" s="5"/>
    </row>
    <row r="169" spans="1:38" ht="16.5" thickBot="1">
      <c r="A169" s="434" t="s">
        <v>1583</v>
      </c>
      <c r="B169" s="863"/>
      <c r="C169" s="874">
        <f>COUNTA(C173:C181,C185:C193,C197:C205)</f>
        <v>0</v>
      </c>
      <c r="D169" s="263"/>
      <c r="E169" s="263"/>
      <c r="F169" s="424"/>
      <c r="G169" s="424"/>
      <c r="H169" s="263"/>
      <c r="I169" s="263"/>
      <c r="J169" s="263"/>
      <c r="K169" s="263"/>
      <c r="L169" s="268"/>
      <c r="M169" s="263"/>
      <c r="N169" s="5"/>
      <c r="O169" s="5"/>
      <c r="P169" s="5"/>
      <c r="Q169" s="5"/>
      <c r="R169" s="5"/>
      <c r="S169" s="5"/>
      <c r="T169" s="5"/>
      <c r="U169" s="5"/>
      <c r="V169" s="5"/>
      <c r="W169" s="5"/>
      <c r="X169" s="527"/>
      <c r="Y169" s="5"/>
      <c r="Z169" s="5"/>
      <c r="AA169" s="5"/>
      <c r="AB169" s="5"/>
      <c r="AC169" s="5"/>
      <c r="AD169" s="5"/>
      <c r="AE169" s="5"/>
      <c r="AF169" s="5"/>
      <c r="AG169" s="5"/>
      <c r="AH169" s="5"/>
      <c r="AI169" s="5"/>
      <c r="AJ169" s="481"/>
      <c r="AK169" s="5"/>
      <c r="AL169" s="5"/>
    </row>
    <row r="170" spans="1:38">
      <c r="A170" s="263"/>
      <c r="B170" s="263"/>
      <c r="C170" s="263"/>
      <c r="D170" s="263"/>
      <c r="E170" s="263"/>
      <c r="F170" s="424"/>
      <c r="G170" s="424"/>
      <c r="H170" s="263"/>
      <c r="I170" s="263"/>
      <c r="J170" s="263"/>
      <c r="K170" s="263"/>
      <c r="L170" s="268"/>
      <c r="M170" s="263"/>
      <c r="N170" s="530"/>
      <c r="O170" s="530"/>
      <c r="P170" s="530"/>
      <c r="Q170" s="530"/>
      <c r="R170" s="530"/>
      <c r="S170" s="530"/>
      <c r="T170" s="530"/>
      <c r="U170" s="530"/>
      <c r="V170" s="530"/>
      <c r="W170" s="530"/>
      <c r="X170" s="868"/>
      <c r="Y170" s="530"/>
      <c r="Z170" s="530"/>
      <c r="AA170" s="530"/>
      <c r="AB170" s="530"/>
      <c r="AC170" s="530"/>
      <c r="AD170" s="530"/>
      <c r="AE170" s="530"/>
      <c r="AF170" s="530"/>
      <c r="AG170" s="530"/>
      <c r="AH170" s="530"/>
      <c r="AI170" s="530"/>
      <c r="AJ170" s="481"/>
      <c r="AK170" s="5"/>
      <c r="AL170" s="5"/>
    </row>
    <row r="171" spans="1:38">
      <c r="A171" s="1026" t="s">
        <v>1584</v>
      </c>
      <c r="B171" s="1021" t="s">
        <v>12</v>
      </c>
      <c r="C171" s="1021" t="s">
        <v>13</v>
      </c>
      <c r="D171" s="1021" t="s">
        <v>14</v>
      </c>
      <c r="E171" s="1025" t="s">
        <v>15</v>
      </c>
      <c r="F171" s="1024" t="s">
        <v>16</v>
      </c>
      <c r="G171" s="956"/>
      <c r="H171" s="1021" t="s">
        <v>17</v>
      </c>
      <c r="I171" s="1021" t="s">
        <v>18</v>
      </c>
      <c r="J171" s="1028" t="s">
        <v>19</v>
      </c>
      <c r="K171" s="1012" t="s">
        <v>20</v>
      </c>
      <c r="L171" s="956"/>
      <c r="M171" s="1028" t="s">
        <v>21</v>
      </c>
      <c r="N171" s="530"/>
      <c r="O171" s="530"/>
      <c r="P171" s="530"/>
      <c r="Q171" s="530"/>
      <c r="R171" s="530"/>
      <c r="S171" s="530"/>
      <c r="T171" s="530"/>
      <c r="U171" s="530"/>
      <c r="V171" s="530"/>
      <c r="W171" s="530"/>
      <c r="X171" s="868"/>
      <c r="Y171" s="530"/>
      <c r="Z171" s="530"/>
      <c r="AA171" s="530"/>
      <c r="AB171" s="530"/>
      <c r="AC171" s="530"/>
      <c r="AD171" s="530"/>
      <c r="AE171" s="530"/>
      <c r="AF171" s="530"/>
      <c r="AG171" s="530"/>
      <c r="AH171" s="530"/>
      <c r="AI171" s="530"/>
      <c r="AJ171" s="481"/>
      <c r="AK171" s="5"/>
      <c r="AL171" s="5"/>
    </row>
    <row r="172" spans="1:38">
      <c r="A172" s="940"/>
      <c r="B172" s="940"/>
      <c r="C172" s="940"/>
      <c r="D172" s="940"/>
      <c r="E172" s="940"/>
      <c r="F172" s="437" t="s">
        <v>44</v>
      </c>
      <c r="G172" s="437" t="s">
        <v>45</v>
      </c>
      <c r="H172" s="940"/>
      <c r="I172" s="940"/>
      <c r="J172" s="940"/>
      <c r="K172" s="438" t="s">
        <v>46</v>
      </c>
      <c r="L172" s="438" t="s">
        <v>47</v>
      </c>
      <c r="M172" s="940"/>
      <c r="N172" s="5"/>
      <c r="O172" s="5"/>
      <c r="P172" s="5"/>
      <c r="Q172" s="5"/>
      <c r="R172" s="5"/>
      <c r="S172" s="5"/>
      <c r="T172" s="5"/>
      <c r="U172" s="5"/>
      <c r="V172" s="5"/>
      <c r="W172" s="5"/>
      <c r="X172" s="527"/>
      <c r="Y172" s="5"/>
      <c r="Z172" s="5"/>
      <c r="AA172" s="5"/>
      <c r="AB172" s="5"/>
      <c r="AC172" s="5"/>
      <c r="AD172" s="5"/>
      <c r="AE172" s="5"/>
      <c r="AF172" s="5"/>
      <c r="AG172" s="5"/>
      <c r="AH172" s="5"/>
      <c r="AI172" s="5"/>
      <c r="AJ172" s="481"/>
      <c r="AK172" s="5"/>
      <c r="AL172" s="5"/>
    </row>
    <row r="173" spans="1:38">
      <c r="A173" s="291" t="s">
        <v>2365</v>
      </c>
      <c r="B173" s="291"/>
      <c r="C173" s="293"/>
      <c r="D173" s="293"/>
      <c r="E173" s="293"/>
      <c r="F173" s="298"/>
      <c r="G173" s="298"/>
      <c r="H173" s="293"/>
      <c r="I173" s="292"/>
      <c r="J173" s="282"/>
      <c r="K173" s="282"/>
      <c r="L173" s="284"/>
      <c r="M173" s="282"/>
      <c r="N173" s="5"/>
      <c r="O173" s="5"/>
      <c r="P173" s="5"/>
      <c r="Q173" s="5"/>
      <c r="R173" s="5"/>
      <c r="S173" s="5"/>
      <c r="T173" s="5"/>
      <c r="U173" s="5"/>
      <c r="V173" s="5"/>
      <c r="W173" s="5"/>
      <c r="X173" s="527"/>
      <c r="Y173" s="5"/>
      <c r="Z173" s="5"/>
      <c r="AA173" s="5"/>
      <c r="AB173" s="5"/>
      <c r="AC173" s="5"/>
      <c r="AD173" s="5"/>
      <c r="AE173" s="5"/>
      <c r="AF173" s="5"/>
      <c r="AG173" s="5"/>
      <c r="AH173" s="5"/>
      <c r="AI173" s="5"/>
      <c r="AJ173" s="481"/>
      <c r="AK173" s="5"/>
      <c r="AL173" s="5"/>
    </row>
    <row r="174" spans="1:38">
      <c r="A174" s="291"/>
      <c r="B174" s="291"/>
      <c r="C174" s="293"/>
      <c r="D174" s="293"/>
      <c r="E174" s="293"/>
      <c r="F174" s="298"/>
      <c r="G174" s="298"/>
      <c r="H174" s="293"/>
      <c r="I174" s="292"/>
      <c r="J174" s="293"/>
      <c r="K174" s="293"/>
      <c r="L174" s="812"/>
      <c r="M174" s="293"/>
      <c r="N174" s="5"/>
      <c r="O174" s="5"/>
      <c r="P174" s="5"/>
      <c r="Q174" s="5"/>
      <c r="R174" s="5"/>
      <c r="S174" s="5"/>
      <c r="T174" s="5"/>
      <c r="U174" s="5"/>
      <c r="V174" s="5"/>
      <c r="W174" s="5"/>
      <c r="X174" s="527"/>
      <c r="Y174" s="5"/>
      <c r="Z174" s="5"/>
      <c r="AA174" s="5"/>
      <c r="AB174" s="5"/>
      <c r="AC174" s="5"/>
      <c r="AD174" s="5"/>
      <c r="AE174" s="5"/>
      <c r="AF174" s="5"/>
      <c r="AG174" s="5"/>
      <c r="AH174" s="5"/>
      <c r="AI174" s="5"/>
      <c r="AJ174" s="481"/>
      <c r="AK174" s="5"/>
      <c r="AL174" s="5"/>
    </row>
    <row r="175" spans="1:38">
      <c r="A175" s="291"/>
      <c r="B175" s="291"/>
      <c r="C175" s="293"/>
      <c r="D175" s="293"/>
      <c r="E175" s="293"/>
      <c r="F175" s="298"/>
      <c r="G175" s="298"/>
      <c r="H175" s="293"/>
      <c r="I175" s="292"/>
      <c r="J175" s="293"/>
      <c r="K175" s="293"/>
      <c r="L175" s="812"/>
      <c r="M175" s="293"/>
      <c r="N175" s="5"/>
      <c r="O175" s="5"/>
      <c r="P175" s="5"/>
      <c r="Q175" s="5"/>
      <c r="R175" s="5"/>
      <c r="S175" s="5"/>
      <c r="T175" s="5"/>
      <c r="U175" s="5"/>
      <c r="V175" s="5"/>
      <c r="W175" s="5"/>
      <c r="X175" s="527"/>
      <c r="Y175" s="5"/>
      <c r="Z175" s="5"/>
      <c r="AA175" s="5"/>
      <c r="AB175" s="5"/>
      <c r="AC175" s="5"/>
      <c r="AD175" s="5"/>
      <c r="AE175" s="5"/>
      <c r="AF175" s="5"/>
      <c r="AG175" s="5"/>
      <c r="AH175" s="5"/>
      <c r="AI175" s="5"/>
      <c r="AJ175" s="481"/>
      <c r="AK175" s="5"/>
      <c r="AL175" s="5"/>
    </row>
    <row r="176" spans="1:38">
      <c r="A176" s="291"/>
      <c r="B176" s="291"/>
      <c r="C176" s="293"/>
      <c r="D176" s="293"/>
      <c r="E176" s="293"/>
      <c r="F176" s="298"/>
      <c r="G176" s="298"/>
      <c r="H176" s="293"/>
      <c r="I176" s="292"/>
      <c r="J176" s="293"/>
      <c r="K176" s="293"/>
      <c r="L176" s="812"/>
      <c r="M176" s="293"/>
      <c r="N176" s="5"/>
      <c r="O176" s="5"/>
      <c r="P176" s="5"/>
      <c r="Q176" s="5"/>
      <c r="R176" s="5"/>
      <c r="S176" s="5"/>
      <c r="T176" s="5"/>
      <c r="U176" s="5"/>
      <c r="V176" s="5"/>
      <c r="W176" s="5"/>
      <c r="X176" s="527"/>
      <c r="Y176" s="5"/>
      <c r="Z176" s="5"/>
      <c r="AA176" s="5"/>
      <c r="AB176" s="5"/>
      <c r="AC176" s="5"/>
      <c r="AD176" s="5"/>
      <c r="AE176" s="5"/>
      <c r="AF176" s="5"/>
      <c r="AG176" s="5"/>
      <c r="AH176" s="5"/>
      <c r="AI176" s="5"/>
      <c r="AJ176" s="481"/>
      <c r="AK176" s="5"/>
      <c r="AL176" s="5"/>
    </row>
    <row r="177" spans="1:38">
      <c r="A177" s="291"/>
      <c r="B177" s="291"/>
      <c r="C177" s="293"/>
      <c r="D177" s="293"/>
      <c r="E177" s="293"/>
      <c r="F177" s="298"/>
      <c r="G177" s="298"/>
      <c r="H177" s="293"/>
      <c r="I177" s="292"/>
      <c r="J177" s="293"/>
      <c r="K177" s="293"/>
      <c r="L177" s="812"/>
      <c r="M177" s="293"/>
      <c r="N177" s="5"/>
      <c r="O177" s="5"/>
      <c r="P177" s="5"/>
      <c r="Q177" s="5"/>
      <c r="R177" s="5"/>
      <c r="S177" s="5"/>
      <c r="T177" s="5"/>
      <c r="U177" s="5"/>
      <c r="V177" s="5"/>
      <c r="W177" s="5"/>
      <c r="X177" s="527"/>
      <c r="Y177" s="5"/>
      <c r="Z177" s="5"/>
      <c r="AA177" s="5"/>
      <c r="AB177" s="5"/>
      <c r="AC177" s="5"/>
      <c r="AD177" s="5"/>
      <c r="AE177" s="5"/>
      <c r="AF177" s="5"/>
      <c r="AG177" s="5"/>
      <c r="AH177" s="5"/>
      <c r="AI177" s="5"/>
      <c r="AJ177" s="481"/>
      <c r="AK177" s="5"/>
      <c r="AL177" s="5"/>
    </row>
    <row r="178" spans="1:38">
      <c r="A178" s="291"/>
      <c r="B178" s="291"/>
      <c r="C178" s="293"/>
      <c r="D178" s="293"/>
      <c r="E178" s="293"/>
      <c r="F178" s="298"/>
      <c r="G178" s="298"/>
      <c r="H178" s="293"/>
      <c r="I178" s="292"/>
      <c r="J178" s="293"/>
      <c r="K178" s="293"/>
      <c r="L178" s="812"/>
      <c r="M178" s="293"/>
      <c r="N178" s="5"/>
      <c r="O178" s="5"/>
      <c r="P178" s="5"/>
      <c r="Q178" s="5"/>
      <c r="R178" s="5"/>
      <c r="S178" s="5"/>
      <c r="T178" s="5"/>
      <c r="U178" s="5"/>
      <c r="V178" s="5"/>
      <c r="W178" s="5"/>
      <c r="X178" s="527"/>
      <c r="Y178" s="5"/>
      <c r="Z178" s="5"/>
      <c r="AA178" s="5"/>
      <c r="AB178" s="5"/>
      <c r="AC178" s="5"/>
      <c r="AD178" s="5"/>
      <c r="AE178" s="5"/>
      <c r="AF178" s="5"/>
      <c r="AG178" s="5"/>
      <c r="AH178" s="5"/>
      <c r="AI178" s="5"/>
      <c r="AJ178" s="481"/>
      <c r="AK178" s="5"/>
      <c r="AL178" s="5"/>
    </row>
    <row r="179" spans="1:38">
      <c r="A179" s="291"/>
      <c r="B179" s="291"/>
      <c r="C179" s="293"/>
      <c r="D179" s="293"/>
      <c r="E179" s="293"/>
      <c r="F179" s="298"/>
      <c r="G179" s="298"/>
      <c r="H179" s="293"/>
      <c r="I179" s="292"/>
      <c r="J179" s="293"/>
      <c r="K179" s="293"/>
      <c r="L179" s="812"/>
      <c r="M179" s="293"/>
      <c r="N179" s="5"/>
      <c r="O179" s="5"/>
      <c r="P179" s="5"/>
      <c r="Q179" s="5"/>
      <c r="R179" s="5"/>
      <c r="S179" s="5"/>
      <c r="T179" s="5"/>
      <c r="U179" s="5"/>
      <c r="V179" s="5"/>
      <c r="W179" s="5"/>
      <c r="X179" s="527"/>
      <c r="Y179" s="5"/>
      <c r="Z179" s="5"/>
      <c r="AA179" s="5"/>
      <c r="AB179" s="5"/>
      <c r="AC179" s="5"/>
      <c r="AD179" s="5"/>
      <c r="AE179" s="5"/>
      <c r="AF179" s="5"/>
      <c r="AG179" s="5"/>
      <c r="AH179" s="5"/>
      <c r="AI179" s="5"/>
      <c r="AJ179" s="481"/>
      <c r="AK179" s="5"/>
      <c r="AL179" s="5"/>
    </row>
    <row r="180" spans="1:38">
      <c r="A180" s="291"/>
      <c r="B180" s="291"/>
      <c r="C180" s="293"/>
      <c r="D180" s="293"/>
      <c r="E180" s="293"/>
      <c r="F180" s="298"/>
      <c r="G180" s="298"/>
      <c r="H180" s="293"/>
      <c r="I180" s="292"/>
      <c r="J180" s="293"/>
      <c r="K180" s="293"/>
      <c r="L180" s="812"/>
      <c r="M180" s="293"/>
      <c r="N180" s="5"/>
      <c r="O180" s="5"/>
      <c r="P180" s="5"/>
      <c r="Q180" s="5"/>
      <c r="R180" s="5"/>
      <c r="S180" s="5"/>
      <c r="T180" s="5"/>
      <c r="U180" s="5"/>
      <c r="V180" s="5"/>
      <c r="W180" s="5"/>
      <c r="X180" s="527"/>
      <c r="Y180" s="5"/>
      <c r="Z180" s="5"/>
      <c r="AA180" s="5"/>
      <c r="AB180" s="5"/>
      <c r="AC180" s="5"/>
      <c r="AD180" s="5"/>
      <c r="AE180" s="5"/>
      <c r="AF180" s="5"/>
      <c r="AG180" s="5"/>
      <c r="AH180" s="5"/>
      <c r="AI180" s="5"/>
      <c r="AJ180" s="481"/>
      <c r="AK180" s="5"/>
      <c r="AL180" s="5"/>
    </row>
    <row r="181" spans="1:38">
      <c r="A181" s="291"/>
      <c r="B181" s="291"/>
      <c r="C181" s="293"/>
      <c r="D181" s="293"/>
      <c r="E181" s="293"/>
      <c r="F181" s="298"/>
      <c r="G181" s="298"/>
      <c r="H181" s="293"/>
      <c r="I181" s="292"/>
      <c r="J181" s="293"/>
      <c r="K181" s="293"/>
      <c r="L181" s="812"/>
      <c r="M181" s="293"/>
      <c r="N181" s="5"/>
      <c r="O181" s="5"/>
      <c r="P181" s="5"/>
      <c r="Q181" s="5"/>
      <c r="R181" s="5"/>
      <c r="S181" s="5"/>
      <c r="T181" s="5"/>
      <c r="U181" s="5"/>
      <c r="V181" s="5"/>
      <c r="W181" s="5"/>
      <c r="X181" s="527"/>
      <c r="Y181" s="5"/>
      <c r="Z181" s="5"/>
      <c r="AA181" s="5"/>
      <c r="AB181" s="5"/>
      <c r="AC181" s="5"/>
      <c r="AD181" s="5"/>
      <c r="AE181" s="5"/>
      <c r="AF181" s="5"/>
      <c r="AG181" s="5"/>
      <c r="AH181" s="5"/>
      <c r="AI181" s="5"/>
      <c r="AJ181" s="481"/>
      <c r="AK181" s="5"/>
      <c r="AL181" s="5"/>
    </row>
    <row r="182" spans="1:38">
      <c r="A182" s="263"/>
      <c r="B182" s="263"/>
      <c r="C182" s="263"/>
      <c r="D182" s="263"/>
      <c r="E182" s="263"/>
      <c r="F182" s="424"/>
      <c r="G182" s="424"/>
      <c r="H182" s="263"/>
      <c r="I182" s="263"/>
      <c r="J182" s="263"/>
      <c r="K182" s="263"/>
      <c r="L182" s="268"/>
      <c r="M182" s="263"/>
      <c r="N182" s="5"/>
      <c r="O182" s="5"/>
      <c r="P182" s="5"/>
      <c r="Q182" s="5"/>
      <c r="R182" s="5"/>
      <c r="S182" s="5"/>
      <c r="T182" s="5"/>
      <c r="U182" s="5"/>
      <c r="V182" s="5"/>
      <c r="W182" s="5"/>
      <c r="X182" s="527"/>
      <c r="Y182" s="5"/>
      <c r="Z182" s="5"/>
      <c r="AA182" s="5"/>
      <c r="AB182" s="5"/>
      <c r="AC182" s="5"/>
      <c r="AD182" s="5"/>
      <c r="AE182" s="5"/>
      <c r="AF182" s="5"/>
      <c r="AG182" s="5"/>
      <c r="AH182" s="5"/>
      <c r="AI182" s="5"/>
      <c r="AJ182" s="481"/>
      <c r="AK182" s="5"/>
      <c r="AL182" s="5"/>
    </row>
    <row r="183" spans="1:38">
      <c r="A183" s="1026" t="s">
        <v>1584</v>
      </c>
      <c r="B183" s="1021" t="s">
        <v>12</v>
      </c>
      <c r="C183" s="1021" t="s">
        <v>13</v>
      </c>
      <c r="D183" s="1021" t="s">
        <v>14</v>
      </c>
      <c r="E183" s="1025" t="s">
        <v>15</v>
      </c>
      <c r="F183" s="1024" t="s">
        <v>16</v>
      </c>
      <c r="G183" s="956"/>
      <c r="H183" s="1021" t="s">
        <v>17</v>
      </c>
      <c r="I183" s="1021" t="s">
        <v>18</v>
      </c>
      <c r="J183" s="1021" t="s">
        <v>19</v>
      </c>
      <c r="K183" s="1012" t="s">
        <v>20</v>
      </c>
      <c r="L183" s="956"/>
      <c r="M183" s="1021" t="s">
        <v>21</v>
      </c>
      <c r="N183" s="5"/>
      <c r="O183" s="5"/>
      <c r="P183" s="5"/>
      <c r="Q183" s="5"/>
      <c r="R183" s="5"/>
      <c r="S183" s="5"/>
      <c r="T183" s="5"/>
      <c r="U183" s="5"/>
      <c r="V183" s="5"/>
      <c r="W183" s="5"/>
      <c r="X183" s="527"/>
      <c r="Y183" s="5"/>
      <c r="Z183" s="5"/>
      <c r="AA183" s="5"/>
      <c r="AB183" s="5"/>
      <c r="AC183" s="5"/>
      <c r="AD183" s="5"/>
      <c r="AE183" s="5"/>
      <c r="AF183" s="5"/>
      <c r="AG183" s="5"/>
      <c r="AH183" s="5"/>
      <c r="AI183" s="5"/>
      <c r="AJ183" s="481"/>
      <c r="AK183" s="5"/>
      <c r="AL183" s="5"/>
    </row>
    <row r="184" spans="1:38">
      <c r="A184" s="940"/>
      <c r="B184" s="940"/>
      <c r="C184" s="940"/>
      <c r="D184" s="940"/>
      <c r="E184" s="940"/>
      <c r="F184" s="437" t="s">
        <v>44</v>
      </c>
      <c r="G184" s="437" t="s">
        <v>45</v>
      </c>
      <c r="H184" s="940"/>
      <c r="I184" s="940"/>
      <c r="J184" s="940"/>
      <c r="K184" s="438" t="s">
        <v>46</v>
      </c>
      <c r="L184" s="438" t="s">
        <v>47</v>
      </c>
      <c r="M184" s="940"/>
      <c r="N184" s="5"/>
      <c r="O184" s="5"/>
      <c r="P184" s="5"/>
      <c r="Q184" s="5"/>
      <c r="R184" s="5"/>
      <c r="S184" s="5"/>
      <c r="T184" s="5"/>
      <c r="U184" s="5"/>
      <c r="V184" s="5"/>
      <c r="W184" s="5"/>
      <c r="X184" s="527"/>
      <c r="Y184" s="5"/>
      <c r="Z184" s="5"/>
      <c r="AA184" s="5"/>
      <c r="AB184" s="5"/>
      <c r="AC184" s="5"/>
      <c r="AD184" s="5"/>
      <c r="AE184" s="5"/>
      <c r="AF184" s="5"/>
      <c r="AG184" s="5"/>
      <c r="AH184" s="5"/>
      <c r="AI184" s="5"/>
      <c r="AJ184" s="481"/>
      <c r="AK184" s="5"/>
      <c r="AL184" s="5"/>
    </row>
    <row r="185" spans="1:38">
      <c r="A185" s="291" t="s">
        <v>2365</v>
      </c>
      <c r="B185" s="291"/>
      <c r="C185" s="293"/>
      <c r="D185" s="293"/>
      <c r="E185" s="293"/>
      <c r="F185" s="298"/>
      <c r="G185" s="298"/>
      <c r="H185" s="293"/>
      <c r="I185" s="292"/>
      <c r="J185" s="282"/>
      <c r="K185" s="282"/>
      <c r="L185" s="284"/>
      <c r="M185" s="282"/>
      <c r="N185" s="5"/>
      <c r="O185" s="5"/>
      <c r="P185" s="5"/>
      <c r="Q185" s="5"/>
      <c r="R185" s="5"/>
      <c r="S185" s="5"/>
      <c r="T185" s="5"/>
      <c r="U185" s="5"/>
      <c r="V185" s="5"/>
      <c r="W185" s="5"/>
      <c r="X185" s="527"/>
      <c r="Y185" s="5"/>
      <c r="Z185" s="5"/>
      <c r="AA185" s="5"/>
      <c r="AB185" s="5"/>
      <c r="AC185" s="5"/>
      <c r="AD185" s="5"/>
      <c r="AE185" s="5"/>
      <c r="AF185" s="5"/>
      <c r="AG185" s="5"/>
      <c r="AH185" s="5"/>
      <c r="AI185" s="5"/>
      <c r="AJ185" s="481"/>
      <c r="AK185" s="5"/>
      <c r="AL185" s="5"/>
    </row>
    <row r="186" spans="1:38">
      <c r="A186" s="291"/>
      <c r="B186" s="291"/>
      <c r="C186" s="293"/>
      <c r="D186" s="293"/>
      <c r="E186" s="293"/>
      <c r="F186" s="298"/>
      <c r="G186" s="298"/>
      <c r="H186" s="293"/>
      <c r="I186" s="292"/>
      <c r="J186" s="293"/>
      <c r="K186" s="293"/>
      <c r="L186" s="812"/>
      <c r="M186" s="293"/>
      <c r="N186" s="5"/>
      <c r="O186" s="5"/>
      <c r="P186" s="5"/>
      <c r="Q186" s="5"/>
      <c r="R186" s="5"/>
      <c r="S186" s="5"/>
      <c r="T186" s="5"/>
      <c r="U186" s="5"/>
      <c r="V186" s="5"/>
      <c r="W186" s="5"/>
      <c r="X186" s="527"/>
      <c r="Y186" s="5"/>
      <c r="Z186" s="5"/>
      <c r="AA186" s="5"/>
      <c r="AB186" s="5"/>
      <c r="AC186" s="5"/>
      <c r="AD186" s="5"/>
      <c r="AE186" s="5"/>
      <c r="AF186" s="5"/>
      <c r="AG186" s="5"/>
      <c r="AH186" s="5"/>
      <c r="AI186" s="5"/>
      <c r="AJ186" s="481"/>
      <c r="AK186" s="5"/>
      <c r="AL186" s="5"/>
    </row>
    <row r="187" spans="1:38">
      <c r="A187" s="291"/>
      <c r="B187" s="291"/>
      <c r="C187" s="293"/>
      <c r="D187" s="293"/>
      <c r="E187" s="293"/>
      <c r="F187" s="298"/>
      <c r="G187" s="298"/>
      <c r="H187" s="293"/>
      <c r="I187" s="292"/>
      <c r="J187" s="293"/>
      <c r="K187" s="293"/>
      <c r="L187" s="812"/>
      <c r="M187" s="293"/>
      <c r="N187" s="5"/>
      <c r="O187" s="5"/>
      <c r="P187" s="5"/>
      <c r="Q187" s="5"/>
      <c r="R187" s="5"/>
      <c r="S187" s="5"/>
      <c r="T187" s="5"/>
      <c r="U187" s="5"/>
      <c r="V187" s="5"/>
      <c r="W187" s="5"/>
      <c r="X187" s="527"/>
      <c r="Y187" s="5"/>
      <c r="Z187" s="5"/>
      <c r="AA187" s="5"/>
      <c r="AB187" s="5"/>
      <c r="AC187" s="5"/>
      <c r="AD187" s="5"/>
      <c r="AE187" s="5"/>
      <c r="AF187" s="5"/>
      <c r="AG187" s="5"/>
      <c r="AH187" s="5"/>
      <c r="AI187" s="5"/>
      <c r="AJ187" s="481"/>
      <c r="AK187" s="5"/>
      <c r="AL187" s="5"/>
    </row>
    <row r="188" spans="1:38">
      <c r="A188" s="291"/>
      <c r="B188" s="291"/>
      <c r="C188" s="293"/>
      <c r="D188" s="293"/>
      <c r="E188" s="293"/>
      <c r="F188" s="298"/>
      <c r="G188" s="298"/>
      <c r="H188" s="293"/>
      <c r="I188" s="292"/>
      <c r="J188" s="293"/>
      <c r="K188" s="293"/>
      <c r="L188" s="812"/>
      <c r="M188" s="293"/>
      <c r="N188" s="5"/>
      <c r="O188" s="5"/>
      <c r="P188" s="5"/>
      <c r="Q188" s="5"/>
      <c r="R188" s="5"/>
      <c r="S188" s="5"/>
      <c r="T188" s="5"/>
      <c r="U188" s="5"/>
      <c r="V188" s="5"/>
      <c r="W188" s="5"/>
      <c r="X188" s="527"/>
      <c r="Y188" s="5"/>
      <c r="Z188" s="5"/>
      <c r="AA188" s="5"/>
      <c r="AB188" s="5"/>
      <c r="AC188" s="5"/>
      <c r="AD188" s="5"/>
      <c r="AE188" s="5"/>
      <c r="AF188" s="5"/>
      <c r="AG188" s="5"/>
      <c r="AH188" s="5"/>
      <c r="AI188" s="5"/>
      <c r="AJ188" s="481"/>
      <c r="AK188" s="5"/>
      <c r="AL188" s="5"/>
    </row>
    <row r="189" spans="1:38">
      <c r="A189" s="291"/>
      <c r="B189" s="291"/>
      <c r="C189" s="293"/>
      <c r="D189" s="293"/>
      <c r="E189" s="293"/>
      <c r="F189" s="298"/>
      <c r="G189" s="298"/>
      <c r="H189" s="293"/>
      <c r="I189" s="292"/>
      <c r="J189" s="293"/>
      <c r="K189" s="293"/>
      <c r="L189" s="812"/>
      <c r="M189" s="293"/>
      <c r="N189" s="5"/>
      <c r="O189" s="5"/>
      <c r="P189" s="5"/>
      <c r="Q189" s="5"/>
      <c r="R189" s="5"/>
      <c r="S189" s="5"/>
      <c r="T189" s="5"/>
      <c r="U189" s="5"/>
      <c r="V189" s="5"/>
      <c r="W189" s="5"/>
      <c r="X189" s="527"/>
      <c r="Y189" s="5"/>
      <c r="Z189" s="5"/>
      <c r="AA189" s="5"/>
      <c r="AB189" s="5"/>
      <c r="AC189" s="5"/>
      <c r="AD189" s="5"/>
      <c r="AE189" s="5"/>
      <c r="AF189" s="5"/>
      <c r="AG189" s="5"/>
      <c r="AH189" s="5"/>
      <c r="AI189" s="5"/>
      <c r="AJ189" s="481"/>
      <c r="AK189" s="5"/>
      <c r="AL189" s="5"/>
    </row>
    <row r="190" spans="1:38">
      <c r="A190" s="291"/>
      <c r="B190" s="291"/>
      <c r="C190" s="293"/>
      <c r="D190" s="293"/>
      <c r="E190" s="293"/>
      <c r="F190" s="298"/>
      <c r="G190" s="298"/>
      <c r="H190" s="293"/>
      <c r="I190" s="292"/>
      <c r="J190" s="293"/>
      <c r="K190" s="293"/>
      <c r="L190" s="812"/>
      <c r="M190" s="293"/>
      <c r="N190" s="5"/>
      <c r="O190" s="5"/>
      <c r="P190" s="5"/>
      <c r="Q190" s="5"/>
      <c r="R190" s="5"/>
      <c r="S190" s="5"/>
      <c r="T190" s="5"/>
      <c r="U190" s="5"/>
      <c r="V190" s="5"/>
      <c r="W190" s="5"/>
      <c r="X190" s="527"/>
      <c r="Y190" s="5"/>
      <c r="Z190" s="5"/>
      <c r="AA190" s="5"/>
      <c r="AB190" s="5"/>
      <c r="AC190" s="5"/>
      <c r="AD190" s="5"/>
      <c r="AE190" s="5"/>
      <c r="AF190" s="5"/>
      <c r="AG190" s="5"/>
      <c r="AH190" s="5"/>
      <c r="AI190" s="5"/>
      <c r="AJ190" s="481"/>
      <c r="AK190" s="5"/>
      <c r="AL190" s="5"/>
    </row>
    <row r="191" spans="1:38">
      <c r="A191" s="291"/>
      <c r="B191" s="291"/>
      <c r="C191" s="293"/>
      <c r="D191" s="293"/>
      <c r="E191" s="293"/>
      <c r="F191" s="298"/>
      <c r="G191" s="298"/>
      <c r="H191" s="293"/>
      <c r="I191" s="292"/>
      <c r="J191" s="293"/>
      <c r="K191" s="293"/>
      <c r="L191" s="812"/>
      <c r="M191" s="293"/>
      <c r="N191" s="5"/>
      <c r="O191" s="5"/>
      <c r="P191" s="5"/>
      <c r="Q191" s="5"/>
      <c r="R191" s="5"/>
      <c r="S191" s="5"/>
      <c r="T191" s="5"/>
      <c r="U191" s="5"/>
      <c r="V191" s="5"/>
      <c r="W191" s="5"/>
      <c r="X191" s="527"/>
      <c r="Y191" s="5"/>
      <c r="Z191" s="5"/>
      <c r="AA191" s="5"/>
      <c r="AB191" s="5"/>
      <c r="AC191" s="5"/>
      <c r="AD191" s="5"/>
      <c r="AE191" s="5"/>
      <c r="AF191" s="5"/>
      <c r="AG191" s="5"/>
      <c r="AH191" s="5"/>
      <c r="AI191" s="5"/>
      <c r="AJ191" s="481"/>
      <c r="AK191" s="5"/>
      <c r="AL191" s="5"/>
    </row>
    <row r="192" spans="1:38">
      <c r="A192" s="291"/>
      <c r="B192" s="291"/>
      <c r="C192" s="293"/>
      <c r="D192" s="293"/>
      <c r="E192" s="293"/>
      <c r="F192" s="298"/>
      <c r="G192" s="298"/>
      <c r="H192" s="293"/>
      <c r="I192" s="292"/>
      <c r="J192" s="293"/>
      <c r="K192" s="293"/>
      <c r="L192" s="812"/>
      <c r="M192" s="293"/>
      <c r="N192" s="5"/>
      <c r="O192" s="5"/>
      <c r="P192" s="5"/>
      <c r="Q192" s="5"/>
      <c r="R192" s="5"/>
      <c r="S192" s="5"/>
      <c r="T192" s="5"/>
      <c r="U192" s="5"/>
      <c r="V192" s="5"/>
      <c r="W192" s="5"/>
      <c r="X192" s="527"/>
      <c r="Y192" s="5"/>
      <c r="Z192" s="5"/>
      <c r="AA192" s="5"/>
      <c r="AB192" s="5"/>
      <c r="AC192" s="5"/>
      <c r="AD192" s="5"/>
      <c r="AE192" s="5"/>
      <c r="AF192" s="5"/>
      <c r="AG192" s="5"/>
      <c r="AH192" s="5"/>
      <c r="AI192" s="5"/>
      <c r="AJ192" s="481"/>
      <c r="AK192" s="5"/>
      <c r="AL192" s="5"/>
    </row>
    <row r="193" spans="1:38">
      <c r="A193" s="291"/>
      <c r="B193" s="291"/>
      <c r="C193" s="293"/>
      <c r="D193" s="293"/>
      <c r="E193" s="293"/>
      <c r="F193" s="298"/>
      <c r="G193" s="298"/>
      <c r="H193" s="293"/>
      <c r="I193" s="292"/>
      <c r="J193" s="293"/>
      <c r="K193" s="293"/>
      <c r="L193" s="812"/>
      <c r="M193" s="293"/>
      <c r="N193" s="5"/>
      <c r="O193" s="5"/>
      <c r="P193" s="5"/>
      <c r="Q193" s="5"/>
      <c r="R193" s="5"/>
      <c r="S193" s="5"/>
      <c r="T193" s="5"/>
      <c r="U193" s="5"/>
      <c r="V193" s="5"/>
      <c r="W193" s="5"/>
      <c r="X193" s="527"/>
      <c r="Y193" s="5"/>
      <c r="Z193" s="5"/>
      <c r="AA193" s="5"/>
      <c r="AB193" s="5"/>
      <c r="AC193" s="5"/>
      <c r="AD193" s="5"/>
      <c r="AE193" s="5"/>
      <c r="AF193" s="5"/>
      <c r="AG193" s="5"/>
      <c r="AH193" s="5"/>
      <c r="AI193" s="5"/>
      <c r="AJ193" s="481"/>
      <c r="AK193" s="5"/>
      <c r="AL193" s="5"/>
    </row>
    <row r="194" spans="1:38">
      <c r="A194" s="263"/>
      <c r="B194" s="263"/>
      <c r="C194" s="263"/>
      <c r="D194" s="263"/>
      <c r="E194" s="263"/>
      <c r="F194" s="424"/>
      <c r="G194" s="424"/>
      <c r="H194" s="263"/>
      <c r="I194" s="263"/>
      <c r="J194" s="263"/>
      <c r="K194" s="263"/>
      <c r="L194" s="268"/>
      <c r="M194" s="263"/>
      <c r="N194" s="5"/>
      <c r="O194" s="5"/>
      <c r="P194" s="5"/>
      <c r="Q194" s="5"/>
      <c r="R194" s="5"/>
      <c r="S194" s="5"/>
      <c r="T194" s="5"/>
      <c r="U194" s="5"/>
      <c r="V194" s="5"/>
      <c r="W194" s="5"/>
      <c r="X194" s="527"/>
      <c r="Y194" s="5"/>
      <c r="Z194" s="5"/>
      <c r="AA194" s="5"/>
      <c r="AB194" s="5"/>
      <c r="AC194" s="5"/>
      <c r="AD194" s="5"/>
      <c r="AE194" s="5"/>
      <c r="AF194" s="5"/>
      <c r="AG194" s="5"/>
      <c r="AH194" s="5"/>
      <c r="AI194" s="5"/>
      <c r="AJ194" s="481"/>
      <c r="AK194" s="5"/>
      <c r="AL194" s="5"/>
    </row>
    <row r="195" spans="1:38">
      <c r="A195" s="1026" t="s">
        <v>1584</v>
      </c>
      <c r="B195" s="1021" t="s">
        <v>12</v>
      </c>
      <c r="C195" s="1021" t="s">
        <v>13</v>
      </c>
      <c r="D195" s="1021" t="s">
        <v>14</v>
      </c>
      <c r="E195" s="1025" t="s">
        <v>15</v>
      </c>
      <c r="F195" s="1024" t="s">
        <v>16</v>
      </c>
      <c r="G195" s="956"/>
      <c r="H195" s="1021" t="s">
        <v>17</v>
      </c>
      <c r="I195" s="1021" t="s">
        <v>18</v>
      </c>
      <c r="J195" s="1021" t="s">
        <v>19</v>
      </c>
      <c r="K195" s="1012" t="s">
        <v>20</v>
      </c>
      <c r="L195" s="956"/>
      <c r="M195" s="1021" t="s">
        <v>21</v>
      </c>
      <c r="N195" s="5"/>
      <c r="O195" s="5"/>
      <c r="P195" s="5"/>
      <c r="Q195" s="5"/>
      <c r="R195" s="5"/>
      <c r="S195" s="5"/>
      <c r="T195" s="5"/>
      <c r="U195" s="5"/>
      <c r="V195" s="5"/>
      <c r="W195" s="5"/>
      <c r="X195" s="527"/>
      <c r="Y195" s="5"/>
      <c r="Z195" s="5"/>
      <c r="AA195" s="5"/>
      <c r="AB195" s="5"/>
      <c r="AC195" s="5"/>
      <c r="AD195" s="5"/>
      <c r="AE195" s="5"/>
      <c r="AF195" s="5"/>
      <c r="AG195" s="5"/>
      <c r="AH195" s="5"/>
      <c r="AI195" s="5"/>
      <c r="AJ195" s="481"/>
      <c r="AK195" s="5"/>
      <c r="AL195" s="5"/>
    </row>
    <row r="196" spans="1:38">
      <c r="A196" s="940"/>
      <c r="B196" s="940"/>
      <c r="C196" s="940"/>
      <c r="D196" s="940"/>
      <c r="E196" s="940"/>
      <c r="F196" s="437" t="s">
        <v>44</v>
      </c>
      <c r="G196" s="437" t="s">
        <v>45</v>
      </c>
      <c r="H196" s="940"/>
      <c r="I196" s="940"/>
      <c r="J196" s="940"/>
      <c r="K196" s="438" t="s">
        <v>46</v>
      </c>
      <c r="L196" s="438" t="s">
        <v>47</v>
      </c>
      <c r="M196" s="940"/>
      <c r="N196" s="5"/>
      <c r="O196" s="5"/>
      <c r="P196" s="5"/>
      <c r="Q196" s="5"/>
      <c r="R196" s="5"/>
      <c r="S196" s="5"/>
      <c r="T196" s="5"/>
      <c r="U196" s="5"/>
      <c r="V196" s="5"/>
      <c r="W196" s="5"/>
      <c r="X196" s="527"/>
      <c r="Y196" s="5"/>
      <c r="Z196" s="5"/>
      <c r="AA196" s="5"/>
      <c r="AB196" s="5"/>
      <c r="AC196" s="5"/>
      <c r="AD196" s="5"/>
      <c r="AE196" s="5"/>
      <c r="AF196" s="5"/>
      <c r="AG196" s="5"/>
      <c r="AH196" s="5"/>
      <c r="AI196" s="5"/>
      <c r="AJ196" s="481"/>
      <c r="AK196" s="5"/>
      <c r="AL196" s="5"/>
    </row>
    <row r="197" spans="1:38">
      <c r="A197" s="291"/>
      <c r="B197" s="291"/>
      <c r="C197" s="293"/>
      <c r="D197" s="293"/>
      <c r="E197" s="293"/>
      <c r="F197" s="298"/>
      <c r="G197" s="298"/>
      <c r="H197" s="293"/>
      <c r="I197" s="292"/>
      <c r="J197" s="282"/>
      <c r="K197" s="282"/>
      <c r="L197" s="284"/>
      <c r="M197" s="282"/>
      <c r="N197" s="5"/>
      <c r="O197" s="5"/>
      <c r="P197" s="5"/>
      <c r="Q197" s="5"/>
      <c r="R197" s="5"/>
      <c r="S197" s="5"/>
      <c r="T197" s="5"/>
      <c r="U197" s="5"/>
      <c r="V197" s="5"/>
      <c r="W197" s="5"/>
      <c r="X197" s="527"/>
      <c r="Y197" s="5"/>
      <c r="Z197" s="5"/>
      <c r="AA197" s="5"/>
      <c r="AB197" s="5"/>
      <c r="AC197" s="5"/>
      <c r="AD197" s="5"/>
      <c r="AE197" s="5"/>
      <c r="AF197" s="5"/>
      <c r="AG197" s="5"/>
      <c r="AH197" s="5"/>
      <c r="AI197" s="5"/>
      <c r="AJ197" s="481"/>
      <c r="AK197" s="5"/>
      <c r="AL197" s="5"/>
    </row>
    <row r="198" spans="1:38">
      <c r="A198" s="291"/>
      <c r="B198" s="291"/>
      <c r="C198" s="293"/>
      <c r="D198" s="293"/>
      <c r="E198" s="293"/>
      <c r="F198" s="298"/>
      <c r="G198" s="298"/>
      <c r="H198" s="293"/>
      <c r="I198" s="292"/>
      <c r="J198" s="293"/>
      <c r="K198" s="293"/>
      <c r="L198" s="812"/>
      <c r="M198" s="293"/>
      <c r="N198" s="5"/>
      <c r="O198" s="5"/>
      <c r="P198" s="5"/>
      <c r="Q198" s="5"/>
      <c r="R198" s="5"/>
      <c r="S198" s="5"/>
      <c r="T198" s="5"/>
      <c r="U198" s="5"/>
      <c r="V198" s="5"/>
      <c r="W198" s="5"/>
      <c r="X198" s="527"/>
      <c r="Y198" s="5"/>
      <c r="Z198" s="5"/>
      <c r="AA198" s="5"/>
      <c r="AB198" s="5"/>
      <c r="AC198" s="5"/>
      <c r="AD198" s="5"/>
      <c r="AE198" s="5"/>
      <c r="AF198" s="5"/>
      <c r="AG198" s="5"/>
      <c r="AH198" s="5"/>
      <c r="AI198" s="5"/>
      <c r="AJ198" s="481"/>
      <c r="AK198" s="5"/>
      <c r="AL198" s="5"/>
    </row>
    <row r="199" spans="1:38">
      <c r="A199" s="291"/>
      <c r="B199" s="291"/>
      <c r="C199" s="293"/>
      <c r="D199" s="293"/>
      <c r="E199" s="293"/>
      <c r="F199" s="298"/>
      <c r="G199" s="298"/>
      <c r="H199" s="293"/>
      <c r="I199" s="292"/>
      <c r="J199" s="293"/>
      <c r="K199" s="293"/>
      <c r="L199" s="812"/>
      <c r="M199" s="293"/>
      <c r="N199" s="5"/>
      <c r="O199" s="5"/>
      <c r="P199" s="5"/>
      <c r="Q199" s="5"/>
      <c r="R199" s="5"/>
      <c r="S199" s="5"/>
      <c r="T199" s="5"/>
      <c r="U199" s="5"/>
      <c r="V199" s="5"/>
      <c r="W199" s="5"/>
      <c r="X199" s="527"/>
      <c r="Y199" s="5"/>
      <c r="Z199" s="5"/>
      <c r="AA199" s="5"/>
      <c r="AB199" s="5"/>
      <c r="AC199" s="5"/>
      <c r="AD199" s="5"/>
      <c r="AE199" s="5"/>
      <c r="AF199" s="5"/>
      <c r="AG199" s="5"/>
      <c r="AH199" s="5"/>
      <c r="AI199" s="5"/>
      <c r="AJ199" s="481"/>
      <c r="AK199" s="5"/>
      <c r="AL199" s="5"/>
    </row>
    <row r="200" spans="1:38">
      <c r="A200" s="291"/>
      <c r="B200" s="291"/>
      <c r="C200" s="293"/>
      <c r="D200" s="293"/>
      <c r="E200" s="293"/>
      <c r="F200" s="298"/>
      <c r="G200" s="298"/>
      <c r="H200" s="293"/>
      <c r="I200" s="292"/>
      <c r="J200" s="293"/>
      <c r="K200" s="293"/>
      <c r="L200" s="812"/>
      <c r="M200" s="293"/>
      <c r="N200" s="5"/>
      <c r="O200" s="5"/>
      <c r="P200" s="5"/>
      <c r="Q200" s="5"/>
      <c r="R200" s="5"/>
      <c r="S200" s="5"/>
      <c r="T200" s="5"/>
      <c r="U200" s="5"/>
      <c r="V200" s="5"/>
      <c r="W200" s="5"/>
      <c r="X200" s="527"/>
      <c r="Y200" s="5"/>
      <c r="Z200" s="5"/>
      <c r="AA200" s="5"/>
      <c r="AB200" s="5"/>
      <c r="AC200" s="5"/>
      <c r="AD200" s="5"/>
      <c r="AE200" s="5"/>
      <c r="AF200" s="5"/>
      <c r="AG200" s="5"/>
      <c r="AH200" s="5"/>
      <c r="AI200" s="5"/>
      <c r="AJ200" s="481"/>
      <c r="AK200" s="5"/>
      <c r="AL200" s="5"/>
    </row>
    <row r="201" spans="1:38">
      <c r="A201" s="291"/>
      <c r="B201" s="291"/>
      <c r="C201" s="293"/>
      <c r="D201" s="293"/>
      <c r="E201" s="293"/>
      <c r="F201" s="298"/>
      <c r="G201" s="298"/>
      <c r="H201" s="293"/>
      <c r="I201" s="292"/>
      <c r="J201" s="293"/>
      <c r="K201" s="293"/>
      <c r="L201" s="812"/>
      <c r="M201" s="293"/>
      <c r="N201" s="5"/>
      <c r="O201" s="5"/>
      <c r="P201" s="5"/>
      <c r="Q201" s="5"/>
      <c r="R201" s="5"/>
      <c r="S201" s="5"/>
      <c r="T201" s="5"/>
      <c r="U201" s="5"/>
      <c r="V201" s="5"/>
      <c r="W201" s="5"/>
      <c r="X201" s="527"/>
      <c r="Y201" s="5"/>
      <c r="Z201" s="5"/>
      <c r="AA201" s="5"/>
      <c r="AB201" s="5"/>
      <c r="AC201" s="5"/>
      <c r="AD201" s="5"/>
      <c r="AE201" s="5"/>
      <c r="AF201" s="5"/>
      <c r="AG201" s="5"/>
      <c r="AH201" s="5"/>
      <c r="AI201" s="5"/>
      <c r="AJ201" s="481"/>
      <c r="AK201" s="5"/>
      <c r="AL201" s="5"/>
    </row>
    <row r="202" spans="1:38">
      <c r="A202" s="291"/>
      <c r="B202" s="291"/>
      <c r="C202" s="293"/>
      <c r="D202" s="293"/>
      <c r="E202" s="293"/>
      <c r="F202" s="298"/>
      <c r="G202" s="298"/>
      <c r="H202" s="293"/>
      <c r="I202" s="292"/>
      <c r="J202" s="293"/>
      <c r="K202" s="293"/>
      <c r="L202" s="812"/>
      <c r="M202" s="293"/>
      <c r="N202" s="5"/>
      <c r="O202" s="5"/>
      <c r="P202" s="5"/>
      <c r="Q202" s="5"/>
      <c r="R202" s="5"/>
      <c r="S202" s="5"/>
      <c r="T202" s="5"/>
      <c r="U202" s="5"/>
      <c r="V202" s="5"/>
      <c r="W202" s="5"/>
      <c r="X202" s="527"/>
      <c r="Y202" s="5"/>
      <c r="Z202" s="5"/>
      <c r="AA202" s="5"/>
      <c r="AB202" s="5"/>
      <c r="AC202" s="5"/>
      <c r="AD202" s="5"/>
      <c r="AE202" s="5"/>
      <c r="AF202" s="5"/>
      <c r="AG202" s="5"/>
      <c r="AH202" s="5"/>
      <c r="AI202" s="5"/>
      <c r="AJ202" s="481"/>
      <c r="AK202" s="5"/>
      <c r="AL202" s="5"/>
    </row>
    <row r="203" spans="1:38">
      <c r="A203" s="291"/>
      <c r="B203" s="291"/>
      <c r="C203" s="293"/>
      <c r="D203" s="293"/>
      <c r="E203" s="293"/>
      <c r="F203" s="298"/>
      <c r="G203" s="298"/>
      <c r="H203" s="293"/>
      <c r="I203" s="292"/>
      <c r="J203" s="293"/>
      <c r="K203" s="293"/>
      <c r="L203" s="812"/>
      <c r="M203" s="293"/>
      <c r="N203" s="5"/>
      <c r="O203" s="5"/>
      <c r="P203" s="5"/>
      <c r="Q203" s="5"/>
      <c r="R203" s="5"/>
      <c r="S203" s="5"/>
      <c r="T203" s="5"/>
      <c r="U203" s="5"/>
      <c r="V203" s="5"/>
      <c r="W203" s="5"/>
      <c r="X203" s="527"/>
      <c r="Y203" s="5"/>
      <c r="Z203" s="5"/>
      <c r="AA203" s="5"/>
      <c r="AB203" s="5"/>
      <c r="AC203" s="5"/>
      <c r="AD203" s="5"/>
      <c r="AE203" s="5"/>
      <c r="AF203" s="5"/>
      <c r="AG203" s="5"/>
      <c r="AH203" s="5"/>
      <c r="AI203" s="5"/>
      <c r="AJ203" s="481"/>
      <c r="AK203" s="5"/>
      <c r="AL203" s="5"/>
    </row>
    <row r="204" spans="1:38">
      <c r="A204" s="291"/>
      <c r="B204" s="291"/>
      <c r="C204" s="293"/>
      <c r="D204" s="293"/>
      <c r="E204" s="293"/>
      <c r="F204" s="298"/>
      <c r="G204" s="298"/>
      <c r="H204" s="293"/>
      <c r="I204" s="292"/>
      <c r="J204" s="293"/>
      <c r="K204" s="293"/>
      <c r="L204" s="812"/>
      <c r="M204" s="293"/>
      <c r="N204" s="5"/>
      <c r="O204" s="5"/>
      <c r="P204" s="5"/>
      <c r="Q204" s="5"/>
      <c r="R204" s="5"/>
      <c r="S204" s="5"/>
      <c r="T204" s="5"/>
      <c r="U204" s="5"/>
      <c r="V204" s="5"/>
      <c r="W204" s="5"/>
      <c r="X204" s="527"/>
      <c r="Y204" s="5"/>
      <c r="Z204" s="5"/>
      <c r="AA204" s="5"/>
      <c r="AB204" s="5"/>
      <c r="AC204" s="5"/>
      <c r="AD204" s="5"/>
      <c r="AE204" s="5"/>
      <c r="AF204" s="5"/>
      <c r="AG204" s="5"/>
      <c r="AH204" s="5"/>
      <c r="AI204" s="5"/>
      <c r="AJ204" s="481"/>
      <c r="AK204" s="5"/>
      <c r="AL204" s="5"/>
    </row>
    <row r="205" spans="1:38">
      <c r="A205" s="291"/>
      <c r="B205" s="291"/>
      <c r="C205" s="293"/>
      <c r="D205" s="293"/>
      <c r="E205" s="293"/>
      <c r="F205" s="298"/>
      <c r="G205" s="298"/>
      <c r="H205" s="293"/>
      <c r="I205" s="292"/>
      <c r="J205" s="293"/>
      <c r="K205" s="293"/>
      <c r="L205" s="812"/>
      <c r="M205" s="293"/>
      <c r="N205" s="5"/>
      <c r="O205" s="5"/>
      <c r="P205" s="5"/>
      <c r="Q205" s="5"/>
      <c r="R205" s="5"/>
      <c r="S205" s="5"/>
      <c r="T205" s="5"/>
      <c r="U205" s="5"/>
      <c r="V205" s="5"/>
      <c r="W205" s="5"/>
      <c r="X205" s="527"/>
      <c r="Y205" s="5"/>
      <c r="Z205" s="5"/>
      <c r="AA205" s="5"/>
      <c r="AB205" s="5"/>
      <c r="AC205" s="5"/>
      <c r="AD205" s="5"/>
      <c r="AE205" s="5"/>
      <c r="AF205" s="5"/>
      <c r="AG205" s="5"/>
      <c r="AH205" s="5"/>
      <c r="AI205" s="5"/>
      <c r="AJ205" s="481"/>
      <c r="AK205" s="5"/>
      <c r="AL205" s="5"/>
    </row>
    <row r="206" spans="1:38">
      <c r="A206" s="5"/>
      <c r="B206" s="5"/>
      <c r="C206" s="268"/>
      <c r="D206" s="5"/>
      <c r="E206" s="5"/>
      <c r="F206" s="5"/>
      <c r="G206" s="5"/>
      <c r="H206" s="527"/>
      <c r="I206" s="5"/>
      <c r="J206" s="5"/>
      <c r="K206" s="5"/>
      <c r="L206" s="5"/>
      <c r="M206" s="5"/>
      <c r="N206" s="5"/>
      <c r="O206" s="5"/>
      <c r="P206" s="5"/>
      <c r="Q206" s="5"/>
      <c r="R206" s="5"/>
      <c r="S206" s="5"/>
      <c r="T206" s="5"/>
      <c r="U206" s="5"/>
      <c r="V206" s="5"/>
      <c r="W206" s="5"/>
      <c r="X206" s="527"/>
      <c r="Y206" s="5"/>
      <c r="Z206" s="5"/>
      <c r="AA206" s="5"/>
      <c r="AB206" s="5"/>
      <c r="AC206" s="5"/>
      <c r="AD206" s="5"/>
      <c r="AE206" s="5"/>
      <c r="AF206" s="5"/>
      <c r="AG206" s="5"/>
      <c r="AH206" s="5"/>
      <c r="AI206" s="5"/>
      <c r="AJ206" s="481"/>
      <c r="AK206" s="5"/>
      <c r="AL206" s="5"/>
    </row>
    <row r="207" spans="1:38">
      <c r="A207" s="5"/>
      <c r="B207" s="5"/>
      <c r="C207" s="268"/>
      <c r="D207" s="5"/>
      <c r="E207" s="5"/>
      <c r="F207" s="5"/>
      <c r="G207" s="5"/>
      <c r="H207" s="527"/>
      <c r="I207" s="5"/>
      <c r="J207" s="5"/>
      <c r="K207" s="5"/>
      <c r="L207" s="5"/>
      <c r="M207" s="5"/>
      <c r="N207" s="5"/>
      <c r="O207" s="5"/>
      <c r="P207" s="5"/>
      <c r="Q207" s="5"/>
      <c r="R207" s="5"/>
      <c r="S207" s="5"/>
      <c r="T207" s="5"/>
      <c r="U207" s="5"/>
      <c r="V207" s="5"/>
      <c r="W207" s="5"/>
      <c r="X207" s="527"/>
      <c r="Y207" s="5"/>
      <c r="Z207" s="5"/>
      <c r="AA207" s="5"/>
      <c r="AB207" s="5"/>
      <c r="AC207" s="5"/>
      <c r="AD207" s="5"/>
      <c r="AE207" s="5"/>
      <c r="AF207" s="5"/>
      <c r="AG207" s="5"/>
      <c r="AH207" s="5"/>
      <c r="AI207" s="5"/>
      <c r="AJ207" s="481"/>
      <c r="AK207" s="5"/>
      <c r="AL207" s="5"/>
    </row>
    <row r="208" spans="1:38">
      <c r="A208" s="5"/>
      <c r="B208" s="5"/>
      <c r="C208" s="268"/>
      <c r="D208" s="5"/>
      <c r="E208" s="5"/>
      <c r="F208" s="5"/>
      <c r="G208" s="5"/>
      <c r="H208" s="527"/>
      <c r="I208" s="5"/>
      <c r="J208" s="5"/>
      <c r="K208" s="5"/>
      <c r="L208" s="5"/>
      <c r="M208" s="5"/>
      <c r="N208" s="5"/>
      <c r="O208" s="5"/>
      <c r="P208" s="5"/>
      <c r="Q208" s="5"/>
      <c r="R208" s="5"/>
      <c r="S208" s="5"/>
      <c r="T208" s="5"/>
      <c r="U208" s="5"/>
      <c r="V208" s="5"/>
      <c r="W208" s="5"/>
      <c r="X208" s="527"/>
      <c r="Y208" s="5"/>
      <c r="Z208" s="5"/>
      <c r="AA208" s="5"/>
      <c r="AB208" s="5"/>
      <c r="AC208" s="5"/>
      <c r="AD208" s="5"/>
      <c r="AE208" s="5"/>
      <c r="AF208" s="5"/>
      <c r="AG208" s="5"/>
      <c r="AH208" s="5"/>
      <c r="AI208" s="5"/>
      <c r="AJ208" s="481"/>
      <c r="AK208" s="5"/>
      <c r="AL208" s="5"/>
    </row>
    <row r="209" spans="1:38">
      <c r="A209" s="5"/>
      <c r="B209" s="5"/>
      <c r="C209" s="268"/>
      <c r="D209" s="5"/>
      <c r="E209" s="5"/>
      <c r="F209" s="5"/>
      <c r="G209" s="5"/>
      <c r="H209" s="527"/>
      <c r="I209" s="5"/>
      <c r="J209" s="5"/>
      <c r="K209" s="5"/>
      <c r="L209" s="5"/>
      <c r="M209" s="5"/>
      <c r="N209" s="5"/>
      <c r="O209" s="5"/>
      <c r="P209" s="5"/>
      <c r="Q209" s="5"/>
      <c r="R209" s="5"/>
      <c r="S209" s="5"/>
      <c r="T209" s="5"/>
      <c r="U209" s="5"/>
      <c r="V209" s="5"/>
      <c r="W209" s="5"/>
      <c r="X209" s="527"/>
      <c r="Y209" s="5"/>
      <c r="Z209" s="5"/>
      <c r="AA209" s="5"/>
      <c r="AB209" s="5"/>
      <c r="AC209" s="5"/>
      <c r="AD209" s="5"/>
      <c r="AE209" s="5"/>
      <c r="AF209" s="5"/>
      <c r="AG209" s="5"/>
      <c r="AH209" s="5"/>
      <c r="AI209" s="5"/>
      <c r="AJ209" s="481"/>
      <c r="AK209" s="5"/>
      <c r="AL209" s="5"/>
    </row>
    <row r="210" spans="1:38" ht="15">
      <c r="A210" s="481"/>
      <c r="B210" s="481"/>
      <c r="C210" s="865"/>
      <c r="D210" s="481"/>
      <c r="E210" s="481"/>
      <c r="F210" s="481"/>
      <c r="G210" s="481"/>
      <c r="H210" s="481"/>
      <c r="I210" s="481"/>
      <c r="J210" s="481"/>
      <c r="K210" s="481"/>
      <c r="L210" s="481"/>
      <c r="M210" s="481"/>
      <c r="N210" s="481"/>
      <c r="O210" s="481"/>
      <c r="P210" s="481"/>
      <c r="Q210" s="481"/>
      <c r="R210" s="481"/>
      <c r="S210" s="481"/>
      <c r="T210" s="481"/>
      <c r="U210" s="481"/>
      <c r="V210" s="481"/>
      <c r="W210" s="481"/>
      <c r="X210" s="481"/>
      <c r="Y210" s="481"/>
      <c r="Z210" s="481"/>
      <c r="AA210" s="481"/>
      <c r="AB210" s="481"/>
      <c r="AC210" s="481"/>
      <c r="AD210" s="481"/>
      <c r="AE210" s="481"/>
      <c r="AF210" s="481"/>
      <c r="AG210" s="481"/>
      <c r="AH210" s="481"/>
      <c r="AI210" s="481"/>
      <c r="AJ210" s="481"/>
      <c r="AK210" s="5"/>
      <c r="AL210" s="5"/>
    </row>
    <row r="211" spans="1:38" ht="15">
      <c r="A211" s="481"/>
      <c r="B211" s="481"/>
      <c r="C211" s="865"/>
      <c r="D211" s="481"/>
      <c r="E211" s="481"/>
      <c r="F211" s="481"/>
      <c r="G211" s="481"/>
      <c r="H211" s="481"/>
      <c r="I211" s="481"/>
      <c r="J211" s="481"/>
      <c r="K211" s="481"/>
      <c r="L211" s="481"/>
      <c r="M211" s="481"/>
      <c r="N211" s="481"/>
      <c r="O211" s="481"/>
      <c r="P211" s="481"/>
      <c r="Q211" s="481"/>
      <c r="R211" s="481"/>
      <c r="S211" s="481"/>
      <c r="T211" s="481"/>
      <c r="U211" s="481"/>
      <c r="V211" s="481"/>
      <c r="W211" s="481"/>
      <c r="X211" s="481"/>
      <c r="Y211" s="481"/>
      <c r="Z211" s="481"/>
      <c r="AA211" s="481"/>
      <c r="AB211" s="481"/>
      <c r="AC211" s="481"/>
      <c r="AD211" s="481"/>
      <c r="AE211" s="481"/>
      <c r="AF211" s="481"/>
      <c r="AG211" s="481"/>
      <c r="AH211" s="481"/>
      <c r="AI211" s="481"/>
      <c r="AJ211" s="481"/>
      <c r="AK211" s="5"/>
      <c r="AL211" s="5"/>
    </row>
    <row r="212" spans="1:38">
      <c r="A212" s="5"/>
      <c r="B212" s="5"/>
      <c r="C212" s="268"/>
      <c r="D212" s="5"/>
      <c r="E212" s="5"/>
      <c r="F212" s="5"/>
      <c r="G212" s="5"/>
      <c r="H212" s="527"/>
      <c r="I212" s="5"/>
      <c r="J212" s="5"/>
      <c r="K212" s="5"/>
      <c r="L212" s="5"/>
      <c r="M212" s="5"/>
      <c r="N212" s="5"/>
      <c r="O212" s="5"/>
      <c r="P212" s="5"/>
      <c r="Q212" s="5"/>
      <c r="R212" s="5"/>
      <c r="S212" s="5"/>
      <c r="T212" s="5"/>
      <c r="U212" s="5"/>
      <c r="V212" s="5"/>
      <c r="W212" s="5"/>
      <c r="X212" s="527"/>
      <c r="Y212" s="5"/>
      <c r="Z212" s="5"/>
      <c r="AA212" s="5"/>
      <c r="AB212" s="5"/>
      <c r="AC212" s="5"/>
      <c r="AD212" s="5"/>
      <c r="AE212" s="5"/>
      <c r="AF212" s="5"/>
      <c r="AG212" s="5"/>
      <c r="AH212" s="5"/>
      <c r="AI212" s="5"/>
      <c r="AJ212" s="5"/>
      <c r="AK212" s="5"/>
      <c r="AL212" s="5"/>
    </row>
    <row r="213" spans="1:38">
      <c r="A213" s="5"/>
      <c r="B213" s="5"/>
      <c r="C213" s="268"/>
      <c r="D213" s="5"/>
      <c r="E213" s="5"/>
      <c r="F213" s="5"/>
      <c r="G213" s="5"/>
      <c r="H213" s="527"/>
      <c r="I213" s="5"/>
      <c r="J213" s="5"/>
      <c r="K213" s="5"/>
      <c r="L213" s="5"/>
      <c r="M213" s="5"/>
      <c r="N213" s="5"/>
      <c r="O213" s="5"/>
      <c r="P213" s="5"/>
      <c r="Q213" s="5"/>
      <c r="R213" s="5"/>
      <c r="S213" s="5"/>
      <c r="T213" s="5"/>
      <c r="U213" s="5"/>
      <c r="V213" s="5"/>
      <c r="W213" s="5"/>
      <c r="X213" s="527"/>
      <c r="Y213" s="5"/>
      <c r="Z213" s="5"/>
      <c r="AA213" s="5"/>
      <c r="AB213" s="5"/>
      <c r="AC213" s="5"/>
      <c r="AD213" s="5"/>
      <c r="AE213" s="5"/>
      <c r="AF213" s="5"/>
      <c r="AG213" s="5"/>
      <c r="AH213" s="5"/>
      <c r="AI213" s="5"/>
      <c r="AJ213" s="5"/>
      <c r="AK213" s="5"/>
      <c r="AL213" s="5"/>
    </row>
    <row r="214" spans="1:38">
      <c r="A214" s="5"/>
      <c r="B214" s="5"/>
      <c r="C214" s="268"/>
      <c r="D214" s="5"/>
      <c r="E214" s="5"/>
      <c r="F214" s="5"/>
      <c r="G214" s="5"/>
      <c r="H214" s="527"/>
      <c r="I214" s="5"/>
      <c r="J214" s="5"/>
      <c r="K214" s="5"/>
      <c r="L214" s="5"/>
      <c r="M214" s="5"/>
      <c r="N214" s="5"/>
      <c r="O214" s="5"/>
      <c r="P214" s="5"/>
      <c r="Q214" s="5"/>
      <c r="R214" s="5"/>
      <c r="S214" s="5"/>
      <c r="T214" s="5"/>
      <c r="U214" s="5"/>
      <c r="V214" s="5"/>
      <c r="W214" s="5"/>
      <c r="X214" s="527"/>
      <c r="Y214" s="5"/>
      <c r="Z214" s="5"/>
      <c r="AA214" s="5"/>
      <c r="AB214" s="5"/>
      <c r="AC214" s="5"/>
      <c r="AD214" s="5"/>
      <c r="AE214" s="5"/>
      <c r="AF214" s="5"/>
      <c r="AG214" s="5"/>
      <c r="AH214" s="5"/>
      <c r="AI214" s="5"/>
      <c r="AJ214" s="5"/>
      <c r="AK214" s="5"/>
      <c r="AL214" s="5"/>
    </row>
    <row r="215" spans="1:38">
      <c r="A215" s="5"/>
      <c r="B215" s="5"/>
      <c r="C215" s="268"/>
      <c r="D215" s="5"/>
      <c r="E215" s="5"/>
      <c r="F215" s="5"/>
      <c r="G215" s="5"/>
      <c r="H215" s="527"/>
      <c r="I215" s="5"/>
      <c r="J215" s="5"/>
      <c r="K215" s="5"/>
      <c r="L215" s="5"/>
      <c r="M215" s="5"/>
      <c r="N215" s="5"/>
      <c r="O215" s="5"/>
      <c r="P215" s="5"/>
      <c r="Q215" s="5"/>
      <c r="R215" s="5"/>
      <c r="S215" s="5"/>
      <c r="T215" s="5"/>
      <c r="U215" s="5"/>
      <c r="V215" s="5"/>
      <c r="W215" s="5"/>
      <c r="X215" s="527"/>
      <c r="Y215" s="5"/>
      <c r="Z215" s="5"/>
      <c r="AA215" s="5"/>
      <c r="AB215" s="5"/>
      <c r="AC215" s="5"/>
      <c r="AD215" s="5"/>
      <c r="AE215" s="5"/>
      <c r="AF215" s="5"/>
      <c r="AG215" s="5"/>
      <c r="AH215" s="5"/>
      <c r="AI215" s="5"/>
      <c r="AJ215" s="5"/>
      <c r="AK215" s="5"/>
      <c r="AL215" s="5"/>
    </row>
    <row r="216" spans="1:38">
      <c r="A216" s="5"/>
      <c r="B216" s="5"/>
      <c r="C216" s="268"/>
      <c r="D216" s="5"/>
      <c r="E216" s="5"/>
      <c r="F216" s="5"/>
      <c r="G216" s="5"/>
      <c r="H216" s="527"/>
      <c r="I216" s="5"/>
      <c r="J216" s="5"/>
      <c r="K216" s="5"/>
      <c r="L216" s="5"/>
      <c r="M216" s="5"/>
      <c r="N216" s="5"/>
      <c r="O216" s="5"/>
      <c r="P216" s="5"/>
      <c r="Q216" s="5"/>
      <c r="R216" s="5"/>
      <c r="S216" s="5"/>
      <c r="T216" s="5"/>
      <c r="U216" s="5"/>
      <c r="V216" s="5"/>
      <c r="W216" s="5"/>
      <c r="X216" s="527"/>
      <c r="Y216" s="5"/>
      <c r="Z216" s="5"/>
      <c r="AA216" s="5"/>
      <c r="AB216" s="5"/>
      <c r="AC216" s="5"/>
      <c r="AD216" s="5"/>
      <c r="AE216" s="5"/>
      <c r="AF216" s="5"/>
      <c r="AG216" s="5"/>
      <c r="AH216" s="5"/>
      <c r="AI216" s="5"/>
      <c r="AJ216" s="5"/>
      <c r="AK216" s="5"/>
      <c r="AL216" s="5"/>
    </row>
    <row r="217" spans="1:38">
      <c r="A217" s="5"/>
      <c r="B217" s="5"/>
      <c r="C217" s="268"/>
      <c r="D217" s="5"/>
      <c r="E217" s="5"/>
      <c r="F217" s="5"/>
      <c r="G217" s="5"/>
      <c r="H217" s="527"/>
      <c r="I217" s="5"/>
      <c r="J217" s="5"/>
      <c r="K217" s="5"/>
      <c r="L217" s="5"/>
      <c r="M217" s="5"/>
      <c r="N217" s="5"/>
      <c r="O217" s="5"/>
      <c r="P217" s="5"/>
      <c r="Q217" s="5"/>
      <c r="R217" s="5"/>
      <c r="S217" s="5"/>
      <c r="T217" s="5"/>
      <c r="U217" s="5"/>
      <c r="V217" s="5"/>
      <c r="W217" s="5"/>
      <c r="X217" s="527"/>
      <c r="Y217" s="5"/>
      <c r="Z217" s="5"/>
      <c r="AA217" s="5"/>
      <c r="AB217" s="5"/>
      <c r="AC217" s="5"/>
      <c r="AD217" s="5"/>
      <c r="AE217" s="5"/>
      <c r="AF217" s="5"/>
      <c r="AG217" s="5"/>
      <c r="AH217" s="5"/>
      <c r="AI217" s="5"/>
      <c r="AJ217" s="5"/>
      <c r="AK217" s="5"/>
      <c r="AL217" s="5"/>
    </row>
    <row r="218" spans="1:38">
      <c r="A218" s="5"/>
      <c r="B218" s="5"/>
      <c r="C218" s="268"/>
      <c r="D218" s="5"/>
      <c r="E218" s="5"/>
      <c r="F218" s="5"/>
      <c r="G218" s="5"/>
      <c r="H218" s="527"/>
      <c r="I218" s="5"/>
      <c r="J218" s="5"/>
      <c r="K218" s="5"/>
      <c r="L218" s="5"/>
      <c r="M218" s="5"/>
      <c r="N218" s="5"/>
      <c r="O218" s="5"/>
      <c r="P218" s="5"/>
      <c r="Q218" s="5"/>
      <c r="R218" s="5"/>
      <c r="S218" s="5"/>
      <c r="T218" s="5"/>
      <c r="U218" s="5"/>
      <c r="V218" s="5"/>
      <c r="W218" s="5"/>
      <c r="X218" s="527"/>
      <c r="Y218" s="5"/>
      <c r="Z218" s="5"/>
      <c r="AA218" s="5"/>
      <c r="AB218" s="5"/>
      <c r="AC218" s="5"/>
      <c r="AD218" s="5"/>
      <c r="AE218" s="5"/>
      <c r="AF218" s="5"/>
      <c r="AG218" s="5"/>
      <c r="AH218" s="5"/>
      <c r="AI218" s="5"/>
      <c r="AJ218" s="5"/>
      <c r="AK218" s="5"/>
      <c r="AL218" s="5"/>
    </row>
    <row r="219" spans="1:38">
      <c r="A219" s="5"/>
      <c r="B219" s="5"/>
      <c r="C219" s="268"/>
      <c r="D219" s="5"/>
      <c r="E219" s="5"/>
      <c r="F219" s="5"/>
      <c r="G219" s="5"/>
      <c r="H219" s="527"/>
      <c r="I219" s="5"/>
      <c r="J219" s="5"/>
      <c r="K219" s="5"/>
      <c r="L219" s="5"/>
      <c r="M219" s="5"/>
      <c r="N219" s="5"/>
      <c r="O219" s="5"/>
      <c r="P219" s="5"/>
      <c r="Q219" s="5"/>
      <c r="R219" s="5"/>
      <c r="S219" s="5"/>
      <c r="T219" s="5"/>
      <c r="U219" s="5"/>
      <c r="V219" s="5"/>
      <c r="W219" s="5"/>
      <c r="X219" s="527"/>
      <c r="Y219" s="5"/>
      <c r="Z219" s="5"/>
      <c r="AA219" s="5"/>
      <c r="AB219" s="5"/>
      <c r="AC219" s="5"/>
      <c r="AD219" s="5"/>
      <c r="AE219" s="5"/>
      <c r="AF219" s="5"/>
      <c r="AG219" s="5"/>
      <c r="AH219" s="5"/>
      <c r="AI219" s="5"/>
      <c r="AJ219" s="5"/>
      <c r="AK219" s="5"/>
      <c r="AL219" s="5"/>
    </row>
    <row r="220" spans="1:38">
      <c r="A220" s="5"/>
      <c r="B220" s="5"/>
      <c r="C220" s="268"/>
      <c r="D220" s="5"/>
      <c r="E220" s="5"/>
      <c r="F220" s="5"/>
      <c r="G220" s="5"/>
      <c r="H220" s="527"/>
      <c r="I220" s="5"/>
      <c r="J220" s="5"/>
      <c r="K220" s="5"/>
      <c r="L220" s="5"/>
      <c r="M220" s="5"/>
      <c r="N220" s="5"/>
      <c r="O220" s="5"/>
      <c r="P220" s="5"/>
      <c r="Q220" s="5"/>
      <c r="R220" s="5"/>
      <c r="S220" s="5"/>
      <c r="T220" s="5"/>
      <c r="U220" s="5"/>
      <c r="V220" s="5"/>
      <c r="W220" s="5"/>
      <c r="X220" s="527"/>
      <c r="Y220" s="5"/>
      <c r="Z220" s="5"/>
      <c r="AA220" s="5"/>
      <c r="AB220" s="5"/>
      <c r="AC220" s="5"/>
      <c r="AD220" s="5"/>
      <c r="AE220" s="5"/>
      <c r="AF220" s="5"/>
      <c r="AG220" s="5"/>
      <c r="AH220" s="5"/>
      <c r="AI220" s="5"/>
      <c r="AJ220" s="5"/>
      <c r="AK220" s="5"/>
      <c r="AL220" s="5"/>
    </row>
    <row r="221" spans="1:38">
      <c r="A221" s="5"/>
      <c r="B221" s="5"/>
      <c r="C221" s="268"/>
      <c r="D221" s="5"/>
      <c r="E221" s="5"/>
      <c r="F221" s="5"/>
      <c r="G221" s="5"/>
      <c r="H221" s="527"/>
      <c r="I221" s="5"/>
      <c r="J221" s="5"/>
      <c r="K221" s="5"/>
      <c r="L221" s="5"/>
      <c r="M221" s="5"/>
      <c r="N221" s="5"/>
      <c r="O221" s="5"/>
      <c r="P221" s="5"/>
      <c r="Q221" s="5"/>
      <c r="R221" s="5"/>
      <c r="S221" s="5"/>
      <c r="T221" s="5"/>
      <c r="U221" s="5"/>
      <c r="V221" s="5"/>
      <c r="W221" s="5"/>
      <c r="X221" s="527"/>
      <c r="Y221" s="5"/>
      <c r="Z221" s="5"/>
      <c r="AA221" s="5"/>
      <c r="AB221" s="5"/>
      <c r="AC221" s="5"/>
      <c r="AD221" s="5"/>
      <c r="AE221" s="5"/>
      <c r="AF221" s="5"/>
      <c r="AG221" s="5"/>
      <c r="AH221" s="5"/>
      <c r="AI221" s="5"/>
      <c r="AJ221" s="5"/>
      <c r="AK221" s="5"/>
      <c r="AL221" s="5"/>
    </row>
    <row r="222" spans="1:38">
      <c r="A222" s="5"/>
      <c r="B222" s="5"/>
      <c r="C222" s="268"/>
      <c r="D222" s="5"/>
      <c r="E222" s="5"/>
      <c r="F222" s="5"/>
      <c r="G222" s="5"/>
      <c r="H222" s="527"/>
      <c r="I222" s="5"/>
      <c r="J222" s="5"/>
      <c r="K222" s="5"/>
      <c r="L222" s="5"/>
      <c r="M222" s="5"/>
      <c r="N222" s="5"/>
      <c r="O222" s="5"/>
      <c r="P222" s="5"/>
      <c r="Q222" s="5"/>
      <c r="R222" s="5"/>
      <c r="S222" s="5"/>
      <c r="T222" s="5"/>
      <c r="U222" s="5"/>
      <c r="V222" s="5"/>
      <c r="W222" s="5"/>
      <c r="X222" s="527"/>
      <c r="Y222" s="5"/>
      <c r="Z222" s="5"/>
      <c r="AA222" s="5"/>
      <c r="AB222" s="5"/>
      <c r="AC222" s="5"/>
      <c r="AD222" s="5"/>
      <c r="AE222" s="5"/>
      <c r="AF222" s="5"/>
      <c r="AG222" s="5"/>
      <c r="AH222" s="5"/>
      <c r="AI222" s="5"/>
      <c r="AJ222" s="5"/>
      <c r="AK222" s="5"/>
      <c r="AL222" s="5"/>
    </row>
    <row r="223" spans="1:38">
      <c r="A223" s="5"/>
      <c r="B223" s="5"/>
      <c r="C223" s="268"/>
      <c r="D223" s="5"/>
      <c r="E223" s="5"/>
      <c r="F223" s="5"/>
      <c r="G223" s="5"/>
      <c r="H223" s="527"/>
      <c r="I223" s="5"/>
      <c r="J223" s="5"/>
      <c r="K223" s="5"/>
      <c r="L223" s="5"/>
      <c r="M223" s="5"/>
      <c r="N223" s="5"/>
      <c r="O223" s="5"/>
      <c r="P223" s="5"/>
      <c r="Q223" s="5"/>
      <c r="R223" s="5"/>
      <c r="S223" s="5"/>
      <c r="T223" s="5"/>
      <c r="U223" s="5"/>
      <c r="V223" s="5"/>
      <c r="W223" s="5"/>
      <c r="X223" s="527"/>
      <c r="Y223" s="5"/>
      <c r="Z223" s="5"/>
      <c r="AA223" s="5"/>
      <c r="AB223" s="5"/>
      <c r="AC223" s="5"/>
      <c r="AD223" s="5"/>
      <c r="AE223" s="5"/>
      <c r="AF223" s="5"/>
      <c r="AG223" s="5"/>
      <c r="AH223" s="5"/>
      <c r="AI223" s="5"/>
      <c r="AJ223" s="5"/>
      <c r="AK223" s="5"/>
      <c r="AL223" s="5"/>
    </row>
    <row r="224" spans="1:38">
      <c r="A224" s="5"/>
      <c r="B224" s="5"/>
      <c r="C224" s="268"/>
      <c r="D224" s="5"/>
      <c r="E224" s="5"/>
      <c r="F224" s="5"/>
      <c r="G224" s="5"/>
      <c r="H224" s="527"/>
      <c r="I224" s="5"/>
      <c r="J224" s="5"/>
      <c r="K224" s="5"/>
      <c r="L224" s="5"/>
      <c r="M224" s="5"/>
      <c r="N224" s="5"/>
      <c r="O224" s="5"/>
      <c r="P224" s="5"/>
      <c r="Q224" s="5"/>
      <c r="R224" s="5"/>
      <c r="S224" s="5"/>
      <c r="T224" s="5"/>
      <c r="U224" s="5"/>
      <c r="V224" s="5"/>
      <c r="W224" s="5"/>
      <c r="X224" s="527"/>
      <c r="Y224" s="5"/>
      <c r="Z224" s="5"/>
      <c r="AA224" s="5"/>
      <c r="AB224" s="5"/>
      <c r="AC224" s="5"/>
      <c r="AD224" s="5"/>
      <c r="AE224" s="5"/>
      <c r="AF224" s="5"/>
      <c r="AG224" s="5"/>
      <c r="AH224" s="5"/>
      <c r="AI224" s="5"/>
      <c r="AJ224" s="5"/>
      <c r="AK224" s="5"/>
      <c r="AL224" s="5"/>
    </row>
    <row r="225" spans="1:38">
      <c r="A225" s="5"/>
      <c r="B225" s="5"/>
      <c r="C225" s="268"/>
      <c r="D225" s="5"/>
      <c r="E225" s="5"/>
      <c r="F225" s="5"/>
      <c r="G225" s="5"/>
      <c r="H225" s="527"/>
      <c r="I225" s="5"/>
      <c r="J225" s="5"/>
      <c r="K225" s="5"/>
      <c r="L225" s="5"/>
      <c r="M225" s="5"/>
      <c r="N225" s="5"/>
      <c r="O225" s="5"/>
      <c r="P225" s="5"/>
      <c r="Q225" s="5"/>
      <c r="R225" s="5"/>
      <c r="S225" s="5"/>
      <c r="T225" s="5"/>
      <c r="U225" s="5"/>
      <c r="V225" s="5"/>
      <c r="W225" s="5"/>
      <c r="X225" s="527"/>
      <c r="Y225" s="5"/>
      <c r="Z225" s="5"/>
      <c r="AA225" s="5"/>
      <c r="AB225" s="5"/>
      <c r="AC225" s="5"/>
      <c r="AD225" s="5"/>
      <c r="AE225" s="5"/>
      <c r="AF225" s="5"/>
      <c r="AG225" s="5"/>
      <c r="AH225" s="5"/>
      <c r="AI225" s="5"/>
      <c r="AJ225" s="5"/>
      <c r="AK225" s="5"/>
      <c r="AL225" s="5"/>
    </row>
    <row r="226" spans="1:38">
      <c r="A226" s="5"/>
      <c r="B226" s="5"/>
      <c r="C226" s="268"/>
      <c r="D226" s="5"/>
      <c r="E226" s="5"/>
      <c r="F226" s="5"/>
      <c r="G226" s="5"/>
      <c r="H226" s="527"/>
      <c r="I226" s="5"/>
      <c r="J226" s="5"/>
      <c r="K226" s="5"/>
      <c r="L226" s="5"/>
      <c r="M226" s="5"/>
      <c r="N226" s="5"/>
      <c r="O226" s="5"/>
      <c r="P226" s="5"/>
      <c r="Q226" s="5"/>
      <c r="R226" s="5"/>
      <c r="S226" s="5"/>
      <c r="T226" s="5"/>
      <c r="U226" s="5"/>
      <c r="V226" s="5"/>
      <c r="W226" s="5"/>
      <c r="X226" s="527"/>
      <c r="Y226" s="5"/>
      <c r="Z226" s="5"/>
      <c r="AA226" s="5"/>
      <c r="AB226" s="5"/>
      <c r="AC226" s="5"/>
      <c r="AD226" s="5"/>
      <c r="AE226" s="5"/>
      <c r="AF226" s="5"/>
      <c r="AG226" s="5"/>
      <c r="AH226" s="5"/>
      <c r="AI226" s="5"/>
      <c r="AJ226" s="5"/>
      <c r="AK226" s="5"/>
      <c r="AL226" s="5"/>
    </row>
    <row r="227" spans="1:38">
      <c r="A227" s="5"/>
      <c r="B227" s="5"/>
      <c r="C227" s="268"/>
      <c r="D227" s="5"/>
      <c r="E227" s="5"/>
      <c r="F227" s="5"/>
      <c r="G227" s="5"/>
      <c r="H227" s="527"/>
      <c r="I227" s="5"/>
      <c r="J227" s="5"/>
      <c r="K227" s="5"/>
      <c r="L227" s="5"/>
      <c r="M227" s="5"/>
      <c r="N227" s="5"/>
      <c r="O227" s="5"/>
      <c r="P227" s="5"/>
      <c r="Q227" s="5"/>
      <c r="R227" s="5"/>
      <c r="S227" s="5"/>
      <c r="T227" s="5"/>
      <c r="U227" s="5"/>
      <c r="V227" s="5"/>
      <c r="W227" s="5"/>
      <c r="X227" s="527"/>
      <c r="Y227" s="5"/>
      <c r="Z227" s="5"/>
      <c r="AA227" s="5"/>
      <c r="AB227" s="5"/>
      <c r="AC227" s="5"/>
      <c r="AD227" s="5"/>
      <c r="AE227" s="5"/>
      <c r="AF227" s="5"/>
      <c r="AG227" s="5"/>
      <c r="AH227" s="5"/>
      <c r="AI227" s="5"/>
      <c r="AJ227" s="5"/>
      <c r="AK227" s="5"/>
      <c r="AL227" s="5"/>
    </row>
    <row r="228" spans="1:38">
      <c r="A228" s="5"/>
      <c r="B228" s="5"/>
      <c r="C228" s="268"/>
      <c r="D228" s="5"/>
      <c r="E228" s="5"/>
      <c r="F228" s="5"/>
      <c r="G228" s="5"/>
      <c r="H228" s="527"/>
      <c r="I228" s="5"/>
      <c r="J228" s="5"/>
      <c r="K228" s="5"/>
      <c r="L228" s="5"/>
      <c r="M228" s="5"/>
      <c r="N228" s="5"/>
      <c r="O228" s="5"/>
      <c r="P228" s="5"/>
      <c r="Q228" s="5"/>
      <c r="R228" s="5"/>
      <c r="S228" s="5"/>
      <c r="T228" s="5"/>
      <c r="U228" s="5"/>
      <c r="V228" s="5"/>
      <c r="W228" s="5"/>
      <c r="X228" s="527"/>
      <c r="Y228" s="5"/>
      <c r="Z228" s="5"/>
      <c r="AA228" s="5"/>
      <c r="AB228" s="5"/>
      <c r="AC228" s="5"/>
      <c r="AD228" s="5"/>
      <c r="AE228" s="5"/>
      <c r="AF228" s="5"/>
      <c r="AG228" s="5"/>
      <c r="AH228" s="5"/>
      <c r="AI228" s="5"/>
      <c r="AJ228" s="5"/>
      <c r="AK228" s="5"/>
      <c r="AL228" s="5"/>
    </row>
    <row r="229" spans="1:38">
      <c r="A229" s="5"/>
      <c r="B229" s="5"/>
      <c r="C229" s="268"/>
      <c r="D229" s="5"/>
      <c r="E229" s="5"/>
      <c r="F229" s="5"/>
      <c r="G229" s="5"/>
      <c r="H229" s="527"/>
      <c r="I229" s="5"/>
      <c r="J229" s="5"/>
      <c r="K229" s="5"/>
      <c r="L229" s="5"/>
      <c r="M229" s="5"/>
      <c r="N229" s="5"/>
      <c r="O229" s="5"/>
      <c r="P229" s="5"/>
      <c r="Q229" s="5"/>
      <c r="R229" s="5"/>
      <c r="S229" s="5"/>
      <c r="T229" s="5"/>
      <c r="U229" s="5"/>
      <c r="V229" s="5"/>
      <c r="W229" s="5"/>
      <c r="X229" s="527"/>
      <c r="Y229" s="5"/>
      <c r="Z229" s="5"/>
      <c r="AA229" s="5"/>
      <c r="AB229" s="5"/>
      <c r="AC229" s="5"/>
      <c r="AD229" s="5"/>
      <c r="AE229" s="5"/>
      <c r="AF229" s="5"/>
      <c r="AG229" s="5"/>
      <c r="AH229" s="5"/>
      <c r="AI229" s="5"/>
      <c r="AJ229" s="5"/>
      <c r="AK229" s="5"/>
      <c r="AL229" s="5"/>
    </row>
    <row r="230" spans="1:38">
      <c r="A230" s="5"/>
      <c r="B230" s="5"/>
      <c r="C230" s="268"/>
      <c r="D230" s="5"/>
      <c r="E230" s="5"/>
      <c r="F230" s="5"/>
      <c r="G230" s="5"/>
      <c r="H230" s="527"/>
      <c r="I230" s="5"/>
      <c r="J230" s="5"/>
      <c r="K230" s="5"/>
      <c r="L230" s="5"/>
      <c r="M230" s="5"/>
      <c r="N230" s="5"/>
      <c r="O230" s="5"/>
      <c r="P230" s="5"/>
      <c r="Q230" s="5"/>
      <c r="R230" s="5"/>
      <c r="S230" s="5"/>
      <c r="T230" s="5"/>
      <c r="U230" s="5"/>
      <c r="V230" s="5"/>
      <c r="W230" s="5"/>
      <c r="X230" s="527"/>
      <c r="Y230" s="5"/>
      <c r="Z230" s="5"/>
      <c r="AA230" s="5"/>
      <c r="AB230" s="5"/>
      <c r="AC230" s="5"/>
      <c r="AD230" s="5"/>
      <c r="AE230" s="5"/>
      <c r="AF230" s="5"/>
      <c r="AG230" s="5"/>
      <c r="AH230" s="5"/>
      <c r="AI230" s="5"/>
      <c r="AJ230" s="5"/>
      <c r="AK230" s="5"/>
      <c r="AL230" s="5"/>
    </row>
    <row r="231" spans="1:38">
      <c r="A231" s="5"/>
      <c r="B231" s="5"/>
      <c r="C231" s="268"/>
      <c r="D231" s="5"/>
      <c r="E231" s="5"/>
      <c r="F231" s="5"/>
      <c r="G231" s="5"/>
      <c r="H231" s="527"/>
      <c r="I231" s="5"/>
      <c r="J231" s="5"/>
      <c r="K231" s="5"/>
      <c r="L231" s="5"/>
      <c r="M231" s="5"/>
      <c r="N231" s="5"/>
      <c r="O231" s="5"/>
      <c r="P231" s="5"/>
      <c r="Q231" s="5"/>
      <c r="R231" s="5"/>
      <c r="S231" s="5"/>
      <c r="T231" s="5"/>
      <c r="U231" s="5"/>
      <c r="V231" s="5"/>
      <c r="W231" s="5"/>
      <c r="X231" s="527"/>
      <c r="Y231" s="5"/>
      <c r="Z231" s="5"/>
      <c r="AA231" s="5"/>
      <c r="AB231" s="5"/>
      <c r="AC231" s="5"/>
      <c r="AD231" s="5"/>
      <c r="AE231" s="5"/>
      <c r="AF231" s="5"/>
      <c r="AG231" s="5"/>
      <c r="AH231" s="5"/>
      <c r="AI231" s="5"/>
      <c r="AJ231" s="5"/>
      <c r="AK231" s="5"/>
      <c r="AL231" s="5"/>
    </row>
    <row r="232" spans="1:38">
      <c r="A232" s="5"/>
      <c r="B232" s="5"/>
      <c r="C232" s="268"/>
      <c r="D232" s="5"/>
      <c r="E232" s="5"/>
      <c r="F232" s="5"/>
      <c r="G232" s="5"/>
      <c r="H232" s="527"/>
      <c r="I232" s="5"/>
      <c r="J232" s="5"/>
      <c r="K232" s="5"/>
      <c r="L232" s="5"/>
      <c r="M232" s="5"/>
      <c r="N232" s="5"/>
      <c r="O232" s="5"/>
      <c r="P232" s="5"/>
      <c r="Q232" s="5"/>
      <c r="R232" s="5"/>
      <c r="S232" s="5"/>
      <c r="T232" s="5"/>
      <c r="U232" s="5"/>
      <c r="V232" s="5"/>
      <c r="W232" s="5"/>
      <c r="X232" s="527"/>
      <c r="Y232" s="5"/>
      <c r="Z232" s="5"/>
      <c r="AA232" s="5"/>
      <c r="AB232" s="5"/>
      <c r="AC232" s="5"/>
      <c r="AD232" s="5"/>
      <c r="AE232" s="5"/>
      <c r="AF232" s="5"/>
      <c r="AG232" s="5"/>
      <c r="AH232" s="5"/>
      <c r="AI232" s="5"/>
      <c r="AJ232" s="5"/>
      <c r="AK232" s="5"/>
      <c r="AL232" s="5"/>
    </row>
    <row r="233" spans="1:38">
      <c r="A233" s="5"/>
      <c r="B233" s="5"/>
      <c r="C233" s="268"/>
      <c r="D233" s="5"/>
      <c r="E233" s="5"/>
      <c r="F233" s="5"/>
      <c r="G233" s="5"/>
      <c r="H233" s="527"/>
      <c r="I233" s="5"/>
      <c r="J233" s="5"/>
      <c r="K233" s="5"/>
      <c r="L233" s="5"/>
      <c r="M233" s="5"/>
      <c r="N233" s="5"/>
      <c r="O233" s="5"/>
      <c r="P233" s="5"/>
      <c r="Q233" s="5"/>
      <c r="R233" s="5"/>
      <c r="S233" s="5"/>
      <c r="T233" s="5"/>
      <c r="U233" s="5"/>
      <c r="V233" s="5"/>
      <c r="W233" s="5"/>
      <c r="X233" s="527"/>
      <c r="Y233" s="5"/>
      <c r="Z233" s="5"/>
      <c r="AA233" s="5"/>
      <c r="AB233" s="5"/>
      <c r="AC233" s="5"/>
      <c r="AD233" s="5"/>
      <c r="AE233" s="5"/>
      <c r="AF233" s="5"/>
      <c r="AG233" s="5"/>
      <c r="AH233" s="5"/>
      <c r="AI233" s="5"/>
      <c r="AJ233" s="5"/>
      <c r="AK233" s="5"/>
      <c r="AL233" s="5"/>
    </row>
    <row r="234" spans="1:38">
      <c r="A234" s="5"/>
      <c r="B234" s="5"/>
      <c r="C234" s="268"/>
      <c r="D234" s="5"/>
      <c r="E234" s="5"/>
      <c r="F234" s="5"/>
      <c r="G234" s="5"/>
      <c r="H234" s="527"/>
      <c r="I234" s="5"/>
      <c r="J234" s="5"/>
      <c r="K234" s="5"/>
      <c r="L234" s="5"/>
      <c r="M234" s="5"/>
      <c r="N234" s="5"/>
      <c r="O234" s="5"/>
      <c r="P234" s="5"/>
      <c r="Q234" s="5"/>
      <c r="R234" s="5"/>
      <c r="S234" s="5"/>
      <c r="T234" s="5"/>
      <c r="U234" s="5"/>
      <c r="V234" s="5"/>
      <c r="W234" s="5"/>
      <c r="X234" s="527"/>
      <c r="Y234" s="5"/>
      <c r="Z234" s="5"/>
      <c r="AA234" s="5"/>
      <c r="AB234" s="5"/>
      <c r="AC234" s="5"/>
      <c r="AD234" s="5"/>
      <c r="AE234" s="5"/>
      <c r="AF234" s="5"/>
      <c r="AG234" s="5"/>
      <c r="AH234" s="5"/>
      <c r="AI234" s="5"/>
      <c r="AJ234" s="5"/>
      <c r="AK234" s="5"/>
      <c r="AL234" s="5"/>
    </row>
    <row r="235" spans="1:38">
      <c r="A235" s="5"/>
      <c r="B235" s="5"/>
      <c r="C235" s="268"/>
      <c r="D235" s="5"/>
      <c r="E235" s="5"/>
      <c r="F235" s="5"/>
      <c r="G235" s="5"/>
      <c r="H235" s="527"/>
      <c r="I235" s="5"/>
      <c r="J235" s="5"/>
      <c r="K235" s="5"/>
      <c r="L235" s="5"/>
      <c r="M235" s="5"/>
      <c r="N235" s="5"/>
      <c r="O235" s="5"/>
      <c r="P235" s="5"/>
      <c r="Q235" s="5"/>
      <c r="R235" s="5"/>
      <c r="S235" s="5"/>
      <c r="T235" s="5"/>
      <c r="U235" s="5"/>
      <c r="V235" s="5"/>
      <c r="W235" s="5"/>
      <c r="X235" s="527"/>
      <c r="Y235" s="5"/>
      <c r="Z235" s="5"/>
      <c r="AA235" s="5"/>
      <c r="AB235" s="5"/>
      <c r="AC235" s="5"/>
      <c r="AD235" s="5"/>
      <c r="AE235" s="5"/>
      <c r="AF235" s="5"/>
      <c r="AG235" s="5"/>
      <c r="AH235" s="5"/>
      <c r="AI235" s="5"/>
      <c r="AJ235" s="5"/>
      <c r="AK235" s="5"/>
      <c r="AL235" s="5"/>
    </row>
    <row r="236" spans="1:38">
      <c r="A236" s="5"/>
      <c r="B236" s="5"/>
      <c r="C236" s="268"/>
      <c r="D236" s="5"/>
      <c r="E236" s="5"/>
      <c r="F236" s="5"/>
      <c r="G236" s="5"/>
      <c r="H236" s="527"/>
      <c r="I236" s="5"/>
      <c r="J236" s="5"/>
      <c r="K236" s="5"/>
      <c r="L236" s="5"/>
      <c r="M236" s="5"/>
      <c r="N236" s="5"/>
      <c r="O236" s="5"/>
      <c r="P236" s="5"/>
      <c r="Q236" s="5"/>
      <c r="R236" s="5"/>
      <c r="S236" s="5"/>
      <c r="T236" s="5"/>
      <c r="U236" s="5"/>
      <c r="V236" s="5"/>
      <c r="W236" s="5"/>
      <c r="X236" s="527"/>
      <c r="Y236" s="5"/>
      <c r="Z236" s="5"/>
      <c r="AA236" s="5"/>
      <c r="AB236" s="5"/>
      <c r="AC236" s="5"/>
      <c r="AD236" s="5"/>
      <c r="AE236" s="5"/>
      <c r="AF236" s="5"/>
      <c r="AG236" s="5"/>
      <c r="AH236" s="5"/>
      <c r="AI236" s="5"/>
      <c r="AJ236" s="5"/>
      <c r="AK236" s="5"/>
      <c r="AL236" s="5"/>
    </row>
    <row r="237" spans="1:38">
      <c r="A237" s="5"/>
      <c r="B237" s="5"/>
      <c r="C237" s="268"/>
      <c r="D237" s="5"/>
      <c r="E237" s="5"/>
      <c r="F237" s="5"/>
      <c r="G237" s="5"/>
      <c r="H237" s="527"/>
      <c r="I237" s="5"/>
      <c r="J237" s="5"/>
      <c r="K237" s="5"/>
      <c r="L237" s="5"/>
      <c r="M237" s="5"/>
      <c r="N237" s="5"/>
      <c r="O237" s="5"/>
      <c r="P237" s="5"/>
      <c r="Q237" s="5"/>
      <c r="R237" s="5"/>
      <c r="S237" s="5"/>
      <c r="T237" s="5"/>
      <c r="U237" s="5"/>
      <c r="V237" s="5"/>
      <c r="W237" s="5"/>
      <c r="X237" s="527"/>
      <c r="Y237" s="5"/>
      <c r="Z237" s="5"/>
      <c r="AA237" s="5"/>
      <c r="AB237" s="5"/>
      <c r="AC237" s="5"/>
      <c r="AD237" s="5"/>
      <c r="AE237" s="5"/>
      <c r="AF237" s="5"/>
      <c r="AG237" s="5"/>
      <c r="AH237" s="5"/>
      <c r="AI237" s="5"/>
      <c r="AJ237" s="5"/>
      <c r="AK237" s="5"/>
      <c r="AL237" s="5"/>
    </row>
    <row r="238" spans="1:38">
      <c r="A238" s="5"/>
      <c r="B238" s="5"/>
      <c r="C238" s="268"/>
      <c r="D238" s="5"/>
      <c r="E238" s="5"/>
      <c r="F238" s="5"/>
      <c r="G238" s="5"/>
      <c r="H238" s="527"/>
      <c r="I238" s="5"/>
      <c r="J238" s="5"/>
      <c r="K238" s="5"/>
      <c r="L238" s="5"/>
      <c r="M238" s="5"/>
      <c r="N238" s="5"/>
      <c r="O238" s="5"/>
      <c r="P238" s="5"/>
      <c r="Q238" s="5"/>
      <c r="R238" s="5"/>
      <c r="S238" s="5"/>
      <c r="T238" s="5"/>
      <c r="U238" s="5"/>
      <c r="V238" s="5"/>
      <c r="W238" s="5"/>
      <c r="X238" s="527"/>
      <c r="Y238" s="5"/>
      <c r="Z238" s="5"/>
      <c r="AA238" s="5"/>
      <c r="AB238" s="5"/>
      <c r="AC238" s="5"/>
      <c r="AD238" s="5"/>
      <c r="AE238" s="5"/>
      <c r="AF238" s="5"/>
      <c r="AG238" s="5"/>
      <c r="AH238" s="5"/>
      <c r="AI238" s="5"/>
      <c r="AJ238" s="5"/>
      <c r="AK238" s="5"/>
      <c r="AL238" s="5"/>
    </row>
    <row r="239" spans="1:38">
      <c r="A239" s="5"/>
      <c r="B239" s="5"/>
      <c r="C239" s="268"/>
      <c r="D239" s="5"/>
      <c r="E239" s="5"/>
      <c r="F239" s="5"/>
      <c r="G239" s="5"/>
      <c r="H239" s="527"/>
      <c r="I239" s="5"/>
      <c r="J239" s="5"/>
      <c r="K239" s="5"/>
      <c r="L239" s="5"/>
      <c r="M239" s="5"/>
      <c r="N239" s="5"/>
      <c r="O239" s="5"/>
      <c r="P239" s="5"/>
      <c r="Q239" s="5"/>
      <c r="R239" s="5"/>
      <c r="S239" s="5"/>
      <c r="T239" s="5"/>
      <c r="U239" s="5"/>
      <c r="V239" s="5"/>
      <c r="W239" s="5"/>
      <c r="X239" s="527"/>
      <c r="Y239" s="5"/>
      <c r="Z239" s="5"/>
      <c r="AA239" s="5"/>
      <c r="AB239" s="5"/>
      <c r="AC239" s="5"/>
      <c r="AD239" s="5"/>
      <c r="AE239" s="5"/>
      <c r="AF239" s="5"/>
      <c r="AG239" s="5"/>
      <c r="AH239" s="5"/>
      <c r="AI239" s="5"/>
      <c r="AJ239" s="5"/>
      <c r="AK239" s="5"/>
      <c r="AL239" s="5"/>
    </row>
    <row r="240" spans="1:38">
      <c r="A240" s="5"/>
      <c r="B240" s="5"/>
      <c r="C240" s="268"/>
      <c r="D240" s="5"/>
      <c r="E240" s="5"/>
      <c r="F240" s="5"/>
      <c r="G240" s="5"/>
      <c r="H240" s="527"/>
      <c r="I240" s="5"/>
      <c r="J240" s="5"/>
      <c r="K240" s="5"/>
      <c r="L240" s="5"/>
      <c r="M240" s="5"/>
      <c r="N240" s="5"/>
      <c r="O240" s="5"/>
      <c r="P240" s="5"/>
      <c r="Q240" s="5"/>
      <c r="R240" s="5"/>
      <c r="S240" s="5"/>
      <c r="T240" s="5"/>
      <c r="U240" s="5"/>
      <c r="V240" s="5"/>
      <c r="W240" s="5"/>
      <c r="X240" s="527"/>
      <c r="Y240" s="5"/>
      <c r="Z240" s="5"/>
      <c r="AA240" s="5"/>
      <c r="AB240" s="5"/>
      <c r="AC240" s="5"/>
      <c r="AD240" s="5"/>
      <c r="AE240" s="5"/>
      <c r="AF240" s="5"/>
      <c r="AG240" s="5"/>
      <c r="AH240" s="5"/>
      <c r="AI240" s="5"/>
      <c r="AJ240" s="5"/>
      <c r="AK240" s="5"/>
      <c r="AL240" s="5"/>
    </row>
    <row r="241" spans="1:38">
      <c r="A241" s="5"/>
      <c r="B241" s="5"/>
      <c r="C241" s="268"/>
      <c r="D241" s="5"/>
      <c r="E241" s="5"/>
      <c r="F241" s="5"/>
      <c r="G241" s="5"/>
      <c r="H241" s="527"/>
      <c r="I241" s="5"/>
      <c r="J241" s="5"/>
      <c r="K241" s="5"/>
      <c r="L241" s="5"/>
      <c r="M241" s="5"/>
      <c r="N241" s="5"/>
      <c r="O241" s="5"/>
      <c r="P241" s="5"/>
      <c r="Q241" s="5"/>
      <c r="R241" s="5"/>
      <c r="S241" s="5"/>
      <c r="T241" s="5"/>
      <c r="U241" s="5"/>
      <c r="V241" s="5"/>
      <c r="W241" s="5"/>
      <c r="X241" s="527"/>
      <c r="Y241" s="5"/>
      <c r="Z241" s="5"/>
      <c r="AA241" s="5"/>
      <c r="AB241" s="5"/>
      <c r="AC241" s="5"/>
      <c r="AD241" s="5"/>
      <c r="AE241" s="5"/>
      <c r="AF241" s="5"/>
      <c r="AG241" s="5"/>
      <c r="AH241" s="5"/>
      <c r="AI241" s="5"/>
      <c r="AJ241" s="5"/>
      <c r="AK241" s="5"/>
      <c r="AL241" s="5"/>
    </row>
    <row r="242" spans="1:38">
      <c r="A242" s="5"/>
      <c r="B242" s="5"/>
      <c r="C242" s="268"/>
      <c r="D242" s="5"/>
      <c r="E242" s="5"/>
      <c r="F242" s="5"/>
      <c r="G242" s="5"/>
      <c r="H242" s="527"/>
      <c r="I242" s="5"/>
      <c r="J242" s="5"/>
      <c r="K242" s="5"/>
      <c r="L242" s="5"/>
      <c r="M242" s="5"/>
      <c r="N242" s="5"/>
      <c r="O242" s="5"/>
      <c r="P242" s="5"/>
      <c r="Q242" s="5"/>
      <c r="R242" s="5"/>
      <c r="S242" s="5"/>
      <c r="T242" s="5"/>
      <c r="U242" s="5"/>
      <c r="V242" s="5"/>
      <c r="W242" s="5"/>
      <c r="X242" s="527"/>
      <c r="Y242" s="5"/>
      <c r="Z242" s="5"/>
      <c r="AA242" s="5"/>
      <c r="AB242" s="5"/>
      <c r="AC242" s="5"/>
      <c r="AD242" s="5"/>
      <c r="AE242" s="5"/>
      <c r="AF242" s="5"/>
      <c r="AG242" s="5"/>
      <c r="AH242" s="5"/>
      <c r="AI242" s="5"/>
      <c r="AJ242" s="5"/>
      <c r="AK242" s="5"/>
      <c r="AL242" s="5"/>
    </row>
    <row r="243" spans="1:38">
      <c r="A243" s="5"/>
      <c r="B243" s="5"/>
      <c r="C243" s="268"/>
      <c r="D243" s="5"/>
      <c r="E243" s="5"/>
      <c r="F243" s="5"/>
      <c r="G243" s="5"/>
      <c r="H243" s="527"/>
      <c r="I243" s="5"/>
      <c r="J243" s="5"/>
      <c r="K243" s="5"/>
      <c r="L243" s="5"/>
      <c r="M243" s="5"/>
      <c r="N243" s="5"/>
      <c r="O243" s="5"/>
      <c r="P243" s="5"/>
      <c r="Q243" s="5"/>
      <c r="R243" s="5"/>
      <c r="S243" s="5"/>
      <c r="T243" s="5"/>
      <c r="U243" s="5"/>
      <c r="V243" s="5"/>
      <c r="W243" s="5"/>
      <c r="X243" s="527"/>
      <c r="Y243" s="5"/>
      <c r="Z243" s="5"/>
      <c r="AA243" s="5"/>
      <c r="AB243" s="5"/>
      <c r="AC243" s="5"/>
      <c r="AD243" s="5"/>
      <c r="AE243" s="5"/>
      <c r="AF243" s="5"/>
      <c r="AG243" s="5"/>
      <c r="AH243" s="5"/>
      <c r="AI243" s="5"/>
      <c r="AJ243" s="5"/>
      <c r="AK243" s="5"/>
      <c r="AL243" s="5"/>
    </row>
    <row r="244" spans="1:38">
      <c r="A244" s="5"/>
      <c r="B244" s="5"/>
      <c r="C244" s="268"/>
      <c r="D244" s="5"/>
      <c r="E244" s="5"/>
      <c r="F244" s="5"/>
      <c r="G244" s="5"/>
      <c r="H244" s="527"/>
      <c r="I244" s="5"/>
      <c r="J244" s="5"/>
      <c r="K244" s="5"/>
      <c r="L244" s="5"/>
      <c r="M244" s="5"/>
      <c r="N244" s="5"/>
      <c r="O244" s="5"/>
      <c r="P244" s="5"/>
      <c r="Q244" s="5"/>
      <c r="R244" s="5"/>
      <c r="S244" s="5"/>
      <c r="T244" s="5"/>
      <c r="U244" s="5"/>
      <c r="V244" s="5"/>
      <c r="W244" s="5"/>
      <c r="X244" s="527"/>
      <c r="Y244" s="5"/>
      <c r="Z244" s="5"/>
      <c r="AA244" s="5"/>
      <c r="AB244" s="5"/>
      <c r="AC244" s="5"/>
      <c r="AD244" s="5"/>
      <c r="AE244" s="5"/>
      <c r="AF244" s="5"/>
      <c r="AG244" s="5"/>
      <c r="AH244" s="5"/>
      <c r="AI244" s="5"/>
      <c r="AJ244" s="5"/>
      <c r="AK244" s="5"/>
      <c r="AL244" s="5"/>
    </row>
    <row r="245" spans="1:38">
      <c r="A245" s="5"/>
      <c r="B245" s="5"/>
      <c r="C245" s="268"/>
      <c r="D245" s="5"/>
      <c r="E245" s="5"/>
      <c r="F245" s="5"/>
      <c r="G245" s="5"/>
      <c r="H245" s="527"/>
      <c r="I245" s="5"/>
      <c r="J245" s="5"/>
      <c r="K245" s="5"/>
      <c r="L245" s="5"/>
      <c r="M245" s="5"/>
      <c r="N245" s="5"/>
      <c r="O245" s="5"/>
      <c r="P245" s="5"/>
      <c r="Q245" s="5"/>
      <c r="R245" s="5"/>
      <c r="S245" s="5"/>
      <c r="T245" s="5"/>
      <c r="U245" s="5"/>
      <c r="V245" s="5"/>
      <c r="W245" s="5"/>
      <c r="X245" s="527"/>
      <c r="Y245" s="5"/>
      <c r="Z245" s="5"/>
      <c r="AA245" s="5"/>
      <c r="AB245" s="5"/>
      <c r="AC245" s="5"/>
      <c r="AD245" s="5"/>
      <c r="AE245" s="5"/>
      <c r="AF245" s="5"/>
      <c r="AG245" s="5"/>
      <c r="AH245" s="5"/>
      <c r="AI245" s="5"/>
      <c r="AJ245" s="5"/>
      <c r="AK245" s="5"/>
      <c r="AL245" s="5"/>
    </row>
    <row r="246" spans="1:38">
      <c r="A246" s="5"/>
      <c r="B246" s="5"/>
      <c r="C246" s="268"/>
      <c r="D246" s="5"/>
      <c r="E246" s="5"/>
      <c r="F246" s="5"/>
      <c r="G246" s="5"/>
      <c r="H246" s="527"/>
      <c r="I246" s="5"/>
      <c r="J246" s="5"/>
      <c r="K246" s="5"/>
      <c r="L246" s="5"/>
      <c r="M246" s="5"/>
      <c r="N246" s="5"/>
      <c r="O246" s="5"/>
      <c r="P246" s="5"/>
      <c r="Q246" s="5"/>
      <c r="R246" s="5"/>
      <c r="S246" s="5"/>
      <c r="T246" s="5"/>
      <c r="U246" s="5"/>
      <c r="V246" s="5"/>
      <c r="W246" s="5"/>
      <c r="X246" s="527"/>
      <c r="Y246" s="5"/>
      <c r="Z246" s="5"/>
      <c r="AA246" s="5"/>
      <c r="AB246" s="5"/>
      <c r="AC246" s="5"/>
      <c r="AD246" s="5"/>
      <c r="AE246" s="5"/>
      <c r="AF246" s="5"/>
      <c r="AG246" s="5"/>
      <c r="AH246" s="5"/>
      <c r="AI246" s="5"/>
      <c r="AJ246" s="5"/>
      <c r="AK246" s="5"/>
      <c r="AL246" s="5"/>
    </row>
    <row r="247" spans="1:38">
      <c r="A247" s="5"/>
      <c r="B247" s="5"/>
      <c r="C247" s="268"/>
      <c r="D247" s="5"/>
      <c r="E247" s="5"/>
      <c r="F247" s="5"/>
      <c r="G247" s="5"/>
      <c r="H247" s="527"/>
      <c r="I247" s="5"/>
      <c r="J247" s="5"/>
      <c r="K247" s="5"/>
      <c r="L247" s="5"/>
      <c r="M247" s="5"/>
      <c r="N247" s="5"/>
      <c r="O247" s="5"/>
      <c r="P247" s="5"/>
      <c r="Q247" s="5"/>
      <c r="R247" s="5"/>
      <c r="S247" s="5"/>
      <c r="T247" s="5"/>
      <c r="U247" s="5"/>
      <c r="V247" s="5"/>
      <c r="W247" s="5"/>
      <c r="X247" s="527"/>
      <c r="Y247" s="5"/>
      <c r="Z247" s="5"/>
      <c r="AA247" s="5"/>
      <c r="AB247" s="5"/>
      <c r="AC247" s="5"/>
      <c r="AD247" s="5"/>
      <c r="AE247" s="5"/>
      <c r="AF247" s="5"/>
      <c r="AG247" s="5"/>
      <c r="AH247" s="5"/>
      <c r="AI247" s="5"/>
      <c r="AJ247" s="5"/>
      <c r="AK247" s="5"/>
      <c r="AL247" s="5"/>
    </row>
    <row r="248" spans="1:38">
      <c r="A248" s="5"/>
      <c r="B248" s="5"/>
      <c r="C248" s="268"/>
      <c r="D248" s="5"/>
      <c r="E248" s="5"/>
      <c r="F248" s="5"/>
      <c r="G248" s="5"/>
      <c r="H248" s="527"/>
      <c r="I248" s="5"/>
      <c r="J248" s="5"/>
      <c r="K248" s="5"/>
      <c r="L248" s="5"/>
      <c r="M248" s="5"/>
      <c r="N248" s="5"/>
      <c r="O248" s="5"/>
      <c r="P248" s="5"/>
      <c r="Q248" s="5"/>
      <c r="R248" s="5"/>
      <c r="S248" s="5"/>
      <c r="T248" s="5"/>
      <c r="U248" s="5"/>
      <c r="V248" s="5"/>
      <c r="W248" s="5"/>
      <c r="X248" s="527"/>
      <c r="Y248" s="5"/>
      <c r="Z248" s="5"/>
      <c r="AA248" s="5"/>
      <c r="AB248" s="5"/>
      <c r="AC248" s="5"/>
      <c r="AD248" s="5"/>
      <c r="AE248" s="5"/>
      <c r="AF248" s="5"/>
      <c r="AG248" s="5"/>
      <c r="AH248" s="5"/>
      <c r="AI248" s="5"/>
      <c r="AJ248" s="5"/>
      <c r="AK248" s="5"/>
      <c r="AL248" s="5"/>
    </row>
    <row r="249" spans="1:38">
      <c r="A249" s="5"/>
      <c r="B249" s="5"/>
      <c r="C249" s="268"/>
      <c r="D249" s="5"/>
      <c r="E249" s="5"/>
      <c r="F249" s="5"/>
      <c r="G249" s="5"/>
      <c r="H249" s="527"/>
      <c r="I249" s="5"/>
      <c r="J249" s="5"/>
      <c r="K249" s="5"/>
      <c r="L249" s="5"/>
      <c r="M249" s="5"/>
      <c r="N249" s="5"/>
      <c r="O249" s="5"/>
      <c r="P249" s="5"/>
      <c r="Q249" s="5"/>
      <c r="R249" s="5"/>
      <c r="S249" s="5"/>
      <c r="T249" s="5"/>
      <c r="U249" s="5"/>
      <c r="V249" s="5"/>
      <c r="W249" s="5"/>
      <c r="X249" s="527"/>
      <c r="Y249" s="5"/>
      <c r="Z249" s="5"/>
      <c r="AA249" s="5"/>
      <c r="AB249" s="5"/>
      <c r="AC249" s="5"/>
      <c r="AD249" s="5"/>
      <c r="AE249" s="5"/>
      <c r="AF249" s="5"/>
      <c r="AG249" s="5"/>
      <c r="AH249" s="5"/>
      <c r="AI249" s="5"/>
      <c r="AJ249" s="5"/>
      <c r="AK249" s="5"/>
      <c r="AL249" s="5"/>
    </row>
    <row r="250" spans="1:38">
      <c r="A250" s="5"/>
      <c r="B250" s="5"/>
      <c r="C250" s="268"/>
      <c r="D250" s="5"/>
      <c r="E250" s="5"/>
      <c r="F250" s="5"/>
      <c r="G250" s="5"/>
      <c r="H250" s="527"/>
      <c r="I250" s="5"/>
      <c r="J250" s="5"/>
      <c r="K250" s="5"/>
      <c r="L250" s="5"/>
      <c r="M250" s="5"/>
      <c r="N250" s="5"/>
      <c r="O250" s="5"/>
      <c r="P250" s="5"/>
      <c r="Q250" s="5"/>
      <c r="R250" s="5"/>
      <c r="S250" s="5"/>
      <c r="T250" s="5"/>
      <c r="U250" s="5"/>
      <c r="V250" s="5"/>
      <c r="W250" s="5"/>
      <c r="X250" s="527"/>
      <c r="Y250" s="5"/>
      <c r="Z250" s="5"/>
      <c r="AA250" s="5"/>
      <c r="AB250" s="5"/>
      <c r="AC250" s="5"/>
      <c r="AD250" s="5"/>
      <c r="AE250" s="5"/>
      <c r="AF250" s="5"/>
      <c r="AG250" s="5"/>
      <c r="AH250" s="5"/>
      <c r="AI250" s="5"/>
      <c r="AJ250" s="5"/>
      <c r="AK250" s="5"/>
      <c r="AL250" s="5"/>
    </row>
    <row r="251" spans="1:38">
      <c r="A251" s="5"/>
      <c r="B251" s="5"/>
      <c r="C251" s="268"/>
      <c r="D251" s="5"/>
      <c r="E251" s="5"/>
      <c r="F251" s="5"/>
      <c r="G251" s="5"/>
      <c r="H251" s="527"/>
      <c r="I251" s="5"/>
      <c r="J251" s="5"/>
      <c r="K251" s="5"/>
      <c r="L251" s="5"/>
      <c r="M251" s="5"/>
      <c r="N251" s="5"/>
      <c r="O251" s="5"/>
      <c r="P251" s="5"/>
      <c r="Q251" s="5"/>
      <c r="R251" s="5"/>
      <c r="S251" s="5"/>
      <c r="T251" s="5"/>
      <c r="U251" s="5"/>
      <c r="V251" s="5"/>
      <c r="W251" s="5"/>
      <c r="X251" s="527"/>
      <c r="Y251" s="5"/>
      <c r="Z251" s="5"/>
      <c r="AA251" s="5"/>
      <c r="AB251" s="5"/>
      <c r="AC251" s="5"/>
      <c r="AD251" s="5"/>
      <c r="AE251" s="5"/>
      <c r="AF251" s="5"/>
      <c r="AG251" s="5"/>
      <c r="AH251" s="5"/>
      <c r="AI251" s="5"/>
      <c r="AJ251" s="5"/>
      <c r="AK251" s="5"/>
      <c r="AL251" s="5"/>
    </row>
    <row r="252" spans="1:38">
      <c r="A252" s="5"/>
      <c r="B252" s="5"/>
      <c r="C252" s="268"/>
      <c r="D252" s="5"/>
      <c r="E252" s="5"/>
      <c r="F252" s="5"/>
      <c r="G252" s="5"/>
      <c r="H252" s="527"/>
      <c r="I252" s="5"/>
      <c r="J252" s="5"/>
      <c r="K252" s="5"/>
      <c r="L252" s="5"/>
      <c r="M252" s="5"/>
      <c r="N252" s="5"/>
      <c r="O252" s="5"/>
      <c r="P252" s="5"/>
      <c r="Q252" s="5"/>
      <c r="R252" s="5"/>
      <c r="S252" s="5"/>
      <c r="T252" s="5"/>
      <c r="U252" s="5"/>
      <c r="V252" s="5"/>
      <c r="W252" s="5"/>
      <c r="X252" s="527"/>
      <c r="Y252" s="5"/>
      <c r="Z252" s="5"/>
      <c r="AA252" s="5"/>
      <c r="AB252" s="5"/>
      <c r="AC252" s="5"/>
      <c r="AD252" s="5"/>
      <c r="AE252" s="5"/>
      <c r="AF252" s="5"/>
      <c r="AG252" s="5"/>
      <c r="AH252" s="5"/>
      <c r="AI252" s="5"/>
      <c r="AJ252" s="5"/>
      <c r="AK252" s="5"/>
      <c r="AL252" s="5"/>
    </row>
    <row r="253" spans="1:38">
      <c r="A253" s="5"/>
      <c r="B253" s="5"/>
      <c r="C253" s="268"/>
      <c r="D253" s="5"/>
      <c r="E253" s="5"/>
      <c r="F253" s="5"/>
      <c r="G253" s="5"/>
      <c r="H253" s="527"/>
      <c r="I253" s="5"/>
      <c r="J253" s="5"/>
      <c r="K253" s="5"/>
      <c r="L253" s="5"/>
      <c r="M253" s="5"/>
      <c r="N253" s="5"/>
      <c r="O253" s="5"/>
      <c r="P253" s="5"/>
      <c r="Q253" s="5"/>
      <c r="R253" s="5"/>
      <c r="S253" s="5"/>
      <c r="T253" s="5"/>
      <c r="U253" s="5"/>
      <c r="V253" s="5"/>
      <c r="W253" s="5"/>
      <c r="X253" s="527"/>
      <c r="Y253" s="5"/>
      <c r="Z253" s="5"/>
      <c r="AA253" s="5"/>
      <c r="AB253" s="5"/>
      <c r="AC253" s="5"/>
      <c r="AD253" s="5"/>
      <c r="AE253" s="5"/>
      <c r="AF253" s="5"/>
      <c r="AG253" s="5"/>
      <c r="AH253" s="5"/>
      <c r="AI253" s="5"/>
      <c r="AJ253" s="5"/>
      <c r="AK253" s="5"/>
      <c r="AL253" s="5"/>
    </row>
    <row r="254" spans="1:38">
      <c r="A254" s="5"/>
      <c r="B254" s="5"/>
      <c r="C254" s="268"/>
      <c r="D254" s="5"/>
      <c r="E254" s="5"/>
      <c r="F254" s="5"/>
      <c r="G254" s="5"/>
      <c r="H254" s="527"/>
      <c r="I254" s="5"/>
      <c r="J254" s="5"/>
      <c r="K254" s="5"/>
      <c r="L254" s="5"/>
      <c r="M254" s="5"/>
      <c r="N254" s="5"/>
      <c r="O254" s="5"/>
      <c r="P254" s="5"/>
      <c r="Q254" s="5"/>
      <c r="R254" s="5"/>
      <c r="S254" s="5"/>
      <c r="T254" s="5"/>
      <c r="U254" s="5"/>
      <c r="V254" s="5"/>
      <c r="W254" s="5"/>
      <c r="X254" s="527"/>
      <c r="Y254" s="5"/>
      <c r="Z254" s="5"/>
      <c r="AA254" s="5"/>
      <c r="AB254" s="5"/>
      <c r="AC254" s="5"/>
      <c r="AD254" s="5"/>
      <c r="AE254" s="5"/>
      <c r="AF254" s="5"/>
      <c r="AG254" s="5"/>
      <c r="AH254" s="5"/>
      <c r="AI254" s="5"/>
      <c r="AJ254" s="5"/>
      <c r="AK254" s="5"/>
      <c r="AL254" s="5"/>
    </row>
    <row r="255" spans="1:38">
      <c r="A255" s="5"/>
      <c r="B255" s="5"/>
      <c r="C255" s="268"/>
      <c r="D255" s="5"/>
      <c r="E255" s="5"/>
      <c r="F255" s="5"/>
      <c r="G255" s="5"/>
      <c r="H255" s="527"/>
      <c r="I255" s="5"/>
      <c r="J255" s="5"/>
      <c r="K255" s="5"/>
      <c r="L255" s="5"/>
      <c r="M255" s="5"/>
      <c r="N255" s="5"/>
      <c r="O255" s="5"/>
      <c r="P255" s="5"/>
      <c r="Q255" s="5"/>
      <c r="R255" s="5"/>
      <c r="S255" s="5"/>
      <c r="T255" s="5"/>
      <c r="U255" s="5"/>
      <c r="V255" s="5"/>
      <c r="W255" s="5"/>
      <c r="X255" s="527"/>
      <c r="Y255" s="5"/>
      <c r="Z255" s="5"/>
      <c r="AA255" s="5"/>
      <c r="AB255" s="5"/>
      <c r="AC255" s="5"/>
      <c r="AD255" s="5"/>
      <c r="AE255" s="5"/>
      <c r="AF255" s="5"/>
      <c r="AG255" s="5"/>
      <c r="AH255" s="5"/>
      <c r="AI255" s="5"/>
      <c r="AJ255" s="5"/>
      <c r="AK255" s="5"/>
      <c r="AL255" s="5"/>
    </row>
    <row r="256" spans="1:38">
      <c r="A256" s="5"/>
      <c r="B256" s="5"/>
      <c r="C256" s="268"/>
      <c r="D256" s="5"/>
      <c r="E256" s="5"/>
      <c r="F256" s="5"/>
      <c r="G256" s="5"/>
      <c r="H256" s="527"/>
      <c r="I256" s="5"/>
      <c r="J256" s="5"/>
      <c r="K256" s="5"/>
      <c r="L256" s="5"/>
      <c r="M256" s="5"/>
      <c r="N256" s="5"/>
      <c r="O256" s="5"/>
      <c r="P256" s="5"/>
      <c r="Q256" s="5"/>
      <c r="R256" s="5"/>
      <c r="S256" s="5"/>
      <c r="T256" s="5"/>
      <c r="U256" s="5"/>
      <c r="V256" s="5"/>
      <c r="W256" s="5"/>
      <c r="X256" s="527"/>
      <c r="Y256" s="5"/>
      <c r="Z256" s="5"/>
      <c r="AA256" s="5"/>
      <c r="AB256" s="5"/>
      <c r="AC256" s="5"/>
      <c r="AD256" s="5"/>
      <c r="AE256" s="5"/>
      <c r="AF256" s="5"/>
      <c r="AG256" s="5"/>
      <c r="AH256" s="5"/>
      <c r="AI256" s="5"/>
      <c r="AJ256" s="5"/>
      <c r="AK256" s="5"/>
      <c r="AL256" s="5"/>
    </row>
    <row r="257" spans="1:38">
      <c r="A257" s="5"/>
      <c r="B257" s="5"/>
      <c r="C257" s="268"/>
      <c r="D257" s="5"/>
      <c r="E257" s="5"/>
      <c r="F257" s="5"/>
      <c r="G257" s="5"/>
      <c r="H257" s="527"/>
      <c r="I257" s="5"/>
      <c r="J257" s="5"/>
      <c r="K257" s="5"/>
      <c r="L257" s="5"/>
      <c r="M257" s="5"/>
      <c r="N257" s="5"/>
      <c r="O257" s="5"/>
      <c r="P257" s="5"/>
      <c r="Q257" s="5"/>
      <c r="R257" s="5"/>
      <c r="S257" s="5"/>
      <c r="T257" s="5"/>
      <c r="U257" s="5"/>
      <c r="V257" s="5"/>
      <c r="W257" s="5"/>
      <c r="X257" s="527"/>
      <c r="Y257" s="5"/>
      <c r="Z257" s="5"/>
      <c r="AA257" s="5"/>
      <c r="AB257" s="5"/>
      <c r="AC257" s="5"/>
      <c r="AD257" s="5"/>
      <c r="AE257" s="5"/>
      <c r="AF257" s="5"/>
      <c r="AG257" s="5"/>
      <c r="AH257" s="5"/>
      <c r="AI257" s="5"/>
      <c r="AJ257" s="5"/>
      <c r="AK257" s="5"/>
      <c r="AL257" s="5"/>
    </row>
    <row r="258" spans="1:38">
      <c r="A258" s="5"/>
      <c r="B258" s="5"/>
      <c r="C258" s="268"/>
      <c r="D258" s="5"/>
      <c r="E258" s="5"/>
      <c r="F258" s="5"/>
      <c r="G258" s="5"/>
      <c r="H258" s="527"/>
      <c r="I258" s="5"/>
      <c r="J258" s="5"/>
      <c r="K258" s="5"/>
      <c r="L258" s="5"/>
      <c r="M258" s="5"/>
      <c r="N258" s="5"/>
      <c r="O258" s="5"/>
      <c r="P258" s="5"/>
      <c r="Q258" s="5"/>
      <c r="R258" s="5"/>
      <c r="S258" s="5"/>
      <c r="T258" s="5"/>
      <c r="U258" s="5"/>
      <c r="V258" s="5"/>
      <c r="W258" s="5"/>
      <c r="X258" s="527"/>
      <c r="Y258" s="5"/>
      <c r="Z258" s="5"/>
      <c r="AA258" s="5"/>
      <c r="AB258" s="5"/>
      <c r="AC258" s="5"/>
      <c r="AD258" s="5"/>
      <c r="AE258" s="5"/>
      <c r="AF258" s="5"/>
      <c r="AG258" s="5"/>
      <c r="AH258" s="5"/>
      <c r="AI258" s="5"/>
      <c r="AJ258" s="5"/>
      <c r="AK258" s="5"/>
      <c r="AL258" s="5"/>
    </row>
    <row r="259" spans="1:38">
      <c r="A259" s="5"/>
      <c r="B259" s="5"/>
      <c r="C259" s="268"/>
      <c r="D259" s="5"/>
      <c r="E259" s="5"/>
      <c r="F259" s="5"/>
      <c r="G259" s="5"/>
      <c r="H259" s="527"/>
      <c r="I259" s="5"/>
      <c r="J259" s="5"/>
      <c r="K259" s="5"/>
      <c r="L259" s="5"/>
      <c r="M259" s="5"/>
      <c r="N259" s="5"/>
      <c r="O259" s="5"/>
      <c r="P259" s="5"/>
      <c r="Q259" s="5"/>
      <c r="R259" s="5"/>
      <c r="S259" s="5"/>
      <c r="T259" s="5"/>
      <c r="U259" s="5"/>
      <c r="V259" s="5"/>
      <c r="W259" s="5"/>
      <c r="X259" s="527"/>
      <c r="Y259" s="5"/>
      <c r="Z259" s="5"/>
      <c r="AA259" s="5"/>
      <c r="AB259" s="5"/>
      <c r="AC259" s="5"/>
      <c r="AD259" s="5"/>
      <c r="AE259" s="5"/>
      <c r="AF259" s="5"/>
      <c r="AG259" s="5"/>
      <c r="AH259" s="5"/>
      <c r="AI259" s="5"/>
      <c r="AJ259" s="5"/>
      <c r="AK259" s="5"/>
      <c r="AL259" s="5"/>
    </row>
    <row r="260" spans="1:38">
      <c r="A260" s="5"/>
      <c r="B260" s="5"/>
      <c r="C260" s="268"/>
      <c r="D260" s="5"/>
      <c r="E260" s="5"/>
      <c r="F260" s="5"/>
      <c r="G260" s="5"/>
      <c r="H260" s="527"/>
      <c r="I260" s="5"/>
      <c r="J260" s="5"/>
      <c r="K260" s="5"/>
      <c r="L260" s="5"/>
      <c r="M260" s="5"/>
      <c r="N260" s="5"/>
      <c r="O260" s="5"/>
      <c r="P260" s="5"/>
      <c r="Q260" s="5"/>
      <c r="R260" s="5"/>
      <c r="S260" s="5"/>
      <c r="T260" s="5"/>
      <c r="U260" s="5"/>
      <c r="V260" s="5"/>
      <c r="W260" s="5"/>
      <c r="X260" s="527"/>
      <c r="Y260" s="5"/>
      <c r="Z260" s="5"/>
      <c r="AA260" s="5"/>
      <c r="AB260" s="5"/>
      <c r="AC260" s="5"/>
      <c r="AD260" s="5"/>
      <c r="AE260" s="5"/>
      <c r="AF260" s="5"/>
      <c r="AG260" s="5"/>
      <c r="AH260" s="5"/>
      <c r="AI260" s="5"/>
      <c r="AJ260" s="5"/>
      <c r="AK260" s="5"/>
      <c r="AL260" s="5"/>
    </row>
    <row r="261" spans="1:38">
      <c r="A261" s="5"/>
      <c r="B261" s="5"/>
      <c r="C261" s="268"/>
      <c r="D261" s="5"/>
      <c r="E261" s="5"/>
      <c r="F261" s="5"/>
      <c r="G261" s="5"/>
      <c r="H261" s="527"/>
      <c r="I261" s="5"/>
      <c r="J261" s="5"/>
      <c r="K261" s="5"/>
      <c r="L261" s="5"/>
      <c r="M261" s="5"/>
      <c r="N261" s="5"/>
      <c r="O261" s="5"/>
      <c r="P261" s="5"/>
      <c r="Q261" s="5"/>
      <c r="R261" s="5"/>
      <c r="S261" s="5"/>
      <c r="T261" s="5"/>
      <c r="U261" s="5"/>
      <c r="V261" s="5"/>
      <c r="W261" s="5"/>
      <c r="X261" s="527"/>
      <c r="Y261" s="5"/>
      <c r="Z261" s="5"/>
      <c r="AA261" s="5"/>
      <c r="AB261" s="5"/>
      <c r="AC261" s="5"/>
      <c r="AD261" s="5"/>
      <c r="AE261" s="5"/>
      <c r="AF261" s="5"/>
      <c r="AG261" s="5"/>
      <c r="AH261" s="5"/>
      <c r="AI261" s="5"/>
      <c r="AJ261" s="5"/>
      <c r="AK261" s="5"/>
      <c r="AL261" s="5"/>
    </row>
    <row r="262" spans="1:38">
      <c r="A262" s="5"/>
      <c r="B262" s="5"/>
      <c r="C262" s="268"/>
      <c r="D262" s="5"/>
      <c r="E262" s="5"/>
      <c r="F262" s="5"/>
      <c r="G262" s="5"/>
      <c r="H262" s="527"/>
      <c r="I262" s="5"/>
      <c r="J262" s="5"/>
      <c r="K262" s="5"/>
      <c r="L262" s="5"/>
      <c r="M262" s="5"/>
      <c r="N262" s="5"/>
      <c r="O262" s="5"/>
      <c r="P262" s="5"/>
      <c r="Q262" s="5"/>
      <c r="R262" s="5"/>
      <c r="S262" s="5"/>
      <c r="T262" s="5"/>
      <c r="U262" s="5"/>
      <c r="V262" s="5"/>
      <c r="W262" s="5"/>
      <c r="X262" s="527"/>
      <c r="Y262" s="5"/>
      <c r="Z262" s="5"/>
      <c r="AA262" s="5"/>
      <c r="AB262" s="5"/>
      <c r="AC262" s="5"/>
      <c r="AD262" s="5"/>
      <c r="AE262" s="5"/>
      <c r="AF262" s="5"/>
      <c r="AG262" s="5"/>
      <c r="AH262" s="5"/>
      <c r="AI262" s="5"/>
      <c r="AJ262" s="5"/>
      <c r="AK262" s="5"/>
      <c r="AL262" s="5"/>
    </row>
    <row r="263" spans="1:38">
      <c r="A263" s="5"/>
      <c r="B263" s="5"/>
      <c r="C263" s="268"/>
      <c r="D263" s="5"/>
      <c r="E263" s="5"/>
      <c r="F263" s="5"/>
      <c r="G263" s="5"/>
      <c r="H263" s="527"/>
      <c r="I263" s="5"/>
      <c r="J263" s="5"/>
      <c r="K263" s="5"/>
      <c r="L263" s="5"/>
      <c r="M263" s="5"/>
      <c r="N263" s="5"/>
      <c r="O263" s="5"/>
      <c r="P263" s="5"/>
      <c r="Q263" s="5"/>
      <c r="R263" s="5"/>
      <c r="S263" s="5"/>
      <c r="T263" s="5"/>
      <c r="U263" s="5"/>
      <c r="V263" s="5"/>
      <c r="W263" s="5"/>
      <c r="X263" s="527"/>
      <c r="Y263" s="5"/>
      <c r="Z263" s="5"/>
      <c r="AA263" s="5"/>
      <c r="AB263" s="5"/>
      <c r="AC263" s="5"/>
      <c r="AD263" s="5"/>
      <c r="AE263" s="5"/>
      <c r="AF263" s="5"/>
      <c r="AG263" s="5"/>
      <c r="AH263" s="5"/>
      <c r="AI263" s="5"/>
      <c r="AJ263" s="5"/>
      <c r="AK263" s="5"/>
      <c r="AL263" s="5"/>
    </row>
    <row r="264" spans="1:38">
      <c r="A264" s="5"/>
      <c r="B264" s="5"/>
      <c r="C264" s="268"/>
      <c r="D264" s="5"/>
      <c r="E264" s="5"/>
      <c r="F264" s="5"/>
      <c r="G264" s="5"/>
      <c r="H264" s="527"/>
      <c r="I264" s="5"/>
      <c r="J264" s="5"/>
      <c r="K264" s="5"/>
      <c r="L264" s="5"/>
      <c r="M264" s="5"/>
      <c r="N264" s="5"/>
      <c r="O264" s="5"/>
      <c r="P264" s="5"/>
      <c r="Q264" s="5"/>
      <c r="R264" s="5"/>
      <c r="S264" s="5"/>
      <c r="T264" s="5"/>
      <c r="U264" s="5"/>
      <c r="V264" s="5"/>
      <c r="W264" s="5"/>
      <c r="X264" s="527"/>
      <c r="Y264" s="5"/>
      <c r="Z264" s="5"/>
      <c r="AA264" s="5"/>
      <c r="AB264" s="5"/>
      <c r="AC264" s="5"/>
      <c r="AD264" s="5"/>
      <c r="AE264" s="5"/>
      <c r="AF264" s="5"/>
      <c r="AG264" s="5"/>
      <c r="AH264" s="5"/>
      <c r="AI264" s="5"/>
      <c r="AJ264" s="5"/>
      <c r="AK264" s="5"/>
      <c r="AL264" s="5"/>
    </row>
    <row r="265" spans="1:38">
      <c r="A265" s="5"/>
      <c r="B265" s="5"/>
      <c r="C265" s="268"/>
      <c r="D265" s="5"/>
      <c r="E265" s="5"/>
      <c r="F265" s="5"/>
      <c r="G265" s="5"/>
      <c r="H265" s="527"/>
      <c r="I265" s="5"/>
      <c r="J265" s="5"/>
      <c r="K265" s="5"/>
      <c r="L265" s="5"/>
      <c r="M265" s="5"/>
      <c r="N265" s="5"/>
      <c r="O265" s="5"/>
      <c r="P265" s="5"/>
      <c r="Q265" s="5"/>
      <c r="R265" s="5"/>
      <c r="S265" s="5"/>
      <c r="T265" s="5"/>
      <c r="U265" s="5"/>
      <c r="V265" s="5"/>
      <c r="W265" s="5"/>
      <c r="X265" s="527"/>
      <c r="Y265" s="5"/>
      <c r="Z265" s="5"/>
      <c r="AA265" s="5"/>
      <c r="AB265" s="5"/>
      <c r="AC265" s="5"/>
      <c r="AD265" s="5"/>
      <c r="AE265" s="5"/>
      <c r="AF265" s="5"/>
      <c r="AG265" s="5"/>
      <c r="AH265" s="5"/>
      <c r="AI265" s="5"/>
      <c r="AJ265" s="5"/>
      <c r="AK265" s="5"/>
      <c r="AL265" s="5"/>
    </row>
    <row r="266" spans="1:38">
      <c r="A266" s="5"/>
      <c r="B266" s="5"/>
      <c r="C266" s="268"/>
      <c r="D266" s="5"/>
      <c r="E266" s="5"/>
      <c r="F266" s="5"/>
      <c r="G266" s="5"/>
      <c r="H266" s="527"/>
      <c r="I266" s="5"/>
      <c r="J266" s="5"/>
      <c r="K266" s="5"/>
      <c r="L266" s="5"/>
      <c r="M266" s="5"/>
      <c r="N266" s="5"/>
      <c r="O266" s="5"/>
      <c r="P266" s="5"/>
      <c r="Q266" s="5"/>
      <c r="R266" s="5"/>
      <c r="S266" s="5"/>
      <c r="T266" s="5"/>
      <c r="U266" s="5"/>
      <c r="V266" s="5"/>
      <c r="W266" s="5"/>
      <c r="X266" s="527"/>
      <c r="Y266" s="5"/>
      <c r="Z266" s="5"/>
      <c r="AA266" s="5"/>
      <c r="AB266" s="5"/>
      <c r="AC266" s="5"/>
      <c r="AD266" s="5"/>
      <c r="AE266" s="5"/>
      <c r="AF266" s="5"/>
      <c r="AG266" s="5"/>
      <c r="AH266" s="5"/>
      <c r="AI266" s="5"/>
      <c r="AJ266" s="5"/>
      <c r="AK266" s="5"/>
      <c r="AL266" s="5"/>
    </row>
    <row r="267" spans="1:38">
      <c r="A267" s="5"/>
      <c r="B267" s="5"/>
      <c r="C267" s="268"/>
      <c r="D267" s="5"/>
      <c r="E267" s="5"/>
      <c r="F267" s="5"/>
      <c r="G267" s="5"/>
      <c r="H267" s="527"/>
      <c r="I267" s="5"/>
      <c r="J267" s="5"/>
      <c r="K267" s="5"/>
      <c r="L267" s="5"/>
      <c r="M267" s="5"/>
      <c r="N267" s="5"/>
      <c r="O267" s="5"/>
      <c r="P267" s="5"/>
      <c r="Q267" s="5"/>
      <c r="R267" s="5"/>
      <c r="S267" s="5"/>
      <c r="T267" s="5"/>
      <c r="U267" s="5"/>
      <c r="V267" s="5"/>
      <c r="W267" s="5"/>
      <c r="X267" s="527"/>
      <c r="Y267" s="5"/>
      <c r="Z267" s="5"/>
      <c r="AA267" s="5"/>
      <c r="AB267" s="5"/>
      <c r="AC267" s="5"/>
      <c r="AD267" s="5"/>
      <c r="AE267" s="5"/>
      <c r="AF267" s="5"/>
      <c r="AG267" s="5"/>
      <c r="AH267" s="5"/>
      <c r="AI267" s="5"/>
      <c r="AJ267" s="5"/>
      <c r="AK267" s="5"/>
      <c r="AL267" s="5"/>
    </row>
    <row r="268" spans="1:38">
      <c r="A268" s="5"/>
      <c r="B268" s="5"/>
      <c r="C268" s="268"/>
      <c r="D268" s="5"/>
      <c r="E268" s="5"/>
      <c r="F268" s="5"/>
      <c r="G268" s="5"/>
      <c r="H268" s="527"/>
      <c r="I268" s="5"/>
      <c r="J268" s="5"/>
      <c r="K268" s="5"/>
      <c r="L268" s="5"/>
      <c r="M268" s="5"/>
      <c r="N268" s="5"/>
      <c r="O268" s="5"/>
      <c r="P268" s="5"/>
      <c r="Q268" s="5"/>
      <c r="R268" s="5"/>
      <c r="S268" s="5"/>
      <c r="T268" s="5"/>
      <c r="U268" s="5"/>
      <c r="V268" s="5"/>
      <c r="W268" s="5"/>
      <c r="X268" s="527"/>
      <c r="Y268" s="5"/>
      <c r="Z268" s="5"/>
      <c r="AA268" s="5"/>
      <c r="AB268" s="5"/>
      <c r="AC268" s="5"/>
      <c r="AD268" s="5"/>
      <c r="AE268" s="5"/>
      <c r="AF268" s="5"/>
      <c r="AG268" s="5"/>
      <c r="AH268" s="5"/>
      <c r="AI268" s="5"/>
      <c r="AJ268" s="5"/>
      <c r="AK268" s="5"/>
      <c r="AL268" s="5"/>
    </row>
    <row r="269" spans="1:38">
      <c r="A269" s="5"/>
      <c r="B269" s="5"/>
      <c r="C269" s="268"/>
      <c r="D269" s="5"/>
      <c r="E269" s="5"/>
      <c r="F269" s="5"/>
      <c r="G269" s="5"/>
      <c r="H269" s="527"/>
      <c r="I269" s="5"/>
      <c r="J269" s="5"/>
      <c r="K269" s="5"/>
      <c r="L269" s="5"/>
      <c r="M269" s="5"/>
      <c r="N269" s="5"/>
      <c r="O269" s="5"/>
      <c r="P269" s="5"/>
      <c r="Q269" s="5"/>
      <c r="R269" s="5"/>
      <c r="S269" s="5"/>
      <c r="T269" s="5"/>
      <c r="U269" s="5"/>
      <c r="V269" s="5"/>
      <c r="W269" s="5"/>
      <c r="X269" s="527"/>
      <c r="Y269" s="5"/>
      <c r="Z269" s="5"/>
      <c r="AA269" s="5"/>
      <c r="AB269" s="5"/>
      <c r="AC269" s="5"/>
      <c r="AD269" s="5"/>
      <c r="AE269" s="5"/>
      <c r="AF269" s="5"/>
      <c r="AG269" s="5"/>
      <c r="AH269" s="5"/>
      <c r="AI269" s="5"/>
      <c r="AJ269" s="5"/>
      <c r="AK269" s="5"/>
      <c r="AL269" s="5"/>
    </row>
    <row r="270" spans="1:38">
      <c r="A270" s="5"/>
      <c r="B270" s="5"/>
      <c r="C270" s="268"/>
      <c r="D270" s="5"/>
      <c r="E270" s="5"/>
      <c r="F270" s="5"/>
      <c r="G270" s="5"/>
      <c r="H270" s="527"/>
      <c r="I270" s="5"/>
      <c r="J270" s="5"/>
      <c r="K270" s="5"/>
      <c r="L270" s="5"/>
      <c r="M270" s="5"/>
      <c r="N270" s="5"/>
      <c r="O270" s="5"/>
      <c r="P270" s="5"/>
      <c r="Q270" s="5"/>
      <c r="R270" s="5"/>
      <c r="S270" s="5"/>
      <c r="T270" s="5"/>
      <c r="U270" s="5"/>
      <c r="V270" s="5"/>
      <c r="W270" s="5"/>
      <c r="X270" s="527"/>
      <c r="Y270" s="5"/>
      <c r="Z270" s="5"/>
      <c r="AA270" s="5"/>
      <c r="AB270" s="5"/>
      <c r="AC270" s="5"/>
      <c r="AD270" s="5"/>
      <c r="AE270" s="5"/>
      <c r="AF270" s="5"/>
      <c r="AG270" s="5"/>
      <c r="AH270" s="5"/>
      <c r="AI270" s="5"/>
      <c r="AJ270" s="5"/>
      <c r="AK270" s="5"/>
      <c r="AL270" s="5"/>
    </row>
    <row r="271" spans="1:38">
      <c r="A271" s="5"/>
      <c r="B271" s="5"/>
      <c r="C271" s="268"/>
      <c r="D271" s="5"/>
      <c r="E271" s="5"/>
      <c r="F271" s="5"/>
      <c r="G271" s="5"/>
      <c r="H271" s="527"/>
      <c r="I271" s="5"/>
      <c r="J271" s="5"/>
      <c r="K271" s="5"/>
      <c r="L271" s="5"/>
      <c r="M271" s="5"/>
      <c r="N271" s="5"/>
      <c r="O271" s="5"/>
      <c r="P271" s="5"/>
      <c r="Q271" s="5"/>
      <c r="R271" s="5"/>
      <c r="S271" s="5"/>
      <c r="T271" s="5"/>
      <c r="U271" s="5"/>
      <c r="V271" s="5"/>
      <c r="W271" s="5"/>
      <c r="X271" s="527"/>
      <c r="Y271" s="5"/>
      <c r="Z271" s="5"/>
      <c r="AA271" s="5"/>
      <c r="AB271" s="5"/>
      <c r="AC271" s="5"/>
      <c r="AD271" s="5"/>
      <c r="AE271" s="5"/>
      <c r="AF271" s="5"/>
      <c r="AG271" s="5"/>
      <c r="AH271" s="5"/>
      <c r="AI271" s="5"/>
      <c r="AJ271" s="5"/>
      <c r="AK271" s="5"/>
      <c r="AL271" s="5"/>
    </row>
    <row r="272" spans="1:38">
      <c r="A272" s="5"/>
      <c r="B272" s="5"/>
      <c r="C272" s="268"/>
      <c r="D272" s="5"/>
      <c r="E272" s="5"/>
      <c r="F272" s="5"/>
      <c r="G272" s="5"/>
      <c r="H272" s="527"/>
      <c r="I272" s="5"/>
      <c r="J272" s="5"/>
      <c r="K272" s="5"/>
      <c r="L272" s="5"/>
      <c r="M272" s="5"/>
      <c r="N272" s="5"/>
      <c r="O272" s="5"/>
      <c r="P272" s="5"/>
      <c r="Q272" s="5"/>
      <c r="R272" s="5"/>
      <c r="S272" s="5"/>
      <c r="T272" s="5"/>
      <c r="U272" s="5"/>
      <c r="V272" s="5"/>
      <c r="W272" s="5"/>
      <c r="X272" s="527"/>
      <c r="Y272" s="5"/>
      <c r="Z272" s="5"/>
      <c r="AA272" s="5"/>
      <c r="AB272" s="5"/>
      <c r="AC272" s="5"/>
      <c r="AD272" s="5"/>
      <c r="AE272" s="5"/>
      <c r="AF272" s="5"/>
      <c r="AG272" s="5"/>
      <c r="AH272" s="5"/>
      <c r="AI272" s="5"/>
      <c r="AJ272" s="5"/>
      <c r="AK272" s="5"/>
      <c r="AL272" s="5"/>
    </row>
    <row r="273" spans="1:38">
      <c r="A273" s="5"/>
      <c r="B273" s="5"/>
      <c r="C273" s="268"/>
      <c r="D273" s="5"/>
      <c r="E273" s="5"/>
      <c r="F273" s="5"/>
      <c r="G273" s="5"/>
      <c r="H273" s="527"/>
      <c r="I273" s="5"/>
      <c r="J273" s="5"/>
      <c r="K273" s="5"/>
      <c r="L273" s="5"/>
      <c r="M273" s="5"/>
      <c r="N273" s="5"/>
      <c r="O273" s="5"/>
      <c r="P273" s="5"/>
      <c r="Q273" s="5"/>
      <c r="R273" s="5"/>
      <c r="S273" s="5"/>
      <c r="T273" s="5"/>
      <c r="U273" s="5"/>
      <c r="V273" s="5"/>
      <c r="W273" s="5"/>
      <c r="X273" s="527"/>
      <c r="Y273" s="5"/>
      <c r="Z273" s="5"/>
      <c r="AA273" s="5"/>
      <c r="AB273" s="5"/>
      <c r="AC273" s="5"/>
      <c r="AD273" s="5"/>
      <c r="AE273" s="5"/>
      <c r="AF273" s="5"/>
      <c r="AG273" s="5"/>
      <c r="AH273" s="5"/>
      <c r="AI273" s="5"/>
      <c r="AJ273" s="5"/>
      <c r="AK273" s="5"/>
      <c r="AL273" s="5"/>
    </row>
    <row r="274" spans="1:38">
      <c r="A274" s="5"/>
      <c r="B274" s="5"/>
      <c r="C274" s="268"/>
      <c r="D274" s="5"/>
      <c r="E274" s="5"/>
      <c r="F274" s="5"/>
      <c r="G274" s="5"/>
      <c r="H274" s="527"/>
      <c r="I274" s="5"/>
      <c r="J274" s="5"/>
      <c r="K274" s="5"/>
      <c r="L274" s="5"/>
      <c r="M274" s="5"/>
      <c r="N274" s="5"/>
      <c r="O274" s="5"/>
      <c r="P274" s="5"/>
      <c r="Q274" s="5"/>
      <c r="R274" s="5"/>
      <c r="S274" s="5"/>
      <c r="T274" s="5"/>
      <c r="U274" s="5"/>
      <c r="V274" s="5"/>
      <c r="W274" s="5"/>
      <c r="X274" s="527"/>
      <c r="Y274" s="5"/>
      <c r="Z274" s="5"/>
      <c r="AA274" s="5"/>
      <c r="AB274" s="5"/>
      <c r="AC274" s="5"/>
      <c r="AD274" s="5"/>
      <c r="AE274" s="5"/>
      <c r="AF274" s="5"/>
      <c r="AG274" s="5"/>
      <c r="AH274" s="5"/>
      <c r="AI274" s="5"/>
      <c r="AJ274" s="5"/>
      <c r="AK274" s="5"/>
      <c r="AL274" s="5"/>
    </row>
    <row r="275" spans="1:38">
      <c r="A275" s="5"/>
      <c r="B275" s="5"/>
      <c r="C275" s="268"/>
      <c r="D275" s="5"/>
      <c r="E275" s="5"/>
      <c r="F275" s="5"/>
      <c r="G275" s="5"/>
      <c r="H275" s="527"/>
      <c r="I275" s="5"/>
      <c r="J275" s="5"/>
      <c r="K275" s="5"/>
      <c r="L275" s="5"/>
      <c r="M275" s="5"/>
      <c r="N275" s="5"/>
      <c r="O275" s="5"/>
      <c r="P275" s="5"/>
      <c r="Q275" s="5"/>
      <c r="R275" s="5"/>
      <c r="S275" s="5"/>
      <c r="T275" s="5"/>
      <c r="U275" s="5"/>
      <c r="V275" s="5"/>
      <c r="W275" s="5"/>
      <c r="X275" s="527"/>
      <c r="Y275" s="5"/>
      <c r="Z275" s="5"/>
      <c r="AA275" s="5"/>
      <c r="AB275" s="5"/>
      <c r="AC275" s="5"/>
      <c r="AD275" s="5"/>
      <c r="AE275" s="5"/>
      <c r="AF275" s="5"/>
      <c r="AG275" s="5"/>
      <c r="AH275" s="5"/>
      <c r="AI275" s="5"/>
      <c r="AJ275" s="5"/>
      <c r="AK275" s="5"/>
      <c r="AL275" s="5"/>
    </row>
    <row r="276" spans="1:38">
      <c r="A276" s="5"/>
      <c r="B276" s="5"/>
      <c r="C276" s="268"/>
      <c r="D276" s="5"/>
      <c r="E276" s="5"/>
      <c r="F276" s="5"/>
      <c r="G276" s="5"/>
      <c r="H276" s="527"/>
      <c r="I276" s="5"/>
      <c r="J276" s="5"/>
      <c r="K276" s="5"/>
      <c r="L276" s="5"/>
      <c r="M276" s="5"/>
      <c r="N276" s="5"/>
      <c r="O276" s="5"/>
      <c r="P276" s="5"/>
      <c r="Q276" s="5"/>
      <c r="R276" s="5"/>
      <c r="S276" s="5"/>
      <c r="T276" s="5"/>
      <c r="U276" s="5"/>
      <c r="V276" s="5"/>
      <c r="W276" s="5"/>
      <c r="X276" s="527"/>
      <c r="Y276" s="5"/>
      <c r="Z276" s="5"/>
      <c r="AA276" s="5"/>
      <c r="AB276" s="5"/>
      <c r="AC276" s="5"/>
      <c r="AD276" s="5"/>
      <c r="AE276" s="5"/>
      <c r="AF276" s="5"/>
      <c r="AG276" s="5"/>
      <c r="AH276" s="5"/>
      <c r="AI276" s="5"/>
      <c r="AJ276" s="5"/>
      <c r="AK276" s="5"/>
      <c r="AL276" s="5"/>
    </row>
    <row r="277" spans="1:38">
      <c r="A277" s="5"/>
      <c r="B277" s="5"/>
      <c r="C277" s="268"/>
      <c r="D277" s="5"/>
      <c r="E277" s="5"/>
      <c r="F277" s="5"/>
      <c r="G277" s="5"/>
      <c r="H277" s="527"/>
      <c r="I277" s="5"/>
      <c r="J277" s="5"/>
      <c r="K277" s="5"/>
      <c r="L277" s="5"/>
      <c r="M277" s="5"/>
      <c r="N277" s="5"/>
      <c r="O277" s="5"/>
      <c r="P277" s="5"/>
      <c r="Q277" s="5"/>
      <c r="R277" s="5"/>
      <c r="S277" s="5"/>
      <c r="T277" s="5"/>
      <c r="U277" s="5"/>
      <c r="V277" s="5"/>
      <c r="W277" s="5"/>
      <c r="X277" s="527"/>
      <c r="Y277" s="5"/>
      <c r="Z277" s="5"/>
      <c r="AA277" s="5"/>
      <c r="AB277" s="5"/>
      <c r="AC277" s="5"/>
      <c r="AD277" s="5"/>
      <c r="AE277" s="5"/>
      <c r="AF277" s="5"/>
      <c r="AG277" s="5"/>
      <c r="AH277" s="5"/>
      <c r="AI277" s="5"/>
      <c r="AJ277" s="5"/>
      <c r="AK277" s="5"/>
      <c r="AL277" s="5"/>
    </row>
    <row r="278" spans="1:38">
      <c r="A278" s="5"/>
      <c r="B278" s="5"/>
      <c r="C278" s="268"/>
      <c r="D278" s="5"/>
      <c r="E278" s="5"/>
      <c r="F278" s="5"/>
      <c r="G278" s="5"/>
      <c r="H278" s="527"/>
      <c r="I278" s="5"/>
      <c r="J278" s="5"/>
      <c r="K278" s="5"/>
      <c r="L278" s="5"/>
      <c r="M278" s="5"/>
      <c r="N278" s="5"/>
      <c r="O278" s="5"/>
      <c r="P278" s="5"/>
      <c r="Q278" s="5"/>
      <c r="R278" s="5"/>
      <c r="S278" s="5"/>
      <c r="T278" s="5"/>
      <c r="U278" s="5"/>
      <c r="V278" s="5"/>
      <c r="W278" s="5"/>
      <c r="X278" s="527"/>
      <c r="Y278" s="5"/>
      <c r="Z278" s="5"/>
      <c r="AA278" s="5"/>
      <c r="AB278" s="5"/>
      <c r="AC278" s="5"/>
      <c r="AD278" s="5"/>
      <c r="AE278" s="5"/>
      <c r="AF278" s="5"/>
      <c r="AG278" s="5"/>
      <c r="AH278" s="5"/>
      <c r="AI278" s="5"/>
      <c r="AJ278" s="5"/>
      <c r="AK278" s="5"/>
      <c r="AL278" s="5"/>
    </row>
    <row r="279" spans="1:38">
      <c r="A279" s="5"/>
      <c r="B279" s="5"/>
      <c r="C279" s="268"/>
      <c r="D279" s="5"/>
      <c r="E279" s="5"/>
      <c r="F279" s="5"/>
      <c r="G279" s="5"/>
      <c r="H279" s="527"/>
      <c r="I279" s="5"/>
      <c r="J279" s="5"/>
      <c r="K279" s="5"/>
      <c r="L279" s="5"/>
      <c r="M279" s="5"/>
      <c r="N279" s="5"/>
      <c r="O279" s="5"/>
      <c r="P279" s="5"/>
      <c r="Q279" s="5"/>
      <c r="R279" s="5"/>
      <c r="S279" s="5"/>
      <c r="T279" s="5"/>
      <c r="U279" s="5"/>
      <c r="V279" s="5"/>
      <c r="W279" s="5"/>
      <c r="X279" s="527"/>
      <c r="Y279" s="5"/>
      <c r="Z279" s="5"/>
      <c r="AA279" s="5"/>
      <c r="AB279" s="5"/>
      <c r="AC279" s="5"/>
      <c r="AD279" s="5"/>
      <c r="AE279" s="5"/>
      <c r="AF279" s="5"/>
      <c r="AG279" s="5"/>
      <c r="AH279" s="5"/>
      <c r="AI279" s="5"/>
      <c r="AJ279" s="5"/>
      <c r="AK279" s="5"/>
      <c r="AL279" s="5"/>
    </row>
    <row r="280" spans="1:38">
      <c r="A280" s="5"/>
      <c r="B280" s="5"/>
      <c r="C280" s="268"/>
      <c r="D280" s="5"/>
      <c r="E280" s="5"/>
      <c r="F280" s="5"/>
      <c r="G280" s="5"/>
      <c r="H280" s="527"/>
      <c r="I280" s="5"/>
      <c r="J280" s="5"/>
      <c r="K280" s="5"/>
      <c r="L280" s="5"/>
      <c r="M280" s="5"/>
      <c r="N280" s="5"/>
      <c r="O280" s="5"/>
      <c r="P280" s="5"/>
      <c r="Q280" s="5"/>
      <c r="R280" s="5"/>
      <c r="S280" s="5"/>
      <c r="T280" s="5"/>
      <c r="U280" s="5"/>
      <c r="V280" s="5"/>
      <c r="W280" s="5"/>
      <c r="X280" s="527"/>
      <c r="Y280" s="5"/>
      <c r="Z280" s="5"/>
      <c r="AA280" s="5"/>
      <c r="AB280" s="5"/>
      <c r="AC280" s="5"/>
      <c r="AD280" s="5"/>
      <c r="AE280" s="5"/>
      <c r="AF280" s="5"/>
      <c r="AG280" s="5"/>
      <c r="AH280" s="5"/>
      <c r="AI280" s="5"/>
      <c r="AJ280" s="5"/>
      <c r="AK280" s="5"/>
      <c r="AL280" s="5"/>
    </row>
    <row r="281" spans="1:38">
      <c r="A281" s="5"/>
      <c r="B281" s="5"/>
      <c r="C281" s="268"/>
      <c r="D281" s="5"/>
      <c r="E281" s="5"/>
      <c r="F281" s="5"/>
      <c r="G281" s="5"/>
      <c r="H281" s="527"/>
      <c r="I281" s="5"/>
      <c r="J281" s="5"/>
      <c r="K281" s="5"/>
      <c r="L281" s="5"/>
      <c r="M281" s="5"/>
      <c r="N281" s="5"/>
      <c r="O281" s="5"/>
      <c r="P281" s="5"/>
      <c r="Q281" s="5"/>
      <c r="R281" s="5"/>
      <c r="S281" s="5"/>
      <c r="T281" s="5"/>
      <c r="U281" s="5"/>
      <c r="V281" s="5"/>
      <c r="W281" s="5"/>
      <c r="X281" s="527"/>
      <c r="Y281" s="5"/>
      <c r="Z281" s="5"/>
      <c r="AA281" s="5"/>
      <c r="AB281" s="5"/>
      <c r="AC281" s="5"/>
      <c r="AD281" s="5"/>
      <c r="AE281" s="5"/>
      <c r="AF281" s="5"/>
      <c r="AG281" s="5"/>
      <c r="AH281" s="5"/>
      <c r="AI281" s="5"/>
      <c r="AJ281" s="5"/>
      <c r="AK281" s="5"/>
      <c r="AL281" s="5"/>
    </row>
    <row r="282" spans="1:38">
      <c r="A282" s="5"/>
      <c r="B282" s="5"/>
      <c r="C282" s="268"/>
      <c r="D282" s="5"/>
      <c r="E282" s="5"/>
      <c r="F282" s="5"/>
      <c r="G282" s="5"/>
      <c r="H282" s="527"/>
      <c r="I282" s="5"/>
      <c r="J282" s="5"/>
      <c r="K282" s="5"/>
      <c r="L282" s="5"/>
      <c r="M282" s="5"/>
      <c r="N282" s="5"/>
      <c r="O282" s="5"/>
      <c r="P282" s="5"/>
      <c r="Q282" s="5"/>
      <c r="R282" s="5"/>
      <c r="S282" s="5"/>
      <c r="T282" s="5"/>
      <c r="U282" s="5"/>
      <c r="V282" s="5"/>
      <c r="W282" s="5"/>
      <c r="X282" s="527"/>
      <c r="Y282" s="5"/>
      <c r="Z282" s="5"/>
      <c r="AA282" s="5"/>
      <c r="AB282" s="5"/>
      <c r="AC282" s="5"/>
      <c r="AD282" s="5"/>
      <c r="AE282" s="5"/>
      <c r="AF282" s="5"/>
      <c r="AG282" s="5"/>
      <c r="AH282" s="5"/>
      <c r="AI282" s="5"/>
      <c r="AJ282" s="5"/>
      <c r="AK282" s="5"/>
      <c r="AL282" s="5"/>
    </row>
    <row r="283" spans="1:38">
      <c r="A283" s="5"/>
      <c r="B283" s="5"/>
      <c r="C283" s="268"/>
      <c r="D283" s="5"/>
      <c r="E283" s="5"/>
      <c r="F283" s="5"/>
      <c r="G283" s="5"/>
      <c r="H283" s="527"/>
      <c r="I283" s="5"/>
      <c r="J283" s="5"/>
      <c r="K283" s="5"/>
      <c r="L283" s="5"/>
      <c r="M283" s="5"/>
      <c r="N283" s="5"/>
      <c r="O283" s="5"/>
      <c r="P283" s="5"/>
      <c r="Q283" s="5"/>
      <c r="R283" s="5"/>
      <c r="S283" s="5"/>
      <c r="T283" s="5"/>
      <c r="U283" s="5"/>
      <c r="V283" s="5"/>
      <c r="W283" s="5"/>
      <c r="X283" s="527"/>
      <c r="Y283" s="5"/>
      <c r="Z283" s="5"/>
      <c r="AA283" s="5"/>
      <c r="AB283" s="5"/>
      <c r="AC283" s="5"/>
      <c r="AD283" s="5"/>
      <c r="AE283" s="5"/>
      <c r="AF283" s="5"/>
      <c r="AG283" s="5"/>
      <c r="AH283" s="5"/>
      <c r="AI283" s="5"/>
      <c r="AJ283" s="5"/>
      <c r="AK283" s="5"/>
      <c r="AL283" s="5"/>
    </row>
    <row r="284" spans="1:38">
      <c r="A284" s="5"/>
      <c r="B284" s="5"/>
      <c r="C284" s="268"/>
      <c r="D284" s="5"/>
      <c r="E284" s="5"/>
      <c r="F284" s="5"/>
      <c r="G284" s="5"/>
      <c r="H284" s="527"/>
      <c r="I284" s="5"/>
      <c r="J284" s="5"/>
      <c r="K284" s="5"/>
      <c r="L284" s="5"/>
      <c r="M284" s="5"/>
      <c r="N284" s="5"/>
      <c r="O284" s="5"/>
      <c r="P284" s="5"/>
      <c r="Q284" s="5"/>
      <c r="R284" s="5"/>
      <c r="S284" s="5"/>
      <c r="T284" s="5"/>
      <c r="U284" s="5"/>
      <c r="V284" s="5"/>
      <c r="W284" s="5"/>
      <c r="X284" s="527"/>
      <c r="Y284" s="5"/>
      <c r="Z284" s="5"/>
      <c r="AA284" s="5"/>
      <c r="AB284" s="5"/>
      <c r="AC284" s="5"/>
      <c r="AD284" s="5"/>
      <c r="AE284" s="5"/>
      <c r="AF284" s="5"/>
      <c r="AG284" s="5"/>
      <c r="AH284" s="5"/>
      <c r="AI284" s="5"/>
      <c r="AJ284" s="5"/>
      <c r="AK284" s="5"/>
      <c r="AL284" s="5"/>
    </row>
    <row r="285" spans="1:38">
      <c r="A285" s="5"/>
      <c r="B285" s="5"/>
      <c r="C285" s="268"/>
      <c r="D285" s="5"/>
      <c r="E285" s="5"/>
      <c r="F285" s="5"/>
      <c r="G285" s="5"/>
      <c r="H285" s="527"/>
      <c r="I285" s="5"/>
      <c r="J285" s="5"/>
      <c r="K285" s="5"/>
      <c r="L285" s="5"/>
      <c r="M285" s="5"/>
      <c r="N285" s="5"/>
      <c r="O285" s="5"/>
      <c r="P285" s="5"/>
      <c r="Q285" s="5"/>
      <c r="R285" s="5"/>
      <c r="S285" s="5"/>
      <c r="T285" s="5"/>
      <c r="U285" s="5"/>
      <c r="V285" s="5"/>
      <c r="W285" s="5"/>
      <c r="X285" s="527"/>
      <c r="Y285" s="5"/>
      <c r="Z285" s="5"/>
      <c r="AA285" s="5"/>
      <c r="AB285" s="5"/>
      <c r="AC285" s="5"/>
      <c r="AD285" s="5"/>
      <c r="AE285" s="5"/>
      <c r="AF285" s="5"/>
      <c r="AG285" s="5"/>
      <c r="AH285" s="5"/>
      <c r="AI285" s="5"/>
      <c r="AJ285" s="5"/>
      <c r="AK285" s="5"/>
      <c r="AL285" s="5"/>
    </row>
    <row r="286" spans="1:38">
      <c r="A286" s="5"/>
      <c r="B286" s="5"/>
      <c r="C286" s="268"/>
      <c r="D286" s="5"/>
      <c r="E286" s="5"/>
      <c r="F286" s="5"/>
      <c r="G286" s="5"/>
      <c r="H286" s="527"/>
      <c r="I286" s="5"/>
      <c r="J286" s="5"/>
      <c r="K286" s="5"/>
      <c r="L286" s="5"/>
      <c r="M286" s="5"/>
      <c r="N286" s="5"/>
      <c r="O286" s="5"/>
      <c r="P286" s="5"/>
      <c r="Q286" s="5"/>
      <c r="R286" s="5"/>
      <c r="S286" s="5"/>
      <c r="T286" s="5"/>
      <c r="U286" s="5"/>
      <c r="V286" s="5"/>
      <c r="W286" s="5"/>
      <c r="X286" s="527"/>
      <c r="Y286" s="5"/>
      <c r="Z286" s="5"/>
      <c r="AA286" s="5"/>
      <c r="AB286" s="5"/>
      <c r="AC286" s="5"/>
      <c r="AD286" s="5"/>
      <c r="AE286" s="5"/>
      <c r="AF286" s="5"/>
      <c r="AG286" s="5"/>
      <c r="AH286" s="5"/>
      <c r="AI286" s="5"/>
      <c r="AJ286" s="5"/>
      <c r="AK286" s="5"/>
      <c r="AL286" s="5"/>
    </row>
    <row r="287" spans="1:38">
      <c r="A287" s="5"/>
      <c r="B287" s="5"/>
      <c r="C287" s="268"/>
      <c r="D287" s="5"/>
      <c r="E287" s="5"/>
      <c r="F287" s="5"/>
      <c r="G287" s="5"/>
      <c r="H287" s="527"/>
      <c r="I287" s="5"/>
      <c r="J287" s="5"/>
      <c r="K287" s="5"/>
      <c r="L287" s="5"/>
      <c r="M287" s="5"/>
      <c r="N287" s="5"/>
      <c r="O287" s="5"/>
      <c r="P287" s="5"/>
      <c r="Q287" s="5"/>
      <c r="R287" s="5"/>
      <c r="S287" s="5"/>
      <c r="T287" s="5"/>
      <c r="U287" s="5"/>
      <c r="V287" s="5"/>
      <c r="W287" s="5"/>
      <c r="X287" s="527"/>
      <c r="Y287" s="5"/>
      <c r="Z287" s="5"/>
      <c r="AA287" s="5"/>
      <c r="AB287" s="5"/>
      <c r="AC287" s="5"/>
      <c r="AD287" s="5"/>
      <c r="AE287" s="5"/>
      <c r="AF287" s="5"/>
      <c r="AG287" s="5"/>
      <c r="AH287" s="5"/>
      <c r="AI287" s="5"/>
      <c r="AJ287" s="5"/>
      <c r="AK287" s="5"/>
      <c r="AL287" s="5"/>
    </row>
    <row r="288" spans="1:38">
      <c r="A288" s="5"/>
      <c r="B288" s="5"/>
      <c r="C288" s="268"/>
      <c r="D288" s="5"/>
      <c r="E288" s="5"/>
      <c r="F288" s="5"/>
      <c r="G288" s="5"/>
      <c r="H288" s="527"/>
      <c r="I288" s="5"/>
      <c r="J288" s="5"/>
      <c r="K288" s="5"/>
      <c r="L288" s="5"/>
      <c r="M288" s="5"/>
      <c r="N288" s="5"/>
      <c r="O288" s="5"/>
      <c r="P288" s="5"/>
      <c r="Q288" s="5"/>
      <c r="R288" s="5"/>
      <c r="S288" s="5"/>
      <c r="T288" s="5"/>
      <c r="U288" s="5"/>
      <c r="V288" s="5"/>
      <c r="W288" s="5"/>
      <c r="X288" s="527"/>
      <c r="Y288" s="5"/>
      <c r="Z288" s="5"/>
      <c r="AA288" s="5"/>
      <c r="AB288" s="5"/>
      <c r="AC288" s="5"/>
      <c r="AD288" s="5"/>
      <c r="AE288" s="5"/>
      <c r="AF288" s="5"/>
      <c r="AG288" s="5"/>
      <c r="AH288" s="5"/>
      <c r="AI288" s="5"/>
      <c r="AJ288" s="5"/>
      <c r="AK288" s="5"/>
      <c r="AL288" s="5"/>
    </row>
    <row r="289" spans="1:38">
      <c r="A289" s="5"/>
      <c r="B289" s="5"/>
      <c r="C289" s="268"/>
      <c r="D289" s="5"/>
      <c r="E289" s="5"/>
      <c r="F289" s="5"/>
      <c r="G289" s="5"/>
      <c r="H289" s="527"/>
      <c r="I289" s="5"/>
      <c r="J289" s="5"/>
      <c r="K289" s="5"/>
      <c r="L289" s="5"/>
      <c r="M289" s="5"/>
      <c r="N289" s="5"/>
      <c r="O289" s="5"/>
      <c r="P289" s="5"/>
      <c r="Q289" s="5"/>
      <c r="R289" s="5"/>
      <c r="S289" s="5"/>
      <c r="T289" s="5"/>
      <c r="U289" s="5"/>
      <c r="V289" s="5"/>
      <c r="W289" s="5"/>
      <c r="X289" s="527"/>
      <c r="Y289" s="5"/>
      <c r="Z289" s="5"/>
      <c r="AA289" s="5"/>
      <c r="AB289" s="5"/>
      <c r="AC289" s="5"/>
      <c r="AD289" s="5"/>
      <c r="AE289" s="5"/>
      <c r="AF289" s="5"/>
      <c r="AG289" s="5"/>
      <c r="AH289" s="5"/>
      <c r="AI289" s="5"/>
      <c r="AJ289" s="5"/>
      <c r="AK289" s="5"/>
      <c r="AL289" s="5"/>
    </row>
    <row r="290" spans="1:38">
      <c r="A290" s="5"/>
      <c r="B290" s="5"/>
      <c r="C290" s="268"/>
      <c r="D290" s="5"/>
      <c r="E290" s="5"/>
      <c r="F290" s="5"/>
      <c r="G290" s="5"/>
      <c r="H290" s="527"/>
      <c r="I290" s="5"/>
      <c r="J290" s="5"/>
      <c r="K290" s="5"/>
      <c r="L290" s="5"/>
      <c r="M290" s="5"/>
      <c r="N290" s="5"/>
      <c r="O290" s="5"/>
      <c r="P290" s="5"/>
      <c r="Q290" s="5"/>
      <c r="R290" s="5"/>
      <c r="S290" s="5"/>
      <c r="T290" s="5"/>
      <c r="U290" s="5"/>
      <c r="V290" s="5"/>
      <c r="W290" s="5"/>
      <c r="X290" s="527"/>
      <c r="Y290" s="5"/>
      <c r="Z290" s="5"/>
      <c r="AA290" s="5"/>
      <c r="AB290" s="5"/>
      <c r="AC290" s="5"/>
      <c r="AD290" s="5"/>
      <c r="AE290" s="5"/>
      <c r="AF290" s="5"/>
      <c r="AG290" s="5"/>
      <c r="AH290" s="5"/>
      <c r="AI290" s="5"/>
      <c r="AJ290" s="5"/>
      <c r="AK290" s="5"/>
      <c r="AL290" s="5"/>
    </row>
    <row r="291" spans="1:38">
      <c r="A291" s="5"/>
      <c r="B291" s="5"/>
      <c r="C291" s="268"/>
      <c r="D291" s="5"/>
      <c r="E291" s="5"/>
      <c r="F291" s="5"/>
      <c r="G291" s="5"/>
      <c r="H291" s="527"/>
      <c r="I291" s="5"/>
      <c r="J291" s="5"/>
      <c r="K291" s="5"/>
      <c r="L291" s="5"/>
      <c r="M291" s="5"/>
      <c r="N291" s="5"/>
      <c r="O291" s="5"/>
      <c r="P291" s="5"/>
      <c r="Q291" s="5"/>
      <c r="R291" s="5"/>
      <c r="S291" s="5"/>
      <c r="T291" s="5"/>
      <c r="U291" s="5"/>
      <c r="V291" s="5"/>
      <c r="W291" s="5"/>
      <c r="X291" s="527"/>
      <c r="Y291" s="5"/>
      <c r="Z291" s="5"/>
      <c r="AA291" s="5"/>
      <c r="AB291" s="5"/>
      <c r="AC291" s="5"/>
      <c r="AD291" s="5"/>
      <c r="AE291" s="5"/>
      <c r="AF291" s="5"/>
      <c r="AG291" s="5"/>
      <c r="AH291" s="5"/>
      <c r="AI291" s="5"/>
      <c r="AJ291" s="5"/>
      <c r="AK291" s="5"/>
      <c r="AL291" s="5"/>
    </row>
    <row r="292" spans="1:38">
      <c r="A292" s="5"/>
      <c r="B292" s="5"/>
      <c r="C292" s="268"/>
      <c r="D292" s="5"/>
      <c r="E292" s="5"/>
      <c r="F292" s="5"/>
      <c r="G292" s="5"/>
      <c r="H292" s="527"/>
      <c r="I292" s="5"/>
      <c r="J292" s="5"/>
      <c r="K292" s="5"/>
      <c r="L292" s="5"/>
      <c r="M292" s="5"/>
      <c r="N292" s="5"/>
      <c r="O292" s="5"/>
      <c r="P292" s="5"/>
      <c r="Q292" s="5"/>
      <c r="R292" s="5"/>
      <c r="S292" s="5"/>
      <c r="T292" s="5"/>
      <c r="U292" s="5"/>
      <c r="V292" s="5"/>
      <c r="W292" s="5"/>
      <c r="X292" s="527"/>
      <c r="Y292" s="5"/>
      <c r="Z292" s="5"/>
      <c r="AA292" s="5"/>
      <c r="AB292" s="5"/>
      <c r="AC292" s="5"/>
      <c r="AD292" s="5"/>
      <c r="AE292" s="5"/>
      <c r="AF292" s="5"/>
      <c r="AG292" s="5"/>
      <c r="AH292" s="5"/>
      <c r="AI292" s="5"/>
      <c r="AJ292" s="5"/>
      <c r="AK292" s="5"/>
      <c r="AL292" s="5"/>
    </row>
    <row r="293" spans="1:38">
      <c r="A293" s="5"/>
      <c r="B293" s="5"/>
      <c r="C293" s="268"/>
      <c r="D293" s="5"/>
      <c r="E293" s="5"/>
      <c r="F293" s="5"/>
      <c r="G293" s="5"/>
      <c r="H293" s="527"/>
      <c r="I293" s="5"/>
      <c r="J293" s="5"/>
      <c r="K293" s="5"/>
      <c r="L293" s="5"/>
      <c r="M293" s="5"/>
      <c r="N293" s="5"/>
      <c r="O293" s="5"/>
      <c r="P293" s="5"/>
      <c r="Q293" s="5"/>
      <c r="R293" s="5"/>
      <c r="S293" s="5"/>
      <c r="T293" s="5"/>
      <c r="U293" s="5"/>
      <c r="V293" s="5"/>
      <c r="W293" s="5"/>
      <c r="X293" s="527"/>
      <c r="Y293" s="5"/>
      <c r="Z293" s="5"/>
      <c r="AA293" s="5"/>
      <c r="AB293" s="5"/>
      <c r="AC293" s="5"/>
      <c r="AD293" s="5"/>
      <c r="AE293" s="5"/>
      <c r="AF293" s="5"/>
      <c r="AG293" s="5"/>
      <c r="AH293" s="5"/>
      <c r="AI293" s="5"/>
      <c r="AJ293" s="5"/>
      <c r="AK293" s="5"/>
      <c r="AL293" s="5"/>
    </row>
    <row r="294" spans="1:38">
      <c r="A294" s="5"/>
      <c r="B294" s="5"/>
      <c r="C294" s="268"/>
      <c r="D294" s="5"/>
      <c r="E294" s="5"/>
      <c r="F294" s="5"/>
      <c r="G294" s="5"/>
      <c r="H294" s="527"/>
      <c r="I294" s="5"/>
      <c r="J294" s="5"/>
      <c r="K294" s="5"/>
      <c r="L294" s="5"/>
      <c r="M294" s="5"/>
      <c r="N294" s="5"/>
      <c r="O294" s="5"/>
      <c r="P294" s="5"/>
      <c r="Q294" s="5"/>
      <c r="R294" s="5"/>
      <c r="S294" s="5"/>
      <c r="T294" s="5"/>
      <c r="U294" s="5"/>
      <c r="V294" s="5"/>
      <c r="W294" s="5"/>
      <c r="X294" s="527"/>
      <c r="Y294" s="5"/>
      <c r="Z294" s="5"/>
      <c r="AA294" s="5"/>
      <c r="AB294" s="5"/>
      <c r="AC294" s="5"/>
      <c r="AD294" s="5"/>
      <c r="AE294" s="5"/>
      <c r="AF294" s="5"/>
      <c r="AG294" s="5"/>
      <c r="AH294" s="5"/>
      <c r="AI294" s="5"/>
      <c r="AJ294" s="5"/>
      <c r="AK294" s="5"/>
      <c r="AL294" s="5"/>
    </row>
    <row r="295" spans="1:38">
      <c r="A295" s="5"/>
      <c r="B295" s="5"/>
      <c r="C295" s="268"/>
      <c r="D295" s="5"/>
      <c r="E295" s="5"/>
      <c r="F295" s="5"/>
      <c r="G295" s="5"/>
      <c r="H295" s="527"/>
      <c r="I295" s="5"/>
      <c r="J295" s="5"/>
      <c r="K295" s="5"/>
      <c r="L295" s="5"/>
      <c r="M295" s="5"/>
      <c r="N295" s="5"/>
      <c r="O295" s="5"/>
      <c r="P295" s="5"/>
      <c r="Q295" s="5"/>
      <c r="R295" s="5"/>
      <c r="S295" s="5"/>
      <c r="T295" s="5"/>
      <c r="U295" s="5"/>
      <c r="V295" s="5"/>
      <c r="W295" s="5"/>
      <c r="X295" s="527"/>
      <c r="Y295" s="5"/>
      <c r="Z295" s="5"/>
      <c r="AA295" s="5"/>
      <c r="AB295" s="5"/>
      <c r="AC295" s="5"/>
      <c r="AD295" s="5"/>
      <c r="AE295" s="5"/>
      <c r="AF295" s="5"/>
      <c r="AG295" s="5"/>
      <c r="AH295" s="5"/>
      <c r="AI295" s="5"/>
      <c r="AJ295" s="5"/>
      <c r="AK295" s="5"/>
      <c r="AL295" s="5"/>
    </row>
    <row r="296" spans="1:38">
      <c r="A296" s="5"/>
      <c r="B296" s="5"/>
      <c r="C296" s="268"/>
      <c r="D296" s="5"/>
      <c r="E296" s="5"/>
      <c r="F296" s="5"/>
      <c r="G296" s="5"/>
      <c r="H296" s="527"/>
      <c r="I296" s="5"/>
      <c r="J296" s="5"/>
      <c r="K296" s="5"/>
      <c r="L296" s="5"/>
      <c r="M296" s="5"/>
      <c r="N296" s="5"/>
      <c r="O296" s="5"/>
      <c r="P296" s="5"/>
      <c r="Q296" s="5"/>
      <c r="R296" s="5"/>
      <c r="S296" s="5"/>
      <c r="T296" s="5"/>
      <c r="U296" s="5"/>
      <c r="V296" s="5"/>
      <c r="W296" s="5"/>
      <c r="X296" s="527"/>
      <c r="Y296" s="5"/>
      <c r="Z296" s="5"/>
      <c r="AA296" s="5"/>
      <c r="AB296" s="5"/>
      <c r="AC296" s="5"/>
      <c r="AD296" s="5"/>
      <c r="AE296" s="5"/>
      <c r="AF296" s="5"/>
      <c r="AG296" s="5"/>
      <c r="AH296" s="5"/>
      <c r="AI296" s="5"/>
      <c r="AJ296" s="5"/>
      <c r="AK296" s="5"/>
      <c r="AL296" s="5"/>
    </row>
    <row r="297" spans="1:38">
      <c r="A297" s="5"/>
      <c r="B297" s="5"/>
      <c r="C297" s="268"/>
      <c r="D297" s="5"/>
      <c r="E297" s="5"/>
      <c r="F297" s="5"/>
      <c r="G297" s="5"/>
      <c r="H297" s="527"/>
      <c r="I297" s="5"/>
      <c r="J297" s="5"/>
      <c r="K297" s="5"/>
      <c r="L297" s="5"/>
      <c r="M297" s="5"/>
      <c r="N297" s="5"/>
      <c r="O297" s="5"/>
      <c r="P297" s="5"/>
      <c r="Q297" s="5"/>
      <c r="R297" s="5"/>
      <c r="S297" s="5"/>
      <c r="T297" s="5"/>
      <c r="U297" s="5"/>
      <c r="V297" s="5"/>
      <c r="W297" s="5"/>
      <c r="X297" s="527"/>
      <c r="Y297" s="5"/>
      <c r="Z297" s="5"/>
      <c r="AA297" s="5"/>
      <c r="AB297" s="5"/>
      <c r="AC297" s="5"/>
      <c r="AD297" s="5"/>
      <c r="AE297" s="5"/>
      <c r="AF297" s="5"/>
      <c r="AG297" s="5"/>
      <c r="AH297" s="5"/>
      <c r="AI297" s="5"/>
      <c r="AJ297" s="5"/>
      <c r="AK297" s="5"/>
      <c r="AL297" s="5"/>
    </row>
    <row r="298" spans="1:38">
      <c r="A298" s="5"/>
      <c r="B298" s="5"/>
      <c r="C298" s="268"/>
      <c r="D298" s="5"/>
      <c r="E298" s="5"/>
      <c r="F298" s="5"/>
      <c r="G298" s="5"/>
      <c r="H298" s="527"/>
      <c r="I298" s="5"/>
      <c r="J298" s="5"/>
      <c r="K298" s="5"/>
      <c r="L298" s="5"/>
      <c r="M298" s="5"/>
      <c r="N298" s="5"/>
      <c r="O298" s="5"/>
      <c r="P298" s="5"/>
      <c r="Q298" s="5"/>
      <c r="R298" s="5"/>
      <c r="S298" s="5"/>
      <c r="T298" s="5"/>
      <c r="U298" s="5"/>
      <c r="V298" s="5"/>
      <c r="W298" s="5"/>
      <c r="X298" s="527"/>
      <c r="Y298" s="5"/>
      <c r="Z298" s="5"/>
      <c r="AA298" s="5"/>
      <c r="AB298" s="5"/>
      <c r="AC298" s="5"/>
      <c r="AD298" s="5"/>
      <c r="AE298" s="5"/>
      <c r="AF298" s="5"/>
      <c r="AG298" s="5"/>
      <c r="AH298" s="5"/>
      <c r="AI298" s="5"/>
      <c r="AJ298" s="5"/>
      <c r="AK298" s="5"/>
      <c r="AL298" s="5"/>
    </row>
    <row r="299" spans="1:38">
      <c r="A299" s="5"/>
      <c r="B299" s="5"/>
      <c r="C299" s="268"/>
      <c r="D299" s="5"/>
      <c r="E299" s="5"/>
      <c r="F299" s="5"/>
      <c r="G299" s="5"/>
      <c r="H299" s="527"/>
      <c r="I299" s="5"/>
      <c r="J299" s="5"/>
      <c r="K299" s="5"/>
      <c r="L299" s="5"/>
      <c r="M299" s="5"/>
      <c r="N299" s="5"/>
      <c r="O299" s="5"/>
      <c r="P299" s="5"/>
      <c r="Q299" s="5"/>
      <c r="R299" s="5"/>
      <c r="S299" s="5"/>
      <c r="T299" s="5"/>
      <c r="U299" s="5"/>
      <c r="V299" s="5"/>
      <c r="W299" s="5"/>
      <c r="X299" s="527"/>
      <c r="Y299" s="5"/>
      <c r="Z299" s="5"/>
      <c r="AA299" s="5"/>
      <c r="AB299" s="5"/>
      <c r="AC299" s="5"/>
      <c r="AD299" s="5"/>
      <c r="AE299" s="5"/>
      <c r="AF299" s="5"/>
      <c r="AG299" s="5"/>
      <c r="AH299" s="5"/>
      <c r="AI299" s="5"/>
      <c r="AJ299" s="5"/>
      <c r="AK299" s="5"/>
      <c r="AL299" s="5"/>
    </row>
    <row r="300" spans="1:38">
      <c r="A300" s="5"/>
      <c r="B300" s="5"/>
      <c r="C300" s="268"/>
      <c r="D300" s="5"/>
      <c r="E300" s="5"/>
      <c r="F300" s="5"/>
      <c r="G300" s="5"/>
      <c r="H300" s="527"/>
      <c r="I300" s="5"/>
      <c r="J300" s="5"/>
      <c r="K300" s="5"/>
      <c r="L300" s="5"/>
      <c r="M300" s="5"/>
      <c r="N300" s="5"/>
      <c r="O300" s="5"/>
      <c r="P300" s="5"/>
      <c r="Q300" s="5"/>
      <c r="R300" s="5"/>
      <c r="S300" s="5"/>
      <c r="T300" s="5"/>
      <c r="U300" s="5"/>
      <c r="V300" s="5"/>
      <c r="W300" s="5"/>
      <c r="X300" s="527"/>
      <c r="Y300" s="5"/>
      <c r="Z300" s="5"/>
      <c r="AA300" s="5"/>
      <c r="AB300" s="5"/>
      <c r="AC300" s="5"/>
      <c r="AD300" s="5"/>
      <c r="AE300" s="5"/>
      <c r="AF300" s="5"/>
      <c r="AG300" s="5"/>
      <c r="AH300" s="5"/>
      <c r="AI300" s="5"/>
      <c r="AJ300" s="5"/>
      <c r="AK300" s="5"/>
      <c r="AL300" s="5"/>
    </row>
    <row r="301" spans="1:38">
      <c r="A301" s="5"/>
      <c r="B301" s="5"/>
      <c r="C301" s="268"/>
      <c r="D301" s="5"/>
      <c r="E301" s="5"/>
      <c r="F301" s="5"/>
      <c r="G301" s="5"/>
      <c r="H301" s="527"/>
      <c r="I301" s="5"/>
      <c r="J301" s="5"/>
      <c r="K301" s="5"/>
      <c r="L301" s="5"/>
      <c r="M301" s="5"/>
      <c r="N301" s="5"/>
      <c r="O301" s="5"/>
      <c r="P301" s="5"/>
      <c r="Q301" s="5"/>
      <c r="R301" s="5"/>
      <c r="S301" s="5"/>
      <c r="T301" s="5"/>
      <c r="U301" s="5"/>
      <c r="V301" s="5"/>
      <c r="W301" s="5"/>
      <c r="X301" s="527"/>
      <c r="Y301" s="5"/>
      <c r="Z301" s="5"/>
      <c r="AA301" s="5"/>
      <c r="AB301" s="5"/>
      <c r="AC301" s="5"/>
      <c r="AD301" s="5"/>
      <c r="AE301" s="5"/>
      <c r="AF301" s="5"/>
      <c r="AG301" s="5"/>
      <c r="AH301" s="5"/>
      <c r="AI301" s="5"/>
      <c r="AJ301" s="5"/>
      <c r="AK301" s="5"/>
      <c r="AL301" s="5"/>
    </row>
    <row r="302" spans="1:38">
      <c r="A302" s="5"/>
      <c r="B302" s="5"/>
      <c r="C302" s="268"/>
      <c r="D302" s="5"/>
      <c r="E302" s="5"/>
      <c r="F302" s="5"/>
      <c r="G302" s="5"/>
      <c r="H302" s="527"/>
      <c r="I302" s="5"/>
      <c r="J302" s="5"/>
      <c r="K302" s="5"/>
      <c r="L302" s="5"/>
      <c r="M302" s="5"/>
      <c r="N302" s="5"/>
      <c r="O302" s="5"/>
      <c r="P302" s="5"/>
      <c r="Q302" s="5"/>
      <c r="R302" s="5"/>
      <c r="S302" s="5"/>
      <c r="T302" s="5"/>
      <c r="U302" s="5"/>
      <c r="V302" s="5"/>
      <c r="W302" s="5"/>
      <c r="X302" s="527"/>
      <c r="Y302" s="5"/>
      <c r="Z302" s="5"/>
      <c r="AA302" s="5"/>
      <c r="AB302" s="5"/>
      <c r="AC302" s="5"/>
      <c r="AD302" s="5"/>
      <c r="AE302" s="5"/>
      <c r="AF302" s="5"/>
      <c r="AG302" s="5"/>
      <c r="AH302" s="5"/>
      <c r="AI302" s="5"/>
      <c r="AJ302" s="5"/>
      <c r="AK302" s="5"/>
      <c r="AL302" s="5"/>
    </row>
    <row r="303" spans="1:38">
      <c r="A303" s="5"/>
      <c r="B303" s="5"/>
      <c r="C303" s="268"/>
      <c r="D303" s="5"/>
      <c r="E303" s="5"/>
      <c r="F303" s="5"/>
      <c r="G303" s="5"/>
      <c r="H303" s="527"/>
      <c r="I303" s="5"/>
      <c r="J303" s="5"/>
      <c r="K303" s="5"/>
      <c r="L303" s="5"/>
      <c r="M303" s="5"/>
      <c r="N303" s="5"/>
      <c r="O303" s="5"/>
      <c r="P303" s="5"/>
      <c r="Q303" s="5"/>
      <c r="R303" s="5"/>
      <c r="S303" s="5"/>
      <c r="T303" s="5"/>
      <c r="U303" s="5"/>
      <c r="V303" s="5"/>
      <c r="W303" s="5"/>
      <c r="X303" s="527"/>
      <c r="Y303" s="5"/>
      <c r="Z303" s="5"/>
      <c r="AA303" s="5"/>
      <c r="AB303" s="5"/>
      <c r="AC303" s="5"/>
      <c r="AD303" s="5"/>
      <c r="AE303" s="5"/>
      <c r="AF303" s="5"/>
      <c r="AG303" s="5"/>
      <c r="AH303" s="5"/>
      <c r="AI303" s="5"/>
      <c r="AJ303" s="5"/>
      <c r="AK303" s="5"/>
      <c r="AL303" s="5"/>
    </row>
    <row r="304" spans="1:38">
      <c r="A304" s="5"/>
      <c r="B304" s="5"/>
      <c r="C304" s="268"/>
      <c r="D304" s="5"/>
      <c r="E304" s="5"/>
      <c r="F304" s="5"/>
      <c r="G304" s="5"/>
      <c r="H304" s="527"/>
      <c r="I304" s="5"/>
      <c r="J304" s="5"/>
      <c r="K304" s="5"/>
      <c r="L304" s="5"/>
      <c r="M304" s="5"/>
      <c r="N304" s="5"/>
      <c r="O304" s="5"/>
      <c r="P304" s="5"/>
      <c r="Q304" s="5"/>
      <c r="R304" s="5"/>
      <c r="S304" s="5"/>
      <c r="T304" s="5"/>
      <c r="U304" s="5"/>
      <c r="V304" s="5"/>
      <c r="W304" s="5"/>
      <c r="X304" s="527"/>
      <c r="Y304" s="5"/>
      <c r="Z304" s="5"/>
      <c r="AA304" s="5"/>
      <c r="AB304" s="5"/>
      <c r="AC304" s="5"/>
      <c r="AD304" s="5"/>
      <c r="AE304" s="5"/>
      <c r="AF304" s="5"/>
      <c r="AG304" s="5"/>
      <c r="AH304" s="5"/>
      <c r="AI304" s="5"/>
      <c r="AJ304" s="5"/>
      <c r="AK304" s="5"/>
      <c r="AL304" s="5"/>
    </row>
    <row r="305" spans="1:38">
      <c r="A305" s="5"/>
      <c r="B305" s="5"/>
      <c r="C305" s="268"/>
      <c r="D305" s="5"/>
      <c r="E305" s="5"/>
      <c r="F305" s="5"/>
      <c r="G305" s="5"/>
      <c r="H305" s="527"/>
      <c r="I305" s="5"/>
      <c r="J305" s="5"/>
      <c r="K305" s="5"/>
      <c r="L305" s="5"/>
      <c r="M305" s="5"/>
      <c r="N305" s="5"/>
      <c r="O305" s="5"/>
      <c r="P305" s="5"/>
      <c r="Q305" s="5"/>
      <c r="R305" s="5"/>
      <c r="S305" s="5"/>
      <c r="T305" s="5"/>
      <c r="U305" s="5"/>
      <c r="V305" s="5"/>
      <c r="W305" s="5"/>
      <c r="X305" s="527"/>
      <c r="Y305" s="5"/>
      <c r="Z305" s="5"/>
      <c r="AA305" s="5"/>
      <c r="AB305" s="5"/>
      <c r="AC305" s="5"/>
      <c r="AD305" s="5"/>
      <c r="AE305" s="5"/>
      <c r="AF305" s="5"/>
      <c r="AG305" s="5"/>
      <c r="AH305" s="5"/>
      <c r="AI305" s="5"/>
      <c r="AJ305" s="5"/>
      <c r="AK305" s="5"/>
      <c r="AL305" s="5"/>
    </row>
    <row r="306" spans="1:38">
      <c r="A306" s="5"/>
      <c r="B306" s="5"/>
      <c r="C306" s="268"/>
      <c r="D306" s="5"/>
      <c r="E306" s="5"/>
      <c r="F306" s="5"/>
      <c r="G306" s="5"/>
      <c r="H306" s="527"/>
      <c r="I306" s="5"/>
      <c r="J306" s="5"/>
      <c r="K306" s="5"/>
      <c r="L306" s="5"/>
      <c r="M306" s="5"/>
      <c r="N306" s="5"/>
      <c r="O306" s="5"/>
      <c r="P306" s="5"/>
      <c r="Q306" s="5"/>
      <c r="R306" s="5"/>
      <c r="S306" s="5"/>
      <c r="T306" s="5"/>
      <c r="U306" s="5"/>
      <c r="V306" s="5"/>
      <c r="W306" s="5"/>
      <c r="X306" s="527"/>
      <c r="Y306" s="5"/>
      <c r="Z306" s="5"/>
      <c r="AA306" s="5"/>
      <c r="AB306" s="5"/>
      <c r="AC306" s="5"/>
      <c r="AD306" s="5"/>
      <c r="AE306" s="5"/>
      <c r="AF306" s="5"/>
      <c r="AG306" s="5"/>
      <c r="AH306" s="5"/>
      <c r="AI306" s="5"/>
      <c r="AJ306" s="5"/>
      <c r="AK306" s="5"/>
      <c r="AL306" s="5"/>
    </row>
    <row r="307" spans="1:38">
      <c r="A307" s="5"/>
      <c r="B307" s="5"/>
      <c r="C307" s="268"/>
      <c r="D307" s="5"/>
      <c r="E307" s="5"/>
      <c r="F307" s="5"/>
      <c r="G307" s="5"/>
      <c r="H307" s="527"/>
      <c r="I307" s="5"/>
      <c r="J307" s="5"/>
      <c r="K307" s="5"/>
      <c r="L307" s="5"/>
      <c r="M307" s="5"/>
      <c r="N307" s="5"/>
      <c r="O307" s="5"/>
      <c r="P307" s="5"/>
      <c r="Q307" s="5"/>
      <c r="R307" s="5"/>
      <c r="S307" s="5"/>
      <c r="T307" s="5"/>
      <c r="U307" s="5"/>
      <c r="V307" s="5"/>
      <c r="W307" s="5"/>
      <c r="X307" s="527"/>
      <c r="Y307" s="5"/>
      <c r="Z307" s="5"/>
      <c r="AA307" s="5"/>
      <c r="AB307" s="5"/>
      <c r="AC307" s="5"/>
      <c r="AD307" s="5"/>
      <c r="AE307" s="5"/>
      <c r="AF307" s="5"/>
      <c r="AG307" s="5"/>
      <c r="AH307" s="5"/>
      <c r="AI307" s="5"/>
      <c r="AJ307" s="5"/>
      <c r="AK307" s="5"/>
      <c r="AL307" s="5"/>
    </row>
    <row r="308" spans="1:38">
      <c r="A308" s="5"/>
      <c r="B308" s="5"/>
      <c r="C308" s="268"/>
      <c r="D308" s="5"/>
      <c r="E308" s="5"/>
      <c r="F308" s="5"/>
      <c r="G308" s="5"/>
      <c r="H308" s="527"/>
      <c r="I308" s="5"/>
      <c r="J308" s="5"/>
      <c r="K308" s="5"/>
      <c r="L308" s="5"/>
      <c r="M308" s="5"/>
      <c r="N308" s="5"/>
      <c r="O308" s="5"/>
      <c r="P308" s="5"/>
      <c r="Q308" s="5"/>
      <c r="R308" s="5"/>
      <c r="S308" s="5"/>
      <c r="T308" s="5"/>
      <c r="U308" s="5"/>
      <c r="V308" s="5"/>
      <c r="W308" s="5"/>
      <c r="X308" s="527"/>
      <c r="Y308" s="5"/>
      <c r="Z308" s="5"/>
      <c r="AA308" s="5"/>
      <c r="AB308" s="5"/>
      <c r="AC308" s="5"/>
      <c r="AD308" s="5"/>
      <c r="AE308" s="5"/>
      <c r="AF308" s="5"/>
      <c r="AG308" s="5"/>
      <c r="AH308" s="5"/>
      <c r="AI308" s="5"/>
      <c r="AJ308" s="5"/>
      <c r="AK308" s="5"/>
      <c r="AL308" s="5"/>
    </row>
    <row r="309" spans="1:38">
      <c r="A309" s="5"/>
      <c r="B309" s="5"/>
      <c r="C309" s="268"/>
      <c r="D309" s="5"/>
      <c r="E309" s="5"/>
      <c r="F309" s="5"/>
      <c r="G309" s="5"/>
      <c r="H309" s="527"/>
      <c r="I309" s="5"/>
      <c r="J309" s="5"/>
      <c r="K309" s="5"/>
      <c r="L309" s="5"/>
      <c r="M309" s="5"/>
      <c r="N309" s="5"/>
      <c r="O309" s="5"/>
      <c r="P309" s="5"/>
      <c r="Q309" s="5"/>
      <c r="R309" s="5"/>
      <c r="S309" s="5"/>
      <c r="T309" s="5"/>
      <c r="U309" s="5"/>
      <c r="V309" s="5"/>
      <c r="W309" s="5"/>
      <c r="X309" s="527"/>
      <c r="Y309" s="5"/>
      <c r="Z309" s="5"/>
      <c r="AA309" s="5"/>
      <c r="AB309" s="5"/>
      <c r="AC309" s="5"/>
      <c r="AD309" s="5"/>
      <c r="AE309" s="5"/>
      <c r="AF309" s="5"/>
      <c r="AG309" s="5"/>
      <c r="AH309" s="5"/>
      <c r="AI309" s="5"/>
      <c r="AJ309" s="5"/>
      <c r="AK309" s="5"/>
      <c r="AL309" s="5"/>
    </row>
    <row r="310" spans="1:38">
      <c r="A310" s="5"/>
      <c r="B310" s="5"/>
      <c r="C310" s="268"/>
      <c r="D310" s="5"/>
      <c r="E310" s="5"/>
      <c r="F310" s="5"/>
      <c r="G310" s="5"/>
      <c r="H310" s="527"/>
      <c r="I310" s="5"/>
      <c r="J310" s="5"/>
      <c r="K310" s="5"/>
      <c r="L310" s="5"/>
      <c r="M310" s="5"/>
      <c r="N310" s="5"/>
      <c r="O310" s="5"/>
      <c r="P310" s="5"/>
      <c r="Q310" s="5"/>
      <c r="R310" s="5"/>
      <c r="S310" s="5"/>
      <c r="T310" s="5"/>
      <c r="U310" s="5"/>
      <c r="V310" s="5"/>
      <c r="W310" s="5"/>
      <c r="X310" s="527"/>
      <c r="Y310" s="5"/>
      <c r="Z310" s="5"/>
      <c r="AA310" s="5"/>
      <c r="AB310" s="5"/>
      <c r="AC310" s="5"/>
      <c r="AD310" s="5"/>
      <c r="AE310" s="5"/>
      <c r="AF310" s="5"/>
      <c r="AG310" s="5"/>
      <c r="AH310" s="5"/>
      <c r="AI310" s="5"/>
      <c r="AJ310" s="5"/>
      <c r="AK310" s="5"/>
      <c r="AL310" s="5"/>
    </row>
    <row r="311" spans="1:38">
      <c r="A311" s="5"/>
      <c r="B311" s="5"/>
      <c r="C311" s="268"/>
      <c r="D311" s="5"/>
      <c r="E311" s="5"/>
      <c r="F311" s="5"/>
      <c r="G311" s="5"/>
      <c r="H311" s="527"/>
      <c r="I311" s="5"/>
      <c r="J311" s="5"/>
      <c r="K311" s="5"/>
      <c r="L311" s="5"/>
      <c r="M311" s="5"/>
      <c r="N311" s="5"/>
      <c r="O311" s="5"/>
      <c r="P311" s="5"/>
      <c r="Q311" s="5"/>
      <c r="R311" s="5"/>
      <c r="S311" s="5"/>
      <c r="T311" s="5"/>
      <c r="U311" s="5"/>
      <c r="V311" s="5"/>
      <c r="W311" s="5"/>
      <c r="X311" s="527"/>
      <c r="Y311" s="5"/>
      <c r="Z311" s="5"/>
      <c r="AA311" s="5"/>
      <c r="AB311" s="5"/>
      <c r="AC311" s="5"/>
      <c r="AD311" s="5"/>
      <c r="AE311" s="5"/>
      <c r="AF311" s="5"/>
      <c r="AG311" s="5"/>
      <c r="AH311" s="5"/>
      <c r="AI311" s="5"/>
      <c r="AJ311" s="5"/>
      <c r="AK311" s="5"/>
      <c r="AL311" s="5"/>
    </row>
    <row r="312" spans="1:38">
      <c r="A312" s="5"/>
      <c r="B312" s="5"/>
      <c r="C312" s="268"/>
      <c r="D312" s="5"/>
      <c r="E312" s="5"/>
      <c r="F312" s="5"/>
      <c r="G312" s="5"/>
      <c r="H312" s="527"/>
      <c r="I312" s="5"/>
      <c r="J312" s="5"/>
      <c r="K312" s="5"/>
      <c r="L312" s="5"/>
      <c r="M312" s="5"/>
      <c r="N312" s="5"/>
      <c r="O312" s="5"/>
      <c r="P312" s="5"/>
      <c r="Q312" s="5"/>
      <c r="R312" s="5"/>
      <c r="S312" s="5"/>
      <c r="T312" s="5"/>
      <c r="U312" s="5"/>
      <c r="V312" s="5"/>
      <c r="W312" s="5"/>
      <c r="X312" s="527"/>
      <c r="Y312" s="5"/>
      <c r="Z312" s="5"/>
      <c r="AA312" s="5"/>
      <c r="AB312" s="5"/>
      <c r="AC312" s="5"/>
      <c r="AD312" s="5"/>
      <c r="AE312" s="5"/>
      <c r="AF312" s="5"/>
      <c r="AG312" s="5"/>
      <c r="AH312" s="5"/>
      <c r="AI312" s="5"/>
      <c r="AJ312" s="5"/>
      <c r="AK312" s="5"/>
      <c r="AL312" s="5"/>
    </row>
    <row r="313" spans="1:38">
      <c r="A313" s="5"/>
      <c r="B313" s="5"/>
      <c r="C313" s="268"/>
      <c r="D313" s="5"/>
      <c r="E313" s="5"/>
      <c r="F313" s="5"/>
      <c r="G313" s="5"/>
      <c r="H313" s="527"/>
      <c r="I313" s="5"/>
      <c r="J313" s="5"/>
      <c r="K313" s="5"/>
      <c r="L313" s="5"/>
      <c r="M313" s="5"/>
      <c r="N313" s="5"/>
      <c r="O313" s="5"/>
      <c r="P313" s="5"/>
      <c r="Q313" s="5"/>
      <c r="R313" s="5"/>
      <c r="S313" s="5"/>
      <c r="T313" s="5"/>
      <c r="U313" s="5"/>
      <c r="V313" s="5"/>
      <c r="W313" s="5"/>
      <c r="X313" s="527"/>
      <c r="Y313" s="5"/>
      <c r="Z313" s="5"/>
      <c r="AA313" s="5"/>
      <c r="AB313" s="5"/>
      <c r="AC313" s="5"/>
      <c r="AD313" s="5"/>
      <c r="AE313" s="5"/>
      <c r="AF313" s="5"/>
      <c r="AG313" s="5"/>
      <c r="AH313" s="5"/>
      <c r="AI313" s="5"/>
      <c r="AJ313" s="5"/>
      <c r="AK313" s="5"/>
      <c r="AL313" s="5"/>
    </row>
    <row r="314" spans="1:38">
      <c r="A314" s="5"/>
      <c r="B314" s="5"/>
      <c r="C314" s="268"/>
      <c r="D314" s="5"/>
      <c r="E314" s="5"/>
      <c r="F314" s="5"/>
      <c r="G314" s="5"/>
      <c r="H314" s="527"/>
      <c r="I314" s="5"/>
      <c r="J314" s="5"/>
      <c r="K314" s="5"/>
      <c r="L314" s="5"/>
      <c r="M314" s="5"/>
      <c r="N314" s="5"/>
      <c r="O314" s="5"/>
      <c r="P314" s="5"/>
      <c r="Q314" s="5"/>
      <c r="R314" s="5"/>
      <c r="S314" s="5"/>
      <c r="T314" s="5"/>
      <c r="U314" s="5"/>
      <c r="V314" s="5"/>
      <c r="W314" s="5"/>
      <c r="X314" s="527"/>
      <c r="Y314" s="5"/>
      <c r="Z314" s="5"/>
      <c r="AA314" s="5"/>
      <c r="AB314" s="5"/>
      <c r="AC314" s="5"/>
      <c r="AD314" s="5"/>
      <c r="AE314" s="5"/>
      <c r="AF314" s="5"/>
      <c r="AG314" s="5"/>
      <c r="AH314" s="5"/>
      <c r="AI314" s="5"/>
      <c r="AJ314" s="5"/>
      <c r="AK314" s="5"/>
      <c r="AL314" s="5"/>
    </row>
    <row r="315" spans="1:38">
      <c r="A315" s="5"/>
      <c r="B315" s="5"/>
      <c r="C315" s="268"/>
      <c r="D315" s="5"/>
      <c r="E315" s="5"/>
      <c r="F315" s="5"/>
      <c r="G315" s="5"/>
      <c r="H315" s="527"/>
      <c r="I315" s="5"/>
      <c r="J315" s="5"/>
      <c r="K315" s="5"/>
      <c r="L315" s="5"/>
      <c r="M315" s="5"/>
      <c r="N315" s="5"/>
      <c r="O315" s="5"/>
      <c r="P315" s="5"/>
      <c r="Q315" s="5"/>
      <c r="R315" s="5"/>
      <c r="S315" s="5"/>
      <c r="T315" s="5"/>
      <c r="U315" s="5"/>
      <c r="V315" s="5"/>
      <c r="W315" s="5"/>
      <c r="X315" s="527"/>
      <c r="Y315" s="5"/>
      <c r="Z315" s="5"/>
      <c r="AA315" s="5"/>
      <c r="AB315" s="5"/>
      <c r="AC315" s="5"/>
      <c r="AD315" s="5"/>
      <c r="AE315" s="5"/>
      <c r="AF315" s="5"/>
      <c r="AG315" s="5"/>
      <c r="AH315" s="5"/>
      <c r="AI315" s="5"/>
      <c r="AJ315" s="5"/>
      <c r="AK315" s="5"/>
      <c r="AL315" s="5"/>
    </row>
    <row r="316" spans="1:38">
      <c r="A316" s="5"/>
      <c r="B316" s="5"/>
      <c r="C316" s="268"/>
      <c r="D316" s="5"/>
      <c r="E316" s="5"/>
      <c r="F316" s="5"/>
      <c r="G316" s="5"/>
      <c r="H316" s="527"/>
      <c r="I316" s="5"/>
      <c r="J316" s="5"/>
      <c r="K316" s="5"/>
      <c r="L316" s="5"/>
      <c r="M316" s="5"/>
      <c r="N316" s="5"/>
      <c r="O316" s="5"/>
      <c r="P316" s="5"/>
      <c r="Q316" s="5"/>
      <c r="R316" s="5"/>
      <c r="S316" s="5"/>
      <c r="T316" s="5"/>
      <c r="U316" s="5"/>
      <c r="V316" s="5"/>
      <c r="W316" s="5"/>
      <c r="X316" s="527"/>
      <c r="Y316" s="5"/>
      <c r="Z316" s="5"/>
      <c r="AA316" s="5"/>
      <c r="AB316" s="5"/>
      <c r="AC316" s="5"/>
      <c r="AD316" s="5"/>
      <c r="AE316" s="5"/>
      <c r="AF316" s="5"/>
      <c r="AG316" s="5"/>
      <c r="AH316" s="5"/>
      <c r="AI316" s="5"/>
      <c r="AJ316" s="5"/>
      <c r="AK316" s="5"/>
      <c r="AL316" s="5"/>
    </row>
    <row r="317" spans="1:38">
      <c r="A317" s="5"/>
      <c r="B317" s="5"/>
      <c r="C317" s="268"/>
      <c r="D317" s="5"/>
      <c r="E317" s="5"/>
      <c r="F317" s="5"/>
      <c r="G317" s="5"/>
      <c r="H317" s="527"/>
      <c r="I317" s="5"/>
      <c r="J317" s="5"/>
      <c r="K317" s="5"/>
      <c r="L317" s="5"/>
      <c r="M317" s="5"/>
      <c r="N317" s="5"/>
      <c r="O317" s="5"/>
      <c r="P317" s="5"/>
      <c r="Q317" s="5"/>
      <c r="R317" s="5"/>
      <c r="S317" s="5"/>
      <c r="T317" s="5"/>
      <c r="U317" s="5"/>
      <c r="V317" s="5"/>
      <c r="W317" s="5"/>
      <c r="X317" s="527"/>
      <c r="Y317" s="5"/>
      <c r="Z317" s="5"/>
      <c r="AA317" s="5"/>
      <c r="AB317" s="5"/>
      <c r="AC317" s="5"/>
      <c r="AD317" s="5"/>
      <c r="AE317" s="5"/>
      <c r="AF317" s="5"/>
      <c r="AG317" s="5"/>
      <c r="AH317" s="5"/>
      <c r="AI317" s="5"/>
      <c r="AJ317" s="5"/>
      <c r="AK317" s="5"/>
      <c r="AL317" s="5"/>
    </row>
    <row r="318" spans="1:38">
      <c r="A318" s="5"/>
      <c r="B318" s="5"/>
      <c r="C318" s="268"/>
      <c r="D318" s="5"/>
      <c r="E318" s="5"/>
      <c r="F318" s="5"/>
      <c r="G318" s="5"/>
      <c r="H318" s="527"/>
      <c r="I318" s="5"/>
      <c r="J318" s="5"/>
      <c r="K318" s="5"/>
      <c r="L318" s="5"/>
      <c r="M318" s="5"/>
      <c r="N318" s="5"/>
      <c r="O318" s="5"/>
      <c r="P318" s="5"/>
      <c r="Q318" s="5"/>
      <c r="R318" s="5"/>
      <c r="S318" s="5"/>
      <c r="T318" s="5"/>
      <c r="U318" s="5"/>
      <c r="V318" s="5"/>
      <c r="W318" s="5"/>
      <c r="X318" s="527"/>
      <c r="Y318" s="5"/>
      <c r="Z318" s="5"/>
      <c r="AA318" s="5"/>
      <c r="AB318" s="5"/>
      <c r="AC318" s="5"/>
      <c r="AD318" s="5"/>
      <c r="AE318" s="5"/>
      <c r="AF318" s="5"/>
      <c r="AG318" s="5"/>
      <c r="AH318" s="5"/>
      <c r="AI318" s="5"/>
      <c r="AJ318" s="5"/>
      <c r="AK318" s="5"/>
      <c r="AL318" s="5"/>
    </row>
    <row r="319" spans="1:38">
      <c r="A319" s="5"/>
      <c r="B319" s="5"/>
      <c r="C319" s="268"/>
      <c r="D319" s="5"/>
      <c r="E319" s="5"/>
      <c r="F319" s="5"/>
      <c r="G319" s="5"/>
      <c r="H319" s="527"/>
      <c r="I319" s="5"/>
      <c r="J319" s="5"/>
      <c r="K319" s="5"/>
      <c r="L319" s="5"/>
      <c r="M319" s="5"/>
      <c r="N319" s="5"/>
      <c r="O319" s="5"/>
      <c r="P319" s="5"/>
      <c r="Q319" s="5"/>
      <c r="R319" s="5"/>
      <c r="S319" s="5"/>
      <c r="T319" s="5"/>
      <c r="U319" s="5"/>
      <c r="V319" s="5"/>
      <c r="W319" s="5"/>
      <c r="X319" s="527"/>
      <c r="Y319" s="5"/>
      <c r="Z319" s="5"/>
      <c r="AA319" s="5"/>
      <c r="AB319" s="5"/>
      <c r="AC319" s="5"/>
      <c r="AD319" s="5"/>
      <c r="AE319" s="5"/>
      <c r="AF319" s="5"/>
      <c r="AG319" s="5"/>
      <c r="AH319" s="5"/>
      <c r="AI319" s="5"/>
      <c r="AJ319" s="5"/>
      <c r="AK319" s="5"/>
      <c r="AL319" s="5"/>
    </row>
    <row r="320" spans="1:38">
      <c r="A320" s="5"/>
      <c r="B320" s="5"/>
      <c r="C320" s="268"/>
      <c r="D320" s="5"/>
      <c r="E320" s="5"/>
      <c r="F320" s="5"/>
      <c r="G320" s="5"/>
      <c r="H320" s="527"/>
      <c r="I320" s="5"/>
      <c r="J320" s="5"/>
      <c r="K320" s="5"/>
      <c r="L320" s="5"/>
      <c r="M320" s="5"/>
      <c r="N320" s="5"/>
      <c r="O320" s="5"/>
      <c r="P320" s="5"/>
      <c r="Q320" s="5"/>
      <c r="R320" s="5"/>
      <c r="S320" s="5"/>
      <c r="T320" s="5"/>
      <c r="U320" s="5"/>
      <c r="V320" s="5"/>
      <c r="W320" s="5"/>
      <c r="X320" s="527"/>
      <c r="Y320" s="5"/>
      <c r="Z320" s="5"/>
      <c r="AA320" s="5"/>
      <c r="AB320" s="5"/>
      <c r="AC320" s="5"/>
      <c r="AD320" s="5"/>
      <c r="AE320" s="5"/>
      <c r="AF320" s="5"/>
      <c r="AG320" s="5"/>
      <c r="AH320" s="5"/>
      <c r="AI320" s="5"/>
      <c r="AJ320" s="5"/>
      <c r="AK320" s="5"/>
      <c r="AL320" s="5"/>
    </row>
    <row r="321" spans="1:38">
      <c r="A321" s="5"/>
      <c r="B321" s="5"/>
      <c r="C321" s="268"/>
      <c r="D321" s="5"/>
      <c r="E321" s="5"/>
      <c r="F321" s="5"/>
      <c r="G321" s="5"/>
      <c r="H321" s="527"/>
      <c r="I321" s="5"/>
      <c r="J321" s="5"/>
      <c r="K321" s="5"/>
      <c r="L321" s="5"/>
      <c r="M321" s="5"/>
      <c r="N321" s="5"/>
      <c r="O321" s="5"/>
      <c r="P321" s="5"/>
      <c r="Q321" s="5"/>
      <c r="R321" s="5"/>
      <c r="S321" s="5"/>
      <c r="T321" s="5"/>
      <c r="U321" s="5"/>
      <c r="V321" s="5"/>
      <c r="W321" s="5"/>
      <c r="X321" s="527"/>
      <c r="Y321" s="5"/>
      <c r="Z321" s="5"/>
      <c r="AA321" s="5"/>
      <c r="AB321" s="5"/>
      <c r="AC321" s="5"/>
      <c r="AD321" s="5"/>
      <c r="AE321" s="5"/>
      <c r="AF321" s="5"/>
      <c r="AG321" s="5"/>
      <c r="AH321" s="5"/>
      <c r="AI321" s="5"/>
      <c r="AJ321" s="5"/>
      <c r="AK321" s="5"/>
      <c r="AL321" s="5"/>
    </row>
    <row r="322" spans="1:38">
      <c r="A322" s="5"/>
      <c r="B322" s="5"/>
      <c r="C322" s="268"/>
      <c r="D322" s="5"/>
      <c r="E322" s="5"/>
      <c r="F322" s="5"/>
      <c r="G322" s="5"/>
      <c r="H322" s="527"/>
      <c r="I322" s="5"/>
      <c r="J322" s="5"/>
      <c r="K322" s="5"/>
      <c r="L322" s="5"/>
      <c r="M322" s="5"/>
      <c r="N322" s="5"/>
      <c r="O322" s="5"/>
      <c r="P322" s="5"/>
      <c r="Q322" s="5"/>
      <c r="R322" s="5"/>
      <c r="S322" s="5"/>
      <c r="T322" s="5"/>
      <c r="U322" s="5"/>
      <c r="V322" s="5"/>
      <c r="W322" s="5"/>
      <c r="X322" s="527"/>
      <c r="Y322" s="5"/>
      <c r="Z322" s="5"/>
      <c r="AA322" s="5"/>
      <c r="AB322" s="5"/>
      <c r="AC322" s="5"/>
      <c r="AD322" s="5"/>
      <c r="AE322" s="5"/>
      <c r="AF322" s="5"/>
      <c r="AG322" s="5"/>
      <c r="AH322" s="5"/>
      <c r="AI322" s="5"/>
      <c r="AJ322" s="5"/>
      <c r="AK322" s="5"/>
      <c r="AL322" s="5"/>
    </row>
    <row r="323" spans="1:38">
      <c r="A323" s="5"/>
      <c r="B323" s="5"/>
      <c r="C323" s="268"/>
      <c r="D323" s="5"/>
      <c r="E323" s="5"/>
      <c r="F323" s="5"/>
      <c r="G323" s="5"/>
      <c r="H323" s="527"/>
      <c r="I323" s="5"/>
      <c r="J323" s="5"/>
      <c r="K323" s="5"/>
      <c r="L323" s="5"/>
      <c r="M323" s="5"/>
      <c r="N323" s="5"/>
      <c r="O323" s="5"/>
      <c r="P323" s="5"/>
      <c r="Q323" s="5"/>
      <c r="R323" s="5"/>
      <c r="S323" s="5"/>
      <c r="T323" s="5"/>
      <c r="U323" s="5"/>
      <c r="V323" s="5"/>
      <c r="W323" s="5"/>
      <c r="X323" s="527"/>
      <c r="Y323" s="5"/>
      <c r="Z323" s="5"/>
      <c r="AA323" s="5"/>
      <c r="AB323" s="5"/>
      <c r="AC323" s="5"/>
      <c r="AD323" s="5"/>
      <c r="AE323" s="5"/>
      <c r="AF323" s="5"/>
      <c r="AG323" s="5"/>
      <c r="AH323" s="5"/>
      <c r="AI323" s="5"/>
      <c r="AJ323" s="5"/>
      <c r="AK323" s="5"/>
      <c r="AL323" s="5"/>
    </row>
    <row r="324" spans="1:38">
      <c r="A324" s="5"/>
      <c r="B324" s="5"/>
      <c r="C324" s="268"/>
      <c r="D324" s="5"/>
      <c r="E324" s="5"/>
      <c r="F324" s="5"/>
      <c r="G324" s="5"/>
      <c r="H324" s="527"/>
      <c r="I324" s="5"/>
      <c r="J324" s="5"/>
      <c r="K324" s="5"/>
      <c r="L324" s="5"/>
      <c r="M324" s="5"/>
      <c r="N324" s="5"/>
      <c r="O324" s="5"/>
      <c r="P324" s="5"/>
      <c r="Q324" s="5"/>
      <c r="R324" s="5"/>
      <c r="S324" s="5"/>
      <c r="T324" s="5"/>
      <c r="U324" s="5"/>
      <c r="V324" s="5"/>
      <c r="W324" s="5"/>
      <c r="X324" s="527"/>
      <c r="Y324" s="5"/>
      <c r="Z324" s="5"/>
      <c r="AA324" s="5"/>
      <c r="AB324" s="5"/>
      <c r="AC324" s="5"/>
      <c r="AD324" s="5"/>
      <c r="AE324" s="5"/>
      <c r="AF324" s="5"/>
      <c r="AG324" s="5"/>
      <c r="AH324" s="5"/>
      <c r="AI324" s="5"/>
      <c r="AJ324" s="5"/>
      <c r="AK324" s="5"/>
      <c r="AL324" s="5"/>
    </row>
    <row r="325" spans="1:38">
      <c r="A325" s="5"/>
      <c r="B325" s="5"/>
      <c r="C325" s="268"/>
      <c r="D325" s="5"/>
      <c r="E325" s="5"/>
      <c r="F325" s="5"/>
      <c r="G325" s="5"/>
      <c r="H325" s="527"/>
      <c r="I325" s="5"/>
      <c r="J325" s="5"/>
      <c r="K325" s="5"/>
      <c r="L325" s="5"/>
      <c r="M325" s="5"/>
      <c r="N325" s="5"/>
      <c r="O325" s="5"/>
      <c r="P325" s="5"/>
      <c r="Q325" s="5"/>
      <c r="R325" s="5"/>
      <c r="S325" s="5"/>
      <c r="T325" s="5"/>
      <c r="U325" s="5"/>
      <c r="V325" s="5"/>
      <c r="W325" s="5"/>
      <c r="X325" s="527"/>
      <c r="Y325" s="5"/>
      <c r="Z325" s="5"/>
      <c r="AA325" s="5"/>
      <c r="AB325" s="5"/>
      <c r="AC325" s="5"/>
      <c r="AD325" s="5"/>
      <c r="AE325" s="5"/>
      <c r="AF325" s="5"/>
      <c r="AG325" s="5"/>
      <c r="AH325" s="5"/>
      <c r="AI325" s="5"/>
      <c r="AJ325" s="5"/>
      <c r="AK325" s="5"/>
      <c r="AL325" s="5"/>
    </row>
    <row r="326" spans="1:38">
      <c r="A326" s="5"/>
      <c r="B326" s="5"/>
      <c r="C326" s="268"/>
      <c r="D326" s="5"/>
      <c r="E326" s="5"/>
      <c r="F326" s="5"/>
      <c r="G326" s="5"/>
      <c r="H326" s="527"/>
      <c r="I326" s="5"/>
      <c r="J326" s="5"/>
      <c r="K326" s="5"/>
      <c r="L326" s="5"/>
      <c r="M326" s="5"/>
      <c r="N326" s="5"/>
      <c r="O326" s="5"/>
      <c r="P326" s="5"/>
      <c r="Q326" s="5"/>
      <c r="R326" s="5"/>
      <c r="S326" s="5"/>
      <c r="T326" s="5"/>
      <c r="U326" s="5"/>
      <c r="V326" s="5"/>
      <c r="W326" s="5"/>
      <c r="X326" s="527"/>
      <c r="Y326" s="5"/>
      <c r="Z326" s="5"/>
      <c r="AA326" s="5"/>
      <c r="AB326" s="5"/>
      <c r="AC326" s="5"/>
      <c r="AD326" s="5"/>
      <c r="AE326" s="5"/>
      <c r="AF326" s="5"/>
      <c r="AG326" s="5"/>
      <c r="AH326" s="5"/>
      <c r="AI326" s="5"/>
      <c r="AJ326" s="5"/>
      <c r="AK326" s="5"/>
      <c r="AL326" s="5"/>
    </row>
    <row r="327" spans="1:38">
      <c r="A327" s="5"/>
      <c r="B327" s="5"/>
      <c r="C327" s="268"/>
      <c r="D327" s="5"/>
      <c r="E327" s="5"/>
      <c r="F327" s="5"/>
      <c r="G327" s="5"/>
      <c r="H327" s="527"/>
      <c r="I327" s="5"/>
      <c r="J327" s="5"/>
      <c r="K327" s="5"/>
      <c r="L327" s="5"/>
      <c r="M327" s="5"/>
      <c r="N327" s="5"/>
      <c r="O327" s="5"/>
      <c r="P327" s="5"/>
      <c r="Q327" s="5"/>
      <c r="R327" s="5"/>
      <c r="S327" s="5"/>
      <c r="T327" s="5"/>
      <c r="U327" s="5"/>
      <c r="V327" s="5"/>
      <c r="W327" s="5"/>
      <c r="X327" s="527"/>
      <c r="Y327" s="5"/>
      <c r="Z327" s="5"/>
      <c r="AA327" s="5"/>
      <c r="AB327" s="5"/>
      <c r="AC327" s="5"/>
      <c r="AD327" s="5"/>
      <c r="AE327" s="5"/>
      <c r="AF327" s="5"/>
      <c r="AG327" s="5"/>
      <c r="AH327" s="5"/>
      <c r="AI327" s="5"/>
      <c r="AJ327" s="5"/>
      <c r="AK327" s="5"/>
      <c r="AL327" s="5"/>
    </row>
    <row r="328" spans="1:38">
      <c r="A328" s="5"/>
      <c r="B328" s="5"/>
      <c r="C328" s="268"/>
      <c r="D328" s="5"/>
      <c r="E328" s="5"/>
      <c r="F328" s="5"/>
      <c r="G328" s="5"/>
      <c r="H328" s="527"/>
      <c r="I328" s="5"/>
      <c r="J328" s="5"/>
      <c r="K328" s="5"/>
      <c r="L328" s="5"/>
      <c r="M328" s="5"/>
      <c r="N328" s="5"/>
      <c r="O328" s="5"/>
      <c r="P328" s="5"/>
      <c r="Q328" s="5"/>
      <c r="R328" s="5"/>
      <c r="S328" s="5"/>
      <c r="T328" s="5"/>
      <c r="U328" s="5"/>
      <c r="V328" s="5"/>
      <c r="W328" s="5"/>
      <c r="X328" s="527"/>
      <c r="Y328" s="5"/>
      <c r="Z328" s="5"/>
      <c r="AA328" s="5"/>
      <c r="AB328" s="5"/>
      <c r="AC328" s="5"/>
      <c r="AD328" s="5"/>
      <c r="AE328" s="5"/>
      <c r="AF328" s="5"/>
      <c r="AG328" s="5"/>
      <c r="AH328" s="5"/>
      <c r="AI328" s="5"/>
      <c r="AJ328" s="5"/>
      <c r="AK328" s="5"/>
      <c r="AL328" s="5"/>
    </row>
    <row r="329" spans="1:38">
      <c r="A329" s="5"/>
      <c r="B329" s="5"/>
      <c r="C329" s="268"/>
      <c r="D329" s="5"/>
      <c r="E329" s="5"/>
      <c r="F329" s="5"/>
      <c r="G329" s="5"/>
      <c r="H329" s="527"/>
      <c r="I329" s="5"/>
      <c r="J329" s="5"/>
      <c r="K329" s="5"/>
      <c r="L329" s="5"/>
      <c r="M329" s="5"/>
      <c r="N329" s="5"/>
      <c r="O329" s="5"/>
      <c r="P329" s="5"/>
      <c r="Q329" s="5"/>
      <c r="R329" s="5"/>
      <c r="S329" s="5"/>
      <c r="T329" s="5"/>
      <c r="U329" s="5"/>
      <c r="V329" s="5"/>
      <c r="W329" s="5"/>
      <c r="X329" s="527"/>
      <c r="Y329" s="5"/>
      <c r="Z329" s="5"/>
      <c r="AA329" s="5"/>
      <c r="AB329" s="5"/>
      <c r="AC329" s="5"/>
      <c r="AD329" s="5"/>
      <c r="AE329" s="5"/>
      <c r="AF329" s="5"/>
      <c r="AG329" s="5"/>
      <c r="AH329" s="5"/>
      <c r="AI329" s="5"/>
      <c r="AJ329" s="5"/>
      <c r="AK329" s="5"/>
      <c r="AL329" s="5"/>
    </row>
    <row r="330" spans="1:38">
      <c r="A330" s="5"/>
      <c r="B330" s="5"/>
      <c r="C330" s="268"/>
      <c r="D330" s="5"/>
      <c r="E330" s="5"/>
      <c r="F330" s="5"/>
      <c r="G330" s="5"/>
      <c r="H330" s="527"/>
      <c r="I330" s="5"/>
      <c r="J330" s="5"/>
      <c r="K330" s="5"/>
      <c r="L330" s="5"/>
      <c r="M330" s="5"/>
      <c r="N330" s="5"/>
      <c r="O330" s="5"/>
      <c r="P330" s="5"/>
      <c r="Q330" s="5"/>
      <c r="R330" s="5"/>
      <c r="S330" s="5"/>
      <c r="T330" s="5"/>
      <c r="U330" s="5"/>
      <c r="V330" s="5"/>
      <c r="W330" s="5"/>
      <c r="X330" s="527"/>
      <c r="Y330" s="5"/>
      <c r="Z330" s="5"/>
      <c r="AA330" s="5"/>
      <c r="AB330" s="5"/>
      <c r="AC330" s="5"/>
      <c r="AD330" s="5"/>
      <c r="AE330" s="5"/>
      <c r="AF330" s="5"/>
      <c r="AG330" s="5"/>
      <c r="AH330" s="5"/>
      <c r="AI330" s="5"/>
      <c r="AJ330" s="5"/>
      <c r="AK330" s="5"/>
      <c r="AL330" s="5"/>
    </row>
    <row r="331" spans="1:38">
      <c r="A331" s="5"/>
      <c r="B331" s="5"/>
      <c r="C331" s="268"/>
      <c r="D331" s="5"/>
      <c r="E331" s="5"/>
      <c r="F331" s="5"/>
      <c r="G331" s="5"/>
      <c r="H331" s="527"/>
      <c r="I331" s="5"/>
      <c r="J331" s="5"/>
      <c r="K331" s="5"/>
      <c r="L331" s="5"/>
      <c r="M331" s="5"/>
      <c r="N331" s="5"/>
      <c r="O331" s="5"/>
      <c r="P331" s="5"/>
      <c r="Q331" s="5"/>
      <c r="R331" s="5"/>
      <c r="S331" s="5"/>
      <c r="T331" s="5"/>
      <c r="U331" s="5"/>
      <c r="V331" s="5"/>
      <c r="W331" s="5"/>
      <c r="X331" s="527"/>
      <c r="Y331" s="5"/>
      <c r="Z331" s="5"/>
      <c r="AA331" s="5"/>
      <c r="AB331" s="5"/>
      <c r="AC331" s="5"/>
      <c r="AD331" s="5"/>
      <c r="AE331" s="5"/>
      <c r="AF331" s="5"/>
      <c r="AG331" s="5"/>
      <c r="AH331" s="5"/>
      <c r="AI331" s="5"/>
      <c r="AJ331" s="5"/>
      <c r="AK331" s="5"/>
      <c r="AL331" s="5"/>
    </row>
    <row r="332" spans="1:38">
      <c r="A332" s="5"/>
      <c r="B332" s="5"/>
      <c r="C332" s="268"/>
      <c r="D332" s="5"/>
      <c r="E332" s="5"/>
      <c r="F332" s="5"/>
      <c r="G332" s="5"/>
      <c r="H332" s="527"/>
      <c r="I332" s="5"/>
      <c r="J332" s="5"/>
      <c r="K332" s="5"/>
      <c r="L332" s="5"/>
      <c r="M332" s="5"/>
      <c r="N332" s="5"/>
      <c r="O332" s="5"/>
      <c r="P332" s="5"/>
      <c r="Q332" s="5"/>
      <c r="R332" s="5"/>
      <c r="S332" s="5"/>
      <c r="T332" s="5"/>
      <c r="U332" s="5"/>
      <c r="V332" s="5"/>
      <c r="W332" s="5"/>
      <c r="X332" s="527"/>
      <c r="Y332" s="5"/>
      <c r="Z332" s="5"/>
      <c r="AA332" s="5"/>
      <c r="AB332" s="5"/>
      <c r="AC332" s="5"/>
      <c r="AD332" s="5"/>
      <c r="AE332" s="5"/>
      <c r="AF332" s="5"/>
      <c r="AG332" s="5"/>
      <c r="AH332" s="5"/>
      <c r="AI332" s="5"/>
      <c r="AJ332" s="5"/>
      <c r="AK332" s="5"/>
      <c r="AL332" s="5"/>
    </row>
    <row r="333" spans="1:38">
      <c r="A333" s="5"/>
      <c r="B333" s="5"/>
      <c r="C333" s="268"/>
      <c r="D333" s="5"/>
      <c r="E333" s="5"/>
      <c r="F333" s="5"/>
      <c r="G333" s="5"/>
      <c r="H333" s="527"/>
      <c r="I333" s="5"/>
      <c r="J333" s="5"/>
      <c r="K333" s="5"/>
      <c r="L333" s="5"/>
      <c r="M333" s="5"/>
      <c r="N333" s="5"/>
      <c r="O333" s="5"/>
      <c r="P333" s="5"/>
      <c r="Q333" s="5"/>
      <c r="R333" s="5"/>
      <c r="S333" s="5"/>
      <c r="T333" s="5"/>
      <c r="U333" s="5"/>
      <c r="V333" s="5"/>
      <c r="W333" s="5"/>
      <c r="X333" s="527"/>
      <c r="Y333" s="5"/>
      <c r="Z333" s="5"/>
      <c r="AA333" s="5"/>
      <c r="AB333" s="5"/>
      <c r="AC333" s="5"/>
      <c r="AD333" s="5"/>
      <c r="AE333" s="5"/>
      <c r="AF333" s="5"/>
      <c r="AG333" s="5"/>
      <c r="AH333" s="5"/>
      <c r="AI333" s="5"/>
      <c r="AJ333" s="5"/>
      <c r="AK333" s="5"/>
      <c r="AL333" s="5"/>
    </row>
    <row r="334" spans="1:38">
      <c r="A334" s="5"/>
      <c r="B334" s="5"/>
      <c r="C334" s="268"/>
      <c r="D334" s="5"/>
      <c r="E334" s="5"/>
      <c r="F334" s="5"/>
      <c r="G334" s="5"/>
      <c r="H334" s="527"/>
      <c r="I334" s="5"/>
      <c r="J334" s="5"/>
      <c r="K334" s="5"/>
      <c r="L334" s="5"/>
      <c r="M334" s="5"/>
      <c r="N334" s="5"/>
      <c r="O334" s="5"/>
      <c r="P334" s="5"/>
      <c r="Q334" s="5"/>
      <c r="R334" s="5"/>
      <c r="S334" s="5"/>
      <c r="T334" s="5"/>
      <c r="U334" s="5"/>
      <c r="V334" s="5"/>
      <c r="W334" s="5"/>
      <c r="X334" s="527"/>
      <c r="Y334" s="5"/>
      <c r="Z334" s="5"/>
      <c r="AA334" s="5"/>
      <c r="AB334" s="5"/>
      <c r="AC334" s="5"/>
      <c r="AD334" s="5"/>
      <c r="AE334" s="5"/>
      <c r="AF334" s="5"/>
      <c r="AG334" s="5"/>
      <c r="AH334" s="5"/>
      <c r="AI334" s="5"/>
      <c r="AJ334" s="5"/>
      <c r="AK334" s="5"/>
      <c r="AL334" s="5"/>
    </row>
    <row r="335" spans="1:38">
      <c r="A335" s="5"/>
      <c r="B335" s="5"/>
      <c r="C335" s="268"/>
      <c r="D335" s="5"/>
      <c r="E335" s="5"/>
      <c r="F335" s="5"/>
      <c r="G335" s="5"/>
      <c r="H335" s="527"/>
      <c r="I335" s="5"/>
      <c r="J335" s="5"/>
      <c r="K335" s="5"/>
      <c r="L335" s="5"/>
      <c r="M335" s="5"/>
      <c r="N335" s="5"/>
      <c r="O335" s="5"/>
      <c r="P335" s="5"/>
      <c r="Q335" s="5"/>
      <c r="R335" s="5"/>
      <c r="S335" s="5"/>
      <c r="T335" s="5"/>
      <c r="U335" s="5"/>
      <c r="V335" s="5"/>
      <c r="W335" s="5"/>
      <c r="X335" s="527"/>
      <c r="Y335" s="5"/>
      <c r="Z335" s="5"/>
      <c r="AA335" s="5"/>
      <c r="AB335" s="5"/>
      <c r="AC335" s="5"/>
      <c r="AD335" s="5"/>
      <c r="AE335" s="5"/>
      <c r="AF335" s="5"/>
      <c r="AG335" s="5"/>
      <c r="AH335" s="5"/>
      <c r="AI335" s="5"/>
      <c r="AJ335" s="5"/>
      <c r="AK335" s="5"/>
      <c r="AL335" s="5"/>
    </row>
    <row r="336" spans="1:38">
      <c r="A336" s="5"/>
      <c r="B336" s="5"/>
      <c r="C336" s="268"/>
      <c r="D336" s="5"/>
      <c r="E336" s="5"/>
      <c r="F336" s="5"/>
      <c r="G336" s="5"/>
      <c r="H336" s="527"/>
      <c r="I336" s="5"/>
      <c r="J336" s="5"/>
      <c r="K336" s="5"/>
      <c r="L336" s="5"/>
      <c r="M336" s="5"/>
      <c r="N336" s="5"/>
      <c r="O336" s="5"/>
      <c r="P336" s="5"/>
      <c r="Q336" s="5"/>
      <c r="R336" s="5"/>
      <c r="S336" s="5"/>
      <c r="T336" s="5"/>
      <c r="U336" s="5"/>
      <c r="V336" s="5"/>
      <c r="W336" s="5"/>
      <c r="X336" s="527"/>
      <c r="Y336" s="5"/>
      <c r="Z336" s="5"/>
      <c r="AA336" s="5"/>
      <c r="AB336" s="5"/>
      <c r="AC336" s="5"/>
      <c r="AD336" s="5"/>
      <c r="AE336" s="5"/>
      <c r="AF336" s="5"/>
      <c r="AG336" s="5"/>
      <c r="AH336" s="5"/>
      <c r="AI336" s="5"/>
      <c r="AJ336" s="5"/>
      <c r="AK336" s="5"/>
      <c r="AL336" s="5"/>
    </row>
    <row r="337" spans="1:38">
      <c r="A337" s="5"/>
      <c r="B337" s="5"/>
      <c r="C337" s="268"/>
      <c r="D337" s="5"/>
      <c r="E337" s="5"/>
      <c r="F337" s="5"/>
      <c r="G337" s="5"/>
      <c r="H337" s="527"/>
      <c r="I337" s="5"/>
      <c r="J337" s="5"/>
      <c r="K337" s="5"/>
      <c r="L337" s="5"/>
      <c r="M337" s="5"/>
      <c r="N337" s="5"/>
      <c r="O337" s="5"/>
      <c r="P337" s="5"/>
      <c r="Q337" s="5"/>
      <c r="R337" s="5"/>
      <c r="S337" s="5"/>
      <c r="T337" s="5"/>
      <c r="U337" s="5"/>
      <c r="V337" s="5"/>
      <c r="W337" s="5"/>
      <c r="X337" s="527"/>
      <c r="Y337" s="5"/>
      <c r="Z337" s="5"/>
      <c r="AA337" s="5"/>
      <c r="AB337" s="5"/>
      <c r="AC337" s="5"/>
      <c r="AD337" s="5"/>
      <c r="AE337" s="5"/>
      <c r="AF337" s="5"/>
      <c r="AG337" s="5"/>
      <c r="AH337" s="5"/>
      <c r="AI337" s="5"/>
      <c r="AJ337" s="5"/>
      <c r="AK337" s="5"/>
      <c r="AL337" s="5"/>
    </row>
    <row r="338" spans="1:38">
      <c r="A338" s="5"/>
      <c r="B338" s="5"/>
      <c r="C338" s="268"/>
      <c r="D338" s="5"/>
      <c r="E338" s="5"/>
      <c r="F338" s="5"/>
      <c r="G338" s="5"/>
      <c r="H338" s="527"/>
      <c r="I338" s="5"/>
      <c r="J338" s="5"/>
      <c r="K338" s="5"/>
      <c r="L338" s="5"/>
      <c r="M338" s="5"/>
      <c r="N338" s="5"/>
      <c r="O338" s="5"/>
      <c r="P338" s="5"/>
      <c r="Q338" s="5"/>
      <c r="R338" s="5"/>
      <c r="S338" s="5"/>
      <c r="T338" s="5"/>
      <c r="U338" s="5"/>
      <c r="V338" s="5"/>
      <c r="W338" s="5"/>
      <c r="X338" s="527"/>
      <c r="Y338" s="5"/>
      <c r="Z338" s="5"/>
      <c r="AA338" s="5"/>
      <c r="AB338" s="5"/>
      <c r="AC338" s="5"/>
      <c r="AD338" s="5"/>
      <c r="AE338" s="5"/>
      <c r="AF338" s="5"/>
      <c r="AG338" s="5"/>
      <c r="AH338" s="5"/>
      <c r="AI338" s="5"/>
      <c r="AJ338" s="5"/>
      <c r="AK338" s="5"/>
      <c r="AL338" s="5"/>
    </row>
    <row r="339" spans="1:38">
      <c r="A339" s="5"/>
      <c r="B339" s="5"/>
      <c r="C339" s="268"/>
      <c r="D339" s="5"/>
      <c r="E339" s="5"/>
      <c r="F339" s="5"/>
      <c r="G339" s="5"/>
      <c r="H339" s="527"/>
      <c r="I339" s="5"/>
      <c r="J339" s="5"/>
      <c r="K339" s="5"/>
      <c r="L339" s="5"/>
      <c r="M339" s="5"/>
      <c r="N339" s="5"/>
      <c r="O339" s="5"/>
      <c r="P339" s="5"/>
      <c r="Q339" s="5"/>
      <c r="R339" s="5"/>
      <c r="S339" s="5"/>
      <c r="T339" s="5"/>
      <c r="U339" s="5"/>
      <c r="V339" s="5"/>
      <c r="W339" s="5"/>
      <c r="X339" s="527"/>
      <c r="Y339" s="5"/>
      <c r="Z339" s="5"/>
      <c r="AA339" s="5"/>
      <c r="AB339" s="5"/>
      <c r="AC339" s="5"/>
      <c r="AD339" s="5"/>
      <c r="AE339" s="5"/>
      <c r="AF339" s="5"/>
      <c r="AG339" s="5"/>
      <c r="AH339" s="5"/>
      <c r="AI339" s="5"/>
      <c r="AJ339" s="5"/>
      <c r="AK339" s="5"/>
      <c r="AL339" s="5"/>
    </row>
    <row r="340" spans="1:38">
      <c r="A340" s="5"/>
      <c r="B340" s="5"/>
      <c r="C340" s="268"/>
      <c r="D340" s="5"/>
      <c r="E340" s="5"/>
      <c r="F340" s="5"/>
      <c r="G340" s="5"/>
      <c r="H340" s="527"/>
      <c r="I340" s="5"/>
      <c r="J340" s="5"/>
      <c r="K340" s="5"/>
      <c r="L340" s="5"/>
      <c r="M340" s="5"/>
      <c r="N340" s="5"/>
      <c r="O340" s="5"/>
      <c r="P340" s="5"/>
      <c r="Q340" s="5"/>
      <c r="R340" s="5"/>
      <c r="S340" s="5"/>
      <c r="T340" s="5"/>
      <c r="U340" s="5"/>
      <c r="V340" s="5"/>
      <c r="W340" s="5"/>
      <c r="X340" s="527"/>
      <c r="Y340" s="5"/>
      <c r="Z340" s="5"/>
      <c r="AA340" s="5"/>
      <c r="AB340" s="5"/>
      <c r="AC340" s="5"/>
      <c r="AD340" s="5"/>
      <c r="AE340" s="5"/>
      <c r="AF340" s="5"/>
      <c r="AG340" s="5"/>
      <c r="AH340" s="5"/>
      <c r="AI340" s="5"/>
      <c r="AJ340" s="5"/>
      <c r="AK340" s="5"/>
      <c r="AL340" s="5"/>
    </row>
    <row r="341" spans="1:38">
      <c r="A341" s="5"/>
      <c r="B341" s="5"/>
      <c r="C341" s="268"/>
      <c r="D341" s="5"/>
      <c r="E341" s="5"/>
      <c r="F341" s="5"/>
      <c r="G341" s="5"/>
      <c r="H341" s="527"/>
      <c r="I341" s="5"/>
      <c r="J341" s="5"/>
      <c r="K341" s="5"/>
      <c r="L341" s="5"/>
      <c r="M341" s="5"/>
      <c r="N341" s="5"/>
      <c r="O341" s="5"/>
      <c r="P341" s="5"/>
      <c r="Q341" s="5"/>
      <c r="R341" s="5"/>
      <c r="S341" s="5"/>
      <c r="T341" s="5"/>
      <c r="U341" s="5"/>
      <c r="V341" s="5"/>
      <c r="W341" s="5"/>
      <c r="X341" s="527"/>
      <c r="Y341" s="5"/>
      <c r="Z341" s="5"/>
      <c r="AA341" s="5"/>
      <c r="AB341" s="5"/>
      <c r="AC341" s="5"/>
      <c r="AD341" s="5"/>
      <c r="AE341" s="5"/>
      <c r="AF341" s="5"/>
      <c r="AG341" s="5"/>
      <c r="AH341" s="5"/>
      <c r="AI341" s="5"/>
      <c r="AJ341" s="5"/>
      <c r="AK341" s="5"/>
      <c r="AL341" s="5"/>
    </row>
    <row r="342" spans="1:38">
      <c r="A342" s="5"/>
      <c r="B342" s="5"/>
      <c r="C342" s="268"/>
      <c r="D342" s="5"/>
      <c r="E342" s="5"/>
      <c r="F342" s="5"/>
      <c r="G342" s="5"/>
      <c r="H342" s="527"/>
      <c r="I342" s="5"/>
      <c r="J342" s="5"/>
      <c r="K342" s="5"/>
      <c r="L342" s="5"/>
      <c r="M342" s="5"/>
      <c r="N342" s="5"/>
      <c r="O342" s="5"/>
      <c r="P342" s="5"/>
      <c r="Q342" s="5"/>
      <c r="R342" s="5"/>
      <c r="S342" s="5"/>
      <c r="T342" s="5"/>
      <c r="U342" s="5"/>
      <c r="V342" s="5"/>
      <c r="W342" s="5"/>
      <c r="X342" s="527"/>
      <c r="Y342" s="5"/>
      <c r="Z342" s="5"/>
      <c r="AA342" s="5"/>
      <c r="AB342" s="5"/>
      <c r="AC342" s="5"/>
      <c r="AD342" s="5"/>
      <c r="AE342" s="5"/>
      <c r="AF342" s="5"/>
      <c r="AG342" s="5"/>
      <c r="AH342" s="5"/>
      <c r="AI342" s="5"/>
      <c r="AJ342" s="5"/>
      <c r="AK342" s="5"/>
      <c r="AL342" s="5"/>
    </row>
    <row r="343" spans="1:38">
      <c r="A343" s="5"/>
      <c r="B343" s="5"/>
      <c r="C343" s="268"/>
      <c r="D343" s="5"/>
      <c r="E343" s="5"/>
      <c r="F343" s="5"/>
      <c r="G343" s="5"/>
      <c r="H343" s="527"/>
      <c r="I343" s="5"/>
      <c r="J343" s="5"/>
      <c r="K343" s="5"/>
      <c r="L343" s="5"/>
      <c r="M343" s="5"/>
      <c r="N343" s="5"/>
      <c r="O343" s="5"/>
      <c r="P343" s="5"/>
      <c r="Q343" s="5"/>
      <c r="R343" s="5"/>
      <c r="S343" s="5"/>
      <c r="T343" s="5"/>
      <c r="U343" s="5"/>
      <c r="V343" s="5"/>
      <c r="W343" s="5"/>
      <c r="X343" s="527"/>
      <c r="Y343" s="5"/>
      <c r="Z343" s="5"/>
      <c r="AA343" s="5"/>
      <c r="AB343" s="5"/>
      <c r="AC343" s="5"/>
      <c r="AD343" s="5"/>
      <c r="AE343" s="5"/>
      <c r="AF343" s="5"/>
      <c r="AG343" s="5"/>
      <c r="AH343" s="5"/>
      <c r="AI343" s="5"/>
      <c r="AJ343" s="5"/>
      <c r="AK343" s="5"/>
      <c r="AL343" s="5"/>
    </row>
    <row r="344" spans="1:38">
      <c r="A344" s="5"/>
      <c r="B344" s="5"/>
      <c r="C344" s="268"/>
      <c r="D344" s="5"/>
      <c r="E344" s="5"/>
      <c r="F344" s="5"/>
      <c r="G344" s="5"/>
      <c r="H344" s="527"/>
      <c r="I344" s="5"/>
      <c r="J344" s="5"/>
      <c r="K344" s="5"/>
      <c r="L344" s="5"/>
      <c r="M344" s="5"/>
      <c r="N344" s="5"/>
      <c r="O344" s="5"/>
      <c r="P344" s="5"/>
      <c r="Q344" s="5"/>
      <c r="R344" s="5"/>
      <c r="S344" s="5"/>
      <c r="T344" s="5"/>
      <c r="U344" s="5"/>
      <c r="V344" s="5"/>
      <c r="W344" s="5"/>
      <c r="X344" s="527"/>
      <c r="Y344" s="5"/>
      <c r="Z344" s="5"/>
      <c r="AA344" s="5"/>
      <c r="AB344" s="5"/>
      <c r="AC344" s="5"/>
      <c r="AD344" s="5"/>
      <c r="AE344" s="5"/>
      <c r="AF344" s="5"/>
      <c r="AG344" s="5"/>
      <c r="AH344" s="5"/>
      <c r="AI344" s="5"/>
      <c r="AJ344" s="5"/>
      <c r="AK344" s="5"/>
      <c r="AL344" s="5"/>
    </row>
    <row r="345" spans="1:38">
      <c r="A345" s="5"/>
      <c r="B345" s="5"/>
      <c r="C345" s="268"/>
      <c r="D345" s="5"/>
      <c r="E345" s="5"/>
      <c r="F345" s="5"/>
      <c r="G345" s="5"/>
      <c r="H345" s="527"/>
      <c r="I345" s="5"/>
      <c r="J345" s="5"/>
      <c r="K345" s="5"/>
      <c r="L345" s="5"/>
      <c r="M345" s="5"/>
      <c r="N345" s="5"/>
      <c r="O345" s="5"/>
      <c r="P345" s="5"/>
      <c r="Q345" s="5"/>
      <c r="R345" s="5"/>
      <c r="S345" s="5"/>
      <c r="T345" s="5"/>
      <c r="U345" s="5"/>
      <c r="V345" s="5"/>
      <c r="W345" s="5"/>
      <c r="X345" s="527"/>
      <c r="Y345" s="5"/>
      <c r="Z345" s="5"/>
      <c r="AA345" s="5"/>
      <c r="AB345" s="5"/>
      <c r="AC345" s="5"/>
      <c r="AD345" s="5"/>
      <c r="AE345" s="5"/>
      <c r="AF345" s="5"/>
      <c r="AG345" s="5"/>
      <c r="AH345" s="5"/>
      <c r="AI345" s="5"/>
      <c r="AJ345" s="5"/>
      <c r="AK345" s="5"/>
      <c r="AL345" s="5"/>
    </row>
    <row r="346" spans="1:38">
      <c r="A346" s="5"/>
      <c r="B346" s="5"/>
      <c r="C346" s="268"/>
      <c r="D346" s="5"/>
      <c r="E346" s="5"/>
      <c r="F346" s="5"/>
      <c r="G346" s="5"/>
      <c r="H346" s="527"/>
      <c r="I346" s="5"/>
      <c r="J346" s="5"/>
      <c r="K346" s="5"/>
      <c r="L346" s="5"/>
      <c r="M346" s="5"/>
      <c r="N346" s="5"/>
      <c r="O346" s="5"/>
      <c r="P346" s="5"/>
      <c r="Q346" s="5"/>
      <c r="R346" s="5"/>
      <c r="S346" s="5"/>
      <c r="T346" s="5"/>
      <c r="U346" s="5"/>
      <c r="V346" s="5"/>
      <c r="W346" s="5"/>
      <c r="X346" s="527"/>
      <c r="Y346" s="5"/>
      <c r="Z346" s="5"/>
      <c r="AA346" s="5"/>
      <c r="AB346" s="5"/>
      <c r="AC346" s="5"/>
      <c r="AD346" s="5"/>
      <c r="AE346" s="5"/>
      <c r="AF346" s="5"/>
      <c r="AG346" s="5"/>
      <c r="AH346" s="5"/>
      <c r="AI346" s="5"/>
      <c r="AJ346" s="5"/>
      <c r="AK346" s="5"/>
      <c r="AL346" s="5"/>
    </row>
    <row r="347" spans="1:38">
      <c r="A347" s="5"/>
      <c r="B347" s="5"/>
      <c r="C347" s="268"/>
      <c r="D347" s="5"/>
      <c r="E347" s="5"/>
      <c r="F347" s="5"/>
      <c r="G347" s="5"/>
      <c r="H347" s="527"/>
      <c r="I347" s="5"/>
      <c r="J347" s="5"/>
      <c r="K347" s="5"/>
      <c r="L347" s="5"/>
      <c r="M347" s="5"/>
      <c r="N347" s="5"/>
      <c r="O347" s="5"/>
      <c r="P347" s="5"/>
      <c r="Q347" s="5"/>
      <c r="R347" s="5"/>
      <c r="S347" s="5"/>
      <c r="T347" s="5"/>
      <c r="U347" s="5"/>
      <c r="V347" s="5"/>
      <c r="W347" s="5"/>
      <c r="X347" s="527"/>
      <c r="Y347" s="5"/>
      <c r="Z347" s="5"/>
      <c r="AA347" s="5"/>
      <c r="AB347" s="5"/>
      <c r="AC347" s="5"/>
      <c r="AD347" s="5"/>
      <c r="AE347" s="5"/>
      <c r="AF347" s="5"/>
      <c r="AG347" s="5"/>
      <c r="AH347" s="5"/>
      <c r="AI347" s="5"/>
      <c r="AJ347" s="5"/>
      <c r="AK347" s="5"/>
      <c r="AL347" s="5"/>
    </row>
    <row r="348" spans="1:38">
      <c r="A348" s="5"/>
      <c r="B348" s="5"/>
      <c r="C348" s="268"/>
      <c r="D348" s="5"/>
      <c r="E348" s="5"/>
      <c r="F348" s="5"/>
      <c r="G348" s="5"/>
      <c r="H348" s="527"/>
      <c r="I348" s="5"/>
      <c r="J348" s="5"/>
      <c r="K348" s="5"/>
      <c r="L348" s="5"/>
      <c r="M348" s="5"/>
      <c r="N348" s="5"/>
      <c r="O348" s="5"/>
      <c r="P348" s="5"/>
      <c r="Q348" s="5"/>
      <c r="R348" s="5"/>
      <c r="S348" s="5"/>
      <c r="T348" s="5"/>
      <c r="U348" s="5"/>
      <c r="V348" s="5"/>
      <c r="W348" s="5"/>
      <c r="X348" s="527"/>
      <c r="Y348" s="5"/>
      <c r="Z348" s="5"/>
      <c r="AA348" s="5"/>
      <c r="AB348" s="5"/>
      <c r="AC348" s="5"/>
      <c r="AD348" s="5"/>
      <c r="AE348" s="5"/>
      <c r="AF348" s="5"/>
      <c r="AG348" s="5"/>
      <c r="AH348" s="5"/>
      <c r="AI348" s="5"/>
      <c r="AJ348" s="5"/>
      <c r="AK348" s="5"/>
      <c r="AL348" s="5"/>
    </row>
    <row r="349" spans="1:38">
      <c r="A349" s="5"/>
      <c r="B349" s="5"/>
      <c r="C349" s="268"/>
      <c r="D349" s="5"/>
      <c r="E349" s="5"/>
      <c r="F349" s="5"/>
      <c r="G349" s="5"/>
      <c r="H349" s="527"/>
      <c r="I349" s="5"/>
      <c r="J349" s="5"/>
      <c r="K349" s="5"/>
      <c r="L349" s="5"/>
      <c r="M349" s="5"/>
      <c r="N349" s="5"/>
      <c r="O349" s="5"/>
      <c r="P349" s="5"/>
      <c r="Q349" s="5"/>
      <c r="R349" s="5"/>
      <c r="S349" s="5"/>
      <c r="T349" s="5"/>
      <c r="U349" s="5"/>
      <c r="V349" s="5"/>
      <c r="W349" s="5"/>
      <c r="X349" s="527"/>
      <c r="Y349" s="5"/>
      <c r="Z349" s="5"/>
      <c r="AA349" s="5"/>
      <c r="AB349" s="5"/>
      <c r="AC349" s="5"/>
      <c r="AD349" s="5"/>
      <c r="AE349" s="5"/>
      <c r="AF349" s="5"/>
      <c r="AG349" s="5"/>
      <c r="AH349" s="5"/>
      <c r="AI349" s="5"/>
      <c r="AJ349" s="5"/>
      <c r="AK349" s="5"/>
      <c r="AL349" s="5"/>
    </row>
    <row r="350" spans="1:38">
      <c r="A350" s="5"/>
      <c r="B350" s="5"/>
      <c r="C350" s="268"/>
      <c r="D350" s="5"/>
      <c r="E350" s="5"/>
      <c r="F350" s="5"/>
      <c r="G350" s="5"/>
      <c r="H350" s="527"/>
      <c r="I350" s="5"/>
      <c r="J350" s="5"/>
      <c r="K350" s="5"/>
      <c r="L350" s="5"/>
      <c r="M350" s="5"/>
      <c r="N350" s="5"/>
      <c r="O350" s="5"/>
      <c r="P350" s="5"/>
      <c r="Q350" s="5"/>
      <c r="R350" s="5"/>
      <c r="S350" s="5"/>
      <c r="T350" s="5"/>
      <c r="U350" s="5"/>
      <c r="V350" s="5"/>
      <c r="W350" s="5"/>
      <c r="X350" s="527"/>
      <c r="Y350" s="5"/>
      <c r="Z350" s="5"/>
      <c r="AA350" s="5"/>
      <c r="AB350" s="5"/>
      <c r="AC350" s="5"/>
      <c r="AD350" s="5"/>
      <c r="AE350" s="5"/>
      <c r="AF350" s="5"/>
      <c r="AG350" s="5"/>
      <c r="AH350" s="5"/>
      <c r="AI350" s="5"/>
      <c r="AJ350" s="5"/>
      <c r="AK350" s="5"/>
      <c r="AL350" s="5"/>
    </row>
    <row r="351" spans="1:38">
      <c r="A351" s="5"/>
      <c r="B351" s="5"/>
      <c r="C351" s="268"/>
      <c r="D351" s="5"/>
      <c r="E351" s="5"/>
      <c r="F351" s="5"/>
      <c r="G351" s="5"/>
      <c r="H351" s="527"/>
      <c r="I351" s="5"/>
      <c r="J351" s="5"/>
      <c r="K351" s="5"/>
      <c r="L351" s="5"/>
      <c r="M351" s="5"/>
      <c r="N351" s="5"/>
      <c r="O351" s="5"/>
      <c r="P351" s="5"/>
      <c r="Q351" s="5"/>
      <c r="R351" s="5"/>
      <c r="S351" s="5"/>
      <c r="T351" s="5"/>
      <c r="U351" s="5"/>
      <c r="V351" s="5"/>
      <c r="W351" s="5"/>
      <c r="X351" s="527"/>
      <c r="Y351" s="5"/>
      <c r="Z351" s="5"/>
      <c r="AA351" s="5"/>
      <c r="AB351" s="5"/>
      <c r="AC351" s="5"/>
      <c r="AD351" s="5"/>
      <c r="AE351" s="5"/>
      <c r="AF351" s="5"/>
      <c r="AG351" s="5"/>
      <c r="AH351" s="5"/>
      <c r="AI351" s="5"/>
      <c r="AJ351" s="5"/>
      <c r="AK351" s="5"/>
      <c r="AL351" s="5"/>
    </row>
    <row r="352" spans="1:38">
      <c r="A352" s="5"/>
      <c r="B352" s="5"/>
      <c r="C352" s="268"/>
      <c r="D352" s="5"/>
      <c r="E352" s="5"/>
      <c r="F352" s="5"/>
      <c r="G352" s="5"/>
      <c r="H352" s="527"/>
      <c r="I352" s="5"/>
      <c r="J352" s="5"/>
      <c r="K352" s="5"/>
      <c r="L352" s="5"/>
      <c r="M352" s="5"/>
      <c r="N352" s="5"/>
      <c r="O352" s="5"/>
      <c r="P352" s="5"/>
      <c r="Q352" s="5"/>
      <c r="R352" s="5"/>
      <c r="S352" s="5"/>
      <c r="T352" s="5"/>
      <c r="U352" s="5"/>
      <c r="V352" s="5"/>
      <c r="W352" s="5"/>
      <c r="X352" s="527"/>
      <c r="Y352" s="5"/>
      <c r="Z352" s="5"/>
      <c r="AA352" s="5"/>
      <c r="AB352" s="5"/>
      <c r="AC352" s="5"/>
      <c r="AD352" s="5"/>
      <c r="AE352" s="5"/>
      <c r="AF352" s="5"/>
      <c r="AG352" s="5"/>
      <c r="AH352" s="5"/>
      <c r="AI352" s="5"/>
      <c r="AJ352" s="5"/>
      <c r="AK352" s="5"/>
      <c r="AL352" s="5"/>
    </row>
    <row r="353" spans="1:38">
      <c r="A353" s="5"/>
      <c r="B353" s="5"/>
      <c r="C353" s="268"/>
      <c r="D353" s="5"/>
      <c r="E353" s="5"/>
      <c r="F353" s="5"/>
      <c r="G353" s="5"/>
      <c r="H353" s="527"/>
      <c r="I353" s="5"/>
      <c r="J353" s="5"/>
      <c r="K353" s="5"/>
      <c r="L353" s="5"/>
      <c r="M353" s="5"/>
      <c r="N353" s="5"/>
      <c r="O353" s="5"/>
      <c r="P353" s="5"/>
      <c r="Q353" s="5"/>
      <c r="R353" s="5"/>
      <c r="S353" s="5"/>
      <c r="T353" s="5"/>
      <c r="U353" s="5"/>
      <c r="V353" s="5"/>
      <c r="W353" s="5"/>
      <c r="X353" s="527"/>
      <c r="Y353" s="5"/>
      <c r="Z353" s="5"/>
      <c r="AA353" s="5"/>
      <c r="AB353" s="5"/>
      <c r="AC353" s="5"/>
      <c r="AD353" s="5"/>
      <c r="AE353" s="5"/>
      <c r="AF353" s="5"/>
      <c r="AG353" s="5"/>
      <c r="AH353" s="5"/>
      <c r="AI353" s="5"/>
      <c r="AJ353" s="5"/>
      <c r="AK353" s="5"/>
      <c r="AL353" s="5"/>
    </row>
    <row r="354" spans="1:38">
      <c r="A354" s="5"/>
      <c r="B354" s="5"/>
      <c r="C354" s="268"/>
      <c r="D354" s="5"/>
      <c r="E354" s="5"/>
      <c r="F354" s="5"/>
      <c r="G354" s="5"/>
      <c r="H354" s="527"/>
      <c r="I354" s="5"/>
      <c r="J354" s="5"/>
      <c r="K354" s="5"/>
      <c r="L354" s="5"/>
      <c r="M354" s="5"/>
      <c r="N354" s="5"/>
      <c r="O354" s="5"/>
      <c r="P354" s="5"/>
      <c r="Q354" s="5"/>
      <c r="R354" s="5"/>
      <c r="S354" s="5"/>
      <c r="T354" s="5"/>
      <c r="U354" s="5"/>
      <c r="V354" s="5"/>
      <c r="W354" s="5"/>
      <c r="X354" s="527"/>
      <c r="Y354" s="5"/>
      <c r="Z354" s="5"/>
      <c r="AA354" s="5"/>
      <c r="AB354" s="5"/>
      <c r="AC354" s="5"/>
      <c r="AD354" s="5"/>
      <c r="AE354" s="5"/>
      <c r="AF354" s="5"/>
      <c r="AG354" s="5"/>
      <c r="AH354" s="5"/>
      <c r="AI354" s="5"/>
      <c r="AJ354" s="5"/>
      <c r="AK354" s="5"/>
      <c r="AL354" s="5"/>
    </row>
    <row r="355" spans="1:38">
      <c r="A355" s="5"/>
      <c r="B355" s="5"/>
      <c r="C355" s="268"/>
      <c r="D355" s="5"/>
      <c r="E355" s="5"/>
      <c r="F355" s="5"/>
      <c r="G355" s="5"/>
      <c r="H355" s="527"/>
      <c r="I355" s="5"/>
      <c r="J355" s="5"/>
      <c r="K355" s="5"/>
      <c r="L355" s="5"/>
      <c r="M355" s="5"/>
      <c r="N355" s="5"/>
      <c r="O355" s="5"/>
      <c r="P355" s="5"/>
      <c r="Q355" s="5"/>
      <c r="R355" s="5"/>
      <c r="S355" s="5"/>
      <c r="T355" s="5"/>
      <c r="U355" s="5"/>
      <c r="V355" s="5"/>
      <c r="W355" s="5"/>
      <c r="X355" s="527"/>
      <c r="Y355" s="5"/>
      <c r="Z355" s="5"/>
      <c r="AA355" s="5"/>
      <c r="AB355" s="5"/>
      <c r="AC355" s="5"/>
      <c r="AD355" s="5"/>
      <c r="AE355" s="5"/>
      <c r="AF355" s="5"/>
      <c r="AG355" s="5"/>
      <c r="AH355" s="5"/>
      <c r="AI355" s="5"/>
      <c r="AJ355" s="5"/>
      <c r="AK355" s="5"/>
      <c r="AL355" s="5"/>
    </row>
    <row r="356" spans="1:38">
      <c r="A356" s="5"/>
      <c r="B356" s="5"/>
      <c r="C356" s="268"/>
      <c r="D356" s="5"/>
      <c r="E356" s="5"/>
      <c r="F356" s="5"/>
      <c r="G356" s="5"/>
      <c r="H356" s="527"/>
      <c r="I356" s="5"/>
      <c r="J356" s="5"/>
      <c r="K356" s="5"/>
      <c r="L356" s="5"/>
      <c r="M356" s="5"/>
      <c r="N356" s="5"/>
      <c r="O356" s="5"/>
      <c r="P356" s="5"/>
      <c r="Q356" s="5"/>
      <c r="R356" s="5"/>
      <c r="S356" s="5"/>
      <c r="T356" s="5"/>
      <c r="U356" s="5"/>
      <c r="V356" s="5"/>
      <c r="W356" s="5"/>
      <c r="X356" s="527"/>
      <c r="Y356" s="5"/>
      <c r="Z356" s="5"/>
      <c r="AA356" s="5"/>
      <c r="AB356" s="5"/>
      <c r="AC356" s="5"/>
      <c r="AD356" s="5"/>
      <c r="AE356" s="5"/>
      <c r="AF356" s="5"/>
      <c r="AG356" s="5"/>
      <c r="AH356" s="5"/>
      <c r="AI356" s="5"/>
      <c r="AJ356" s="5"/>
      <c r="AK356" s="5"/>
      <c r="AL356" s="5"/>
    </row>
    <row r="357" spans="1:38">
      <c r="A357" s="5"/>
      <c r="B357" s="5"/>
      <c r="C357" s="268"/>
      <c r="D357" s="5"/>
      <c r="E357" s="5"/>
      <c r="F357" s="5"/>
      <c r="G357" s="5"/>
      <c r="H357" s="527"/>
      <c r="I357" s="5"/>
      <c r="J357" s="5"/>
      <c r="K357" s="5"/>
      <c r="L357" s="5"/>
      <c r="M357" s="5"/>
      <c r="N357" s="5"/>
      <c r="O357" s="5"/>
      <c r="P357" s="5"/>
      <c r="Q357" s="5"/>
      <c r="R357" s="5"/>
      <c r="S357" s="5"/>
      <c r="T357" s="5"/>
      <c r="U357" s="5"/>
      <c r="V357" s="5"/>
      <c r="W357" s="5"/>
      <c r="X357" s="527"/>
      <c r="Y357" s="5"/>
      <c r="Z357" s="5"/>
      <c r="AA357" s="5"/>
      <c r="AB357" s="5"/>
      <c r="AC357" s="5"/>
      <c r="AD357" s="5"/>
      <c r="AE357" s="5"/>
      <c r="AF357" s="5"/>
      <c r="AG357" s="5"/>
      <c r="AH357" s="5"/>
      <c r="AI357" s="5"/>
      <c r="AJ357" s="5"/>
      <c r="AK357" s="5"/>
      <c r="AL357" s="5"/>
    </row>
    <row r="358" spans="1:38">
      <c r="A358" s="5"/>
      <c r="B358" s="5"/>
      <c r="C358" s="268"/>
      <c r="D358" s="5"/>
      <c r="E358" s="5"/>
      <c r="F358" s="5"/>
      <c r="G358" s="5"/>
      <c r="H358" s="527"/>
      <c r="I358" s="5"/>
      <c r="J358" s="5"/>
      <c r="K358" s="5"/>
      <c r="L358" s="5"/>
      <c r="M358" s="5"/>
      <c r="N358" s="5"/>
      <c r="O358" s="5"/>
      <c r="P358" s="5"/>
      <c r="Q358" s="5"/>
      <c r="R358" s="5"/>
      <c r="S358" s="5"/>
      <c r="T358" s="5"/>
      <c r="U358" s="5"/>
      <c r="V358" s="5"/>
      <c r="W358" s="5"/>
      <c r="X358" s="527"/>
      <c r="Y358" s="5"/>
      <c r="Z358" s="5"/>
      <c r="AA358" s="5"/>
      <c r="AB358" s="5"/>
      <c r="AC358" s="5"/>
      <c r="AD358" s="5"/>
      <c r="AE358" s="5"/>
      <c r="AF358" s="5"/>
      <c r="AG358" s="5"/>
      <c r="AH358" s="5"/>
      <c r="AI358" s="5"/>
      <c r="AJ358" s="5"/>
      <c r="AK358" s="5"/>
      <c r="AL358" s="5"/>
    </row>
    <row r="359" spans="1:38">
      <c r="A359" s="5"/>
      <c r="B359" s="5"/>
      <c r="C359" s="268"/>
      <c r="D359" s="5"/>
      <c r="E359" s="5"/>
      <c r="F359" s="5"/>
      <c r="G359" s="5"/>
      <c r="H359" s="527"/>
      <c r="I359" s="5"/>
      <c r="J359" s="5"/>
      <c r="K359" s="5"/>
      <c r="L359" s="5"/>
      <c r="M359" s="5"/>
      <c r="N359" s="5"/>
      <c r="O359" s="5"/>
      <c r="P359" s="5"/>
      <c r="Q359" s="5"/>
      <c r="R359" s="5"/>
      <c r="S359" s="5"/>
      <c r="T359" s="5"/>
      <c r="U359" s="5"/>
      <c r="V359" s="5"/>
      <c r="W359" s="5"/>
      <c r="X359" s="527"/>
      <c r="Y359" s="5"/>
      <c r="Z359" s="5"/>
      <c r="AA359" s="5"/>
      <c r="AB359" s="5"/>
      <c r="AC359" s="5"/>
      <c r="AD359" s="5"/>
      <c r="AE359" s="5"/>
      <c r="AF359" s="5"/>
      <c r="AG359" s="5"/>
      <c r="AH359" s="5"/>
      <c r="AI359" s="5"/>
      <c r="AJ359" s="5"/>
      <c r="AK359" s="5"/>
      <c r="AL359" s="5"/>
    </row>
    <row r="360" spans="1:38">
      <c r="A360" s="5"/>
      <c r="B360" s="5"/>
      <c r="C360" s="268"/>
      <c r="D360" s="5"/>
      <c r="E360" s="5"/>
      <c r="F360" s="5"/>
      <c r="G360" s="5"/>
      <c r="H360" s="527"/>
      <c r="I360" s="5"/>
      <c r="J360" s="5"/>
      <c r="K360" s="5"/>
      <c r="L360" s="5"/>
      <c r="M360" s="5"/>
      <c r="N360" s="5"/>
      <c r="O360" s="5"/>
      <c r="P360" s="5"/>
      <c r="Q360" s="5"/>
      <c r="R360" s="5"/>
      <c r="S360" s="5"/>
      <c r="T360" s="5"/>
      <c r="U360" s="5"/>
      <c r="V360" s="5"/>
      <c r="W360" s="5"/>
      <c r="X360" s="527"/>
      <c r="Y360" s="5"/>
      <c r="Z360" s="5"/>
      <c r="AA360" s="5"/>
      <c r="AB360" s="5"/>
      <c r="AC360" s="5"/>
      <c r="AD360" s="5"/>
      <c r="AE360" s="5"/>
      <c r="AF360" s="5"/>
      <c r="AG360" s="5"/>
      <c r="AH360" s="5"/>
      <c r="AI360" s="5"/>
      <c r="AJ360" s="5"/>
      <c r="AK360" s="5"/>
      <c r="AL360" s="5"/>
    </row>
    <row r="361" spans="1:38">
      <c r="A361" s="5"/>
      <c r="B361" s="5"/>
      <c r="C361" s="268"/>
      <c r="D361" s="5"/>
      <c r="E361" s="5"/>
      <c r="F361" s="5"/>
      <c r="G361" s="5"/>
      <c r="H361" s="527"/>
      <c r="I361" s="5"/>
      <c r="J361" s="5"/>
      <c r="K361" s="5"/>
      <c r="L361" s="5"/>
      <c r="M361" s="5"/>
      <c r="N361" s="5"/>
      <c r="O361" s="5"/>
      <c r="P361" s="5"/>
      <c r="Q361" s="5"/>
      <c r="R361" s="5"/>
      <c r="S361" s="5"/>
      <c r="T361" s="5"/>
      <c r="U361" s="5"/>
      <c r="V361" s="5"/>
      <c r="W361" s="5"/>
      <c r="X361" s="527"/>
      <c r="Y361" s="5"/>
      <c r="Z361" s="5"/>
      <c r="AA361" s="5"/>
      <c r="AB361" s="5"/>
      <c r="AC361" s="5"/>
      <c r="AD361" s="5"/>
      <c r="AE361" s="5"/>
      <c r="AF361" s="5"/>
      <c r="AG361" s="5"/>
      <c r="AH361" s="5"/>
      <c r="AI361" s="5"/>
      <c r="AJ361" s="5"/>
      <c r="AK361" s="5"/>
      <c r="AL361" s="5"/>
    </row>
    <row r="362" spans="1:38">
      <c r="A362" s="5"/>
      <c r="B362" s="5"/>
      <c r="C362" s="268"/>
      <c r="D362" s="5"/>
      <c r="E362" s="5"/>
      <c r="F362" s="5"/>
      <c r="G362" s="5"/>
      <c r="H362" s="527"/>
      <c r="I362" s="5"/>
      <c r="J362" s="5"/>
      <c r="K362" s="5"/>
      <c r="L362" s="5"/>
      <c r="M362" s="5"/>
      <c r="N362" s="5"/>
      <c r="O362" s="5"/>
      <c r="P362" s="5"/>
      <c r="Q362" s="5"/>
      <c r="R362" s="5"/>
      <c r="S362" s="5"/>
      <c r="T362" s="5"/>
      <c r="U362" s="5"/>
      <c r="V362" s="5"/>
      <c r="W362" s="5"/>
      <c r="X362" s="527"/>
      <c r="Y362" s="5"/>
      <c r="Z362" s="5"/>
      <c r="AA362" s="5"/>
      <c r="AB362" s="5"/>
      <c r="AC362" s="5"/>
      <c r="AD362" s="5"/>
      <c r="AE362" s="5"/>
      <c r="AF362" s="5"/>
      <c r="AG362" s="5"/>
      <c r="AH362" s="5"/>
      <c r="AI362" s="5"/>
      <c r="AJ362" s="5"/>
      <c r="AK362" s="5"/>
      <c r="AL362" s="5"/>
    </row>
    <row r="363" spans="1:38">
      <c r="A363" s="5"/>
      <c r="B363" s="5"/>
      <c r="C363" s="268"/>
      <c r="D363" s="5"/>
      <c r="E363" s="5"/>
      <c r="F363" s="5"/>
      <c r="G363" s="5"/>
      <c r="H363" s="527"/>
      <c r="I363" s="5"/>
      <c r="J363" s="5"/>
      <c r="K363" s="5"/>
      <c r="L363" s="5"/>
      <c r="M363" s="5"/>
      <c r="N363" s="5"/>
      <c r="O363" s="5"/>
      <c r="P363" s="5"/>
      <c r="Q363" s="5"/>
      <c r="R363" s="5"/>
      <c r="S363" s="5"/>
      <c r="T363" s="5"/>
      <c r="U363" s="5"/>
      <c r="V363" s="5"/>
      <c r="W363" s="5"/>
      <c r="X363" s="527"/>
      <c r="Y363" s="5"/>
      <c r="Z363" s="5"/>
      <c r="AA363" s="5"/>
      <c r="AB363" s="5"/>
      <c r="AC363" s="5"/>
      <c r="AD363" s="5"/>
      <c r="AE363" s="5"/>
      <c r="AF363" s="5"/>
      <c r="AG363" s="5"/>
      <c r="AH363" s="5"/>
      <c r="AI363" s="5"/>
      <c r="AJ363" s="5"/>
      <c r="AK363" s="5"/>
      <c r="AL363" s="5"/>
    </row>
    <row r="364" spans="1:38">
      <c r="A364" s="5"/>
      <c r="B364" s="5"/>
      <c r="C364" s="268"/>
      <c r="D364" s="5"/>
      <c r="E364" s="5"/>
      <c r="F364" s="5"/>
      <c r="G364" s="5"/>
      <c r="H364" s="527"/>
      <c r="I364" s="5"/>
      <c r="J364" s="5"/>
      <c r="K364" s="5"/>
      <c r="L364" s="5"/>
      <c r="M364" s="5"/>
      <c r="N364" s="5"/>
      <c r="O364" s="5"/>
      <c r="P364" s="5"/>
      <c r="Q364" s="5"/>
      <c r="R364" s="5"/>
      <c r="S364" s="5"/>
      <c r="T364" s="5"/>
      <c r="U364" s="5"/>
      <c r="V364" s="5"/>
      <c r="W364" s="5"/>
      <c r="X364" s="527"/>
      <c r="Y364" s="5"/>
      <c r="Z364" s="5"/>
      <c r="AA364" s="5"/>
      <c r="AB364" s="5"/>
      <c r="AC364" s="5"/>
      <c r="AD364" s="5"/>
      <c r="AE364" s="5"/>
      <c r="AF364" s="5"/>
      <c r="AG364" s="5"/>
      <c r="AH364" s="5"/>
      <c r="AI364" s="5"/>
      <c r="AJ364" s="5"/>
      <c r="AK364" s="5"/>
      <c r="AL364" s="5"/>
    </row>
    <row r="365" spans="1:38">
      <c r="A365" s="5"/>
      <c r="B365" s="5"/>
      <c r="C365" s="268"/>
      <c r="D365" s="5"/>
      <c r="E365" s="5"/>
      <c r="F365" s="5"/>
      <c r="G365" s="5"/>
      <c r="H365" s="527"/>
      <c r="I365" s="5"/>
      <c r="J365" s="5"/>
      <c r="K365" s="5"/>
      <c r="L365" s="5"/>
      <c r="M365" s="5"/>
      <c r="N365" s="5"/>
      <c r="O365" s="5"/>
      <c r="P365" s="5"/>
      <c r="Q365" s="5"/>
      <c r="R365" s="5"/>
      <c r="S365" s="5"/>
      <c r="T365" s="5"/>
      <c r="U365" s="5"/>
      <c r="V365" s="5"/>
      <c r="W365" s="5"/>
      <c r="X365" s="527"/>
      <c r="Y365" s="5"/>
      <c r="Z365" s="5"/>
      <c r="AA365" s="5"/>
      <c r="AB365" s="5"/>
      <c r="AC365" s="5"/>
      <c r="AD365" s="5"/>
      <c r="AE365" s="5"/>
      <c r="AF365" s="5"/>
      <c r="AG365" s="5"/>
      <c r="AH365" s="5"/>
      <c r="AI365" s="5"/>
      <c r="AJ365" s="5"/>
      <c r="AK365" s="5"/>
      <c r="AL365" s="5"/>
    </row>
    <row r="366" spans="1:38">
      <c r="A366" s="5"/>
      <c r="B366" s="5"/>
      <c r="C366" s="268"/>
      <c r="D366" s="5"/>
      <c r="E366" s="5"/>
      <c r="F366" s="5"/>
      <c r="G366" s="5"/>
      <c r="H366" s="527"/>
      <c r="I366" s="5"/>
      <c r="J366" s="5"/>
      <c r="K366" s="5"/>
      <c r="L366" s="5"/>
      <c r="M366" s="5"/>
      <c r="N366" s="5"/>
      <c r="O366" s="5"/>
      <c r="P366" s="5"/>
      <c r="Q366" s="5"/>
      <c r="R366" s="5"/>
      <c r="S366" s="5"/>
      <c r="T366" s="5"/>
      <c r="U366" s="5"/>
      <c r="V366" s="5"/>
      <c r="W366" s="5"/>
      <c r="X366" s="527"/>
      <c r="Y366" s="5"/>
      <c r="Z366" s="5"/>
      <c r="AA366" s="5"/>
      <c r="AB366" s="5"/>
      <c r="AC366" s="5"/>
      <c r="AD366" s="5"/>
      <c r="AE366" s="5"/>
      <c r="AF366" s="5"/>
      <c r="AG366" s="5"/>
      <c r="AH366" s="5"/>
      <c r="AI366" s="5"/>
      <c r="AJ366" s="5"/>
      <c r="AK366" s="5"/>
      <c r="AL366" s="5"/>
    </row>
    <row r="367" spans="1:38">
      <c r="A367" s="5"/>
      <c r="B367" s="5"/>
      <c r="C367" s="268"/>
      <c r="D367" s="5"/>
      <c r="E367" s="5"/>
      <c r="F367" s="5"/>
      <c r="G367" s="5"/>
      <c r="H367" s="527"/>
      <c r="I367" s="5"/>
      <c r="J367" s="5"/>
      <c r="K367" s="5"/>
      <c r="L367" s="5"/>
      <c r="M367" s="5"/>
      <c r="N367" s="5"/>
      <c r="O367" s="5"/>
      <c r="P367" s="5"/>
      <c r="Q367" s="5"/>
      <c r="R367" s="5"/>
      <c r="S367" s="5"/>
      <c r="T367" s="5"/>
      <c r="U367" s="5"/>
      <c r="V367" s="5"/>
      <c r="W367" s="5"/>
      <c r="X367" s="527"/>
      <c r="Y367" s="5"/>
      <c r="Z367" s="5"/>
      <c r="AA367" s="5"/>
      <c r="AB367" s="5"/>
      <c r="AC367" s="5"/>
      <c r="AD367" s="5"/>
      <c r="AE367" s="5"/>
      <c r="AF367" s="5"/>
      <c r="AG367" s="5"/>
      <c r="AH367" s="5"/>
      <c r="AI367" s="5"/>
      <c r="AJ367" s="5"/>
      <c r="AK367" s="5"/>
      <c r="AL367" s="5"/>
    </row>
    <row r="368" spans="1:38">
      <c r="A368" s="5"/>
      <c r="B368" s="5"/>
      <c r="C368" s="268"/>
      <c r="D368" s="5"/>
      <c r="E368" s="5"/>
      <c r="F368" s="5"/>
      <c r="G368" s="5"/>
      <c r="H368" s="527"/>
      <c r="I368" s="5"/>
      <c r="J368" s="5"/>
      <c r="K368" s="5"/>
      <c r="L368" s="5"/>
      <c r="M368" s="5"/>
      <c r="N368" s="5"/>
      <c r="O368" s="5"/>
      <c r="P368" s="5"/>
      <c r="Q368" s="5"/>
      <c r="R368" s="5"/>
      <c r="S368" s="5"/>
      <c r="T368" s="5"/>
      <c r="U368" s="5"/>
      <c r="V368" s="5"/>
      <c r="W368" s="5"/>
      <c r="X368" s="527"/>
      <c r="Y368" s="5"/>
      <c r="Z368" s="5"/>
      <c r="AA368" s="5"/>
      <c r="AB368" s="5"/>
      <c r="AC368" s="5"/>
      <c r="AD368" s="5"/>
      <c r="AE368" s="5"/>
      <c r="AF368" s="5"/>
      <c r="AG368" s="5"/>
      <c r="AH368" s="5"/>
      <c r="AI368" s="5"/>
      <c r="AJ368" s="5"/>
      <c r="AK368" s="5"/>
      <c r="AL368" s="5"/>
    </row>
    <row r="369" spans="1:38">
      <c r="A369" s="5"/>
      <c r="B369" s="5"/>
      <c r="C369" s="268"/>
      <c r="D369" s="5"/>
      <c r="E369" s="5"/>
      <c r="F369" s="5"/>
      <c r="G369" s="5"/>
      <c r="H369" s="527"/>
      <c r="I369" s="5"/>
      <c r="J369" s="5"/>
      <c r="K369" s="5"/>
      <c r="L369" s="5"/>
      <c r="M369" s="5"/>
      <c r="N369" s="5"/>
      <c r="O369" s="5"/>
      <c r="P369" s="5"/>
      <c r="Q369" s="5"/>
      <c r="R369" s="5"/>
      <c r="S369" s="5"/>
      <c r="T369" s="5"/>
      <c r="U369" s="5"/>
      <c r="V369" s="5"/>
      <c r="W369" s="5"/>
      <c r="X369" s="527"/>
      <c r="Y369" s="5"/>
      <c r="Z369" s="5"/>
      <c r="AA369" s="5"/>
      <c r="AB369" s="5"/>
      <c r="AC369" s="5"/>
      <c r="AD369" s="5"/>
      <c r="AE369" s="5"/>
      <c r="AF369" s="5"/>
      <c r="AG369" s="5"/>
      <c r="AH369" s="5"/>
      <c r="AI369" s="5"/>
      <c r="AJ369" s="5"/>
      <c r="AK369" s="5"/>
      <c r="AL369" s="5"/>
    </row>
    <row r="370" spans="1:38">
      <c r="A370" s="5"/>
      <c r="B370" s="5"/>
      <c r="C370" s="268"/>
      <c r="D370" s="5"/>
      <c r="E370" s="5"/>
      <c r="F370" s="5"/>
      <c r="G370" s="5"/>
      <c r="H370" s="527"/>
      <c r="I370" s="5"/>
      <c r="J370" s="5"/>
      <c r="K370" s="5"/>
      <c r="L370" s="5"/>
      <c r="M370" s="5"/>
      <c r="N370" s="5"/>
      <c r="O370" s="5"/>
      <c r="P370" s="5"/>
      <c r="Q370" s="5"/>
      <c r="R370" s="5"/>
      <c r="S370" s="5"/>
      <c r="T370" s="5"/>
      <c r="U370" s="5"/>
      <c r="V370" s="5"/>
      <c r="W370" s="5"/>
      <c r="X370" s="527"/>
      <c r="Y370" s="5"/>
      <c r="Z370" s="5"/>
      <c r="AA370" s="5"/>
      <c r="AB370" s="5"/>
      <c r="AC370" s="5"/>
      <c r="AD370" s="5"/>
      <c r="AE370" s="5"/>
      <c r="AF370" s="5"/>
      <c r="AG370" s="5"/>
      <c r="AH370" s="5"/>
      <c r="AI370" s="5"/>
      <c r="AJ370" s="5"/>
      <c r="AK370" s="5"/>
      <c r="AL370" s="5"/>
    </row>
    <row r="371" spans="1:38">
      <c r="A371" s="5"/>
      <c r="B371" s="5"/>
      <c r="C371" s="268"/>
      <c r="D371" s="5"/>
      <c r="E371" s="5"/>
      <c r="F371" s="5"/>
      <c r="G371" s="5"/>
      <c r="H371" s="527"/>
      <c r="I371" s="5"/>
      <c r="J371" s="5"/>
      <c r="K371" s="5"/>
      <c r="L371" s="5"/>
      <c r="M371" s="5"/>
      <c r="N371" s="5"/>
      <c r="O371" s="5"/>
      <c r="P371" s="5"/>
      <c r="Q371" s="5"/>
      <c r="R371" s="5"/>
      <c r="S371" s="5"/>
      <c r="T371" s="5"/>
      <c r="U371" s="5"/>
      <c r="V371" s="5"/>
      <c r="W371" s="5"/>
      <c r="X371" s="527"/>
      <c r="Y371" s="5"/>
      <c r="Z371" s="5"/>
      <c r="AA371" s="5"/>
      <c r="AB371" s="5"/>
      <c r="AC371" s="5"/>
      <c r="AD371" s="5"/>
      <c r="AE371" s="5"/>
      <c r="AF371" s="5"/>
      <c r="AG371" s="5"/>
      <c r="AH371" s="5"/>
      <c r="AI371" s="5"/>
      <c r="AJ371" s="5"/>
      <c r="AK371" s="5"/>
      <c r="AL371" s="5"/>
    </row>
    <row r="372" spans="1:38">
      <c r="A372" s="5"/>
      <c r="B372" s="5"/>
      <c r="C372" s="268"/>
      <c r="D372" s="5"/>
      <c r="E372" s="5"/>
      <c r="F372" s="5"/>
      <c r="G372" s="5"/>
      <c r="H372" s="527"/>
      <c r="I372" s="5"/>
      <c r="J372" s="5"/>
      <c r="K372" s="5"/>
      <c r="L372" s="5"/>
      <c r="M372" s="5"/>
      <c r="N372" s="5"/>
      <c r="O372" s="5"/>
      <c r="P372" s="5"/>
      <c r="Q372" s="5"/>
      <c r="R372" s="5"/>
      <c r="S372" s="5"/>
      <c r="T372" s="5"/>
      <c r="U372" s="5"/>
      <c r="V372" s="5"/>
      <c r="W372" s="5"/>
      <c r="X372" s="527"/>
      <c r="Y372" s="5"/>
      <c r="Z372" s="5"/>
      <c r="AA372" s="5"/>
      <c r="AB372" s="5"/>
      <c r="AC372" s="5"/>
      <c r="AD372" s="5"/>
      <c r="AE372" s="5"/>
      <c r="AF372" s="5"/>
      <c r="AG372" s="5"/>
      <c r="AH372" s="5"/>
      <c r="AI372" s="5"/>
      <c r="AJ372" s="5"/>
      <c r="AK372" s="5"/>
      <c r="AL372" s="5"/>
    </row>
    <row r="373" spans="1:38">
      <c r="A373" s="5"/>
      <c r="B373" s="5"/>
      <c r="C373" s="268"/>
      <c r="D373" s="5"/>
      <c r="E373" s="5"/>
      <c r="F373" s="5"/>
      <c r="G373" s="5"/>
      <c r="H373" s="527"/>
      <c r="I373" s="5"/>
      <c r="J373" s="5"/>
      <c r="K373" s="5"/>
      <c r="L373" s="5"/>
      <c r="M373" s="5"/>
      <c r="N373" s="5"/>
      <c r="O373" s="5"/>
      <c r="P373" s="5"/>
      <c r="Q373" s="5"/>
      <c r="R373" s="5"/>
      <c r="S373" s="5"/>
      <c r="T373" s="5"/>
      <c r="U373" s="5"/>
      <c r="V373" s="5"/>
      <c r="W373" s="5"/>
      <c r="X373" s="527"/>
      <c r="Y373" s="5"/>
      <c r="Z373" s="5"/>
      <c r="AA373" s="5"/>
      <c r="AB373" s="5"/>
      <c r="AC373" s="5"/>
      <c r="AD373" s="5"/>
      <c r="AE373" s="5"/>
      <c r="AF373" s="5"/>
      <c r="AG373" s="5"/>
      <c r="AH373" s="5"/>
      <c r="AI373" s="5"/>
      <c r="AJ373" s="5"/>
      <c r="AK373" s="5"/>
      <c r="AL373" s="5"/>
    </row>
    <row r="374" spans="1:38">
      <c r="A374" s="5"/>
      <c r="B374" s="5"/>
      <c r="C374" s="268"/>
      <c r="D374" s="5"/>
      <c r="E374" s="5"/>
      <c r="F374" s="5"/>
      <c r="G374" s="5"/>
      <c r="H374" s="527"/>
      <c r="I374" s="5"/>
      <c r="J374" s="5"/>
      <c r="K374" s="5"/>
      <c r="L374" s="5"/>
      <c r="M374" s="5"/>
      <c r="N374" s="5"/>
      <c r="O374" s="5"/>
      <c r="P374" s="5"/>
      <c r="Q374" s="5"/>
      <c r="R374" s="5"/>
      <c r="S374" s="5"/>
      <c r="T374" s="5"/>
      <c r="U374" s="5"/>
      <c r="V374" s="5"/>
      <c r="W374" s="5"/>
      <c r="X374" s="527"/>
      <c r="Y374" s="5"/>
      <c r="Z374" s="5"/>
      <c r="AA374" s="5"/>
      <c r="AB374" s="5"/>
      <c r="AC374" s="5"/>
      <c r="AD374" s="5"/>
      <c r="AE374" s="5"/>
      <c r="AF374" s="5"/>
      <c r="AG374" s="5"/>
      <c r="AH374" s="5"/>
      <c r="AI374" s="5"/>
      <c r="AJ374" s="5"/>
      <c r="AK374" s="5"/>
      <c r="AL374" s="5"/>
    </row>
    <row r="375" spans="1:38">
      <c r="A375" s="5"/>
      <c r="B375" s="5"/>
      <c r="C375" s="268"/>
      <c r="D375" s="5"/>
      <c r="E375" s="5"/>
      <c r="F375" s="5"/>
      <c r="G375" s="5"/>
      <c r="H375" s="527"/>
      <c r="I375" s="5"/>
      <c r="J375" s="5"/>
      <c r="K375" s="5"/>
      <c r="L375" s="5"/>
      <c r="M375" s="5"/>
      <c r="N375" s="5"/>
      <c r="O375" s="5"/>
      <c r="P375" s="5"/>
      <c r="Q375" s="5"/>
      <c r="R375" s="5"/>
      <c r="S375" s="5"/>
      <c r="T375" s="5"/>
      <c r="U375" s="5"/>
      <c r="V375" s="5"/>
      <c r="W375" s="5"/>
      <c r="X375" s="527"/>
      <c r="Y375" s="5"/>
      <c r="Z375" s="5"/>
      <c r="AA375" s="5"/>
      <c r="AB375" s="5"/>
      <c r="AC375" s="5"/>
      <c r="AD375" s="5"/>
      <c r="AE375" s="5"/>
      <c r="AF375" s="5"/>
      <c r="AG375" s="5"/>
      <c r="AH375" s="5"/>
      <c r="AI375" s="5"/>
      <c r="AJ375" s="5"/>
      <c r="AK375" s="5"/>
      <c r="AL375" s="5"/>
    </row>
    <row r="376" spans="1:38">
      <c r="A376" s="5"/>
      <c r="B376" s="5"/>
      <c r="C376" s="268"/>
      <c r="D376" s="5"/>
      <c r="E376" s="5"/>
      <c r="F376" s="5"/>
      <c r="G376" s="5"/>
      <c r="H376" s="527"/>
      <c r="I376" s="5"/>
      <c r="J376" s="5"/>
      <c r="K376" s="5"/>
      <c r="L376" s="5"/>
      <c r="M376" s="5"/>
      <c r="N376" s="5"/>
      <c r="O376" s="5"/>
      <c r="P376" s="5"/>
      <c r="Q376" s="5"/>
      <c r="R376" s="5"/>
      <c r="S376" s="5"/>
      <c r="T376" s="5"/>
      <c r="U376" s="5"/>
      <c r="V376" s="5"/>
      <c r="W376" s="5"/>
      <c r="X376" s="527"/>
      <c r="Y376" s="5"/>
      <c r="Z376" s="5"/>
      <c r="AA376" s="5"/>
      <c r="AB376" s="5"/>
      <c r="AC376" s="5"/>
      <c r="AD376" s="5"/>
      <c r="AE376" s="5"/>
      <c r="AF376" s="5"/>
      <c r="AG376" s="5"/>
      <c r="AH376" s="5"/>
      <c r="AI376" s="5"/>
      <c r="AJ376" s="5"/>
      <c r="AK376" s="5"/>
      <c r="AL376" s="5"/>
    </row>
    <row r="377" spans="1:38">
      <c r="A377" s="5"/>
      <c r="B377" s="5"/>
      <c r="C377" s="268"/>
      <c r="D377" s="5"/>
      <c r="E377" s="5"/>
      <c r="F377" s="5"/>
      <c r="G377" s="5"/>
      <c r="H377" s="527"/>
      <c r="I377" s="5"/>
      <c r="J377" s="5"/>
      <c r="K377" s="5"/>
      <c r="L377" s="5"/>
      <c r="M377" s="5"/>
      <c r="N377" s="5"/>
      <c r="O377" s="5"/>
      <c r="P377" s="5"/>
      <c r="Q377" s="5"/>
      <c r="R377" s="5"/>
      <c r="S377" s="5"/>
      <c r="T377" s="5"/>
      <c r="U377" s="5"/>
      <c r="V377" s="5"/>
      <c r="W377" s="5"/>
      <c r="X377" s="527"/>
      <c r="Y377" s="5"/>
      <c r="Z377" s="5"/>
      <c r="AA377" s="5"/>
      <c r="AB377" s="5"/>
      <c r="AC377" s="5"/>
      <c r="AD377" s="5"/>
      <c r="AE377" s="5"/>
      <c r="AF377" s="5"/>
      <c r="AG377" s="5"/>
      <c r="AH377" s="5"/>
      <c r="AI377" s="5"/>
      <c r="AJ377" s="5"/>
      <c r="AK377" s="5"/>
      <c r="AL377" s="5"/>
    </row>
    <row r="378" spans="1:38">
      <c r="A378" s="5"/>
      <c r="B378" s="5"/>
      <c r="C378" s="268"/>
      <c r="D378" s="5"/>
      <c r="E378" s="5"/>
      <c r="F378" s="5"/>
      <c r="G378" s="5"/>
      <c r="H378" s="527"/>
      <c r="I378" s="5"/>
      <c r="J378" s="5"/>
      <c r="K378" s="5"/>
      <c r="L378" s="5"/>
      <c r="M378" s="5"/>
      <c r="N378" s="5"/>
      <c r="O378" s="5"/>
      <c r="P378" s="5"/>
      <c r="Q378" s="5"/>
      <c r="R378" s="5"/>
      <c r="S378" s="5"/>
      <c r="T378" s="5"/>
      <c r="U378" s="5"/>
      <c r="V378" s="5"/>
      <c r="W378" s="5"/>
      <c r="X378" s="527"/>
      <c r="Y378" s="5"/>
      <c r="Z378" s="5"/>
      <c r="AA378" s="5"/>
      <c r="AB378" s="5"/>
      <c r="AC378" s="5"/>
      <c r="AD378" s="5"/>
      <c r="AE378" s="5"/>
      <c r="AF378" s="5"/>
      <c r="AG378" s="5"/>
      <c r="AH378" s="5"/>
      <c r="AI378" s="5"/>
      <c r="AJ378" s="5"/>
      <c r="AK378" s="5"/>
      <c r="AL378" s="5"/>
    </row>
    <row r="379" spans="1:38">
      <c r="A379" s="5"/>
      <c r="B379" s="5"/>
      <c r="C379" s="268"/>
      <c r="D379" s="5"/>
      <c r="E379" s="5"/>
      <c r="F379" s="5"/>
      <c r="G379" s="5"/>
      <c r="H379" s="527"/>
      <c r="I379" s="5"/>
      <c r="J379" s="5"/>
      <c r="K379" s="5"/>
      <c r="L379" s="5"/>
      <c r="M379" s="5"/>
      <c r="N379" s="5"/>
      <c r="O379" s="5"/>
      <c r="P379" s="5"/>
      <c r="Q379" s="5"/>
      <c r="R379" s="5"/>
      <c r="S379" s="5"/>
      <c r="T379" s="5"/>
      <c r="U379" s="5"/>
      <c r="V379" s="5"/>
      <c r="W379" s="5"/>
      <c r="X379" s="527"/>
      <c r="Y379" s="5"/>
      <c r="Z379" s="5"/>
      <c r="AA379" s="5"/>
      <c r="AB379" s="5"/>
      <c r="AC379" s="5"/>
      <c r="AD379" s="5"/>
      <c r="AE379" s="5"/>
      <c r="AF379" s="5"/>
      <c r="AG379" s="5"/>
      <c r="AH379" s="5"/>
      <c r="AI379" s="5"/>
      <c r="AJ379" s="5"/>
      <c r="AK379" s="5"/>
      <c r="AL379" s="5"/>
    </row>
    <row r="380" spans="1:38">
      <c r="A380" s="5"/>
      <c r="B380" s="5"/>
      <c r="C380" s="268"/>
      <c r="D380" s="5"/>
      <c r="E380" s="5"/>
      <c r="F380" s="5"/>
      <c r="G380" s="5"/>
      <c r="H380" s="527"/>
      <c r="I380" s="5"/>
      <c r="J380" s="5"/>
      <c r="K380" s="5"/>
      <c r="L380" s="5"/>
      <c r="M380" s="5"/>
      <c r="N380" s="5"/>
      <c r="O380" s="5"/>
      <c r="P380" s="5"/>
      <c r="Q380" s="5"/>
      <c r="R380" s="5"/>
      <c r="S380" s="5"/>
      <c r="T380" s="5"/>
      <c r="U380" s="5"/>
      <c r="V380" s="5"/>
      <c r="W380" s="5"/>
      <c r="X380" s="527"/>
      <c r="Y380" s="5"/>
      <c r="Z380" s="5"/>
      <c r="AA380" s="5"/>
      <c r="AB380" s="5"/>
      <c r="AC380" s="5"/>
      <c r="AD380" s="5"/>
      <c r="AE380" s="5"/>
      <c r="AF380" s="5"/>
      <c r="AG380" s="5"/>
      <c r="AH380" s="5"/>
      <c r="AI380" s="5"/>
      <c r="AJ380" s="5"/>
      <c r="AK380" s="5"/>
      <c r="AL380" s="5"/>
    </row>
    <row r="381" spans="1:38">
      <c r="A381" s="5"/>
      <c r="B381" s="5"/>
      <c r="C381" s="268"/>
      <c r="D381" s="5"/>
      <c r="E381" s="5"/>
      <c r="F381" s="5"/>
      <c r="G381" s="5"/>
      <c r="H381" s="527"/>
      <c r="I381" s="5"/>
      <c r="J381" s="5"/>
      <c r="K381" s="5"/>
      <c r="L381" s="5"/>
      <c r="M381" s="5"/>
      <c r="N381" s="5"/>
      <c r="O381" s="5"/>
      <c r="P381" s="5"/>
      <c r="Q381" s="5"/>
      <c r="R381" s="5"/>
      <c r="S381" s="5"/>
      <c r="T381" s="5"/>
      <c r="U381" s="5"/>
      <c r="V381" s="5"/>
      <c r="W381" s="5"/>
      <c r="X381" s="527"/>
      <c r="Y381" s="5"/>
      <c r="Z381" s="5"/>
      <c r="AA381" s="5"/>
      <c r="AB381" s="5"/>
      <c r="AC381" s="5"/>
      <c r="AD381" s="5"/>
      <c r="AE381" s="5"/>
      <c r="AF381" s="5"/>
      <c r="AG381" s="5"/>
      <c r="AH381" s="5"/>
      <c r="AI381" s="5"/>
      <c r="AJ381" s="5"/>
      <c r="AK381" s="5"/>
      <c r="AL381" s="5"/>
    </row>
    <row r="382" spans="1:38">
      <c r="A382" s="5"/>
      <c r="B382" s="5"/>
      <c r="C382" s="268"/>
      <c r="D382" s="5"/>
      <c r="E382" s="5"/>
      <c r="F382" s="5"/>
      <c r="G382" s="5"/>
      <c r="H382" s="527"/>
      <c r="I382" s="5"/>
      <c r="J382" s="5"/>
      <c r="K382" s="5"/>
      <c r="L382" s="5"/>
      <c r="M382" s="5"/>
      <c r="N382" s="5"/>
      <c r="O382" s="5"/>
      <c r="P382" s="5"/>
      <c r="Q382" s="5"/>
      <c r="R382" s="5"/>
      <c r="S382" s="5"/>
      <c r="T382" s="5"/>
      <c r="U382" s="5"/>
      <c r="V382" s="5"/>
      <c r="W382" s="5"/>
      <c r="X382" s="527"/>
      <c r="Y382" s="5"/>
      <c r="Z382" s="5"/>
      <c r="AA382" s="5"/>
      <c r="AB382" s="5"/>
      <c r="AC382" s="5"/>
      <c r="AD382" s="5"/>
      <c r="AE382" s="5"/>
      <c r="AF382" s="5"/>
      <c r="AG382" s="5"/>
      <c r="AH382" s="5"/>
      <c r="AI382" s="5"/>
      <c r="AJ382" s="5"/>
      <c r="AK382" s="5"/>
      <c r="AL382" s="5"/>
    </row>
    <row r="383" spans="1:38">
      <c r="A383" s="5"/>
      <c r="B383" s="5"/>
      <c r="C383" s="268"/>
      <c r="D383" s="5"/>
      <c r="E383" s="5"/>
      <c r="F383" s="5"/>
      <c r="G383" s="5"/>
      <c r="H383" s="527"/>
      <c r="I383" s="5"/>
      <c r="J383" s="5"/>
      <c r="K383" s="5"/>
      <c r="L383" s="5"/>
      <c r="M383" s="5"/>
      <c r="N383" s="5"/>
      <c r="O383" s="5"/>
      <c r="P383" s="5"/>
      <c r="Q383" s="5"/>
      <c r="R383" s="5"/>
      <c r="S383" s="5"/>
      <c r="T383" s="5"/>
      <c r="U383" s="5"/>
      <c r="V383" s="5"/>
      <c r="W383" s="5"/>
      <c r="X383" s="527"/>
      <c r="Y383" s="5"/>
      <c r="Z383" s="5"/>
      <c r="AA383" s="5"/>
      <c r="AB383" s="5"/>
      <c r="AC383" s="5"/>
      <c r="AD383" s="5"/>
      <c r="AE383" s="5"/>
      <c r="AF383" s="5"/>
      <c r="AG383" s="5"/>
      <c r="AH383" s="5"/>
      <c r="AI383" s="5"/>
      <c r="AJ383" s="5"/>
      <c r="AK383" s="5"/>
      <c r="AL383" s="5"/>
    </row>
    <row r="384" spans="1:38">
      <c r="A384" s="5"/>
      <c r="B384" s="5"/>
      <c r="C384" s="268"/>
      <c r="D384" s="5"/>
      <c r="E384" s="5"/>
      <c r="F384" s="5"/>
      <c r="G384" s="5"/>
      <c r="H384" s="527"/>
      <c r="I384" s="5"/>
      <c r="J384" s="5"/>
      <c r="K384" s="5"/>
      <c r="L384" s="5"/>
      <c r="M384" s="5"/>
      <c r="N384" s="5"/>
      <c r="O384" s="5"/>
      <c r="P384" s="5"/>
      <c r="Q384" s="5"/>
      <c r="R384" s="5"/>
      <c r="S384" s="5"/>
      <c r="T384" s="5"/>
      <c r="U384" s="5"/>
      <c r="V384" s="5"/>
      <c r="W384" s="5"/>
      <c r="X384" s="527"/>
      <c r="Y384" s="5"/>
      <c r="Z384" s="5"/>
      <c r="AA384" s="5"/>
      <c r="AB384" s="5"/>
      <c r="AC384" s="5"/>
      <c r="AD384" s="5"/>
      <c r="AE384" s="5"/>
      <c r="AF384" s="5"/>
      <c r="AG384" s="5"/>
      <c r="AH384" s="5"/>
      <c r="AI384" s="5"/>
      <c r="AJ384" s="5"/>
      <c r="AK384" s="5"/>
      <c r="AL384" s="5"/>
    </row>
    <row r="385" spans="1:38">
      <c r="A385" s="5"/>
      <c r="B385" s="5"/>
      <c r="C385" s="268"/>
      <c r="D385" s="5"/>
      <c r="E385" s="5"/>
      <c r="F385" s="5"/>
      <c r="G385" s="5"/>
      <c r="H385" s="527"/>
      <c r="I385" s="5"/>
      <c r="J385" s="5"/>
      <c r="K385" s="5"/>
      <c r="L385" s="5"/>
      <c r="M385" s="5"/>
      <c r="N385" s="5"/>
      <c r="O385" s="5"/>
      <c r="P385" s="5"/>
      <c r="Q385" s="5"/>
      <c r="R385" s="5"/>
      <c r="S385" s="5"/>
      <c r="T385" s="5"/>
      <c r="U385" s="5"/>
      <c r="V385" s="5"/>
      <c r="W385" s="5"/>
      <c r="X385" s="527"/>
      <c r="Y385" s="5"/>
      <c r="Z385" s="5"/>
      <c r="AA385" s="5"/>
      <c r="AB385" s="5"/>
      <c r="AC385" s="5"/>
      <c r="AD385" s="5"/>
      <c r="AE385" s="5"/>
      <c r="AF385" s="5"/>
      <c r="AG385" s="5"/>
      <c r="AH385" s="5"/>
      <c r="AI385" s="5"/>
      <c r="AJ385" s="5"/>
      <c r="AK385" s="5"/>
      <c r="AL385" s="5"/>
    </row>
    <row r="386" spans="1:38">
      <c r="A386" s="5"/>
      <c r="B386" s="5"/>
      <c r="C386" s="268"/>
      <c r="D386" s="5"/>
      <c r="E386" s="5"/>
      <c r="F386" s="5"/>
      <c r="G386" s="5"/>
      <c r="H386" s="527"/>
      <c r="I386" s="5"/>
      <c r="J386" s="5"/>
      <c r="K386" s="5"/>
      <c r="L386" s="5"/>
      <c r="M386" s="5"/>
      <c r="N386" s="5"/>
      <c r="O386" s="5"/>
      <c r="P386" s="5"/>
      <c r="Q386" s="5"/>
      <c r="R386" s="5"/>
      <c r="S386" s="5"/>
      <c r="T386" s="5"/>
      <c r="U386" s="5"/>
      <c r="V386" s="5"/>
      <c r="W386" s="5"/>
      <c r="X386" s="527"/>
      <c r="Y386" s="5"/>
      <c r="Z386" s="5"/>
      <c r="AA386" s="5"/>
      <c r="AB386" s="5"/>
      <c r="AC386" s="5"/>
      <c r="AD386" s="5"/>
      <c r="AE386" s="5"/>
      <c r="AF386" s="5"/>
      <c r="AG386" s="5"/>
      <c r="AH386" s="5"/>
      <c r="AI386" s="5"/>
      <c r="AJ386" s="5"/>
      <c r="AK386" s="5"/>
      <c r="AL386" s="5"/>
    </row>
    <row r="387" spans="1:38">
      <c r="A387" s="5"/>
      <c r="B387" s="5"/>
      <c r="C387" s="268"/>
      <c r="D387" s="5"/>
      <c r="E387" s="5"/>
      <c r="F387" s="5"/>
      <c r="G387" s="5"/>
      <c r="H387" s="527"/>
      <c r="I387" s="5"/>
      <c r="J387" s="5"/>
      <c r="K387" s="5"/>
      <c r="L387" s="5"/>
      <c r="M387" s="5"/>
      <c r="N387" s="5"/>
      <c r="O387" s="5"/>
      <c r="P387" s="5"/>
      <c r="Q387" s="5"/>
      <c r="R387" s="5"/>
      <c r="S387" s="5"/>
      <c r="T387" s="5"/>
      <c r="U387" s="5"/>
      <c r="V387" s="5"/>
      <c r="W387" s="5"/>
      <c r="X387" s="527"/>
      <c r="Y387" s="5"/>
      <c r="Z387" s="5"/>
      <c r="AA387" s="5"/>
      <c r="AB387" s="5"/>
      <c r="AC387" s="5"/>
      <c r="AD387" s="5"/>
      <c r="AE387" s="5"/>
      <c r="AF387" s="5"/>
      <c r="AG387" s="5"/>
      <c r="AH387" s="5"/>
      <c r="AI387" s="5"/>
      <c r="AJ387" s="5"/>
      <c r="AK387" s="5"/>
      <c r="AL387" s="5"/>
    </row>
    <row r="388" spans="1:38">
      <c r="A388" s="5"/>
      <c r="B388" s="5"/>
      <c r="C388" s="268"/>
      <c r="D388" s="5"/>
      <c r="E388" s="5"/>
      <c r="F388" s="5"/>
      <c r="G388" s="5"/>
      <c r="H388" s="527"/>
      <c r="I388" s="5"/>
      <c r="J388" s="5"/>
      <c r="K388" s="5"/>
      <c r="L388" s="5"/>
      <c r="M388" s="5"/>
      <c r="N388" s="5"/>
      <c r="O388" s="5"/>
      <c r="P388" s="5"/>
      <c r="Q388" s="5"/>
      <c r="R388" s="5"/>
      <c r="S388" s="5"/>
      <c r="T388" s="5"/>
      <c r="U388" s="5"/>
      <c r="V388" s="5"/>
      <c r="W388" s="5"/>
      <c r="X388" s="527"/>
      <c r="Y388" s="5"/>
      <c r="Z388" s="5"/>
      <c r="AA388" s="5"/>
      <c r="AB388" s="5"/>
      <c r="AC388" s="5"/>
      <c r="AD388" s="5"/>
      <c r="AE388" s="5"/>
      <c r="AF388" s="5"/>
      <c r="AG388" s="5"/>
      <c r="AH388" s="5"/>
      <c r="AI388" s="5"/>
      <c r="AJ388" s="5"/>
      <c r="AK388" s="5"/>
      <c r="AL388" s="5"/>
    </row>
    <row r="389" spans="1:38">
      <c r="A389" s="5"/>
      <c r="B389" s="5"/>
      <c r="C389" s="268"/>
      <c r="D389" s="5"/>
      <c r="E389" s="5"/>
      <c r="F389" s="5"/>
      <c r="G389" s="5"/>
      <c r="H389" s="527"/>
      <c r="I389" s="5"/>
      <c r="J389" s="5"/>
      <c r="K389" s="5"/>
      <c r="L389" s="5"/>
      <c r="M389" s="5"/>
      <c r="N389" s="5"/>
      <c r="O389" s="5"/>
      <c r="P389" s="5"/>
      <c r="Q389" s="5"/>
      <c r="R389" s="5"/>
      <c r="S389" s="5"/>
      <c r="T389" s="5"/>
      <c r="U389" s="5"/>
      <c r="V389" s="5"/>
      <c r="W389" s="5"/>
      <c r="X389" s="527"/>
      <c r="Y389" s="5"/>
      <c r="Z389" s="5"/>
      <c r="AA389" s="5"/>
      <c r="AB389" s="5"/>
      <c r="AC389" s="5"/>
      <c r="AD389" s="5"/>
      <c r="AE389" s="5"/>
      <c r="AF389" s="5"/>
      <c r="AG389" s="5"/>
      <c r="AH389" s="5"/>
      <c r="AI389" s="5"/>
      <c r="AJ389" s="5"/>
      <c r="AK389" s="5"/>
      <c r="AL389" s="5"/>
    </row>
    <row r="390" spans="1:38">
      <c r="A390" s="5"/>
      <c r="B390" s="5"/>
      <c r="C390" s="268"/>
      <c r="D390" s="5"/>
      <c r="E390" s="5"/>
      <c r="F390" s="5"/>
      <c r="G390" s="5"/>
      <c r="H390" s="527"/>
      <c r="I390" s="5"/>
      <c r="J390" s="5"/>
      <c r="K390" s="5"/>
      <c r="L390" s="5"/>
      <c r="M390" s="5"/>
      <c r="N390" s="5"/>
      <c r="O390" s="5"/>
      <c r="P390" s="5"/>
      <c r="Q390" s="5"/>
      <c r="R390" s="5"/>
      <c r="S390" s="5"/>
      <c r="T390" s="5"/>
      <c r="U390" s="5"/>
      <c r="V390" s="5"/>
      <c r="W390" s="5"/>
      <c r="X390" s="527"/>
      <c r="Y390" s="5"/>
      <c r="Z390" s="5"/>
      <c r="AA390" s="5"/>
      <c r="AB390" s="5"/>
      <c r="AC390" s="5"/>
      <c r="AD390" s="5"/>
      <c r="AE390" s="5"/>
      <c r="AF390" s="5"/>
      <c r="AG390" s="5"/>
      <c r="AH390" s="5"/>
      <c r="AI390" s="5"/>
      <c r="AJ390" s="5"/>
      <c r="AK390" s="5"/>
      <c r="AL390" s="5"/>
    </row>
    <row r="391" spans="1:38">
      <c r="A391" s="5"/>
      <c r="B391" s="5"/>
      <c r="C391" s="268"/>
      <c r="D391" s="5"/>
      <c r="E391" s="5"/>
      <c r="F391" s="5"/>
      <c r="G391" s="5"/>
      <c r="H391" s="527"/>
      <c r="I391" s="5"/>
      <c r="J391" s="5"/>
      <c r="K391" s="5"/>
      <c r="L391" s="5"/>
      <c r="M391" s="5"/>
      <c r="N391" s="5"/>
      <c r="O391" s="5"/>
      <c r="P391" s="5"/>
      <c r="Q391" s="5"/>
      <c r="R391" s="5"/>
      <c r="S391" s="5"/>
      <c r="T391" s="5"/>
      <c r="U391" s="5"/>
      <c r="V391" s="5"/>
      <c r="W391" s="5"/>
      <c r="X391" s="527"/>
      <c r="Y391" s="5"/>
      <c r="Z391" s="5"/>
      <c r="AA391" s="5"/>
      <c r="AB391" s="5"/>
      <c r="AC391" s="5"/>
      <c r="AD391" s="5"/>
      <c r="AE391" s="5"/>
      <c r="AF391" s="5"/>
      <c r="AG391" s="5"/>
      <c r="AH391" s="5"/>
      <c r="AI391" s="5"/>
      <c r="AJ391" s="5"/>
      <c r="AK391" s="5"/>
      <c r="AL391" s="5"/>
    </row>
    <row r="392" spans="1:38">
      <c r="A392" s="5"/>
      <c r="B392" s="5"/>
      <c r="C392" s="268"/>
      <c r="D392" s="5"/>
      <c r="E392" s="5"/>
      <c r="F392" s="5"/>
      <c r="G392" s="5"/>
      <c r="H392" s="527"/>
      <c r="I392" s="5"/>
      <c r="J392" s="5"/>
      <c r="K392" s="5"/>
      <c r="L392" s="5"/>
      <c r="M392" s="5"/>
      <c r="N392" s="5"/>
      <c r="O392" s="5"/>
      <c r="P392" s="5"/>
      <c r="Q392" s="5"/>
      <c r="R392" s="5"/>
      <c r="S392" s="5"/>
      <c r="T392" s="5"/>
      <c r="U392" s="5"/>
      <c r="V392" s="5"/>
      <c r="W392" s="5"/>
      <c r="X392" s="527"/>
      <c r="Y392" s="5"/>
      <c r="Z392" s="5"/>
      <c r="AA392" s="5"/>
      <c r="AB392" s="5"/>
      <c r="AC392" s="5"/>
      <c r="AD392" s="5"/>
      <c r="AE392" s="5"/>
      <c r="AF392" s="5"/>
      <c r="AG392" s="5"/>
      <c r="AH392" s="5"/>
      <c r="AI392" s="5"/>
      <c r="AJ392" s="5"/>
      <c r="AK392" s="5"/>
      <c r="AL392" s="5"/>
    </row>
    <row r="393" spans="1:38">
      <c r="A393" s="5"/>
      <c r="B393" s="5"/>
      <c r="C393" s="268"/>
      <c r="D393" s="5"/>
      <c r="E393" s="5"/>
      <c r="F393" s="5"/>
      <c r="G393" s="5"/>
      <c r="H393" s="527"/>
      <c r="I393" s="5"/>
      <c r="J393" s="5"/>
      <c r="K393" s="5"/>
      <c r="L393" s="5"/>
      <c r="M393" s="5"/>
      <c r="N393" s="5"/>
      <c r="O393" s="5"/>
      <c r="P393" s="5"/>
      <c r="Q393" s="5"/>
      <c r="R393" s="5"/>
      <c r="S393" s="5"/>
      <c r="T393" s="5"/>
      <c r="U393" s="5"/>
      <c r="V393" s="5"/>
      <c r="W393" s="5"/>
      <c r="X393" s="527"/>
      <c r="Y393" s="5"/>
      <c r="Z393" s="5"/>
      <c r="AA393" s="5"/>
      <c r="AB393" s="5"/>
      <c r="AC393" s="5"/>
      <c r="AD393" s="5"/>
      <c r="AE393" s="5"/>
      <c r="AF393" s="5"/>
      <c r="AG393" s="5"/>
      <c r="AH393" s="5"/>
      <c r="AI393" s="5"/>
      <c r="AJ393" s="5"/>
      <c r="AK393" s="5"/>
      <c r="AL393" s="5"/>
    </row>
    <row r="394" spans="1:38">
      <c r="A394" s="5"/>
      <c r="B394" s="5"/>
      <c r="C394" s="268"/>
      <c r="D394" s="5"/>
      <c r="E394" s="5"/>
      <c r="F394" s="5"/>
      <c r="G394" s="5"/>
      <c r="H394" s="527"/>
      <c r="I394" s="5"/>
      <c r="J394" s="5"/>
      <c r="K394" s="5"/>
      <c r="L394" s="5"/>
      <c r="M394" s="5"/>
      <c r="N394" s="5"/>
      <c r="O394" s="5"/>
      <c r="P394" s="5"/>
      <c r="Q394" s="5"/>
      <c r="R394" s="5"/>
      <c r="S394" s="5"/>
      <c r="T394" s="5"/>
      <c r="U394" s="5"/>
      <c r="V394" s="5"/>
      <c r="W394" s="5"/>
      <c r="X394" s="527"/>
      <c r="Y394" s="5"/>
      <c r="Z394" s="5"/>
      <c r="AA394" s="5"/>
      <c r="AB394" s="5"/>
      <c r="AC394" s="5"/>
      <c r="AD394" s="5"/>
      <c r="AE394" s="5"/>
      <c r="AF394" s="5"/>
      <c r="AG394" s="5"/>
      <c r="AH394" s="5"/>
      <c r="AI394" s="5"/>
      <c r="AJ394" s="5"/>
      <c r="AK394" s="5"/>
      <c r="AL394" s="5"/>
    </row>
    <row r="395" spans="1:38">
      <c r="A395" s="5"/>
      <c r="B395" s="5"/>
      <c r="C395" s="268"/>
      <c r="D395" s="5"/>
      <c r="E395" s="5"/>
      <c r="F395" s="5"/>
      <c r="G395" s="5"/>
      <c r="H395" s="527"/>
      <c r="I395" s="5"/>
      <c r="J395" s="5"/>
      <c r="K395" s="5"/>
      <c r="L395" s="5"/>
      <c r="M395" s="5"/>
      <c r="N395" s="5"/>
      <c r="O395" s="5"/>
      <c r="P395" s="5"/>
      <c r="Q395" s="5"/>
      <c r="R395" s="5"/>
      <c r="S395" s="5"/>
      <c r="T395" s="5"/>
      <c r="U395" s="5"/>
      <c r="V395" s="5"/>
      <c r="W395" s="5"/>
      <c r="X395" s="527"/>
      <c r="Y395" s="5"/>
      <c r="Z395" s="5"/>
      <c r="AA395" s="5"/>
      <c r="AB395" s="5"/>
      <c r="AC395" s="5"/>
      <c r="AD395" s="5"/>
      <c r="AE395" s="5"/>
      <c r="AF395" s="5"/>
      <c r="AG395" s="5"/>
      <c r="AH395" s="5"/>
      <c r="AI395" s="5"/>
      <c r="AJ395" s="5"/>
      <c r="AK395" s="5"/>
      <c r="AL395" s="5"/>
    </row>
    <row r="396" spans="1:38">
      <c r="A396" s="5"/>
      <c r="B396" s="5"/>
      <c r="C396" s="268"/>
      <c r="D396" s="5"/>
      <c r="E396" s="5"/>
      <c r="F396" s="5"/>
      <c r="G396" s="5"/>
      <c r="H396" s="527"/>
      <c r="I396" s="5"/>
      <c r="J396" s="5"/>
      <c r="K396" s="5"/>
      <c r="L396" s="5"/>
      <c r="M396" s="5"/>
      <c r="N396" s="5"/>
      <c r="O396" s="5"/>
      <c r="P396" s="5"/>
      <c r="Q396" s="5"/>
      <c r="R396" s="5"/>
      <c r="S396" s="5"/>
      <c r="T396" s="5"/>
      <c r="U396" s="5"/>
      <c r="V396" s="5"/>
      <c r="W396" s="5"/>
      <c r="X396" s="527"/>
      <c r="Y396" s="5"/>
      <c r="Z396" s="5"/>
      <c r="AA396" s="5"/>
      <c r="AB396" s="5"/>
      <c r="AC396" s="5"/>
      <c r="AD396" s="5"/>
      <c r="AE396" s="5"/>
      <c r="AF396" s="5"/>
      <c r="AG396" s="5"/>
      <c r="AH396" s="5"/>
      <c r="AI396" s="5"/>
      <c r="AJ396" s="5"/>
      <c r="AK396" s="5"/>
      <c r="AL396" s="5"/>
    </row>
    <row r="397" spans="1:38">
      <c r="A397" s="5"/>
      <c r="B397" s="5"/>
      <c r="C397" s="268"/>
      <c r="D397" s="5"/>
      <c r="E397" s="5"/>
      <c r="F397" s="5"/>
      <c r="G397" s="5"/>
      <c r="H397" s="527"/>
      <c r="I397" s="5"/>
      <c r="J397" s="5"/>
      <c r="K397" s="5"/>
      <c r="L397" s="5"/>
      <c r="M397" s="5"/>
      <c r="N397" s="5"/>
      <c r="O397" s="5"/>
      <c r="P397" s="5"/>
      <c r="Q397" s="5"/>
      <c r="R397" s="5"/>
      <c r="S397" s="5"/>
      <c r="T397" s="5"/>
      <c r="U397" s="5"/>
      <c r="V397" s="5"/>
      <c r="W397" s="5"/>
      <c r="X397" s="527"/>
      <c r="Y397" s="5"/>
      <c r="Z397" s="5"/>
      <c r="AA397" s="5"/>
      <c r="AB397" s="5"/>
      <c r="AC397" s="5"/>
      <c r="AD397" s="5"/>
      <c r="AE397" s="5"/>
      <c r="AF397" s="5"/>
      <c r="AG397" s="5"/>
      <c r="AH397" s="5"/>
      <c r="AI397" s="5"/>
      <c r="AJ397" s="5"/>
      <c r="AK397" s="5"/>
      <c r="AL397" s="5"/>
    </row>
    <row r="398" spans="1:38">
      <c r="A398" s="5"/>
      <c r="B398" s="5"/>
      <c r="C398" s="268"/>
      <c r="D398" s="5"/>
      <c r="E398" s="5"/>
      <c r="F398" s="5"/>
      <c r="G398" s="5"/>
      <c r="H398" s="527"/>
      <c r="I398" s="5"/>
      <c r="J398" s="5"/>
      <c r="K398" s="5"/>
      <c r="L398" s="5"/>
      <c r="M398" s="5"/>
      <c r="N398" s="5"/>
      <c r="O398" s="5"/>
      <c r="P398" s="5"/>
      <c r="Q398" s="5"/>
      <c r="R398" s="5"/>
      <c r="S398" s="5"/>
      <c r="T398" s="5"/>
      <c r="U398" s="5"/>
      <c r="V398" s="5"/>
      <c r="W398" s="5"/>
      <c r="X398" s="527"/>
      <c r="Y398" s="5"/>
      <c r="Z398" s="5"/>
      <c r="AA398" s="5"/>
      <c r="AB398" s="5"/>
      <c r="AC398" s="5"/>
      <c r="AD398" s="5"/>
      <c r="AE398" s="5"/>
      <c r="AF398" s="5"/>
      <c r="AG398" s="5"/>
      <c r="AH398" s="5"/>
      <c r="AI398" s="5"/>
      <c r="AJ398" s="5"/>
      <c r="AK398" s="5"/>
      <c r="AL398" s="5"/>
    </row>
    <row r="399" spans="1:38">
      <c r="A399" s="5"/>
      <c r="B399" s="5"/>
      <c r="C399" s="268"/>
      <c r="D399" s="5"/>
      <c r="E399" s="5"/>
      <c r="F399" s="5"/>
      <c r="G399" s="5"/>
      <c r="H399" s="527"/>
      <c r="I399" s="5"/>
      <c r="J399" s="5"/>
      <c r="K399" s="5"/>
      <c r="L399" s="5"/>
      <c r="M399" s="5"/>
      <c r="N399" s="5"/>
      <c r="O399" s="5"/>
      <c r="P399" s="5"/>
      <c r="Q399" s="5"/>
      <c r="R399" s="5"/>
      <c r="S399" s="5"/>
      <c r="T399" s="5"/>
      <c r="U399" s="5"/>
      <c r="V399" s="5"/>
      <c r="W399" s="5"/>
      <c r="X399" s="527"/>
      <c r="Y399" s="5"/>
      <c r="Z399" s="5"/>
      <c r="AA399" s="5"/>
      <c r="AB399" s="5"/>
      <c r="AC399" s="5"/>
      <c r="AD399" s="5"/>
      <c r="AE399" s="5"/>
      <c r="AF399" s="5"/>
      <c r="AG399" s="5"/>
      <c r="AH399" s="5"/>
      <c r="AI399" s="5"/>
      <c r="AJ399" s="5"/>
      <c r="AK399" s="5"/>
      <c r="AL399" s="5"/>
    </row>
    <row r="400" spans="1:38">
      <c r="A400" s="5"/>
      <c r="B400" s="5"/>
      <c r="C400" s="268"/>
      <c r="D400" s="5"/>
      <c r="E400" s="5"/>
      <c r="F400" s="5"/>
      <c r="G400" s="5"/>
      <c r="H400" s="527"/>
      <c r="I400" s="5"/>
      <c r="J400" s="5"/>
      <c r="K400" s="5"/>
      <c r="L400" s="5"/>
      <c r="M400" s="5"/>
      <c r="N400" s="5"/>
      <c r="O400" s="5"/>
      <c r="P400" s="5"/>
      <c r="Q400" s="5"/>
      <c r="R400" s="5"/>
      <c r="S400" s="5"/>
      <c r="T400" s="5"/>
      <c r="U400" s="5"/>
      <c r="V400" s="5"/>
      <c r="W400" s="5"/>
      <c r="X400" s="527"/>
      <c r="Y400" s="5"/>
      <c r="Z400" s="5"/>
      <c r="AA400" s="5"/>
      <c r="AB400" s="5"/>
      <c r="AC400" s="5"/>
      <c r="AD400" s="5"/>
      <c r="AE400" s="5"/>
      <c r="AF400" s="5"/>
      <c r="AG400" s="5"/>
      <c r="AH400" s="5"/>
      <c r="AI400" s="5"/>
      <c r="AJ400" s="5"/>
      <c r="AK400" s="5"/>
      <c r="AL400" s="5"/>
    </row>
    <row r="401" spans="1:38">
      <c r="A401" s="5"/>
      <c r="B401" s="5"/>
      <c r="C401" s="268"/>
      <c r="D401" s="5"/>
      <c r="E401" s="5"/>
      <c r="F401" s="5"/>
      <c r="G401" s="5"/>
      <c r="H401" s="527"/>
      <c r="I401" s="5"/>
      <c r="J401" s="5"/>
      <c r="K401" s="5"/>
      <c r="L401" s="5"/>
      <c r="M401" s="5"/>
      <c r="N401" s="5"/>
      <c r="O401" s="5"/>
      <c r="P401" s="5"/>
      <c r="Q401" s="5"/>
      <c r="R401" s="5"/>
      <c r="S401" s="5"/>
      <c r="T401" s="5"/>
      <c r="U401" s="5"/>
      <c r="V401" s="5"/>
      <c r="W401" s="5"/>
      <c r="X401" s="527"/>
      <c r="Y401" s="5"/>
      <c r="Z401" s="5"/>
      <c r="AA401" s="5"/>
      <c r="AB401" s="5"/>
      <c r="AC401" s="5"/>
      <c r="AD401" s="5"/>
      <c r="AE401" s="5"/>
      <c r="AF401" s="5"/>
      <c r="AG401" s="5"/>
      <c r="AH401" s="5"/>
      <c r="AI401" s="5"/>
      <c r="AJ401" s="5"/>
      <c r="AK401" s="5"/>
      <c r="AL401" s="5"/>
    </row>
    <row r="402" spans="1:38">
      <c r="A402" s="5"/>
      <c r="B402" s="5"/>
      <c r="C402" s="268"/>
      <c r="D402" s="5"/>
      <c r="E402" s="5"/>
      <c r="F402" s="5"/>
      <c r="G402" s="5"/>
      <c r="H402" s="527"/>
      <c r="I402" s="5"/>
      <c r="J402" s="5"/>
      <c r="K402" s="5"/>
      <c r="L402" s="5"/>
      <c r="M402" s="5"/>
      <c r="N402" s="5"/>
      <c r="O402" s="5"/>
      <c r="P402" s="5"/>
      <c r="Q402" s="5"/>
      <c r="R402" s="5"/>
      <c r="S402" s="5"/>
      <c r="T402" s="5"/>
      <c r="U402" s="5"/>
      <c r="V402" s="5"/>
      <c r="W402" s="5"/>
      <c r="X402" s="527"/>
      <c r="Y402" s="5"/>
      <c r="Z402" s="5"/>
      <c r="AA402" s="5"/>
      <c r="AB402" s="5"/>
      <c r="AC402" s="5"/>
      <c r="AD402" s="5"/>
      <c r="AE402" s="5"/>
      <c r="AF402" s="5"/>
      <c r="AG402" s="5"/>
      <c r="AH402" s="5"/>
      <c r="AI402" s="5"/>
      <c r="AJ402" s="5"/>
      <c r="AK402" s="5"/>
      <c r="AL402" s="5"/>
    </row>
    <row r="403" spans="1:38">
      <c r="A403" s="5"/>
      <c r="B403" s="5"/>
      <c r="C403" s="268"/>
      <c r="D403" s="5"/>
      <c r="E403" s="5"/>
      <c r="F403" s="5"/>
      <c r="G403" s="5"/>
      <c r="H403" s="527"/>
      <c r="I403" s="5"/>
      <c r="J403" s="5"/>
      <c r="K403" s="5"/>
      <c r="L403" s="5"/>
      <c r="M403" s="5"/>
      <c r="N403" s="5"/>
      <c r="O403" s="5"/>
      <c r="P403" s="5"/>
      <c r="Q403" s="5"/>
      <c r="R403" s="5"/>
      <c r="S403" s="5"/>
      <c r="T403" s="5"/>
      <c r="U403" s="5"/>
      <c r="V403" s="5"/>
      <c r="W403" s="5"/>
      <c r="X403" s="527"/>
      <c r="Y403" s="5"/>
      <c r="Z403" s="5"/>
      <c r="AA403" s="5"/>
      <c r="AB403" s="5"/>
      <c r="AC403" s="5"/>
      <c r="AD403" s="5"/>
      <c r="AE403" s="5"/>
      <c r="AF403" s="5"/>
      <c r="AG403" s="5"/>
      <c r="AH403" s="5"/>
      <c r="AI403" s="5"/>
      <c r="AJ403" s="5"/>
      <c r="AK403" s="5"/>
      <c r="AL403" s="5"/>
    </row>
    <row r="404" spans="1:38">
      <c r="A404" s="5"/>
      <c r="B404" s="5"/>
      <c r="C404" s="268"/>
      <c r="D404" s="5"/>
      <c r="E404" s="5"/>
      <c r="F404" s="5"/>
      <c r="G404" s="5"/>
      <c r="H404" s="527"/>
      <c r="I404" s="5"/>
      <c r="J404" s="5"/>
      <c r="K404" s="5"/>
      <c r="L404" s="5"/>
      <c r="M404" s="5"/>
      <c r="N404" s="5"/>
      <c r="O404" s="5"/>
      <c r="P404" s="5"/>
      <c r="Q404" s="5"/>
      <c r="R404" s="5"/>
      <c r="S404" s="5"/>
      <c r="T404" s="5"/>
      <c r="U404" s="5"/>
      <c r="V404" s="5"/>
      <c r="W404" s="5"/>
      <c r="X404" s="527"/>
      <c r="Y404" s="5"/>
      <c r="Z404" s="5"/>
      <c r="AA404" s="5"/>
      <c r="AB404" s="5"/>
      <c r="AC404" s="5"/>
      <c r="AD404" s="5"/>
      <c r="AE404" s="5"/>
      <c r="AF404" s="5"/>
      <c r="AG404" s="5"/>
      <c r="AH404" s="5"/>
      <c r="AI404" s="5"/>
      <c r="AJ404" s="5"/>
      <c r="AK404" s="5"/>
      <c r="AL404" s="5"/>
    </row>
    <row r="405" spans="1:38">
      <c r="A405" s="5"/>
      <c r="B405" s="5"/>
      <c r="C405" s="268"/>
      <c r="D405" s="5"/>
      <c r="E405" s="5"/>
      <c r="F405" s="5"/>
      <c r="G405" s="5"/>
      <c r="H405" s="527"/>
      <c r="I405" s="5"/>
      <c r="J405" s="5"/>
      <c r="K405" s="5"/>
      <c r="L405" s="5"/>
      <c r="M405" s="5"/>
      <c r="N405" s="5"/>
      <c r="O405" s="5"/>
      <c r="P405" s="5"/>
      <c r="Q405" s="5"/>
      <c r="R405" s="5"/>
      <c r="S405" s="5"/>
      <c r="T405" s="5"/>
      <c r="U405" s="5"/>
      <c r="V405" s="5"/>
      <c r="W405" s="5"/>
      <c r="X405" s="527"/>
      <c r="Y405" s="5"/>
      <c r="Z405" s="5"/>
      <c r="AA405" s="5"/>
      <c r="AB405" s="5"/>
      <c r="AC405" s="5"/>
      <c r="AD405" s="5"/>
      <c r="AE405" s="5"/>
      <c r="AF405" s="5"/>
      <c r="AG405" s="5"/>
      <c r="AH405" s="5"/>
      <c r="AI405" s="5"/>
      <c r="AJ405" s="5"/>
      <c r="AK405" s="5"/>
      <c r="AL405" s="5"/>
    </row>
    <row r="406" spans="1:38">
      <c r="A406" s="5"/>
      <c r="B406" s="5"/>
      <c r="C406" s="268"/>
      <c r="D406" s="5"/>
      <c r="E406" s="5"/>
      <c r="F406" s="5"/>
      <c r="G406" s="5"/>
      <c r="H406" s="527"/>
      <c r="I406" s="5"/>
      <c r="J406" s="5"/>
      <c r="K406" s="5"/>
      <c r="L406" s="5"/>
      <c r="M406" s="5"/>
      <c r="N406" s="5"/>
      <c r="O406" s="5"/>
      <c r="P406" s="5"/>
      <c r="Q406" s="5"/>
      <c r="R406" s="5"/>
      <c r="S406" s="5"/>
      <c r="T406" s="5"/>
      <c r="U406" s="5"/>
      <c r="V406" s="5"/>
      <c r="W406" s="5"/>
      <c r="X406" s="527"/>
      <c r="Y406" s="5"/>
      <c r="Z406" s="5"/>
      <c r="AA406" s="5"/>
      <c r="AB406" s="5"/>
      <c r="AC406" s="5"/>
      <c r="AD406" s="5"/>
      <c r="AE406" s="5"/>
      <c r="AF406" s="5"/>
      <c r="AG406" s="5"/>
      <c r="AH406" s="5"/>
      <c r="AI406" s="5"/>
      <c r="AJ406" s="5"/>
      <c r="AK406" s="5"/>
      <c r="AL406" s="5"/>
    </row>
    <row r="407" spans="1:38">
      <c r="A407" s="5"/>
      <c r="B407" s="5"/>
      <c r="C407" s="268"/>
      <c r="D407" s="5"/>
      <c r="E407" s="5"/>
      <c r="F407" s="5"/>
      <c r="G407" s="5"/>
      <c r="H407" s="527"/>
      <c r="I407" s="5"/>
      <c r="J407" s="5"/>
      <c r="K407" s="5"/>
      <c r="L407" s="5"/>
      <c r="M407" s="5"/>
      <c r="N407" s="5"/>
      <c r="O407" s="5"/>
      <c r="P407" s="5"/>
      <c r="Q407" s="5"/>
      <c r="R407" s="5"/>
      <c r="S407" s="5"/>
      <c r="T407" s="5"/>
      <c r="U407" s="5"/>
      <c r="V407" s="5"/>
      <c r="W407" s="5"/>
      <c r="X407" s="527"/>
      <c r="Y407" s="5"/>
      <c r="Z407" s="5"/>
      <c r="AA407" s="5"/>
      <c r="AB407" s="5"/>
      <c r="AC407" s="5"/>
      <c r="AD407" s="5"/>
      <c r="AE407" s="5"/>
      <c r="AF407" s="5"/>
      <c r="AG407" s="5"/>
      <c r="AH407" s="5"/>
      <c r="AI407" s="5"/>
      <c r="AJ407" s="5"/>
      <c r="AK407" s="5"/>
      <c r="AL407" s="5"/>
    </row>
    <row r="408" spans="1:38">
      <c r="A408" s="5"/>
      <c r="B408" s="5"/>
      <c r="C408" s="268"/>
      <c r="D408" s="5"/>
      <c r="E408" s="5"/>
      <c r="F408" s="5"/>
      <c r="G408" s="5"/>
      <c r="H408" s="527"/>
      <c r="I408" s="5"/>
      <c r="J408" s="5"/>
      <c r="K408" s="5"/>
      <c r="L408" s="5"/>
      <c r="M408" s="5"/>
      <c r="N408" s="5"/>
      <c r="O408" s="5"/>
      <c r="P408" s="5"/>
      <c r="Q408" s="5"/>
      <c r="R408" s="5"/>
      <c r="S408" s="5"/>
      <c r="T408" s="5"/>
      <c r="U408" s="5"/>
      <c r="V408" s="5"/>
      <c r="W408" s="5"/>
      <c r="X408" s="527"/>
      <c r="Y408" s="5"/>
      <c r="Z408" s="5"/>
      <c r="AA408" s="5"/>
      <c r="AB408" s="5"/>
      <c r="AC408" s="5"/>
      <c r="AD408" s="5"/>
      <c r="AE408" s="5"/>
      <c r="AF408" s="5"/>
      <c r="AG408" s="5"/>
      <c r="AH408" s="5"/>
      <c r="AI408" s="5"/>
      <c r="AJ408" s="5"/>
      <c r="AK408" s="5"/>
      <c r="AL408" s="5"/>
    </row>
    <row r="409" spans="1:38">
      <c r="A409" s="5"/>
      <c r="B409" s="5"/>
      <c r="C409" s="268"/>
      <c r="D409" s="5"/>
      <c r="E409" s="5"/>
      <c r="F409" s="5"/>
      <c r="G409" s="5"/>
      <c r="H409" s="527"/>
      <c r="I409" s="5"/>
      <c r="J409" s="5"/>
      <c r="K409" s="5"/>
      <c r="L409" s="5"/>
      <c r="M409" s="5"/>
      <c r="N409" s="5"/>
      <c r="O409" s="5"/>
      <c r="P409" s="5"/>
      <c r="Q409" s="5"/>
      <c r="R409" s="5"/>
      <c r="S409" s="5"/>
      <c r="T409" s="5"/>
      <c r="U409" s="5"/>
      <c r="V409" s="5"/>
      <c r="W409" s="5"/>
      <c r="X409" s="527"/>
      <c r="Y409" s="5"/>
      <c r="Z409" s="5"/>
      <c r="AA409" s="5"/>
      <c r="AB409" s="5"/>
      <c r="AC409" s="5"/>
      <c r="AD409" s="5"/>
      <c r="AE409" s="5"/>
      <c r="AF409" s="5"/>
      <c r="AG409" s="5"/>
      <c r="AH409" s="5"/>
      <c r="AI409" s="5"/>
      <c r="AJ409" s="5"/>
      <c r="AK409" s="5"/>
      <c r="AL409" s="5"/>
    </row>
    <row r="410" spans="1:38">
      <c r="A410" s="5"/>
      <c r="B410" s="5"/>
      <c r="C410" s="268"/>
      <c r="D410" s="5"/>
      <c r="E410" s="5"/>
      <c r="F410" s="5"/>
      <c r="G410" s="5"/>
      <c r="H410" s="527"/>
      <c r="I410" s="5"/>
      <c r="J410" s="5"/>
      <c r="K410" s="5"/>
      <c r="L410" s="5"/>
      <c r="M410" s="5"/>
      <c r="N410" s="5"/>
      <c r="O410" s="5"/>
      <c r="P410" s="5"/>
      <c r="Q410" s="5"/>
      <c r="R410" s="5"/>
      <c r="S410" s="5"/>
      <c r="T410" s="5"/>
      <c r="U410" s="5"/>
      <c r="V410" s="5"/>
      <c r="W410" s="5"/>
      <c r="X410" s="527"/>
      <c r="Y410" s="5"/>
      <c r="Z410" s="5"/>
      <c r="AA410" s="5"/>
      <c r="AB410" s="5"/>
      <c r="AC410" s="5"/>
      <c r="AD410" s="5"/>
      <c r="AE410" s="5"/>
      <c r="AF410" s="5"/>
      <c r="AG410" s="5"/>
      <c r="AH410" s="5"/>
      <c r="AI410" s="5"/>
      <c r="AJ410" s="5"/>
      <c r="AK410" s="5"/>
      <c r="AL410" s="5"/>
    </row>
    <row r="411" spans="1:38">
      <c r="A411" s="5"/>
      <c r="B411" s="5"/>
      <c r="C411" s="268"/>
      <c r="D411" s="5"/>
      <c r="E411" s="5"/>
      <c r="F411" s="5"/>
      <c r="G411" s="5"/>
      <c r="H411" s="527"/>
      <c r="I411" s="5"/>
      <c r="J411" s="5"/>
      <c r="K411" s="5"/>
      <c r="L411" s="5"/>
      <c r="M411" s="5"/>
      <c r="N411" s="5"/>
      <c r="O411" s="5"/>
      <c r="P411" s="5"/>
      <c r="Q411" s="5"/>
      <c r="R411" s="5"/>
      <c r="S411" s="5"/>
      <c r="T411" s="5"/>
      <c r="U411" s="5"/>
      <c r="V411" s="5"/>
      <c r="W411" s="5"/>
      <c r="X411" s="527"/>
      <c r="Y411" s="5"/>
      <c r="Z411" s="5"/>
      <c r="AA411" s="5"/>
      <c r="AB411" s="5"/>
      <c r="AC411" s="5"/>
      <c r="AD411" s="5"/>
      <c r="AE411" s="5"/>
      <c r="AF411" s="5"/>
      <c r="AG411" s="5"/>
      <c r="AH411" s="5"/>
      <c r="AI411" s="5"/>
      <c r="AJ411" s="5"/>
      <c r="AK411" s="5"/>
      <c r="AL411" s="5"/>
    </row>
    <row r="412" spans="1:38">
      <c r="A412" s="5"/>
      <c r="B412" s="5"/>
      <c r="C412" s="268"/>
      <c r="D412" s="5"/>
      <c r="E412" s="5"/>
      <c r="F412" s="5"/>
      <c r="G412" s="5"/>
      <c r="H412" s="527"/>
      <c r="I412" s="5"/>
      <c r="J412" s="5"/>
      <c r="K412" s="5"/>
      <c r="L412" s="5"/>
      <c r="M412" s="5"/>
      <c r="N412" s="5"/>
      <c r="O412" s="5"/>
      <c r="P412" s="5"/>
      <c r="Q412" s="5"/>
      <c r="R412" s="5"/>
      <c r="S412" s="5"/>
      <c r="T412" s="5"/>
      <c r="U412" s="5"/>
      <c r="V412" s="5"/>
      <c r="W412" s="5"/>
      <c r="X412" s="527"/>
      <c r="Y412" s="5"/>
      <c r="Z412" s="5"/>
      <c r="AA412" s="5"/>
      <c r="AB412" s="5"/>
      <c r="AC412" s="5"/>
      <c r="AD412" s="5"/>
      <c r="AE412" s="5"/>
      <c r="AF412" s="5"/>
      <c r="AG412" s="5"/>
      <c r="AH412" s="5"/>
      <c r="AI412" s="5"/>
      <c r="AJ412" s="5"/>
      <c r="AK412" s="5"/>
      <c r="AL412" s="5"/>
    </row>
    <row r="413" spans="1:38">
      <c r="A413" s="5"/>
      <c r="B413" s="5"/>
      <c r="C413" s="268"/>
      <c r="D413" s="5"/>
      <c r="E413" s="5"/>
      <c r="F413" s="5"/>
      <c r="G413" s="5"/>
      <c r="H413" s="527"/>
      <c r="I413" s="5"/>
      <c r="J413" s="5"/>
      <c r="K413" s="5"/>
      <c r="L413" s="5"/>
      <c r="M413" s="5"/>
      <c r="N413" s="5"/>
      <c r="O413" s="5"/>
      <c r="P413" s="5"/>
      <c r="Q413" s="5"/>
      <c r="R413" s="5"/>
      <c r="S413" s="5"/>
      <c r="T413" s="5"/>
      <c r="U413" s="5"/>
      <c r="V413" s="5"/>
      <c r="W413" s="5"/>
      <c r="X413" s="527"/>
      <c r="Y413" s="5"/>
      <c r="Z413" s="5"/>
      <c r="AA413" s="5"/>
      <c r="AB413" s="5"/>
      <c r="AC413" s="5"/>
      <c r="AD413" s="5"/>
      <c r="AE413" s="5"/>
      <c r="AF413" s="5"/>
      <c r="AG413" s="5"/>
      <c r="AH413" s="5"/>
      <c r="AI413" s="5"/>
      <c r="AJ413" s="5"/>
      <c r="AK413" s="5"/>
      <c r="AL413" s="5"/>
    </row>
    <row r="414" spans="1:38">
      <c r="A414" s="5"/>
      <c r="B414" s="5"/>
      <c r="C414" s="268"/>
      <c r="D414" s="5"/>
      <c r="E414" s="5"/>
      <c r="F414" s="5"/>
      <c r="G414" s="5"/>
      <c r="H414" s="527"/>
      <c r="I414" s="5"/>
      <c r="J414" s="5"/>
      <c r="K414" s="5"/>
      <c r="L414" s="5"/>
      <c r="M414" s="5"/>
      <c r="N414" s="5"/>
      <c r="O414" s="5"/>
      <c r="P414" s="5"/>
      <c r="Q414" s="5"/>
      <c r="R414" s="5"/>
      <c r="S414" s="5"/>
      <c r="T414" s="5"/>
      <c r="U414" s="5"/>
      <c r="V414" s="5"/>
      <c r="W414" s="5"/>
      <c r="X414" s="527"/>
      <c r="Y414" s="5"/>
      <c r="Z414" s="5"/>
      <c r="AA414" s="5"/>
      <c r="AB414" s="5"/>
      <c r="AC414" s="5"/>
      <c r="AD414" s="5"/>
      <c r="AE414" s="5"/>
      <c r="AF414" s="5"/>
      <c r="AG414" s="5"/>
      <c r="AH414" s="5"/>
      <c r="AI414" s="5"/>
      <c r="AJ414" s="5"/>
      <c r="AK414" s="5"/>
      <c r="AL414" s="5"/>
    </row>
    <row r="415" spans="1:38">
      <c r="A415" s="5"/>
      <c r="B415" s="5"/>
      <c r="C415" s="268"/>
      <c r="D415" s="5"/>
      <c r="E415" s="5"/>
      <c r="F415" s="5"/>
      <c r="G415" s="5"/>
      <c r="H415" s="527"/>
      <c r="I415" s="5"/>
      <c r="J415" s="5"/>
      <c r="K415" s="5"/>
      <c r="L415" s="5"/>
      <c r="M415" s="5"/>
      <c r="N415" s="5"/>
      <c r="O415" s="5"/>
      <c r="P415" s="5"/>
      <c r="Q415" s="5"/>
      <c r="R415" s="5"/>
      <c r="S415" s="5"/>
      <c r="T415" s="5"/>
      <c r="U415" s="5"/>
      <c r="V415" s="5"/>
      <c r="W415" s="5"/>
      <c r="X415" s="527"/>
      <c r="Y415" s="5"/>
      <c r="Z415" s="5"/>
      <c r="AA415" s="5"/>
      <c r="AB415" s="5"/>
      <c r="AC415" s="5"/>
      <c r="AD415" s="5"/>
      <c r="AE415" s="5"/>
      <c r="AF415" s="5"/>
      <c r="AG415" s="5"/>
      <c r="AH415" s="5"/>
      <c r="AI415" s="5"/>
      <c r="AJ415" s="5"/>
      <c r="AK415" s="5"/>
      <c r="AL415" s="5"/>
    </row>
    <row r="416" spans="1:38">
      <c r="A416" s="5"/>
      <c r="B416" s="5"/>
      <c r="C416" s="268"/>
      <c r="D416" s="5"/>
      <c r="E416" s="5"/>
      <c r="F416" s="5"/>
      <c r="G416" s="5"/>
      <c r="H416" s="527"/>
      <c r="I416" s="5"/>
      <c r="J416" s="5"/>
      <c r="K416" s="5"/>
      <c r="L416" s="5"/>
      <c r="M416" s="5"/>
      <c r="N416" s="5"/>
      <c r="O416" s="5"/>
      <c r="P416" s="5"/>
      <c r="Q416" s="5"/>
      <c r="R416" s="5"/>
      <c r="S416" s="5"/>
      <c r="T416" s="5"/>
      <c r="U416" s="5"/>
      <c r="V416" s="5"/>
      <c r="W416" s="5"/>
      <c r="X416" s="527"/>
      <c r="Y416" s="5"/>
      <c r="Z416" s="5"/>
      <c r="AA416" s="5"/>
      <c r="AB416" s="5"/>
      <c r="AC416" s="5"/>
      <c r="AD416" s="5"/>
      <c r="AE416" s="5"/>
      <c r="AF416" s="5"/>
      <c r="AG416" s="5"/>
      <c r="AH416" s="5"/>
      <c r="AI416" s="5"/>
      <c r="AJ416" s="5"/>
      <c r="AK416" s="5"/>
      <c r="AL416" s="5"/>
    </row>
    <row r="417" spans="1:38">
      <c r="A417" s="5"/>
      <c r="B417" s="5"/>
      <c r="C417" s="268"/>
      <c r="D417" s="5"/>
      <c r="E417" s="5"/>
      <c r="F417" s="5"/>
      <c r="G417" s="5"/>
      <c r="H417" s="527"/>
      <c r="I417" s="5"/>
      <c r="J417" s="5"/>
      <c r="K417" s="5"/>
      <c r="L417" s="5"/>
      <c r="M417" s="5"/>
      <c r="N417" s="5"/>
      <c r="O417" s="5"/>
      <c r="P417" s="5"/>
      <c r="Q417" s="5"/>
      <c r="R417" s="5"/>
      <c r="S417" s="5"/>
      <c r="T417" s="5"/>
      <c r="U417" s="5"/>
      <c r="V417" s="5"/>
      <c r="W417" s="5"/>
      <c r="X417" s="527"/>
      <c r="Y417" s="5"/>
      <c r="Z417" s="5"/>
      <c r="AA417" s="5"/>
      <c r="AB417" s="5"/>
      <c r="AC417" s="5"/>
      <c r="AD417" s="5"/>
      <c r="AE417" s="5"/>
      <c r="AF417" s="5"/>
      <c r="AG417" s="5"/>
      <c r="AH417" s="5"/>
      <c r="AI417" s="5"/>
      <c r="AJ417" s="5"/>
      <c r="AK417" s="5"/>
      <c r="AL417" s="5"/>
    </row>
    <row r="418" spans="1:38">
      <c r="A418" s="5"/>
      <c r="B418" s="5"/>
      <c r="C418" s="268"/>
      <c r="D418" s="5"/>
      <c r="E418" s="5"/>
      <c r="F418" s="5"/>
      <c r="G418" s="5"/>
      <c r="H418" s="527"/>
      <c r="I418" s="5"/>
      <c r="J418" s="5"/>
      <c r="K418" s="5"/>
      <c r="L418" s="5"/>
      <c r="M418" s="5"/>
      <c r="N418" s="5"/>
      <c r="O418" s="5"/>
      <c r="P418" s="5"/>
      <c r="Q418" s="5"/>
      <c r="R418" s="5"/>
      <c r="S418" s="5"/>
      <c r="T418" s="5"/>
      <c r="U418" s="5"/>
      <c r="V418" s="5"/>
      <c r="W418" s="5"/>
      <c r="X418" s="527"/>
      <c r="Y418" s="5"/>
      <c r="Z418" s="5"/>
      <c r="AA418" s="5"/>
      <c r="AB418" s="5"/>
      <c r="AC418" s="5"/>
      <c r="AD418" s="5"/>
      <c r="AE418" s="5"/>
      <c r="AF418" s="5"/>
      <c r="AG418" s="5"/>
      <c r="AH418" s="5"/>
      <c r="AI418" s="5"/>
      <c r="AJ418" s="5"/>
      <c r="AK418" s="5"/>
      <c r="AL418" s="5"/>
    </row>
    <row r="419" spans="1:38">
      <c r="A419" s="5"/>
      <c r="B419" s="5"/>
      <c r="C419" s="268"/>
      <c r="D419" s="5"/>
      <c r="E419" s="5"/>
      <c r="F419" s="5"/>
      <c r="G419" s="5"/>
      <c r="H419" s="527"/>
      <c r="I419" s="5"/>
      <c r="J419" s="5"/>
      <c r="K419" s="5"/>
      <c r="L419" s="5"/>
      <c r="M419" s="5"/>
      <c r="N419" s="5"/>
      <c r="O419" s="5"/>
      <c r="P419" s="5"/>
      <c r="Q419" s="5"/>
      <c r="R419" s="5"/>
      <c r="S419" s="5"/>
      <c r="T419" s="5"/>
      <c r="U419" s="5"/>
      <c r="V419" s="5"/>
      <c r="W419" s="5"/>
      <c r="X419" s="527"/>
      <c r="Y419" s="5"/>
      <c r="Z419" s="5"/>
      <c r="AA419" s="5"/>
      <c r="AB419" s="5"/>
      <c r="AC419" s="5"/>
      <c r="AD419" s="5"/>
      <c r="AE419" s="5"/>
      <c r="AF419" s="5"/>
      <c r="AG419" s="5"/>
      <c r="AH419" s="5"/>
      <c r="AI419" s="5"/>
      <c r="AJ419" s="5"/>
      <c r="AK419" s="5"/>
      <c r="AL419" s="5"/>
    </row>
    <row r="420" spans="1:38">
      <c r="A420" s="5"/>
      <c r="B420" s="5"/>
      <c r="C420" s="268"/>
      <c r="D420" s="5"/>
      <c r="E420" s="5"/>
      <c r="F420" s="5"/>
      <c r="G420" s="5"/>
      <c r="H420" s="527"/>
      <c r="I420" s="5"/>
      <c r="J420" s="5"/>
      <c r="K420" s="5"/>
      <c r="L420" s="5"/>
      <c r="M420" s="5"/>
      <c r="N420" s="5"/>
      <c r="O420" s="5"/>
      <c r="P420" s="5"/>
      <c r="Q420" s="5"/>
      <c r="R420" s="5"/>
      <c r="S420" s="5"/>
      <c r="T420" s="5"/>
      <c r="U420" s="5"/>
      <c r="V420" s="5"/>
      <c r="W420" s="5"/>
      <c r="X420" s="527"/>
      <c r="Y420" s="5"/>
      <c r="Z420" s="5"/>
      <c r="AA420" s="5"/>
      <c r="AB420" s="5"/>
      <c r="AC420" s="5"/>
      <c r="AD420" s="5"/>
      <c r="AE420" s="5"/>
      <c r="AF420" s="5"/>
      <c r="AG420" s="5"/>
      <c r="AH420" s="5"/>
      <c r="AI420" s="5"/>
      <c r="AJ420" s="5"/>
      <c r="AK420" s="5"/>
      <c r="AL420" s="5"/>
    </row>
    <row r="421" spans="1:38">
      <c r="A421" s="5"/>
      <c r="B421" s="5"/>
      <c r="C421" s="268"/>
      <c r="D421" s="5"/>
      <c r="E421" s="5"/>
      <c r="F421" s="5"/>
      <c r="G421" s="5"/>
      <c r="H421" s="527"/>
      <c r="I421" s="5"/>
      <c r="J421" s="5"/>
      <c r="K421" s="5"/>
      <c r="L421" s="5"/>
      <c r="M421" s="5"/>
      <c r="N421" s="5"/>
      <c r="O421" s="5"/>
      <c r="P421" s="5"/>
      <c r="Q421" s="5"/>
      <c r="R421" s="5"/>
      <c r="S421" s="5"/>
      <c r="T421" s="5"/>
      <c r="U421" s="5"/>
      <c r="V421" s="5"/>
      <c r="W421" s="5"/>
      <c r="X421" s="527"/>
      <c r="Y421" s="5"/>
      <c r="Z421" s="5"/>
      <c r="AA421" s="5"/>
      <c r="AB421" s="5"/>
      <c r="AC421" s="5"/>
      <c r="AD421" s="5"/>
      <c r="AE421" s="5"/>
      <c r="AF421" s="5"/>
      <c r="AG421" s="5"/>
      <c r="AH421" s="5"/>
      <c r="AI421" s="5"/>
      <c r="AJ421" s="5"/>
      <c r="AK421" s="5"/>
      <c r="AL421" s="5"/>
    </row>
    <row r="422" spans="1:38">
      <c r="A422" s="5"/>
      <c r="B422" s="5"/>
      <c r="C422" s="268"/>
      <c r="D422" s="5"/>
      <c r="E422" s="5"/>
      <c r="F422" s="5"/>
      <c r="G422" s="5"/>
      <c r="H422" s="527"/>
      <c r="I422" s="5"/>
      <c r="J422" s="5"/>
      <c r="K422" s="5"/>
      <c r="L422" s="5"/>
      <c r="M422" s="5"/>
      <c r="N422" s="5"/>
      <c r="O422" s="5"/>
      <c r="P422" s="5"/>
      <c r="Q422" s="5"/>
      <c r="R422" s="5"/>
      <c r="S422" s="5"/>
      <c r="T422" s="5"/>
      <c r="U422" s="5"/>
      <c r="V422" s="5"/>
      <c r="W422" s="5"/>
      <c r="X422" s="527"/>
      <c r="Y422" s="5"/>
      <c r="Z422" s="5"/>
      <c r="AA422" s="5"/>
      <c r="AB422" s="5"/>
      <c r="AC422" s="5"/>
      <c r="AD422" s="5"/>
      <c r="AE422" s="5"/>
      <c r="AF422" s="5"/>
      <c r="AG422" s="5"/>
      <c r="AH422" s="5"/>
      <c r="AI422" s="5"/>
      <c r="AJ422" s="5"/>
      <c r="AK422" s="5"/>
      <c r="AL422" s="5"/>
    </row>
    <row r="423" spans="1:38">
      <c r="A423" s="5"/>
      <c r="B423" s="5"/>
      <c r="C423" s="268"/>
      <c r="D423" s="5"/>
      <c r="E423" s="5"/>
      <c r="F423" s="5"/>
      <c r="G423" s="5"/>
      <c r="H423" s="527"/>
      <c r="I423" s="5"/>
      <c r="J423" s="5"/>
      <c r="K423" s="5"/>
      <c r="L423" s="5"/>
      <c r="M423" s="5"/>
      <c r="N423" s="5"/>
      <c r="O423" s="5"/>
      <c r="P423" s="5"/>
      <c r="Q423" s="5"/>
      <c r="R423" s="5"/>
      <c r="S423" s="5"/>
      <c r="T423" s="5"/>
      <c r="U423" s="5"/>
      <c r="V423" s="5"/>
      <c r="W423" s="5"/>
      <c r="X423" s="527"/>
      <c r="Y423" s="5"/>
      <c r="Z423" s="5"/>
      <c r="AA423" s="5"/>
      <c r="AB423" s="5"/>
      <c r="AC423" s="5"/>
      <c r="AD423" s="5"/>
      <c r="AE423" s="5"/>
      <c r="AF423" s="5"/>
      <c r="AG423" s="5"/>
      <c r="AH423" s="5"/>
      <c r="AI423" s="5"/>
      <c r="AJ423" s="5"/>
      <c r="AK423" s="5"/>
      <c r="AL423" s="5"/>
    </row>
    <row r="424" spans="1:38">
      <c r="A424" s="5"/>
      <c r="B424" s="5"/>
      <c r="C424" s="268"/>
      <c r="D424" s="5"/>
      <c r="E424" s="5"/>
      <c r="F424" s="5"/>
      <c r="G424" s="5"/>
      <c r="H424" s="527"/>
      <c r="I424" s="5"/>
      <c r="J424" s="5"/>
      <c r="K424" s="5"/>
      <c r="L424" s="5"/>
      <c r="M424" s="5"/>
      <c r="N424" s="5"/>
      <c r="O424" s="5"/>
      <c r="P424" s="5"/>
      <c r="Q424" s="5"/>
      <c r="R424" s="5"/>
      <c r="S424" s="5"/>
      <c r="T424" s="5"/>
      <c r="U424" s="5"/>
      <c r="V424" s="5"/>
      <c r="W424" s="5"/>
      <c r="X424" s="527"/>
      <c r="Y424" s="5"/>
      <c r="Z424" s="5"/>
      <c r="AA424" s="5"/>
      <c r="AB424" s="5"/>
      <c r="AC424" s="5"/>
      <c r="AD424" s="5"/>
      <c r="AE424" s="5"/>
      <c r="AF424" s="5"/>
      <c r="AG424" s="5"/>
      <c r="AH424" s="5"/>
      <c r="AI424" s="5"/>
      <c r="AJ424" s="5"/>
      <c r="AK424" s="5"/>
      <c r="AL424" s="5"/>
    </row>
    <row r="425" spans="1:38">
      <c r="A425" s="5"/>
      <c r="B425" s="5"/>
      <c r="C425" s="268"/>
      <c r="D425" s="5"/>
      <c r="E425" s="5"/>
      <c r="F425" s="5"/>
      <c r="G425" s="5"/>
      <c r="H425" s="527"/>
      <c r="I425" s="5"/>
      <c r="J425" s="5"/>
      <c r="K425" s="5"/>
      <c r="L425" s="5"/>
      <c r="M425" s="5"/>
      <c r="N425" s="5"/>
      <c r="O425" s="5"/>
      <c r="P425" s="5"/>
      <c r="Q425" s="5"/>
      <c r="R425" s="5"/>
      <c r="S425" s="5"/>
      <c r="T425" s="5"/>
      <c r="U425" s="5"/>
      <c r="V425" s="5"/>
      <c r="W425" s="5"/>
      <c r="X425" s="527"/>
      <c r="Y425" s="5"/>
      <c r="Z425" s="5"/>
      <c r="AA425" s="5"/>
      <c r="AB425" s="5"/>
      <c r="AC425" s="5"/>
      <c r="AD425" s="5"/>
      <c r="AE425" s="5"/>
      <c r="AF425" s="5"/>
      <c r="AG425" s="5"/>
      <c r="AH425" s="5"/>
      <c r="AI425" s="5"/>
      <c r="AJ425" s="5"/>
      <c r="AK425" s="5"/>
      <c r="AL425" s="5"/>
    </row>
    <row r="426" spans="1:38">
      <c r="A426" s="5"/>
      <c r="B426" s="5"/>
      <c r="C426" s="268"/>
      <c r="D426" s="5"/>
      <c r="E426" s="5"/>
      <c r="F426" s="5"/>
      <c r="G426" s="5"/>
      <c r="H426" s="527"/>
      <c r="I426" s="5"/>
      <c r="J426" s="5"/>
      <c r="K426" s="5"/>
      <c r="L426" s="5"/>
      <c r="M426" s="5"/>
      <c r="N426" s="5"/>
      <c r="O426" s="5"/>
      <c r="P426" s="5"/>
      <c r="Q426" s="5"/>
      <c r="R426" s="5"/>
      <c r="S426" s="5"/>
      <c r="T426" s="5"/>
      <c r="U426" s="5"/>
      <c r="V426" s="5"/>
      <c r="W426" s="5"/>
      <c r="X426" s="527"/>
      <c r="Y426" s="5"/>
      <c r="Z426" s="5"/>
      <c r="AA426" s="5"/>
      <c r="AB426" s="5"/>
      <c r="AC426" s="5"/>
      <c r="AD426" s="5"/>
      <c r="AE426" s="5"/>
      <c r="AF426" s="5"/>
      <c r="AG426" s="5"/>
      <c r="AH426" s="5"/>
      <c r="AI426" s="5"/>
      <c r="AJ426" s="5"/>
      <c r="AK426" s="5"/>
      <c r="AL426" s="5"/>
    </row>
    <row r="427" spans="1:38">
      <c r="A427" s="5"/>
      <c r="B427" s="5"/>
      <c r="C427" s="268"/>
      <c r="D427" s="5"/>
      <c r="E427" s="5"/>
      <c r="F427" s="5"/>
      <c r="G427" s="5"/>
      <c r="H427" s="527"/>
      <c r="I427" s="5"/>
      <c r="J427" s="5"/>
      <c r="K427" s="5"/>
      <c r="L427" s="5"/>
      <c r="M427" s="5"/>
      <c r="N427" s="5"/>
      <c r="O427" s="5"/>
      <c r="P427" s="5"/>
      <c r="Q427" s="5"/>
      <c r="R427" s="5"/>
      <c r="S427" s="5"/>
      <c r="T427" s="5"/>
      <c r="U427" s="5"/>
      <c r="V427" s="5"/>
      <c r="W427" s="5"/>
      <c r="X427" s="527"/>
      <c r="Y427" s="5"/>
      <c r="Z427" s="5"/>
      <c r="AA427" s="5"/>
      <c r="AB427" s="5"/>
      <c r="AC427" s="5"/>
      <c r="AD427" s="5"/>
      <c r="AE427" s="5"/>
      <c r="AF427" s="5"/>
      <c r="AG427" s="5"/>
      <c r="AH427" s="5"/>
      <c r="AI427" s="5"/>
      <c r="AJ427" s="5"/>
      <c r="AK427" s="5"/>
      <c r="AL427" s="5"/>
    </row>
    <row r="428" spans="1:38">
      <c r="A428" s="5"/>
      <c r="B428" s="5"/>
      <c r="C428" s="268"/>
      <c r="D428" s="5"/>
      <c r="E428" s="5"/>
      <c r="F428" s="5"/>
      <c r="G428" s="5"/>
      <c r="H428" s="527"/>
      <c r="I428" s="5"/>
      <c r="J428" s="5"/>
      <c r="K428" s="5"/>
      <c r="L428" s="5"/>
      <c r="M428" s="5"/>
      <c r="N428" s="5"/>
      <c r="O428" s="5"/>
      <c r="P428" s="5"/>
      <c r="Q428" s="5"/>
      <c r="R428" s="5"/>
      <c r="S428" s="5"/>
      <c r="T428" s="5"/>
      <c r="U428" s="5"/>
      <c r="V428" s="5"/>
      <c r="W428" s="5"/>
      <c r="X428" s="527"/>
      <c r="Y428" s="5"/>
      <c r="Z428" s="5"/>
      <c r="AA428" s="5"/>
      <c r="AB428" s="5"/>
      <c r="AC428" s="5"/>
      <c r="AD428" s="5"/>
      <c r="AE428" s="5"/>
      <c r="AF428" s="5"/>
      <c r="AG428" s="5"/>
      <c r="AH428" s="5"/>
      <c r="AI428" s="5"/>
      <c r="AJ428" s="5"/>
      <c r="AK428" s="5"/>
      <c r="AL428" s="5"/>
    </row>
    <row r="429" spans="1:38">
      <c r="A429" s="5"/>
      <c r="B429" s="5"/>
      <c r="C429" s="268"/>
      <c r="D429" s="5"/>
      <c r="E429" s="5"/>
      <c r="F429" s="5"/>
      <c r="G429" s="5"/>
      <c r="H429" s="527"/>
      <c r="I429" s="5"/>
      <c r="J429" s="5"/>
      <c r="K429" s="5"/>
      <c r="L429" s="5"/>
      <c r="M429" s="5"/>
      <c r="N429" s="5"/>
      <c r="O429" s="5"/>
      <c r="P429" s="5"/>
      <c r="Q429" s="5"/>
      <c r="R429" s="5"/>
      <c r="S429" s="5"/>
      <c r="T429" s="5"/>
      <c r="U429" s="5"/>
      <c r="V429" s="5"/>
      <c r="W429" s="5"/>
      <c r="X429" s="527"/>
      <c r="Y429" s="5"/>
      <c r="Z429" s="5"/>
      <c r="AA429" s="5"/>
      <c r="AB429" s="5"/>
      <c r="AC429" s="5"/>
      <c r="AD429" s="5"/>
      <c r="AE429" s="5"/>
      <c r="AF429" s="5"/>
      <c r="AG429" s="5"/>
      <c r="AH429" s="5"/>
      <c r="AI429" s="5"/>
      <c r="AJ429" s="5"/>
      <c r="AK429" s="5"/>
      <c r="AL429" s="5"/>
    </row>
    <row r="430" spans="1:38">
      <c r="A430" s="5"/>
      <c r="B430" s="5"/>
      <c r="C430" s="268"/>
      <c r="D430" s="5"/>
      <c r="E430" s="5"/>
      <c r="F430" s="5"/>
      <c r="G430" s="5"/>
      <c r="H430" s="527"/>
      <c r="I430" s="5"/>
      <c r="J430" s="5"/>
      <c r="K430" s="5"/>
      <c r="L430" s="5"/>
      <c r="M430" s="5"/>
      <c r="N430" s="5"/>
      <c r="O430" s="5"/>
      <c r="P430" s="5"/>
      <c r="Q430" s="5"/>
      <c r="R430" s="5"/>
      <c r="S430" s="5"/>
      <c r="T430" s="5"/>
      <c r="U430" s="5"/>
      <c r="V430" s="5"/>
      <c r="W430" s="5"/>
      <c r="X430" s="527"/>
      <c r="Y430" s="5"/>
      <c r="Z430" s="5"/>
      <c r="AA430" s="5"/>
      <c r="AB430" s="5"/>
      <c r="AC430" s="5"/>
      <c r="AD430" s="5"/>
      <c r="AE430" s="5"/>
      <c r="AF430" s="5"/>
      <c r="AG430" s="5"/>
      <c r="AH430" s="5"/>
      <c r="AI430" s="5"/>
      <c r="AJ430" s="5"/>
      <c r="AK430" s="5"/>
      <c r="AL430" s="5"/>
    </row>
    <row r="431" spans="1:38">
      <c r="A431" s="5"/>
      <c r="B431" s="5"/>
      <c r="C431" s="268"/>
      <c r="D431" s="5"/>
      <c r="E431" s="5"/>
      <c r="F431" s="5"/>
      <c r="G431" s="5"/>
      <c r="H431" s="527"/>
      <c r="I431" s="5"/>
      <c r="J431" s="5"/>
      <c r="K431" s="5"/>
      <c r="L431" s="5"/>
      <c r="M431" s="5"/>
      <c r="N431" s="5"/>
      <c r="O431" s="5"/>
      <c r="P431" s="5"/>
      <c r="Q431" s="5"/>
      <c r="R431" s="5"/>
      <c r="S431" s="5"/>
      <c r="T431" s="5"/>
      <c r="U431" s="5"/>
      <c r="V431" s="5"/>
      <c r="W431" s="5"/>
      <c r="X431" s="527"/>
      <c r="Y431" s="5"/>
      <c r="Z431" s="5"/>
      <c r="AA431" s="5"/>
      <c r="AB431" s="5"/>
      <c r="AC431" s="5"/>
      <c r="AD431" s="5"/>
      <c r="AE431" s="5"/>
      <c r="AF431" s="5"/>
      <c r="AG431" s="5"/>
      <c r="AH431" s="5"/>
      <c r="AI431" s="5"/>
      <c r="AJ431" s="5"/>
      <c r="AK431" s="5"/>
      <c r="AL431" s="5"/>
    </row>
    <row r="432" spans="1:38">
      <c r="A432" s="5"/>
      <c r="B432" s="5"/>
      <c r="C432" s="268"/>
      <c r="D432" s="5"/>
      <c r="E432" s="5"/>
      <c r="F432" s="5"/>
      <c r="G432" s="5"/>
      <c r="H432" s="527"/>
      <c r="I432" s="5"/>
      <c r="J432" s="5"/>
      <c r="K432" s="5"/>
      <c r="L432" s="5"/>
      <c r="M432" s="5"/>
      <c r="N432" s="5"/>
      <c r="O432" s="5"/>
      <c r="P432" s="5"/>
      <c r="Q432" s="5"/>
      <c r="R432" s="5"/>
      <c r="S432" s="5"/>
      <c r="T432" s="5"/>
      <c r="U432" s="5"/>
      <c r="V432" s="5"/>
      <c r="W432" s="5"/>
      <c r="X432" s="527"/>
      <c r="Y432" s="5"/>
      <c r="Z432" s="5"/>
      <c r="AA432" s="5"/>
      <c r="AB432" s="5"/>
      <c r="AC432" s="5"/>
      <c r="AD432" s="5"/>
      <c r="AE432" s="5"/>
      <c r="AF432" s="5"/>
      <c r="AG432" s="5"/>
      <c r="AH432" s="5"/>
      <c r="AI432" s="5"/>
      <c r="AJ432" s="5"/>
      <c r="AK432" s="5"/>
      <c r="AL432" s="5"/>
    </row>
    <row r="433" spans="1:38">
      <c r="A433" s="5"/>
      <c r="B433" s="5"/>
      <c r="C433" s="268"/>
      <c r="D433" s="5"/>
      <c r="E433" s="5"/>
      <c r="F433" s="5"/>
      <c r="G433" s="5"/>
      <c r="H433" s="527"/>
      <c r="I433" s="5"/>
      <c r="J433" s="5"/>
      <c r="K433" s="5"/>
      <c r="L433" s="5"/>
      <c r="M433" s="5"/>
      <c r="N433" s="5"/>
      <c r="O433" s="5"/>
      <c r="P433" s="5"/>
      <c r="Q433" s="5"/>
      <c r="R433" s="5"/>
      <c r="S433" s="5"/>
      <c r="T433" s="5"/>
      <c r="U433" s="5"/>
      <c r="V433" s="5"/>
      <c r="W433" s="5"/>
      <c r="X433" s="527"/>
      <c r="Y433" s="5"/>
      <c r="Z433" s="5"/>
      <c r="AA433" s="5"/>
      <c r="AB433" s="5"/>
      <c r="AC433" s="5"/>
      <c r="AD433" s="5"/>
      <c r="AE433" s="5"/>
      <c r="AF433" s="5"/>
      <c r="AG433" s="5"/>
      <c r="AH433" s="5"/>
      <c r="AI433" s="5"/>
      <c r="AJ433" s="5"/>
      <c r="AK433" s="5"/>
      <c r="AL433" s="5"/>
    </row>
    <row r="434" spans="1:38">
      <c r="A434" s="5"/>
      <c r="B434" s="5"/>
      <c r="C434" s="268"/>
      <c r="D434" s="5"/>
      <c r="E434" s="5"/>
      <c r="F434" s="5"/>
      <c r="G434" s="5"/>
      <c r="H434" s="527"/>
      <c r="I434" s="5"/>
      <c r="J434" s="5"/>
      <c r="K434" s="5"/>
      <c r="L434" s="5"/>
      <c r="M434" s="5"/>
      <c r="N434" s="5"/>
      <c r="O434" s="5"/>
      <c r="P434" s="5"/>
      <c r="Q434" s="5"/>
      <c r="R434" s="5"/>
      <c r="S434" s="5"/>
      <c r="T434" s="5"/>
      <c r="U434" s="5"/>
      <c r="V434" s="5"/>
      <c r="W434" s="5"/>
      <c r="X434" s="527"/>
      <c r="Y434" s="5"/>
      <c r="Z434" s="5"/>
      <c r="AA434" s="5"/>
      <c r="AB434" s="5"/>
      <c r="AC434" s="5"/>
      <c r="AD434" s="5"/>
      <c r="AE434" s="5"/>
      <c r="AF434" s="5"/>
      <c r="AG434" s="5"/>
      <c r="AH434" s="5"/>
      <c r="AI434" s="5"/>
      <c r="AJ434" s="5"/>
      <c r="AK434" s="5"/>
      <c r="AL434" s="5"/>
    </row>
    <row r="435" spans="1:38">
      <c r="A435" s="5"/>
      <c r="B435" s="5"/>
      <c r="C435" s="268"/>
      <c r="D435" s="5"/>
      <c r="E435" s="5"/>
      <c r="F435" s="5"/>
      <c r="G435" s="5"/>
      <c r="H435" s="527"/>
      <c r="I435" s="5"/>
      <c r="J435" s="5"/>
      <c r="K435" s="5"/>
      <c r="L435" s="5"/>
      <c r="M435" s="5"/>
      <c r="N435" s="5"/>
      <c r="O435" s="5"/>
      <c r="P435" s="5"/>
      <c r="Q435" s="5"/>
      <c r="R435" s="5"/>
      <c r="S435" s="5"/>
      <c r="T435" s="5"/>
      <c r="U435" s="5"/>
      <c r="V435" s="5"/>
      <c r="W435" s="5"/>
      <c r="X435" s="527"/>
      <c r="Y435" s="5"/>
      <c r="Z435" s="5"/>
      <c r="AA435" s="5"/>
      <c r="AB435" s="5"/>
      <c r="AC435" s="5"/>
      <c r="AD435" s="5"/>
      <c r="AE435" s="5"/>
      <c r="AF435" s="5"/>
      <c r="AG435" s="5"/>
      <c r="AH435" s="5"/>
      <c r="AI435" s="5"/>
      <c r="AJ435" s="5"/>
      <c r="AK435" s="5"/>
      <c r="AL435" s="5"/>
    </row>
    <row r="436" spans="1:38">
      <c r="A436" s="5"/>
      <c r="B436" s="5"/>
      <c r="C436" s="268"/>
      <c r="D436" s="5"/>
      <c r="E436" s="5"/>
      <c r="F436" s="5"/>
      <c r="G436" s="5"/>
      <c r="H436" s="527"/>
      <c r="I436" s="5"/>
      <c r="J436" s="5"/>
      <c r="K436" s="5"/>
      <c r="L436" s="5"/>
      <c r="M436" s="5"/>
      <c r="N436" s="5"/>
      <c r="O436" s="5"/>
      <c r="P436" s="5"/>
      <c r="Q436" s="5"/>
      <c r="R436" s="5"/>
      <c r="S436" s="5"/>
      <c r="T436" s="5"/>
      <c r="U436" s="5"/>
      <c r="V436" s="5"/>
      <c r="W436" s="5"/>
      <c r="X436" s="527"/>
      <c r="Y436" s="5"/>
      <c r="Z436" s="5"/>
      <c r="AA436" s="5"/>
      <c r="AB436" s="5"/>
      <c r="AC436" s="5"/>
      <c r="AD436" s="5"/>
      <c r="AE436" s="5"/>
      <c r="AF436" s="5"/>
      <c r="AG436" s="5"/>
      <c r="AH436" s="5"/>
      <c r="AI436" s="5"/>
      <c r="AJ436" s="5"/>
      <c r="AK436" s="5"/>
      <c r="AL436" s="5"/>
    </row>
    <row r="437" spans="1:38">
      <c r="A437" s="5"/>
      <c r="B437" s="5"/>
      <c r="C437" s="268"/>
      <c r="D437" s="5"/>
      <c r="E437" s="5"/>
      <c r="F437" s="5"/>
      <c r="G437" s="5"/>
      <c r="H437" s="527"/>
      <c r="I437" s="5"/>
      <c r="J437" s="5"/>
      <c r="K437" s="5"/>
      <c r="L437" s="5"/>
      <c r="M437" s="5"/>
      <c r="N437" s="5"/>
      <c r="O437" s="5"/>
      <c r="P437" s="5"/>
      <c r="Q437" s="5"/>
      <c r="R437" s="5"/>
      <c r="S437" s="5"/>
      <c r="T437" s="5"/>
      <c r="U437" s="5"/>
      <c r="V437" s="5"/>
      <c r="W437" s="5"/>
      <c r="X437" s="527"/>
      <c r="Y437" s="5"/>
      <c r="Z437" s="5"/>
      <c r="AA437" s="5"/>
      <c r="AB437" s="5"/>
      <c r="AC437" s="5"/>
      <c r="AD437" s="5"/>
      <c r="AE437" s="5"/>
      <c r="AF437" s="5"/>
      <c r="AG437" s="5"/>
      <c r="AH437" s="5"/>
      <c r="AI437" s="5"/>
      <c r="AJ437" s="5"/>
      <c r="AK437" s="5"/>
      <c r="AL437" s="5"/>
    </row>
    <row r="438" spans="1:38">
      <c r="A438" s="5"/>
      <c r="B438" s="5"/>
      <c r="C438" s="268"/>
      <c r="D438" s="5"/>
      <c r="E438" s="5"/>
      <c r="F438" s="5"/>
      <c r="G438" s="5"/>
      <c r="H438" s="527"/>
      <c r="I438" s="5"/>
      <c r="J438" s="5"/>
      <c r="K438" s="5"/>
      <c r="L438" s="5"/>
      <c r="M438" s="5"/>
      <c r="N438" s="5"/>
      <c r="O438" s="5"/>
      <c r="P438" s="5"/>
      <c r="Q438" s="5"/>
      <c r="R438" s="5"/>
      <c r="S438" s="5"/>
      <c r="T438" s="5"/>
      <c r="U438" s="5"/>
      <c r="V438" s="5"/>
      <c r="W438" s="5"/>
      <c r="X438" s="527"/>
      <c r="Y438" s="5"/>
      <c r="Z438" s="5"/>
      <c r="AA438" s="5"/>
      <c r="AB438" s="5"/>
      <c r="AC438" s="5"/>
      <c r="AD438" s="5"/>
      <c r="AE438" s="5"/>
      <c r="AF438" s="5"/>
      <c r="AG438" s="5"/>
      <c r="AH438" s="5"/>
      <c r="AI438" s="5"/>
      <c r="AJ438" s="5"/>
      <c r="AK438" s="5"/>
      <c r="AL438" s="5"/>
    </row>
    <row r="439" spans="1:38">
      <c r="A439" s="5"/>
      <c r="B439" s="5"/>
      <c r="C439" s="268"/>
      <c r="D439" s="5"/>
      <c r="E439" s="5"/>
      <c r="F439" s="5"/>
      <c r="G439" s="5"/>
      <c r="H439" s="527"/>
      <c r="I439" s="5"/>
      <c r="J439" s="5"/>
      <c r="K439" s="5"/>
      <c r="L439" s="5"/>
      <c r="M439" s="5"/>
      <c r="N439" s="5"/>
      <c r="O439" s="5"/>
      <c r="P439" s="5"/>
      <c r="Q439" s="5"/>
      <c r="R439" s="5"/>
      <c r="S439" s="5"/>
      <c r="T439" s="5"/>
      <c r="U439" s="5"/>
      <c r="V439" s="5"/>
      <c r="W439" s="5"/>
      <c r="X439" s="527"/>
      <c r="Y439" s="5"/>
      <c r="Z439" s="5"/>
      <c r="AA439" s="5"/>
      <c r="AB439" s="5"/>
      <c r="AC439" s="5"/>
      <c r="AD439" s="5"/>
      <c r="AE439" s="5"/>
      <c r="AF439" s="5"/>
      <c r="AG439" s="5"/>
      <c r="AH439" s="5"/>
      <c r="AI439" s="5"/>
      <c r="AJ439" s="5"/>
      <c r="AK439" s="5"/>
      <c r="AL439" s="5"/>
    </row>
    <row r="440" spans="1:38">
      <c r="A440" s="5"/>
      <c r="B440" s="5"/>
      <c r="C440" s="268"/>
      <c r="D440" s="5"/>
      <c r="E440" s="5"/>
      <c r="F440" s="5"/>
      <c r="G440" s="5"/>
      <c r="H440" s="527"/>
      <c r="I440" s="5"/>
      <c r="J440" s="5"/>
      <c r="K440" s="5"/>
      <c r="L440" s="5"/>
      <c r="M440" s="5"/>
      <c r="N440" s="5"/>
      <c r="O440" s="5"/>
      <c r="P440" s="5"/>
      <c r="Q440" s="5"/>
      <c r="R440" s="5"/>
      <c r="S440" s="5"/>
      <c r="T440" s="5"/>
      <c r="U440" s="5"/>
      <c r="V440" s="5"/>
      <c r="W440" s="5"/>
      <c r="X440" s="527"/>
      <c r="Y440" s="5"/>
      <c r="Z440" s="5"/>
      <c r="AA440" s="5"/>
      <c r="AB440" s="5"/>
      <c r="AC440" s="5"/>
      <c r="AD440" s="5"/>
      <c r="AE440" s="5"/>
      <c r="AF440" s="5"/>
      <c r="AG440" s="5"/>
      <c r="AH440" s="5"/>
      <c r="AI440" s="5"/>
      <c r="AJ440" s="5"/>
      <c r="AK440" s="5"/>
      <c r="AL440" s="5"/>
    </row>
    <row r="441" spans="1:38">
      <c r="A441" s="5"/>
      <c r="B441" s="5"/>
      <c r="C441" s="268"/>
      <c r="D441" s="5"/>
      <c r="E441" s="5"/>
      <c r="F441" s="5"/>
      <c r="G441" s="5"/>
      <c r="H441" s="527"/>
      <c r="I441" s="5"/>
      <c r="J441" s="5"/>
      <c r="K441" s="5"/>
      <c r="L441" s="5"/>
      <c r="M441" s="5"/>
      <c r="N441" s="5"/>
      <c r="O441" s="5"/>
      <c r="P441" s="5"/>
      <c r="Q441" s="5"/>
      <c r="R441" s="5"/>
      <c r="S441" s="5"/>
      <c r="T441" s="5"/>
      <c r="U441" s="5"/>
      <c r="V441" s="5"/>
      <c r="W441" s="5"/>
      <c r="X441" s="527"/>
      <c r="Y441" s="5"/>
      <c r="Z441" s="5"/>
      <c r="AA441" s="5"/>
      <c r="AB441" s="5"/>
      <c r="AC441" s="5"/>
      <c r="AD441" s="5"/>
      <c r="AE441" s="5"/>
      <c r="AF441" s="5"/>
      <c r="AG441" s="5"/>
      <c r="AH441" s="5"/>
      <c r="AI441" s="5"/>
      <c r="AJ441" s="5"/>
      <c r="AK441" s="5"/>
      <c r="AL441" s="5"/>
    </row>
    <row r="442" spans="1:38">
      <c r="A442" s="5"/>
      <c r="B442" s="5"/>
      <c r="C442" s="268"/>
      <c r="D442" s="5"/>
      <c r="E442" s="5"/>
      <c r="F442" s="5"/>
      <c r="G442" s="5"/>
      <c r="H442" s="527"/>
      <c r="I442" s="5"/>
      <c r="J442" s="5"/>
      <c r="K442" s="5"/>
      <c r="L442" s="5"/>
      <c r="M442" s="5"/>
      <c r="N442" s="5"/>
      <c r="O442" s="5"/>
      <c r="P442" s="5"/>
      <c r="Q442" s="5"/>
      <c r="R442" s="5"/>
      <c r="S442" s="5"/>
      <c r="T442" s="5"/>
      <c r="U442" s="5"/>
      <c r="V442" s="5"/>
      <c r="W442" s="5"/>
      <c r="X442" s="527"/>
      <c r="Y442" s="5"/>
      <c r="Z442" s="5"/>
      <c r="AA442" s="5"/>
      <c r="AB442" s="5"/>
      <c r="AC442" s="5"/>
      <c r="AD442" s="5"/>
      <c r="AE442" s="5"/>
      <c r="AF442" s="5"/>
      <c r="AG442" s="5"/>
      <c r="AH442" s="5"/>
      <c r="AI442" s="5"/>
      <c r="AJ442" s="5"/>
      <c r="AK442" s="5"/>
      <c r="AL442" s="5"/>
    </row>
    <row r="443" spans="1:38">
      <c r="A443" s="5"/>
      <c r="B443" s="5"/>
      <c r="C443" s="268"/>
      <c r="D443" s="5"/>
      <c r="E443" s="5"/>
      <c r="F443" s="5"/>
      <c r="G443" s="5"/>
      <c r="H443" s="527"/>
      <c r="I443" s="5"/>
      <c r="J443" s="5"/>
      <c r="K443" s="5"/>
      <c r="L443" s="5"/>
      <c r="M443" s="5"/>
      <c r="N443" s="5"/>
      <c r="O443" s="5"/>
      <c r="P443" s="5"/>
      <c r="Q443" s="5"/>
      <c r="R443" s="5"/>
      <c r="S443" s="5"/>
      <c r="T443" s="5"/>
      <c r="U443" s="5"/>
      <c r="V443" s="5"/>
      <c r="W443" s="5"/>
      <c r="X443" s="527"/>
      <c r="Y443" s="5"/>
      <c r="Z443" s="5"/>
      <c r="AA443" s="5"/>
      <c r="AB443" s="5"/>
      <c r="AC443" s="5"/>
      <c r="AD443" s="5"/>
      <c r="AE443" s="5"/>
      <c r="AF443" s="5"/>
      <c r="AG443" s="5"/>
      <c r="AH443" s="5"/>
      <c r="AI443" s="5"/>
      <c r="AJ443" s="5"/>
      <c r="AK443" s="5"/>
      <c r="AL443" s="5"/>
    </row>
    <row r="444" spans="1:38">
      <c r="A444" s="5"/>
      <c r="B444" s="5"/>
      <c r="C444" s="268"/>
      <c r="D444" s="5"/>
      <c r="E444" s="5"/>
      <c r="F444" s="5"/>
      <c r="G444" s="5"/>
      <c r="H444" s="527"/>
      <c r="I444" s="5"/>
      <c r="J444" s="5"/>
      <c r="K444" s="5"/>
      <c r="L444" s="5"/>
      <c r="M444" s="5"/>
      <c r="N444" s="5"/>
      <c r="O444" s="5"/>
      <c r="P444" s="5"/>
      <c r="Q444" s="5"/>
      <c r="R444" s="5"/>
      <c r="S444" s="5"/>
      <c r="T444" s="5"/>
      <c r="U444" s="5"/>
      <c r="V444" s="5"/>
      <c r="W444" s="5"/>
      <c r="X444" s="527"/>
      <c r="Y444" s="5"/>
      <c r="Z444" s="5"/>
      <c r="AA444" s="5"/>
      <c r="AB444" s="5"/>
      <c r="AC444" s="5"/>
      <c r="AD444" s="5"/>
      <c r="AE444" s="5"/>
      <c r="AF444" s="5"/>
      <c r="AG444" s="5"/>
      <c r="AH444" s="5"/>
      <c r="AI444" s="5"/>
      <c r="AJ444" s="5"/>
      <c r="AK444" s="5"/>
      <c r="AL444" s="5"/>
    </row>
    <row r="445" spans="1:38">
      <c r="A445" s="5"/>
      <c r="B445" s="5"/>
      <c r="C445" s="268"/>
      <c r="D445" s="5"/>
      <c r="E445" s="5"/>
      <c r="F445" s="5"/>
      <c r="G445" s="5"/>
      <c r="H445" s="527"/>
      <c r="I445" s="5"/>
      <c r="J445" s="5"/>
      <c r="K445" s="5"/>
      <c r="L445" s="5"/>
      <c r="M445" s="5"/>
      <c r="N445" s="5"/>
      <c r="O445" s="5"/>
      <c r="P445" s="5"/>
      <c r="Q445" s="5"/>
      <c r="R445" s="5"/>
      <c r="S445" s="5"/>
      <c r="T445" s="5"/>
      <c r="U445" s="5"/>
      <c r="V445" s="5"/>
      <c r="W445" s="5"/>
      <c r="X445" s="527"/>
      <c r="Y445" s="5"/>
      <c r="Z445" s="5"/>
      <c r="AA445" s="5"/>
      <c r="AB445" s="5"/>
      <c r="AC445" s="5"/>
      <c r="AD445" s="5"/>
      <c r="AE445" s="5"/>
      <c r="AF445" s="5"/>
      <c r="AG445" s="5"/>
      <c r="AH445" s="5"/>
      <c r="AI445" s="5"/>
      <c r="AJ445" s="5"/>
      <c r="AK445" s="5"/>
      <c r="AL445" s="5"/>
    </row>
    <row r="446" spans="1:38">
      <c r="A446" s="5"/>
      <c r="B446" s="5"/>
      <c r="C446" s="268"/>
      <c r="D446" s="5"/>
      <c r="E446" s="5"/>
      <c r="F446" s="5"/>
      <c r="G446" s="5"/>
      <c r="H446" s="527"/>
      <c r="I446" s="5"/>
      <c r="J446" s="5"/>
      <c r="K446" s="5"/>
      <c r="L446" s="5"/>
      <c r="M446" s="5"/>
      <c r="N446" s="5"/>
      <c r="O446" s="5"/>
      <c r="P446" s="5"/>
      <c r="Q446" s="5"/>
      <c r="R446" s="5"/>
      <c r="S446" s="5"/>
      <c r="T446" s="5"/>
      <c r="U446" s="5"/>
      <c r="V446" s="5"/>
      <c r="W446" s="5"/>
      <c r="X446" s="527"/>
      <c r="Y446" s="5"/>
      <c r="Z446" s="5"/>
      <c r="AA446" s="5"/>
      <c r="AB446" s="5"/>
      <c r="AC446" s="5"/>
      <c r="AD446" s="5"/>
      <c r="AE446" s="5"/>
      <c r="AF446" s="5"/>
      <c r="AG446" s="5"/>
      <c r="AH446" s="5"/>
      <c r="AI446" s="5"/>
      <c r="AJ446" s="5"/>
      <c r="AK446" s="5"/>
      <c r="AL446" s="5"/>
    </row>
    <row r="447" spans="1:38">
      <c r="A447" s="5"/>
      <c r="B447" s="5"/>
      <c r="C447" s="268"/>
      <c r="D447" s="5"/>
      <c r="E447" s="5"/>
      <c r="F447" s="5"/>
      <c r="G447" s="5"/>
      <c r="H447" s="527"/>
      <c r="I447" s="5"/>
      <c r="J447" s="5"/>
      <c r="K447" s="5"/>
      <c r="L447" s="5"/>
      <c r="M447" s="5"/>
      <c r="N447" s="5"/>
      <c r="O447" s="5"/>
      <c r="P447" s="5"/>
      <c r="Q447" s="5"/>
      <c r="R447" s="5"/>
      <c r="S447" s="5"/>
      <c r="T447" s="5"/>
      <c r="U447" s="5"/>
      <c r="V447" s="5"/>
      <c r="W447" s="5"/>
      <c r="X447" s="527"/>
      <c r="Y447" s="5"/>
      <c r="Z447" s="5"/>
      <c r="AA447" s="5"/>
      <c r="AB447" s="5"/>
      <c r="AC447" s="5"/>
      <c r="AD447" s="5"/>
      <c r="AE447" s="5"/>
      <c r="AF447" s="5"/>
      <c r="AG447" s="5"/>
      <c r="AH447" s="5"/>
      <c r="AI447" s="5"/>
      <c r="AJ447" s="5"/>
      <c r="AK447" s="5"/>
      <c r="AL447" s="5"/>
    </row>
    <row r="448" spans="1:38">
      <c r="A448" s="5"/>
      <c r="B448" s="5"/>
      <c r="C448" s="268"/>
      <c r="D448" s="5"/>
      <c r="E448" s="5"/>
      <c r="F448" s="5"/>
      <c r="G448" s="5"/>
      <c r="H448" s="527"/>
      <c r="I448" s="5"/>
      <c r="J448" s="5"/>
      <c r="K448" s="5"/>
      <c r="L448" s="5"/>
      <c r="M448" s="5"/>
      <c r="N448" s="5"/>
      <c r="O448" s="5"/>
      <c r="P448" s="5"/>
      <c r="Q448" s="5"/>
      <c r="R448" s="5"/>
      <c r="S448" s="5"/>
      <c r="T448" s="5"/>
      <c r="U448" s="5"/>
      <c r="V448" s="5"/>
      <c r="W448" s="5"/>
      <c r="X448" s="527"/>
      <c r="Y448" s="5"/>
      <c r="Z448" s="5"/>
      <c r="AA448" s="5"/>
      <c r="AB448" s="5"/>
      <c r="AC448" s="5"/>
      <c r="AD448" s="5"/>
      <c r="AE448" s="5"/>
      <c r="AF448" s="5"/>
      <c r="AG448" s="5"/>
      <c r="AH448" s="5"/>
      <c r="AI448" s="5"/>
      <c r="AJ448" s="5"/>
      <c r="AK448" s="5"/>
      <c r="AL448" s="5"/>
    </row>
    <row r="449" spans="1:38">
      <c r="A449" s="5"/>
      <c r="B449" s="5"/>
      <c r="C449" s="268"/>
      <c r="D449" s="5"/>
      <c r="E449" s="5"/>
      <c r="F449" s="5"/>
      <c r="G449" s="5"/>
      <c r="H449" s="527"/>
      <c r="I449" s="5"/>
      <c r="J449" s="5"/>
      <c r="K449" s="5"/>
      <c r="L449" s="5"/>
      <c r="M449" s="5"/>
      <c r="N449" s="5"/>
      <c r="O449" s="5"/>
      <c r="P449" s="5"/>
      <c r="Q449" s="5"/>
      <c r="R449" s="5"/>
      <c r="S449" s="5"/>
      <c r="T449" s="5"/>
      <c r="U449" s="5"/>
      <c r="V449" s="5"/>
      <c r="W449" s="5"/>
      <c r="X449" s="527"/>
      <c r="Y449" s="5"/>
      <c r="Z449" s="5"/>
      <c r="AA449" s="5"/>
      <c r="AB449" s="5"/>
      <c r="AC449" s="5"/>
      <c r="AD449" s="5"/>
      <c r="AE449" s="5"/>
      <c r="AF449" s="5"/>
      <c r="AG449" s="5"/>
      <c r="AH449" s="5"/>
      <c r="AI449" s="5"/>
      <c r="AJ449" s="5"/>
      <c r="AK449" s="5"/>
      <c r="AL449" s="5"/>
    </row>
    <row r="450" spans="1:38">
      <c r="A450" s="5"/>
      <c r="B450" s="5"/>
      <c r="C450" s="268"/>
      <c r="D450" s="5"/>
      <c r="E450" s="5"/>
      <c r="F450" s="5"/>
      <c r="G450" s="5"/>
      <c r="H450" s="527"/>
      <c r="I450" s="5"/>
      <c r="J450" s="5"/>
      <c r="K450" s="5"/>
      <c r="L450" s="5"/>
      <c r="M450" s="5"/>
      <c r="N450" s="5"/>
      <c r="O450" s="5"/>
      <c r="P450" s="5"/>
      <c r="Q450" s="5"/>
      <c r="R450" s="5"/>
      <c r="S450" s="5"/>
      <c r="T450" s="5"/>
      <c r="U450" s="5"/>
      <c r="V450" s="5"/>
      <c r="W450" s="5"/>
      <c r="X450" s="527"/>
      <c r="Y450" s="5"/>
      <c r="Z450" s="5"/>
      <c r="AA450" s="5"/>
      <c r="AB450" s="5"/>
      <c r="AC450" s="5"/>
      <c r="AD450" s="5"/>
      <c r="AE450" s="5"/>
      <c r="AF450" s="5"/>
      <c r="AG450" s="5"/>
      <c r="AH450" s="5"/>
      <c r="AI450" s="5"/>
      <c r="AJ450" s="5"/>
      <c r="AK450" s="5"/>
      <c r="AL450" s="5"/>
    </row>
    <row r="451" spans="1:38">
      <c r="A451" s="5"/>
      <c r="B451" s="5"/>
      <c r="C451" s="268"/>
      <c r="D451" s="5"/>
      <c r="E451" s="5"/>
      <c r="F451" s="5"/>
      <c r="G451" s="5"/>
      <c r="H451" s="527"/>
      <c r="I451" s="5"/>
      <c r="J451" s="5"/>
      <c r="K451" s="5"/>
      <c r="L451" s="5"/>
      <c r="M451" s="5"/>
      <c r="N451" s="5"/>
      <c r="O451" s="5"/>
      <c r="P451" s="5"/>
      <c r="Q451" s="5"/>
      <c r="R451" s="5"/>
      <c r="S451" s="5"/>
      <c r="T451" s="5"/>
      <c r="U451" s="5"/>
      <c r="V451" s="5"/>
      <c r="W451" s="5"/>
      <c r="X451" s="527"/>
      <c r="Y451" s="5"/>
      <c r="Z451" s="5"/>
      <c r="AA451" s="5"/>
      <c r="AB451" s="5"/>
      <c r="AC451" s="5"/>
      <c r="AD451" s="5"/>
      <c r="AE451" s="5"/>
      <c r="AF451" s="5"/>
      <c r="AG451" s="5"/>
      <c r="AH451" s="5"/>
      <c r="AI451" s="5"/>
      <c r="AJ451" s="5"/>
      <c r="AK451" s="5"/>
      <c r="AL451" s="5"/>
    </row>
    <row r="452" spans="1:38">
      <c r="A452" s="5"/>
      <c r="B452" s="5"/>
      <c r="C452" s="268"/>
      <c r="D452" s="5"/>
      <c r="E452" s="5"/>
      <c r="F452" s="5"/>
      <c r="G452" s="5"/>
      <c r="H452" s="527"/>
      <c r="I452" s="5"/>
      <c r="J452" s="5"/>
      <c r="K452" s="5"/>
      <c r="L452" s="5"/>
      <c r="M452" s="5"/>
      <c r="N452" s="5"/>
      <c r="O452" s="5"/>
      <c r="P452" s="5"/>
      <c r="Q452" s="5"/>
      <c r="R452" s="5"/>
      <c r="S452" s="5"/>
      <c r="T452" s="5"/>
      <c r="U452" s="5"/>
      <c r="V452" s="5"/>
      <c r="W452" s="5"/>
      <c r="X452" s="527"/>
      <c r="Y452" s="5"/>
      <c r="Z452" s="5"/>
      <c r="AA452" s="5"/>
      <c r="AB452" s="5"/>
      <c r="AC452" s="5"/>
      <c r="AD452" s="5"/>
      <c r="AE452" s="5"/>
      <c r="AF452" s="5"/>
      <c r="AG452" s="5"/>
      <c r="AH452" s="5"/>
      <c r="AI452" s="5"/>
      <c r="AJ452" s="5"/>
      <c r="AK452" s="5"/>
      <c r="AL452" s="5"/>
    </row>
    <row r="453" spans="1:38">
      <c r="A453" s="5"/>
      <c r="B453" s="5"/>
      <c r="C453" s="268"/>
      <c r="D453" s="5"/>
      <c r="E453" s="5"/>
      <c r="F453" s="5"/>
      <c r="G453" s="5"/>
      <c r="H453" s="527"/>
      <c r="I453" s="5"/>
      <c r="J453" s="5"/>
      <c r="K453" s="5"/>
      <c r="L453" s="5"/>
      <c r="M453" s="5"/>
      <c r="N453" s="5"/>
      <c r="O453" s="5"/>
      <c r="P453" s="5"/>
      <c r="Q453" s="5"/>
      <c r="R453" s="5"/>
      <c r="S453" s="5"/>
      <c r="T453" s="5"/>
      <c r="U453" s="5"/>
      <c r="V453" s="5"/>
      <c r="W453" s="5"/>
      <c r="X453" s="527"/>
      <c r="Y453" s="5"/>
      <c r="Z453" s="5"/>
      <c r="AA453" s="5"/>
      <c r="AB453" s="5"/>
      <c r="AC453" s="5"/>
      <c r="AD453" s="5"/>
      <c r="AE453" s="5"/>
      <c r="AF453" s="5"/>
      <c r="AG453" s="5"/>
      <c r="AH453" s="5"/>
      <c r="AI453" s="5"/>
      <c r="AJ453" s="5"/>
      <c r="AK453" s="5"/>
      <c r="AL453" s="5"/>
    </row>
    <row r="454" spans="1:38">
      <c r="A454" s="5"/>
      <c r="B454" s="5"/>
      <c r="C454" s="268"/>
      <c r="D454" s="5"/>
      <c r="E454" s="5"/>
      <c r="F454" s="5"/>
      <c r="G454" s="5"/>
      <c r="H454" s="527"/>
      <c r="I454" s="5"/>
      <c r="J454" s="5"/>
      <c r="K454" s="5"/>
      <c r="L454" s="5"/>
      <c r="M454" s="5"/>
      <c r="N454" s="5"/>
      <c r="O454" s="5"/>
      <c r="P454" s="5"/>
      <c r="Q454" s="5"/>
      <c r="R454" s="5"/>
      <c r="S454" s="5"/>
      <c r="T454" s="5"/>
      <c r="U454" s="5"/>
      <c r="V454" s="5"/>
      <c r="W454" s="5"/>
      <c r="X454" s="527"/>
      <c r="Y454" s="5"/>
      <c r="Z454" s="5"/>
      <c r="AA454" s="5"/>
      <c r="AB454" s="5"/>
      <c r="AC454" s="5"/>
      <c r="AD454" s="5"/>
      <c r="AE454" s="5"/>
      <c r="AF454" s="5"/>
      <c r="AG454" s="5"/>
      <c r="AH454" s="5"/>
      <c r="AI454" s="5"/>
      <c r="AJ454" s="5"/>
      <c r="AK454" s="5"/>
      <c r="AL454" s="5"/>
    </row>
    <row r="455" spans="1:38">
      <c r="A455" s="5"/>
      <c r="B455" s="5"/>
      <c r="C455" s="268"/>
      <c r="D455" s="5"/>
      <c r="E455" s="5"/>
      <c r="F455" s="5"/>
      <c r="G455" s="5"/>
      <c r="H455" s="527"/>
      <c r="I455" s="5"/>
      <c r="J455" s="5"/>
      <c r="K455" s="5"/>
      <c r="L455" s="5"/>
      <c r="M455" s="5"/>
      <c r="N455" s="5"/>
      <c r="O455" s="5"/>
      <c r="P455" s="5"/>
      <c r="Q455" s="5"/>
      <c r="R455" s="5"/>
      <c r="S455" s="5"/>
      <c r="T455" s="5"/>
      <c r="U455" s="5"/>
      <c r="V455" s="5"/>
      <c r="W455" s="5"/>
      <c r="X455" s="527"/>
      <c r="Y455" s="5"/>
      <c r="Z455" s="5"/>
      <c r="AA455" s="5"/>
      <c r="AB455" s="5"/>
      <c r="AC455" s="5"/>
      <c r="AD455" s="5"/>
      <c r="AE455" s="5"/>
      <c r="AF455" s="5"/>
      <c r="AG455" s="5"/>
      <c r="AH455" s="5"/>
      <c r="AI455" s="5"/>
      <c r="AJ455" s="5"/>
      <c r="AK455" s="5"/>
      <c r="AL455" s="5"/>
    </row>
    <row r="456" spans="1:38">
      <c r="A456" s="5"/>
      <c r="B456" s="5"/>
      <c r="C456" s="268"/>
      <c r="D456" s="5"/>
      <c r="E456" s="5"/>
      <c r="F456" s="5"/>
      <c r="G456" s="5"/>
      <c r="H456" s="527"/>
      <c r="I456" s="5"/>
      <c r="J456" s="5"/>
      <c r="K456" s="5"/>
      <c r="L456" s="5"/>
      <c r="M456" s="5"/>
      <c r="N456" s="5"/>
      <c r="O456" s="5"/>
      <c r="P456" s="5"/>
      <c r="Q456" s="5"/>
      <c r="R456" s="5"/>
      <c r="S456" s="5"/>
      <c r="T456" s="5"/>
      <c r="U456" s="5"/>
      <c r="V456" s="5"/>
      <c r="W456" s="5"/>
      <c r="X456" s="527"/>
      <c r="Y456" s="5"/>
      <c r="Z456" s="5"/>
      <c r="AA456" s="5"/>
      <c r="AB456" s="5"/>
      <c r="AC456" s="5"/>
      <c r="AD456" s="5"/>
      <c r="AE456" s="5"/>
      <c r="AF456" s="5"/>
      <c r="AG456" s="5"/>
      <c r="AH456" s="5"/>
      <c r="AI456" s="5"/>
      <c r="AJ456" s="5"/>
      <c r="AK456" s="5"/>
      <c r="AL456" s="5"/>
    </row>
    <row r="457" spans="1:38">
      <c r="A457" s="5"/>
      <c r="B457" s="5"/>
      <c r="C457" s="268"/>
      <c r="D457" s="5"/>
      <c r="E457" s="5"/>
      <c r="F457" s="5"/>
      <c r="G457" s="5"/>
      <c r="H457" s="527"/>
      <c r="I457" s="5"/>
      <c r="J457" s="5"/>
      <c r="K457" s="5"/>
      <c r="L457" s="5"/>
      <c r="M457" s="5"/>
      <c r="N457" s="5"/>
      <c r="O457" s="5"/>
      <c r="P457" s="5"/>
      <c r="Q457" s="5"/>
      <c r="R457" s="5"/>
      <c r="S457" s="5"/>
      <c r="T457" s="5"/>
      <c r="U457" s="5"/>
      <c r="V457" s="5"/>
      <c r="W457" s="5"/>
      <c r="X457" s="527"/>
      <c r="Y457" s="5"/>
      <c r="Z457" s="5"/>
      <c r="AA457" s="5"/>
      <c r="AB457" s="5"/>
      <c r="AC457" s="5"/>
      <c r="AD457" s="5"/>
      <c r="AE457" s="5"/>
      <c r="AF457" s="5"/>
      <c r="AG457" s="5"/>
      <c r="AH457" s="5"/>
      <c r="AI457" s="5"/>
      <c r="AJ457" s="5"/>
      <c r="AK457" s="5"/>
      <c r="AL457" s="5"/>
    </row>
    <row r="458" spans="1:38">
      <c r="A458" s="5"/>
      <c r="B458" s="5"/>
      <c r="C458" s="268"/>
      <c r="D458" s="5"/>
      <c r="E458" s="5"/>
      <c r="F458" s="5"/>
      <c r="G458" s="5"/>
      <c r="H458" s="527"/>
      <c r="I458" s="5"/>
      <c r="J458" s="5"/>
      <c r="K458" s="5"/>
      <c r="L458" s="5"/>
      <c r="M458" s="5"/>
      <c r="N458" s="5"/>
      <c r="O458" s="5"/>
      <c r="P458" s="5"/>
      <c r="Q458" s="5"/>
      <c r="R458" s="5"/>
      <c r="S458" s="5"/>
      <c r="T458" s="5"/>
      <c r="U458" s="5"/>
      <c r="V458" s="5"/>
      <c r="W458" s="5"/>
      <c r="X458" s="527"/>
      <c r="Y458" s="5"/>
      <c r="Z458" s="5"/>
      <c r="AA458" s="5"/>
      <c r="AB458" s="5"/>
      <c r="AC458" s="5"/>
      <c r="AD458" s="5"/>
      <c r="AE458" s="5"/>
      <c r="AF458" s="5"/>
      <c r="AG458" s="5"/>
      <c r="AH458" s="5"/>
      <c r="AI458" s="5"/>
      <c r="AJ458" s="5"/>
      <c r="AK458" s="5"/>
      <c r="AL458" s="5"/>
    </row>
    <row r="459" spans="1:38">
      <c r="A459" s="5"/>
      <c r="B459" s="5"/>
      <c r="C459" s="268"/>
      <c r="D459" s="5"/>
      <c r="E459" s="5"/>
      <c r="F459" s="5"/>
      <c r="G459" s="5"/>
      <c r="H459" s="527"/>
      <c r="I459" s="5"/>
      <c r="J459" s="5"/>
      <c r="K459" s="5"/>
      <c r="L459" s="5"/>
      <c r="M459" s="5"/>
      <c r="N459" s="5"/>
      <c r="O459" s="5"/>
      <c r="P459" s="5"/>
      <c r="Q459" s="5"/>
      <c r="R459" s="5"/>
      <c r="S459" s="5"/>
      <c r="T459" s="5"/>
      <c r="U459" s="5"/>
      <c r="V459" s="5"/>
      <c r="W459" s="5"/>
      <c r="X459" s="527"/>
      <c r="Y459" s="5"/>
      <c r="Z459" s="5"/>
      <c r="AA459" s="5"/>
      <c r="AB459" s="5"/>
      <c r="AC459" s="5"/>
      <c r="AD459" s="5"/>
      <c r="AE459" s="5"/>
      <c r="AF459" s="5"/>
      <c r="AG459" s="5"/>
      <c r="AH459" s="5"/>
      <c r="AI459" s="5"/>
      <c r="AJ459" s="5"/>
      <c r="AK459" s="5"/>
      <c r="AL459" s="5"/>
    </row>
    <row r="460" spans="1:38">
      <c r="A460" s="5"/>
      <c r="B460" s="5"/>
      <c r="C460" s="268"/>
      <c r="D460" s="5"/>
      <c r="E460" s="5"/>
      <c r="F460" s="5"/>
      <c r="G460" s="5"/>
      <c r="H460" s="527"/>
      <c r="I460" s="5"/>
      <c r="J460" s="5"/>
      <c r="K460" s="5"/>
      <c r="L460" s="5"/>
      <c r="M460" s="5"/>
      <c r="N460" s="5"/>
      <c r="O460" s="5"/>
      <c r="P460" s="5"/>
      <c r="Q460" s="5"/>
      <c r="R460" s="5"/>
      <c r="S460" s="5"/>
      <c r="T460" s="5"/>
      <c r="U460" s="5"/>
      <c r="V460" s="5"/>
      <c r="W460" s="5"/>
      <c r="X460" s="527"/>
      <c r="Y460" s="5"/>
      <c r="Z460" s="5"/>
      <c r="AA460" s="5"/>
      <c r="AB460" s="5"/>
      <c r="AC460" s="5"/>
      <c r="AD460" s="5"/>
      <c r="AE460" s="5"/>
      <c r="AF460" s="5"/>
      <c r="AG460" s="5"/>
      <c r="AH460" s="5"/>
      <c r="AI460" s="5"/>
      <c r="AJ460" s="5"/>
      <c r="AK460" s="5"/>
      <c r="AL460" s="5"/>
    </row>
    <row r="461" spans="1:38">
      <c r="A461" s="5"/>
      <c r="B461" s="5"/>
      <c r="C461" s="268"/>
      <c r="D461" s="5"/>
      <c r="E461" s="5"/>
      <c r="F461" s="5"/>
      <c r="G461" s="5"/>
      <c r="H461" s="527"/>
      <c r="I461" s="5"/>
      <c r="J461" s="5"/>
      <c r="K461" s="5"/>
      <c r="L461" s="5"/>
      <c r="M461" s="5"/>
      <c r="N461" s="5"/>
      <c r="O461" s="5"/>
      <c r="P461" s="5"/>
      <c r="Q461" s="5"/>
      <c r="R461" s="5"/>
      <c r="S461" s="5"/>
      <c r="T461" s="5"/>
      <c r="U461" s="5"/>
      <c r="V461" s="5"/>
      <c r="W461" s="5"/>
      <c r="X461" s="527"/>
      <c r="Y461" s="5"/>
      <c r="Z461" s="5"/>
      <c r="AA461" s="5"/>
      <c r="AB461" s="5"/>
      <c r="AC461" s="5"/>
      <c r="AD461" s="5"/>
      <c r="AE461" s="5"/>
      <c r="AF461" s="5"/>
      <c r="AG461" s="5"/>
      <c r="AH461" s="5"/>
      <c r="AI461" s="5"/>
      <c r="AJ461" s="5"/>
      <c r="AK461" s="5"/>
      <c r="AL461" s="5"/>
    </row>
    <row r="462" spans="1:38">
      <c r="A462" s="5"/>
      <c r="B462" s="5"/>
      <c r="C462" s="268"/>
      <c r="D462" s="5"/>
      <c r="E462" s="5"/>
      <c r="F462" s="5"/>
      <c r="G462" s="5"/>
      <c r="H462" s="527"/>
      <c r="I462" s="5"/>
      <c r="J462" s="5"/>
      <c r="K462" s="5"/>
      <c r="L462" s="5"/>
      <c r="M462" s="5"/>
      <c r="N462" s="5"/>
      <c r="O462" s="5"/>
      <c r="P462" s="5"/>
      <c r="Q462" s="5"/>
      <c r="R462" s="5"/>
      <c r="S462" s="5"/>
      <c r="T462" s="5"/>
      <c r="U462" s="5"/>
      <c r="V462" s="5"/>
      <c r="W462" s="5"/>
      <c r="X462" s="527"/>
      <c r="Y462" s="5"/>
      <c r="Z462" s="5"/>
      <c r="AA462" s="5"/>
      <c r="AB462" s="5"/>
      <c r="AC462" s="5"/>
      <c r="AD462" s="5"/>
      <c r="AE462" s="5"/>
      <c r="AF462" s="5"/>
      <c r="AG462" s="5"/>
      <c r="AH462" s="5"/>
      <c r="AI462" s="5"/>
      <c r="AJ462" s="5"/>
      <c r="AK462" s="5"/>
      <c r="AL462" s="5"/>
    </row>
    <row r="463" spans="1:38">
      <c r="A463" s="5"/>
      <c r="B463" s="5"/>
      <c r="C463" s="268"/>
      <c r="D463" s="5"/>
      <c r="E463" s="5"/>
      <c r="F463" s="5"/>
      <c r="G463" s="5"/>
      <c r="H463" s="527"/>
      <c r="I463" s="5"/>
      <c r="J463" s="5"/>
      <c r="K463" s="5"/>
      <c r="L463" s="5"/>
      <c r="M463" s="5"/>
      <c r="N463" s="5"/>
      <c r="O463" s="5"/>
      <c r="P463" s="5"/>
      <c r="Q463" s="5"/>
      <c r="R463" s="5"/>
      <c r="S463" s="5"/>
      <c r="T463" s="5"/>
      <c r="U463" s="5"/>
      <c r="V463" s="5"/>
      <c r="W463" s="5"/>
      <c r="X463" s="527"/>
      <c r="Y463" s="5"/>
      <c r="Z463" s="5"/>
      <c r="AA463" s="5"/>
      <c r="AB463" s="5"/>
      <c r="AC463" s="5"/>
      <c r="AD463" s="5"/>
      <c r="AE463" s="5"/>
      <c r="AF463" s="5"/>
      <c r="AG463" s="5"/>
      <c r="AH463" s="5"/>
      <c r="AI463" s="5"/>
      <c r="AJ463" s="5"/>
      <c r="AK463" s="5"/>
      <c r="AL463" s="5"/>
    </row>
    <row r="464" spans="1:38">
      <c r="A464" s="5"/>
      <c r="B464" s="5"/>
      <c r="C464" s="268"/>
      <c r="D464" s="5"/>
      <c r="E464" s="5"/>
      <c r="F464" s="5"/>
      <c r="G464" s="5"/>
      <c r="H464" s="527"/>
      <c r="I464" s="5"/>
      <c r="J464" s="5"/>
      <c r="K464" s="5"/>
      <c r="L464" s="5"/>
      <c r="M464" s="5"/>
      <c r="N464" s="5"/>
      <c r="O464" s="5"/>
      <c r="P464" s="5"/>
      <c r="Q464" s="5"/>
      <c r="R464" s="5"/>
      <c r="S464" s="5"/>
      <c r="T464" s="5"/>
      <c r="U464" s="5"/>
      <c r="V464" s="5"/>
      <c r="W464" s="5"/>
      <c r="X464" s="527"/>
      <c r="Y464" s="5"/>
      <c r="Z464" s="5"/>
      <c r="AA464" s="5"/>
      <c r="AB464" s="5"/>
      <c r="AC464" s="5"/>
      <c r="AD464" s="5"/>
      <c r="AE464" s="5"/>
      <c r="AF464" s="5"/>
      <c r="AG464" s="5"/>
      <c r="AH464" s="5"/>
      <c r="AI464" s="5"/>
      <c r="AJ464" s="5"/>
      <c r="AK464" s="5"/>
      <c r="AL464" s="5"/>
    </row>
    <row r="465" spans="1:38">
      <c r="A465" s="5"/>
      <c r="B465" s="5"/>
      <c r="C465" s="268"/>
      <c r="D465" s="5"/>
      <c r="E465" s="5"/>
      <c r="F465" s="5"/>
      <c r="G465" s="5"/>
      <c r="H465" s="527"/>
      <c r="I465" s="5"/>
      <c r="J465" s="5"/>
      <c r="K465" s="5"/>
      <c r="L465" s="5"/>
      <c r="M465" s="5"/>
      <c r="N465" s="5"/>
      <c r="O465" s="5"/>
      <c r="P465" s="5"/>
      <c r="Q465" s="5"/>
      <c r="R465" s="5"/>
      <c r="S465" s="5"/>
      <c r="T465" s="5"/>
      <c r="U465" s="5"/>
      <c r="V465" s="5"/>
      <c r="W465" s="5"/>
      <c r="X465" s="527"/>
      <c r="Y465" s="5"/>
      <c r="Z465" s="5"/>
      <c r="AA465" s="5"/>
      <c r="AB465" s="5"/>
      <c r="AC465" s="5"/>
      <c r="AD465" s="5"/>
      <c r="AE465" s="5"/>
      <c r="AF465" s="5"/>
      <c r="AG465" s="5"/>
      <c r="AH465" s="5"/>
      <c r="AI465" s="5"/>
      <c r="AJ465" s="5"/>
      <c r="AK465" s="5"/>
      <c r="AL465" s="5"/>
    </row>
    <row r="466" spans="1:38">
      <c r="A466" s="5"/>
      <c r="B466" s="5"/>
      <c r="C466" s="268"/>
      <c r="D466" s="5"/>
      <c r="E466" s="5"/>
      <c r="F466" s="5"/>
      <c r="G466" s="5"/>
      <c r="H466" s="527"/>
      <c r="I466" s="5"/>
      <c r="J466" s="5"/>
      <c r="K466" s="5"/>
      <c r="L466" s="5"/>
      <c r="M466" s="5"/>
      <c r="N466" s="5"/>
      <c r="O466" s="5"/>
      <c r="P466" s="5"/>
      <c r="Q466" s="5"/>
      <c r="R466" s="5"/>
      <c r="S466" s="5"/>
      <c r="T466" s="5"/>
      <c r="U466" s="5"/>
      <c r="V466" s="5"/>
      <c r="W466" s="5"/>
      <c r="X466" s="527"/>
      <c r="Y466" s="5"/>
      <c r="Z466" s="5"/>
      <c r="AA466" s="5"/>
      <c r="AB466" s="5"/>
      <c r="AC466" s="5"/>
      <c r="AD466" s="5"/>
      <c r="AE466" s="5"/>
      <c r="AF466" s="5"/>
      <c r="AG466" s="5"/>
      <c r="AH466" s="5"/>
      <c r="AI466" s="5"/>
      <c r="AJ466" s="5"/>
      <c r="AK466" s="5"/>
      <c r="AL466" s="5"/>
    </row>
    <row r="467" spans="1:38">
      <c r="A467" s="5"/>
      <c r="B467" s="5"/>
      <c r="C467" s="268"/>
      <c r="D467" s="5"/>
      <c r="E467" s="5"/>
      <c r="F467" s="5"/>
      <c r="G467" s="5"/>
      <c r="H467" s="527"/>
      <c r="I467" s="5"/>
      <c r="J467" s="5"/>
      <c r="K467" s="5"/>
      <c r="L467" s="5"/>
      <c r="M467" s="5"/>
      <c r="N467" s="5"/>
      <c r="O467" s="5"/>
      <c r="P467" s="5"/>
      <c r="Q467" s="5"/>
      <c r="R467" s="5"/>
      <c r="S467" s="5"/>
      <c r="T467" s="5"/>
      <c r="U467" s="5"/>
      <c r="V467" s="5"/>
      <c r="W467" s="5"/>
      <c r="X467" s="527"/>
      <c r="Y467" s="5"/>
      <c r="Z467" s="5"/>
      <c r="AA467" s="5"/>
      <c r="AB467" s="5"/>
      <c r="AC467" s="5"/>
      <c r="AD467" s="5"/>
      <c r="AE467" s="5"/>
      <c r="AF467" s="5"/>
      <c r="AG467" s="5"/>
      <c r="AH467" s="5"/>
      <c r="AI467" s="5"/>
      <c r="AJ467" s="5"/>
      <c r="AK467" s="5"/>
      <c r="AL467" s="5"/>
    </row>
    <row r="468" spans="1:38">
      <c r="A468" s="5"/>
      <c r="B468" s="5"/>
      <c r="C468" s="268"/>
      <c r="D468" s="5"/>
      <c r="E468" s="5"/>
      <c r="F468" s="5"/>
      <c r="G468" s="5"/>
      <c r="H468" s="527"/>
      <c r="I468" s="5"/>
      <c r="J468" s="5"/>
      <c r="K468" s="5"/>
      <c r="L468" s="5"/>
      <c r="M468" s="5"/>
      <c r="N468" s="5"/>
      <c r="O468" s="5"/>
      <c r="P468" s="5"/>
      <c r="Q468" s="5"/>
      <c r="R468" s="5"/>
      <c r="S468" s="5"/>
      <c r="T468" s="5"/>
      <c r="U468" s="5"/>
      <c r="V468" s="5"/>
      <c r="W468" s="5"/>
      <c r="X468" s="527"/>
      <c r="Y468" s="5"/>
      <c r="Z468" s="5"/>
      <c r="AA468" s="5"/>
      <c r="AB468" s="5"/>
      <c r="AC468" s="5"/>
      <c r="AD468" s="5"/>
      <c r="AE468" s="5"/>
      <c r="AF468" s="5"/>
      <c r="AG468" s="5"/>
      <c r="AH468" s="5"/>
      <c r="AI468" s="5"/>
      <c r="AJ468" s="5"/>
      <c r="AK468" s="5"/>
      <c r="AL468" s="5"/>
    </row>
    <row r="469" spans="1:38">
      <c r="A469" s="5"/>
      <c r="B469" s="5"/>
      <c r="C469" s="268"/>
      <c r="D469" s="5"/>
      <c r="E469" s="5"/>
      <c r="F469" s="5"/>
      <c r="G469" s="5"/>
      <c r="H469" s="527"/>
      <c r="I469" s="5"/>
      <c r="J469" s="5"/>
      <c r="K469" s="5"/>
      <c r="L469" s="5"/>
      <c r="M469" s="5"/>
      <c r="N469" s="5"/>
      <c r="O469" s="5"/>
      <c r="P469" s="5"/>
      <c r="Q469" s="5"/>
      <c r="R469" s="5"/>
      <c r="S469" s="5"/>
      <c r="T469" s="5"/>
      <c r="U469" s="5"/>
      <c r="V469" s="5"/>
      <c r="W469" s="5"/>
      <c r="X469" s="527"/>
      <c r="Y469" s="5"/>
      <c r="Z469" s="5"/>
      <c r="AA469" s="5"/>
      <c r="AB469" s="5"/>
      <c r="AC469" s="5"/>
      <c r="AD469" s="5"/>
      <c r="AE469" s="5"/>
      <c r="AF469" s="5"/>
      <c r="AG469" s="5"/>
      <c r="AH469" s="5"/>
      <c r="AI469" s="5"/>
      <c r="AJ469" s="5"/>
      <c r="AK469" s="5"/>
      <c r="AL469" s="5"/>
    </row>
    <row r="470" spans="1:38">
      <c r="A470" s="5"/>
      <c r="B470" s="5"/>
      <c r="C470" s="268"/>
      <c r="D470" s="5"/>
      <c r="E470" s="5"/>
      <c r="F470" s="5"/>
      <c r="G470" s="5"/>
      <c r="H470" s="527"/>
      <c r="I470" s="5"/>
      <c r="J470" s="5"/>
      <c r="K470" s="5"/>
      <c r="L470" s="5"/>
      <c r="M470" s="5"/>
      <c r="N470" s="5"/>
      <c r="O470" s="5"/>
      <c r="P470" s="5"/>
      <c r="Q470" s="5"/>
      <c r="R470" s="5"/>
      <c r="S470" s="5"/>
      <c r="T470" s="5"/>
      <c r="U470" s="5"/>
      <c r="V470" s="5"/>
      <c r="W470" s="5"/>
      <c r="X470" s="527"/>
      <c r="Y470" s="5"/>
      <c r="Z470" s="5"/>
      <c r="AA470" s="5"/>
      <c r="AB470" s="5"/>
      <c r="AC470" s="5"/>
      <c r="AD470" s="5"/>
      <c r="AE470" s="5"/>
      <c r="AF470" s="5"/>
      <c r="AG470" s="5"/>
      <c r="AH470" s="5"/>
      <c r="AI470" s="5"/>
      <c r="AJ470" s="5"/>
      <c r="AK470" s="5"/>
      <c r="AL470" s="5"/>
    </row>
    <row r="471" spans="1:38">
      <c r="A471" s="5"/>
      <c r="B471" s="5"/>
      <c r="C471" s="268"/>
      <c r="D471" s="5"/>
      <c r="E471" s="5"/>
      <c r="F471" s="5"/>
      <c r="G471" s="5"/>
      <c r="H471" s="527"/>
      <c r="I471" s="5"/>
      <c r="J471" s="5"/>
      <c r="K471" s="5"/>
      <c r="L471" s="5"/>
      <c r="M471" s="5"/>
      <c r="N471" s="5"/>
      <c r="O471" s="5"/>
      <c r="P471" s="5"/>
      <c r="Q471" s="5"/>
      <c r="R471" s="5"/>
      <c r="S471" s="5"/>
      <c r="T471" s="5"/>
      <c r="U471" s="5"/>
      <c r="V471" s="5"/>
      <c r="W471" s="5"/>
      <c r="X471" s="527"/>
      <c r="Y471" s="5"/>
      <c r="Z471" s="5"/>
      <c r="AA471" s="5"/>
      <c r="AB471" s="5"/>
      <c r="AC471" s="5"/>
      <c r="AD471" s="5"/>
      <c r="AE471" s="5"/>
      <c r="AF471" s="5"/>
      <c r="AG471" s="5"/>
      <c r="AH471" s="5"/>
      <c r="AI471" s="5"/>
      <c r="AJ471" s="5"/>
      <c r="AK471" s="5"/>
      <c r="AL471" s="5"/>
    </row>
    <row r="472" spans="1:38">
      <c r="A472" s="5"/>
      <c r="B472" s="5"/>
      <c r="C472" s="268"/>
      <c r="D472" s="5"/>
      <c r="E472" s="5"/>
      <c r="F472" s="5"/>
      <c r="G472" s="5"/>
      <c r="H472" s="527"/>
      <c r="I472" s="5"/>
      <c r="J472" s="5"/>
      <c r="K472" s="5"/>
      <c r="L472" s="5"/>
      <c r="M472" s="5"/>
      <c r="N472" s="5"/>
      <c r="O472" s="5"/>
      <c r="P472" s="5"/>
      <c r="Q472" s="5"/>
      <c r="R472" s="5"/>
      <c r="S472" s="5"/>
      <c r="T472" s="5"/>
      <c r="U472" s="5"/>
      <c r="V472" s="5"/>
      <c r="W472" s="5"/>
      <c r="X472" s="527"/>
      <c r="Y472" s="5"/>
      <c r="Z472" s="5"/>
      <c r="AA472" s="5"/>
      <c r="AB472" s="5"/>
      <c r="AC472" s="5"/>
      <c r="AD472" s="5"/>
      <c r="AE472" s="5"/>
      <c r="AF472" s="5"/>
      <c r="AG472" s="5"/>
      <c r="AH472" s="5"/>
      <c r="AI472" s="5"/>
      <c r="AJ472" s="5"/>
      <c r="AK472" s="5"/>
      <c r="AL472" s="5"/>
    </row>
    <row r="473" spans="1:38">
      <c r="A473" s="5"/>
      <c r="B473" s="5"/>
      <c r="C473" s="268"/>
      <c r="D473" s="5"/>
      <c r="E473" s="5"/>
      <c r="F473" s="5"/>
      <c r="G473" s="5"/>
      <c r="H473" s="527"/>
      <c r="I473" s="5"/>
      <c r="J473" s="5"/>
      <c r="K473" s="5"/>
      <c r="L473" s="5"/>
      <c r="M473" s="5"/>
      <c r="N473" s="5"/>
      <c r="O473" s="5"/>
      <c r="P473" s="5"/>
      <c r="Q473" s="5"/>
      <c r="R473" s="5"/>
      <c r="S473" s="5"/>
      <c r="T473" s="5"/>
      <c r="U473" s="5"/>
      <c r="V473" s="5"/>
      <c r="W473" s="5"/>
      <c r="X473" s="527"/>
      <c r="Y473" s="5"/>
      <c r="Z473" s="5"/>
      <c r="AA473" s="5"/>
      <c r="AB473" s="5"/>
      <c r="AC473" s="5"/>
      <c r="AD473" s="5"/>
      <c r="AE473" s="5"/>
      <c r="AF473" s="5"/>
      <c r="AG473" s="5"/>
      <c r="AH473" s="5"/>
      <c r="AI473" s="5"/>
      <c r="AJ473" s="5"/>
      <c r="AK473" s="5"/>
      <c r="AL473" s="5"/>
    </row>
    <row r="474" spans="1:38">
      <c r="A474" s="5"/>
      <c r="B474" s="5"/>
      <c r="C474" s="268"/>
      <c r="D474" s="5"/>
      <c r="E474" s="5"/>
      <c r="F474" s="5"/>
      <c r="G474" s="5"/>
      <c r="H474" s="527"/>
      <c r="I474" s="5"/>
      <c r="J474" s="5"/>
      <c r="K474" s="5"/>
      <c r="L474" s="5"/>
      <c r="M474" s="5"/>
      <c r="N474" s="5"/>
      <c r="O474" s="5"/>
      <c r="P474" s="5"/>
      <c r="Q474" s="5"/>
      <c r="R474" s="5"/>
      <c r="S474" s="5"/>
      <c r="T474" s="5"/>
      <c r="U474" s="5"/>
      <c r="V474" s="5"/>
      <c r="W474" s="5"/>
      <c r="X474" s="527"/>
      <c r="Y474" s="5"/>
      <c r="Z474" s="5"/>
      <c r="AA474" s="5"/>
      <c r="AB474" s="5"/>
      <c r="AC474" s="5"/>
      <c r="AD474" s="5"/>
      <c r="AE474" s="5"/>
      <c r="AF474" s="5"/>
      <c r="AG474" s="5"/>
      <c r="AH474" s="5"/>
      <c r="AI474" s="5"/>
      <c r="AJ474" s="5"/>
      <c r="AK474" s="5"/>
      <c r="AL474" s="5"/>
    </row>
    <row r="475" spans="1:38">
      <c r="A475" s="5"/>
      <c r="B475" s="5"/>
      <c r="C475" s="268"/>
      <c r="D475" s="5"/>
      <c r="E475" s="5"/>
      <c r="F475" s="5"/>
      <c r="G475" s="5"/>
      <c r="H475" s="527"/>
      <c r="I475" s="5"/>
      <c r="J475" s="5"/>
      <c r="K475" s="5"/>
      <c r="L475" s="5"/>
      <c r="M475" s="5"/>
      <c r="N475" s="5"/>
      <c r="O475" s="5"/>
      <c r="P475" s="5"/>
      <c r="Q475" s="5"/>
      <c r="R475" s="5"/>
      <c r="S475" s="5"/>
      <c r="T475" s="5"/>
      <c r="U475" s="5"/>
      <c r="V475" s="5"/>
      <c r="W475" s="5"/>
      <c r="X475" s="527"/>
      <c r="Y475" s="5"/>
      <c r="Z475" s="5"/>
      <c r="AA475" s="5"/>
      <c r="AB475" s="5"/>
      <c r="AC475" s="5"/>
      <c r="AD475" s="5"/>
      <c r="AE475" s="5"/>
      <c r="AF475" s="5"/>
      <c r="AG475" s="5"/>
      <c r="AH475" s="5"/>
      <c r="AI475" s="5"/>
      <c r="AJ475" s="5"/>
      <c r="AK475" s="5"/>
      <c r="AL475" s="5"/>
    </row>
    <row r="476" spans="1:38">
      <c r="A476" s="5"/>
      <c r="B476" s="5"/>
      <c r="C476" s="268"/>
      <c r="D476" s="5"/>
      <c r="E476" s="5"/>
      <c r="F476" s="5"/>
      <c r="G476" s="5"/>
      <c r="H476" s="527"/>
      <c r="I476" s="5"/>
      <c r="J476" s="5"/>
      <c r="K476" s="5"/>
      <c r="L476" s="5"/>
      <c r="M476" s="5"/>
      <c r="N476" s="5"/>
      <c r="O476" s="5"/>
      <c r="P476" s="5"/>
      <c r="Q476" s="5"/>
      <c r="R476" s="5"/>
      <c r="S476" s="5"/>
      <c r="T476" s="5"/>
      <c r="U476" s="5"/>
      <c r="V476" s="5"/>
      <c r="W476" s="5"/>
      <c r="X476" s="527"/>
      <c r="Y476" s="5"/>
      <c r="Z476" s="5"/>
      <c r="AA476" s="5"/>
      <c r="AB476" s="5"/>
      <c r="AC476" s="5"/>
      <c r="AD476" s="5"/>
      <c r="AE476" s="5"/>
      <c r="AF476" s="5"/>
      <c r="AG476" s="5"/>
      <c r="AH476" s="5"/>
      <c r="AI476" s="5"/>
      <c r="AJ476" s="5"/>
      <c r="AK476" s="5"/>
      <c r="AL476" s="5"/>
    </row>
    <row r="477" spans="1:38">
      <c r="A477" s="5"/>
      <c r="B477" s="5"/>
      <c r="C477" s="268"/>
      <c r="D477" s="5"/>
      <c r="E477" s="5"/>
      <c r="F477" s="5"/>
      <c r="G477" s="5"/>
      <c r="H477" s="527"/>
      <c r="I477" s="5"/>
      <c r="J477" s="5"/>
      <c r="K477" s="5"/>
      <c r="L477" s="5"/>
      <c r="M477" s="5"/>
      <c r="N477" s="5"/>
      <c r="O477" s="5"/>
      <c r="P477" s="5"/>
      <c r="Q477" s="5"/>
      <c r="R477" s="5"/>
      <c r="S477" s="5"/>
      <c r="T477" s="5"/>
      <c r="U477" s="5"/>
      <c r="V477" s="5"/>
      <c r="W477" s="5"/>
      <c r="X477" s="527"/>
      <c r="Y477" s="5"/>
      <c r="Z477" s="5"/>
      <c r="AA477" s="5"/>
      <c r="AB477" s="5"/>
      <c r="AC477" s="5"/>
      <c r="AD477" s="5"/>
      <c r="AE477" s="5"/>
      <c r="AF477" s="5"/>
      <c r="AG477" s="5"/>
      <c r="AH477" s="5"/>
      <c r="AI477" s="5"/>
      <c r="AJ477" s="5"/>
      <c r="AK477" s="5"/>
      <c r="AL477" s="5"/>
    </row>
    <row r="478" spans="1:38">
      <c r="A478" s="5"/>
      <c r="B478" s="5"/>
      <c r="C478" s="268"/>
      <c r="D478" s="5"/>
      <c r="E478" s="5"/>
      <c r="F478" s="5"/>
      <c r="G478" s="5"/>
      <c r="H478" s="527"/>
      <c r="I478" s="5"/>
      <c r="J478" s="5"/>
      <c r="K478" s="5"/>
      <c r="L478" s="5"/>
      <c r="M478" s="5"/>
      <c r="N478" s="5"/>
      <c r="O478" s="5"/>
      <c r="P478" s="5"/>
      <c r="Q478" s="5"/>
      <c r="R478" s="5"/>
      <c r="S478" s="5"/>
      <c r="T478" s="5"/>
      <c r="U478" s="5"/>
      <c r="V478" s="5"/>
      <c r="W478" s="5"/>
      <c r="X478" s="527"/>
      <c r="Y478" s="5"/>
      <c r="Z478" s="5"/>
      <c r="AA478" s="5"/>
      <c r="AB478" s="5"/>
      <c r="AC478" s="5"/>
      <c r="AD478" s="5"/>
      <c r="AE478" s="5"/>
      <c r="AF478" s="5"/>
      <c r="AG478" s="5"/>
      <c r="AH478" s="5"/>
      <c r="AI478" s="5"/>
      <c r="AJ478" s="5"/>
      <c r="AK478" s="5"/>
      <c r="AL478" s="5"/>
    </row>
    <row r="479" spans="1:38">
      <c r="A479" s="5"/>
      <c r="B479" s="5"/>
      <c r="C479" s="268"/>
      <c r="D479" s="5"/>
      <c r="E479" s="5"/>
      <c r="F479" s="5"/>
      <c r="G479" s="5"/>
      <c r="H479" s="527"/>
      <c r="I479" s="5"/>
      <c r="J479" s="5"/>
      <c r="K479" s="5"/>
      <c r="L479" s="5"/>
      <c r="M479" s="5"/>
      <c r="N479" s="5"/>
      <c r="O479" s="5"/>
      <c r="P479" s="5"/>
      <c r="Q479" s="5"/>
      <c r="R479" s="5"/>
      <c r="S479" s="5"/>
      <c r="T479" s="5"/>
      <c r="U479" s="5"/>
      <c r="V479" s="5"/>
      <c r="W479" s="5"/>
      <c r="X479" s="527"/>
      <c r="Y479" s="5"/>
      <c r="Z479" s="5"/>
      <c r="AA479" s="5"/>
      <c r="AB479" s="5"/>
      <c r="AC479" s="5"/>
      <c r="AD479" s="5"/>
      <c r="AE479" s="5"/>
      <c r="AF479" s="5"/>
      <c r="AG479" s="5"/>
      <c r="AH479" s="5"/>
      <c r="AI479" s="5"/>
      <c r="AJ479" s="5"/>
      <c r="AK479" s="5"/>
      <c r="AL479" s="5"/>
    </row>
    <row r="480" spans="1:38">
      <c r="A480" s="5"/>
      <c r="B480" s="5"/>
      <c r="C480" s="268"/>
      <c r="D480" s="5"/>
      <c r="E480" s="5"/>
      <c r="F480" s="5"/>
      <c r="G480" s="5"/>
      <c r="H480" s="527"/>
      <c r="I480" s="5"/>
      <c r="J480" s="5"/>
      <c r="K480" s="5"/>
      <c r="L480" s="5"/>
      <c r="M480" s="5"/>
      <c r="N480" s="5"/>
      <c r="O480" s="5"/>
      <c r="P480" s="5"/>
      <c r="Q480" s="5"/>
      <c r="R480" s="5"/>
      <c r="S480" s="5"/>
      <c r="T480" s="5"/>
      <c r="U480" s="5"/>
      <c r="V480" s="5"/>
      <c r="W480" s="5"/>
      <c r="X480" s="527"/>
      <c r="Y480" s="5"/>
      <c r="Z480" s="5"/>
      <c r="AA480" s="5"/>
      <c r="AB480" s="5"/>
      <c r="AC480" s="5"/>
      <c r="AD480" s="5"/>
      <c r="AE480" s="5"/>
      <c r="AF480" s="5"/>
      <c r="AG480" s="5"/>
      <c r="AH480" s="5"/>
      <c r="AI480" s="5"/>
      <c r="AJ480" s="5"/>
      <c r="AK480" s="5"/>
      <c r="AL480" s="5"/>
    </row>
    <row r="481" spans="1:38">
      <c r="A481" s="5"/>
      <c r="B481" s="5"/>
      <c r="C481" s="268"/>
      <c r="D481" s="5"/>
      <c r="E481" s="5"/>
      <c r="F481" s="5"/>
      <c r="G481" s="5"/>
      <c r="H481" s="527"/>
      <c r="I481" s="5"/>
      <c r="J481" s="5"/>
      <c r="K481" s="5"/>
      <c r="L481" s="5"/>
      <c r="M481" s="5"/>
      <c r="N481" s="5"/>
      <c r="O481" s="5"/>
      <c r="P481" s="5"/>
      <c r="Q481" s="5"/>
      <c r="R481" s="5"/>
      <c r="S481" s="5"/>
      <c r="T481" s="5"/>
      <c r="U481" s="5"/>
      <c r="V481" s="5"/>
      <c r="W481" s="5"/>
      <c r="X481" s="527"/>
      <c r="Y481" s="5"/>
      <c r="Z481" s="5"/>
      <c r="AA481" s="5"/>
      <c r="AB481" s="5"/>
      <c r="AC481" s="5"/>
      <c r="AD481" s="5"/>
      <c r="AE481" s="5"/>
      <c r="AF481" s="5"/>
      <c r="AG481" s="5"/>
      <c r="AH481" s="5"/>
      <c r="AI481" s="5"/>
      <c r="AJ481" s="5"/>
      <c r="AK481" s="5"/>
      <c r="AL481" s="5"/>
    </row>
    <row r="482" spans="1:38">
      <c r="A482" s="5"/>
      <c r="B482" s="5"/>
      <c r="C482" s="268"/>
      <c r="D482" s="5"/>
      <c r="E482" s="5"/>
      <c r="F482" s="5"/>
      <c r="G482" s="5"/>
      <c r="H482" s="527"/>
      <c r="I482" s="5"/>
      <c r="J482" s="5"/>
      <c r="K482" s="5"/>
      <c r="L482" s="5"/>
      <c r="M482" s="5"/>
      <c r="N482" s="5"/>
      <c r="O482" s="5"/>
      <c r="P482" s="5"/>
      <c r="Q482" s="5"/>
      <c r="R482" s="5"/>
      <c r="S482" s="5"/>
      <c r="T482" s="5"/>
      <c r="U482" s="5"/>
      <c r="V482" s="5"/>
      <c r="W482" s="5"/>
      <c r="X482" s="527"/>
      <c r="Y482" s="5"/>
      <c r="Z482" s="5"/>
      <c r="AA482" s="5"/>
      <c r="AB482" s="5"/>
      <c r="AC482" s="5"/>
      <c r="AD482" s="5"/>
      <c r="AE482" s="5"/>
      <c r="AF482" s="5"/>
      <c r="AG482" s="5"/>
      <c r="AH482" s="5"/>
      <c r="AI482" s="5"/>
      <c r="AJ482" s="5"/>
      <c r="AK482" s="5"/>
      <c r="AL482" s="5"/>
    </row>
    <row r="483" spans="1:38">
      <c r="A483" s="5"/>
      <c r="B483" s="5"/>
      <c r="C483" s="268"/>
      <c r="D483" s="5"/>
      <c r="E483" s="5"/>
      <c r="F483" s="5"/>
      <c r="G483" s="5"/>
      <c r="H483" s="527"/>
      <c r="I483" s="5"/>
      <c r="J483" s="5"/>
      <c r="K483" s="5"/>
      <c r="L483" s="5"/>
      <c r="M483" s="5"/>
      <c r="N483" s="5"/>
      <c r="O483" s="5"/>
      <c r="P483" s="5"/>
      <c r="Q483" s="5"/>
      <c r="R483" s="5"/>
      <c r="S483" s="5"/>
      <c r="T483" s="5"/>
      <c r="U483" s="5"/>
      <c r="V483" s="5"/>
      <c r="W483" s="5"/>
      <c r="X483" s="527"/>
      <c r="Y483" s="5"/>
      <c r="Z483" s="5"/>
      <c r="AA483" s="5"/>
      <c r="AB483" s="5"/>
      <c r="AC483" s="5"/>
      <c r="AD483" s="5"/>
      <c r="AE483" s="5"/>
      <c r="AF483" s="5"/>
      <c r="AG483" s="5"/>
      <c r="AH483" s="5"/>
      <c r="AI483" s="5"/>
      <c r="AJ483" s="5"/>
      <c r="AK483" s="5"/>
      <c r="AL483" s="5"/>
    </row>
    <row r="484" spans="1:38">
      <c r="A484" s="5"/>
      <c r="B484" s="5"/>
      <c r="C484" s="268"/>
      <c r="D484" s="5"/>
      <c r="E484" s="5"/>
      <c r="F484" s="5"/>
      <c r="G484" s="5"/>
      <c r="H484" s="527"/>
      <c r="I484" s="5"/>
      <c r="J484" s="5"/>
      <c r="K484" s="5"/>
      <c r="L484" s="5"/>
      <c r="M484" s="5"/>
      <c r="N484" s="5"/>
      <c r="O484" s="5"/>
      <c r="P484" s="5"/>
      <c r="Q484" s="5"/>
      <c r="R484" s="5"/>
      <c r="S484" s="5"/>
      <c r="T484" s="5"/>
      <c r="U484" s="5"/>
      <c r="V484" s="5"/>
      <c r="W484" s="5"/>
      <c r="X484" s="527"/>
      <c r="Y484" s="5"/>
      <c r="Z484" s="5"/>
      <c r="AA484" s="5"/>
      <c r="AB484" s="5"/>
      <c r="AC484" s="5"/>
      <c r="AD484" s="5"/>
      <c r="AE484" s="5"/>
      <c r="AF484" s="5"/>
      <c r="AG484" s="5"/>
      <c r="AH484" s="5"/>
      <c r="AI484" s="5"/>
      <c r="AJ484" s="5"/>
      <c r="AK484" s="5"/>
      <c r="AL484" s="5"/>
    </row>
    <row r="485" spans="1:38">
      <c r="A485" s="5"/>
      <c r="B485" s="5"/>
      <c r="C485" s="268"/>
      <c r="D485" s="5"/>
      <c r="E485" s="5"/>
      <c r="F485" s="5"/>
      <c r="G485" s="5"/>
      <c r="H485" s="527"/>
      <c r="I485" s="5"/>
      <c r="J485" s="5"/>
      <c r="K485" s="5"/>
      <c r="L485" s="5"/>
      <c r="M485" s="5"/>
      <c r="N485" s="5"/>
      <c r="O485" s="5"/>
      <c r="P485" s="5"/>
      <c r="Q485" s="5"/>
      <c r="R485" s="5"/>
      <c r="S485" s="5"/>
      <c r="T485" s="5"/>
      <c r="U485" s="5"/>
      <c r="V485" s="5"/>
      <c r="W485" s="5"/>
      <c r="X485" s="527"/>
      <c r="Y485" s="5"/>
      <c r="Z485" s="5"/>
      <c r="AA485" s="5"/>
      <c r="AB485" s="5"/>
      <c r="AC485" s="5"/>
      <c r="AD485" s="5"/>
      <c r="AE485" s="5"/>
      <c r="AF485" s="5"/>
      <c r="AG485" s="5"/>
      <c r="AH485" s="5"/>
      <c r="AI485" s="5"/>
      <c r="AJ485" s="5"/>
      <c r="AK485" s="5"/>
      <c r="AL485" s="5"/>
    </row>
    <row r="486" spans="1:38">
      <c r="A486" s="5"/>
      <c r="B486" s="5"/>
      <c r="C486" s="268"/>
      <c r="D486" s="5"/>
      <c r="E486" s="5"/>
      <c r="F486" s="5"/>
      <c r="G486" s="5"/>
      <c r="H486" s="527"/>
      <c r="I486" s="5"/>
      <c r="J486" s="5"/>
      <c r="K486" s="5"/>
      <c r="L486" s="5"/>
      <c r="M486" s="5"/>
      <c r="N486" s="5"/>
      <c r="O486" s="5"/>
      <c r="P486" s="5"/>
      <c r="Q486" s="5"/>
      <c r="R486" s="5"/>
      <c r="S486" s="5"/>
      <c r="T486" s="5"/>
      <c r="U486" s="5"/>
      <c r="V486" s="5"/>
      <c r="W486" s="5"/>
      <c r="X486" s="527"/>
      <c r="Y486" s="5"/>
      <c r="Z486" s="5"/>
      <c r="AA486" s="5"/>
      <c r="AB486" s="5"/>
      <c r="AC486" s="5"/>
      <c r="AD486" s="5"/>
      <c r="AE486" s="5"/>
      <c r="AF486" s="5"/>
      <c r="AG486" s="5"/>
      <c r="AH486" s="5"/>
      <c r="AI486" s="5"/>
      <c r="AJ486" s="5"/>
      <c r="AK486" s="5"/>
      <c r="AL486" s="5"/>
    </row>
    <row r="487" spans="1:38">
      <c r="A487" s="5"/>
      <c r="B487" s="5"/>
      <c r="C487" s="268"/>
      <c r="D487" s="5"/>
      <c r="E487" s="5"/>
      <c r="F487" s="5"/>
      <c r="G487" s="5"/>
      <c r="H487" s="527"/>
      <c r="I487" s="5"/>
      <c r="J487" s="5"/>
      <c r="K487" s="5"/>
      <c r="L487" s="5"/>
      <c r="M487" s="5"/>
      <c r="N487" s="5"/>
      <c r="O487" s="5"/>
      <c r="P487" s="5"/>
      <c r="Q487" s="5"/>
      <c r="R487" s="5"/>
      <c r="S487" s="5"/>
      <c r="T487" s="5"/>
      <c r="U487" s="5"/>
      <c r="V487" s="5"/>
      <c r="W487" s="5"/>
      <c r="X487" s="527"/>
      <c r="Y487" s="5"/>
      <c r="Z487" s="5"/>
      <c r="AA487" s="5"/>
      <c r="AB487" s="5"/>
      <c r="AC487" s="5"/>
      <c r="AD487" s="5"/>
      <c r="AE487" s="5"/>
      <c r="AF487" s="5"/>
      <c r="AG487" s="5"/>
      <c r="AH487" s="5"/>
      <c r="AI487" s="5"/>
      <c r="AJ487" s="5"/>
      <c r="AK487" s="5"/>
      <c r="AL487" s="5"/>
    </row>
    <row r="488" spans="1:38">
      <c r="A488" s="5"/>
      <c r="B488" s="5"/>
      <c r="C488" s="268"/>
      <c r="D488" s="5"/>
      <c r="E488" s="5"/>
      <c r="F488" s="5"/>
      <c r="G488" s="5"/>
      <c r="H488" s="527"/>
      <c r="I488" s="5"/>
      <c r="J488" s="5"/>
      <c r="K488" s="5"/>
      <c r="L488" s="5"/>
      <c r="M488" s="5"/>
      <c r="N488" s="5"/>
      <c r="O488" s="5"/>
      <c r="P488" s="5"/>
      <c r="Q488" s="5"/>
      <c r="R488" s="5"/>
      <c r="S488" s="5"/>
      <c r="T488" s="5"/>
      <c r="U488" s="5"/>
      <c r="V488" s="5"/>
      <c r="W488" s="5"/>
      <c r="X488" s="527"/>
      <c r="Y488" s="5"/>
      <c r="Z488" s="5"/>
      <c r="AA488" s="5"/>
      <c r="AB488" s="5"/>
      <c r="AC488" s="5"/>
      <c r="AD488" s="5"/>
      <c r="AE488" s="5"/>
      <c r="AF488" s="5"/>
      <c r="AG488" s="5"/>
      <c r="AH488" s="5"/>
      <c r="AI488" s="5"/>
      <c r="AJ488" s="5"/>
      <c r="AK488" s="5"/>
      <c r="AL488" s="5"/>
    </row>
    <row r="489" spans="1:38">
      <c r="A489" s="5"/>
      <c r="B489" s="5"/>
      <c r="C489" s="268"/>
      <c r="D489" s="5"/>
      <c r="E489" s="5"/>
      <c r="F489" s="5"/>
      <c r="G489" s="5"/>
      <c r="H489" s="527"/>
      <c r="I489" s="5"/>
      <c r="J489" s="5"/>
      <c r="K489" s="5"/>
      <c r="L489" s="5"/>
      <c r="M489" s="5"/>
      <c r="N489" s="5"/>
      <c r="O489" s="5"/>
      <c r="P489" s="5"/>
      <c r="Q489" s="5"/>
      <c r="R489" s="5"/>
      <c r="S489" s="5"/>
      <c r="T489" s="5"/>
      <c r="U489" s="5"/>
      <c r="V489" s="5"/>
      <c r="W489" s="5"/>
      <c r="X489" s="527"/>
      <c r="Y489" s="5"/>
      <c r="Z489" s="5"/>
      <c r="AA489" s="5"/>
      <c r="AB489" s="5"/>
      <c r="AC489" s="5"/>
      <c r="AD489" s="5"/>
      <c r="AE489" s="5"/>
      <c r="AF489" s="5"/>
      <c r="AG489" s="5"/>
      <c r="AH489" s="5"/>
      <c r="AI489" s="5"/>
      <c r="AJ489" s="5"/>
      <c r="AK489" s="5"/>
      <c r="AL489" s="5"/>
    </row>
    <row r="490" spans="1:38">
      <c r="A490" s="5"/>
      <c r="B490" s="5"/>
      <c r="C490" s="268"/>
      <c r="D490" s="5"/>
      <c r="E490" s="5"/>
      <c r="F490" s="5"/>
      <c r="G490" s="5"/>
      <c r="H490" s="527"/>
      <c r="I490" s="5"/>
      <c r="J490" s="5"/>
      <c r="K490" s="5"/>
      <c r="L490" s="5"/>
      <c r="M490" s="5"/>
      <c r="N490" s="5"/>
      <c r="O490" s="5"/>
      <c r="P490" s="5"/>
      <c r="Q490" s="5"/>
      <c r="R490" s="5"/>
      <c r="S490" s="5"/>
      <c r="T490" s="5"/>
      <c r="U490" s="5"/>
      <c r="V490" s="5"/>
      <c r="W490" s="5"/>
      <c r="X490" s="527"/>
      <c r="Y490" s="5"/>
      <c r="Z490" s="5"/>
      <c r="AA490" s="5"/>
      <c r="AB490" s="5"/>
      <c r="AC490" s="5"/>
      <c r="AD490" s="5"/>
      <c r="AE490" s="5"/>
      <c r="AF490" s="5"/>
      <c r="AG490" s="5"/>
      <c r="AH490" s="5"/>
      <c r="AI490" s="5"/>
      <c r="AJ490" s="5"/>
      <c r="AK490" s="5"/>
      <c r="AL490" s="5"/>
    </row>
    <row r="491" spans="1:38">
      <c r="A491" s="5"/>
      <c r="B491" s="5"/>
      <c r="C491" s="268"/>
      <c r="D491" s="5"/>
      <c r="E491" s="5"/>
      <c r="F491" s="5"/>
      <c r="G491" s="5"/>
      <c r="H491" s="527"/>
      <c r="I491" s="5"/>
      <c r="J491" s="5"/>
      <c r="K491" s="5"/>
      <c r="L491" s="5"/>
      <c r="M491" s="5"/>
      <c r="N491" s="5"/>
      <c r="O491" s="5"/>
      <c r="P491" s="5"/>
      <c r="Q491" s="5"/>
      <c r="R491" s="5"/>
      <c r="S491" s="5"/>
      <c r="T491" s="5"/>
      <c r="U491" s="5"/>
      <c r="V491" s="5"/>
      <c r="W491" s="5"/>
      <c r="X491" s="527"/>
      <c r="Y491" s="5"/>
      <c r="Z491" s="5"/>
      <c r="AA491" s="5"/>
      <c r="AB491" s="5"/>
      <c r="AC491" s="5"/>
      <c r="AD491" s="5"/>
      <c r="AE491" s="5"/>
      <c r="AF491" s="5"/>
      <c r="AG491" s="5"/>
      <c r="AH491" s="5"/>
      <c r="AI491" s="5"/>
      <c r="AJ491" s="5"/>
      <c r="AK491" s="5"/>
      <c r="AL491" s="5"/>
    </row>
    <row r="492" spans="1:38">
      <c r="A492" s="5"/>
      <c r="B492" s="5"/>
      <c r="C492" s="268"/>
      <c r="D492" s="5"/>
      <c r="E492" s="5"/>
      <c r="F492" s="5"/>
      <c r="G492" s="5"/>
      <c r="H492" s="527"/>
      <c r="I492" s="5"/>
      <c r="J492" s="5"/>
      <c r="K492" s="5"/>
      <c r="L492" s="5"/>
      <c r="M492" s="5"/>
      <c r="N492" s="5"/>
      <c r="O492" s="5"/>
      <c r="P492" s="5"/>
      <c r="Q492" s="5"/>
      <c r="R492" s="5"/>
      <c r="S492" s="5"/>
      <c r="T492" s="5"/>
      <c r="U492" s="5"/>
      <c r="V492" s="5"/>
      <c r="W492" s="5"/>
      <c r="X492" s="527"/>
      <c r="Y492" s="5"/>
      <c r="Z492" s="5"/>
      <c r="AA492" s="5"/>
      <c r="AB492" s="5"/>
      <c r="AC492" s="5"/>
      <c r="AD492" s="5"/>
      <c r="AE492" s="5"/>
      <c r="AF492" s="5"/>
      <c r="AG492" s="5"/>
      <c r="AH492" s="5"/>
      <c r="AI492" s="5"/>
      <c r="AJ492" s="5"/>
      <c r="AK492" s="5"/>
      <c r="AL492" s="5"/>
    </row>
    <row r="493" spans="1:38">
      <c r="A493" s="5"/>
      <c r="B493" s="5"/>
      <c r="C493" s="268"/>
      <c r="D493" s="5"/>
      <c r="E493" s="5"/>
      <c r="F493" s="5"/>
      <c r="G493" s="5"/>
      <c r="H493" s="527"/>
      <c r="I493" s="5"/>
      <c r="J493" s="5"/>
      <c r="K493" s="5"/>
      <c r="L493" s="5"/>
      <c r="M493" s="5"/>
      <c r="N493" s="5"/>
      <c r="O493" s="5"/>
      <c r="P493" s="5"/>
      <c r="Q493" s="5"/>
      <c r="R493" s="5"/>
      <c r="S493" s="5"/>
      <c r="T493" s="5"/>
      <c r="U493" s="5"/>
      <c r="V493" s="5"/>
      <c r="W493" s="5"/>
      <c r="X493" s="527"/>
      <c r="Y493" s="5"/>
      <c r="Z493" s="5"/>
      <c r="AA493" s="5"/>
      <c r="AB493" s="5"/>
      <c r="AC493" s="5"/>
      <c r="AD493" s="5"/>
      <c r="AE493" s="5"/>
      <c r="AF493" s="5"/>
      <c r="AG493" s="5"/>
      <c r="AH493" s="5"/>
      <c r="AI493" s="5"/>
      <c r="AJ493" s="5"/>
      <c r="AK493" s="5"/>
      <c r="AL493" s="5"/>
    </row>
    <row r="494" spans="1:38">
      <c r="A494" s="5"/>
      <c r="B494" s="5"/>
      <c r="C494" s="268"/>
      <c r="D494" s="5"/>
      <c r="E494" s="5"/>
      <c r="F494" s="5"/>
      <c r="G494" s="5"/>
      <c r="H494" s="527"/>
      <c r="I494" s="5"/>
      <c r="J494" s="5"/>
      <c r="K494" s="5"/>
      <c r="L494" s="5"/>
      <c r="M494" s="5"/>
      <c r="N494" s="5"/>
      <c r="O494" s="5"/>
      <c r="P494" s="5"/>
      <c r="Q494" s="5"/>
      <c r="R494" s="5"/>
      <c r="S494" s="5"/>
      <c r="T494" s="5"/>
      <c r="U494" s="5"/>
      <c r="V494" s="5"/>
      <c r="W494" s="5"/>
      <c r="X494" s="527"/>
      <c r="Y494" s="5"/>
      <c r="Z494" s="5"/>
      <c r="AA494" s="5"/>
      <c r="AB494" s="5"/>
      <c r="AC494" s="5"/>
      <c r="AD494" s="5"/>
      <c r="AE494" s="5"/>
      <c r="AF494" s="5"/>
      <c r="AG494" s="5"/>
      <c r="AH494" s="5"/>
      <c r="AI494" s="5"/>
      <c r="AJ494" s="5"/>
      <c r="AK494" s="5"/>
      <c r="AL494" s="5"/>
    </row>
    <row r="495" spans="1:38">
      <c r="A495" s="5"/>
      <c r="B495" s="5"/>
      <c r="C495" s="268"/>
      <c r="D495" s="5"/>
      <c r="E495" s="5"/>
      <c r="F495" s="5"/>
      <c r="G495" s="5"/>
      <c r="H495" s="527"/>
      <c r="I495" s="5"/>
      <c r="J495" s="5"/>
      <c r="K495" s="5"/>
      <c r="L495" s="5"/>
      <c r="M495" s="5"/>
      <c r="N495" s="5"/>
      <c r="O495" s="5"/>
      <c r="P495" s="5"/>
      <c r="Q495" s="5"/>
      <c r="R495" s="5"/>
      <c r="S495" s="5"/>
      <c r="T495" s="5"/>
      <c r="U495" s="5"/>
      <c r="V495" s="5"/>
      <c r="W495" s="5"/>
      <c r="X495" s="527"/>
      <c r="Y495" s="5"/>
      <c r="Z495" s="5"/>
      <c r="AA495" s="5"/>
      <c r="AB495" s="5"/>
      <c r="AC495" s="5"/>
      <c r="AD495" s="5"/>
      <c r="AE495" s="5"/>
      <c r="AF495" s="5"/>
      <c r="AG495" s="5"/>
      <c r="AH495" s="5"/>
      <c r="AI495" s="5"/>
      <c r="AJ495" s="5"/>
      <c r="AK495" s="5"/>
      <c r="AL495" s="5"/>
    </row>
    <row r="496" spans="1:38">
      <c r="A496" s="5"/>
      <c r="B496" s="5"/>
      <c r="C496" s="268"/>
      <c r="D496" s="5"/>
      <c r="E496" s="5"/>
      <c r="F496" s="5"/>
      <c r="G496" s="5"/>
      <c r="H496" s="527"/>
      <c r="I496" s="5"/>
      <c r="J496" s="5"/>
      <c r="K496" s="5"/>
      <c r="L496" s="5"/>
      <c r="M496" s="5"/>
      <c r="N496" s="5"/>
      <c r="O496" s="5"/>
      <c r="P496" s="5"/>
      <c r="Q496" s="5"/>
      <c r="R496" s="5"/>
      <c r="S496" s="5"/>
      <c r="T496" s="5"/>
      <c r="U496" s="5"/>
      <c r="V496" s="5"/>
      <c r="W496" s="5"/>
      <c r="X496" s="527"/>
      <c r="Y496" s="5"/>
      <c r="Z496" s="5"/>
      <c r="AA496" s="5"/>
      <c r="AB496" s="5"/>
      <c r="AC496" s="5"/>
      <c r="AD496" s="5"/>
      <c r="AE496" s="5"/>
      <c r="AF496" s="5"/>
      <c r="AG496" s="5"/>
      <c r="AH496" s="5"/>
      <c r="AI496" s="5"/>
      <c r="AJ496" s="5"/>
      <c r="AK496" s="5"/>
      <c r="AL496" s="5"/>
    </row>
    <row r="497" spans="1:38">
      <c r="A497" s="5"/>
      <c r="B497" s="5"/>
      <c r="C497" s="268"/>
      <c r="D497" s="5"/>
      <c r="E497" s="5"/>
      <c r="F497" s="5"/>
      <c r="G497" s="5"/>
      <c r="H497" s="527"/>
      <c r="I497" s="5"/>
      <c r="J497" s="5"/>
      <c r="K497" s="5"/>
      <c r="L497" s="5"/>
      <c r="M497" s="5"/>
      <c r="N497" s="5"/>
      <c r="O497" s="5"/>
      <c r="P497" s="5"/>
      <c r="Q497" s="5"/>
      <c r="R497" s="5"/>
      <c r="S497" s="5"/>
      <c r="T497" s="5"/>
      <c r="U497" s="5"/>
      <c r="V497" s="5"/>
      <c r="W497" s="5"/>
      <c r="X497" s="527"/>
      <c r="Y497" s="5"/>
      <c r="Z497" s="5"/>
      <c r="AA497" s="5"/>
      <c r="AB497" s="5"/>
      <c r="AC497" s="5"/>
      <c r="AD497" s="5"/>
      <c r="AE497" s="5"/>
      <c r="AF497" s="5"/>
      <c r="AG497" s="5"/>
      <c r="AH497" s="5"/>
      <c r="AI497" s="5"/>
      <c r="AJ497" s="5"/>
      <c r="AK497" s="5"/>
      <c r="AL497" s="5"/>
    </row>
    <row r="498" spans="1:38">
      <c r="A498" s="5"/>
      <c r="B498" s="5"/>
      <c r="C498" s="268"/>
      <c r="D498" s="5"/>
      <c r="E498" s="5"/>
      <c r="F498" s="5"/>
      <c r="G498" s="5"/>
      <c r="H498" s="527"/>
      <c r="I498" s="5"/>
      <c r="J498" s="5"/>
      <c r="K498" s="5"/>
      <c r="L498" s="5"/>
      <c r="M498" s="5"/>
      <c r="N498" s="5"/>
      <c r="O498" s="5"/>
      <c r="P498" s="5"/>
      <c r="Q498" s="5"/>
      <c r="R498" s="5"/>
      <c r="S498" s="5"/>
      <c r="T498" s="5"/>
      <c r="U498" s="5"/>
      <c r="V498" s="5"/>
      <c r="W498" s="5"/>
      <c r="X498" s="527"/>
      <c r="Y498" s="5"/>
      <c r="Z498" s="5"/>
      <c r="AA498" s="5"/>
      <c r="AB498" s="5"/>
      <c r="AC498" s="5"/>
      <c r="AD498" s="5"/>
      <c r="AE498" s="5"/>
      <c r="AF498" s="5"/>
      <c r="AG498" s="5"/>
      <c r="AH498" s="5"/>
      <c r="AI498" s="5"/>
      <c r="AJ498" s="5"/>
      <c r="AK498" s="5"/>
      <c r="AL498" s="5"/>
    </row>
    <row r="499" spans="1:38">
      <c r="A499" s="5"/>
      <c r="B499" s="5"/>
      <c r="C499" s="268"/>
      <c r="D499" s="5"/>
      <c r="E499" s="5"/>
      <c r="F499" s="5"/>
      <c r="G499" s="5"/>
      <c r="H499" s="527"/>
      <c r="I499" s="5"/>
      <c r="J499" s="5"/>
      <c r="K499" s="5"/>
      <c r="L499" s="5"/>
      <c r="M499" s="5"/>
      <c r="N499" s="5"/>
      <c r="O499" s="5"/>
      <c r="P499" s="5"/>
      <c r="Q499" s="5"/>
      <c r="R499" s="5"/>
      <c r="S499" s="5"/>
      <c r="T499" s="5"/>
      <c r="U499" s="5"/>
      <c r="V499" s="5"/>
      <c r="W499" s="5"/>
      <c r="X499" s="527"/>
      <c r="Y499" s="5"/>
      <c r="Z499" s="5"/>
      <c r="AA499" s="5"/>
      <c r="AB499" s="5"/>
      <c r="AC499" s="5"/>
      <c r="AD499" s="5"/>
      <c r="AE499" s="5"/>
      <c r="AF499" s="5"/>
      <c r="AG499" s="5"/>
      <c r="AH499" s="5"/>
      <c r="AI499" s="5"/>
      <c r="AJ499" s="5"/>
      <c r="AK499" s="5"/>
      <c r="AL499" s="5"/>
    </row>
    <row r="500" spans="1:38">
      <c r="A500" s="5"/>
      <c r="B500" s="5"/>
      <c r="C500" s="268"/>
      <c r="D500" s="5"/>
      <c r="E500" s="5"/>
      <c r="F500" s="5"/>
      <c r="G500" s="5"/>
      <c r="H500" s="527"/>
      <c r="I500" s="5"/>
      <c r="J500" s="5"/>
      <c r="K500" s="5"/>
      <c r="L500" s="5"/>
      <c r="M500" s="5"/>
      <c r="N500" s="5"/>
      <c r="O500" s="5"/>
      <c r="P500" s="5"/>
      <c r="Q500" s="5"/>
      <c r="R500" s="5"/>
      <c r="S500" s="5"/>
      <c r="T500" s="5"/>
      <c r="U500" s="5"/>
      <c r="V500" s="5"/>
      <c r="W500" s="5"/>
      <c r="X500" s="527"/>
      <c r="Y500" s="5"/>
      <c r="Z500" s="5"/>
      <c r="AA500" s="5"/>
      <c r="AB500" s="5"/>
      <c r="AC500" s="5"/>
      <c r="AD500" s="5"/>
      <c r="AE500" s="5"/>
      <c r="AF500" s="5"/>
      <c r="AG500" s="5"/>
      <c r="AH500" s="5"/>
      <c r="AI500" s="5"/>
      <c r="AJ500" s="5"/>
      <c r="AK500" s="5"/>
      <c r="AL500" s="5"/>
    </row>
    <row r="501" spans="1:38">
      <c r="A501" s="5"/>
      <c r="B501" s="5"/>
      <c r="C501" s="268"/>
      <c r="D501" s="5"/>
      <c r="E501" s="5"/>
      <c r="F501" s="5"/>
      <c r="G501" s="5"/>
      <c r="H501" s="527"/>
      <c r="I501" s="5"/>
      <c r="J501" s="5"/>
      <c r="K501" s="5"/>
      <c r="L501" s="5"/>
      <c r="M501" s="5"/>
      <c r="N501" s="5"/>
      <c r="O501" s="5"/>
      <c r="P501" s="5"/>
      <c r="Q501" s="5"/>
      <c r="R501" s="5"/>
      <c r="S501" s="5"/>
      <c r="T501" s="5"/>
      <c r="U501" s="5"/>
      <c r="V501" s="5"/>
      <c r="W501" s="5"/>
      <c r="X501" s="527"/>
      <c r="Y501" s="5"/>
      <c r="Z501" s="5"/>
      <c r="AA501" s="5"/>
      <c r="AB501" s="5"/>
      <c r="AC501" s="5"/>
      <c r="AD501" s="5"/>
      <c r="AE501" s="5"/>
      <c r="AF501" s="5"/>
      <c r="AG501" s="5"/>
      <c r="AH501" s="5"/>
      <c r="AI501" s="5"/>
      <c r="AJ501" s="5"/>
      <c r="AK501" s="5"/>
      <c r="AL501" s="5"/>
    </row>
    <row r="502" spans="1:38">
      <c r="A502" s="5"/>
      <c r="B502" s="5"/>
      <c r="C502" s="268"/>
      <c r="D502" s="5"/>
      <c r="E502" s="5"/>
      <c r="F502" s="5"/>
      <c r="G502" s="5"/>
      <c r="H502" s="527"/>
      <c r="I502" s="5"/>
      <c r="J502" s="5"/>
      <c r="K502" s="5"/>
      <c r="L502" s="5"/>
      <c r="M502" s="5"/>
      <c r="N502" s="5"/>
      <c r="O502" s="5"/>
      <c r="P502" s="5"/>
      <c r="Q502" s="5"/>
      <c r="R502" s="5"/>
      <c r="S502" s="5"/>
      <c r="T502" s="5"/>
      <c r="U502" s="5"/>
      <c r="V502" s="5"/>
      <c r="W502" s="5"/>
      <c r="X502" s="527"/>
      <c r="Y502" s="5"/>
      <c r="Z502" s="5"/>
      <c r="AA502" s="5"/>
      <c r="AB502" s="5"/>
      <c r="AC502" s="5"/>
      <c r="AD502" s="5"/>
      <c r="AE502" s="5"/>
      <c r="AF502" s="5"/>
      <c r="AG502" s="5"/>
      <c r="AH502" s="5"/>
      <c r="AI502" s="5"/>
      <c r="AJ502" s="5"/>
      <c r="AK502" s="5"/>
      <c r="AL502" s="5"/>
    </row>
    <row r="503" spans="1:38">
      <c r="A503" s="5"/>
      <c r="B503" s="5"/>
      <c r="C503" s="268"/>
      <c r="D503" s="5"/>
      <c r="E503" s="5"/>
      <c r="F503" s="5"/>
      <c r="G503" s="5"/>
      <c r="H503" s="527"/>
      <c r="I503" s="5"/>
      <c r="J503" s="5"/>
      <c r="K503" s="5"/>
      <c r="L503" s="5"/>
      <c r="M503" s="5"/>
      <c r="N503" s="5"/>
      <c r="O503" s="5"/>
      <c r="P503" s="5"/>
      <c r="Q503" s="5"/>
      <c r="R503" s="5"/>
      <c r="S503" s="5"/>
      <c r="T503" s="5"/>
      <c r="U503" s="5"/>
      <c r="V503" s="5"/>
      <c r="W503" s="5"/>
      <c r="X503" s="527"/>
      <c r="Y503" s="5"/>
      <c r="Z503" s="5"/>
      <c r="AA503" s="5"/>
      <c r="AB503" s="5"/>
      <c r="AC503" s="5"/>
      <c r="AD503" s="5"/>
      <c r="AE503" s="5"/>
      <c r="AF503" s="5"/>
      <c r="AG503" s="5"/>
      <c r="AH503" s="5"/>
      <c r="AI503" s="5"/>
      <c r="AJ503" s="5"/>
      <c r="AK503" s="5"/>
      <c r="AL503" s="5"/>
    </row>
    <row r="504" spans="1:38">
      <c r="A504" s="5"/>
      <c r="B504" s="5"/>
      <c r="C504" s="268"/>
      <c r="D504" s="5"/>
      <c r="E504" s="5"/>
      <c r="F504" s="5"/>
      <c r="G504" s="5"/>
      <c r="H504" s="527"/>
      <c r="I504" s="5"/>
      <c r="J504" s="5"/>
      <c r="K504" s="5"/>
      <c r="L504" s="5"/>
      <c r="M504" s="5"/>
      <c r="N504" s="5"/>
      <c r="O504" s="5"/>
      <c r="P504" s="5"/>
      <c r="Q504" s="5"/>
      <c r="R504" s="5"/>
      <c r="S504" s="5"/>
      <c r="T504" s="5"/>
      <c r="U504" s="5"/>
      <c r="V504" s="5"/>
      <c r="W504" s="5"/>
      <c r="X504" s="527"/>
      <c r="Y504" s="5"/>
      <c r="Z504" s="5"/>
      <c r="AA504" s="5"/>
      <c r="AB504" s="5"/>
      <c r="AC504" s="5"/>
      <c r="AD504" s="5"/>
      <c r="AE504" s="5"/>
      <c r="AF504" s="5"/>
      <c r="AG504" s="5"/>
      <c r="AH504" s="5"/>
      <c r="AI504" s="5"/>
      <c r="AJ504" s="5"/>
      <c r="AK504" s="5"/>
      <c r="AL504" s="5"/>
    </row>
    <row r="505" spans="1:38">
      <c r="A505" s="5"/>
      <c r="B505" s="5"/>
      <c r="C505" s="268"/>
      <c r="D505" s="5"/>
      <c r="E505" s="5"/>
      <c r="F505" s="5"/>
      <c r="G505" s="5"/>
      <c r="H505" s="527"/>
      <c r="I505" s="5"/>
      <c r="J505" s="5"/>
      <c r="K505" s="5"/>
      <c r="L505" s="5"/>
      <c r="M505" s="5"/>
      <c r="N505" s="5"/>
      <c r="O505" s="5"/>
      <c r="P505" s="5"/>
      <c r="Q505" s="5"/>
      <c r="R505" s="5"/>
      <c r="S505" s="5"/>
      <c r="T505" s="5"/>
      <c r="U505" s="5"/>
      <c r="V505" s="5"/>
      <c r="W505" s="5"/>
      <c r="X505" s="527"/>
      <c r="Y505" s="5"/>
      <c r="Z505" s="5"/>
      <c r="AA505" s="5"/>
      <c r="AB505" s="5"/>
      <c r="AC505" s="5"/>
      <c r="AD505" s="5"/>
      <c r="AE505" s="5"/>
      <c r="AF505" s="5"/>
      <c r="AG505" s="5"/>
      <c r="AH505" s="5"/>
      <c r="AI505" s="5"/>
      <c r="AJ505" s="5"/>
      <c r="AK505" s="5"/>
      <c r="AL505" s="5"/>
    </row>
    <row r="506" spans="1:38">
      <c r="A506" s="5"/>
      <c r="B506" s="5"/>
      <c r="C506" s="268"/>
      <c r="D506" s="5"/>
      <c r="E506" s="5"/>
      <c r="F506" s="5"/>
      <c r="G506" s="5"/>
      <c r="H506" s="527"/>
      <c r="I506" s="5"/>
      <c r="J506" s="5"/>
      <c r="K506" s="5"/>
      <c r="L506" s="5"/>
      <c r="M506" s="5"/>
      <c r="N506" s="5"/>
      <c r="O506" s="5"/>
      <c r="P506" s="5"/>
      <c r="Q506" s="5"/>
      <c r="R506" s="5"/>
      <c r="S506" s="5"/>
      <c r="T506" s="5"/>
      <c r="U506" s="5"/>
      <c r="V506" s="5"/>
      <c r="W506" s="5"/>
      <c r="X506" s="527"/>
      <c r="Y506" s="5"/>
      <c r="Z506" s="5"/>
      <c r="AA506" s="5"/>
      <c r="AB506" s="5"/>
      <c r="AC506" s="5"/>
      <c r="AD506" s="5"/>
      <c r="AE506" s="5"/>
      <c r="AF506" s="5"/>
      <c r="AG506" s="5"/>
      <c r="AH506" s="5"/>
      <c r="AI506" s="5"/>
      <c r="AJ506" s="5"/>
      <c r="AK506" s="5"/>
      <c r="AL506" s="5"/>
    </row>
    <row r="507" spans="1:38">
      <c r="A507" s="5"/>
      <c r="B507" s="5"/>
      <c r="C507" s="268"/>
      <c r="D507" s="5"/>
      <c r="E507" s="5"/>
      <c r="F507" s="5"/>
      <c r="G507" s="5"/>
      <c r="H507" s="527"/>
      <c r="I507" s="5"/>
      <c r="J507" s="5"/>
      <c r="K507" s="5"/>
      <c r="L507" s="5"/>
      <c r="M507" s="5"/>
      <c r="N507" s="5"/>
      <c r="O507" s="5"/>
      <c r="P507" s="5"/>
      <c r="Q507" s="5"/>
      <c r="R507" s="5"/>
      <c r="S507" s="5"/>
      <c r="T507" s="5"/>
      <c r="U507" s="5"/>
      <c r="V507" s="5"/>
      <c r="W507" s="5"/>
      <c r="X507" s="527"/>
      <c r="Y507" s="5"/>
      <c r="Z507" s="5"/>
      <c r="AA507" s="5"/>
      <c r="AB507" s="5"/>
      <c r="AC507" s="5"/>
      <c r="AD507" s="5"/>
      <c r="AE507" s="5"/>
      <c r="AF507" s="5"/>
      <c r="AG507" s="5"/>
      <c r="AH507" s="5"/>
      <c r="AI507" s="5"/>
      <c r="AJ507" s="5"/>
      <c r="AK507" s="5"/>
      <c r="AL507" s="5"/>
    </row>
    <row r="508" spans="1:38">
      <c r="A508" s="5"/>
      <c r="B508" s="5"/>
      <c r="C508" s="268"/>
      <c r="D508" s="5"/>
      <c r="E508" s="5"/>
      <c r="F508" s="5"/>
      <c r="G508" s="5"/>
      <c r="H508" s="527"/>
      <c r="I508" s="5"/>
      <c r="J508" s="5"/>
      <c r="K508" s="5"/>
      <c r="L508" s="5"/>
      <c r="M508" s="5"/>
      <c r="N508" s="5"/>
      <c r="O508" s="5"/>
      <c r="P508" s="5"/>
      <c r="Q508" s="5"/>
      <c r="R508" s="5"/>
      <c r="S508" s="5"/>
      <c r="T508" s="5"/>
      <c r="U508" s="5"/>
      <c r="V508" s="5"/>
      <c r="W508" s="5"/>
      <c r="X508" s="527"/>
      <c r="Y508" s="5"/>
      <c r="Z508" s="5"/>
      <c r="AA508" s="5"/>
      <c r="AB508" s="5"/>
      <c r="AC508" s="5"/>
      <c r="AD508" s="5"/>
      <c r="AE508" s="5"/>
      <c r="AF508" s="5"/>
      <c r="AG508" s="5"/>
      <c r="AH508" s="5"/>
      <c r="AI508" s="5"/>
      <c r="AJ508" s="5"/>
      <c r="AK508" s="5"/>
      <c r="AL508" s="5"/>
    </row>
    <row r="509" spans="1:38">
      <c r="A509" s="5"/>
      <c r="B509" s="5"/>
      <c r="C509" s="268"/>
      <c r="D509" s="5"/>
      <c r="E509" s="5"/>
      <c r="F509" s="5"/>
      <c r="G509" s="5"/>
      <c r="H509" s="527"/>
      <c r="I509" s="5"/>
      <c r="J509" s="5"/>
      <c r="K509" s="5"/>
      <c r="L509" s="5"/>
      <c r="M509" s="5"/>
      <c r="N509" s="5"/>
      <c r="O509" s="5"/>
      <c r="P509" s="5"/>
      <c r="Q509" s="5"/>
      <c r="R509" s="5"/>
      <c r="S509" s="5"/>
      <c r="T509" s="5"/>
      <c r="U509" s="5"/>
      <c r="V509" s="5"/>
      <c r="W509" s="5"/>
      <c r="X509" s="527"/>
      <c r="Y509" s="5"/>
      <c r="Z509" s="5"/>
      <c r="AA509" s="5"/>
      <c r="AB509" s="5"/>
      <c r="AC509" s="5"/>
      <c r="AD509" s="5"/>
      <c r="AE509" s="5"/>
      <c r="AF509" s="5"/>
      <c r="AG509" s="5"/>
      <c r="AH509" s="5"/>
      <c r="AI509" s="5"/>
      <c r="AJ509" s="5"/>
      <c r="AK509" s="5"/>
      <c r="AL509" s="5"/>
    </row>
    <row r="510" spans="1:38">
      <c r="A510" s="5"/>
      <c r="B510" s="5"/>
      <c r="C510" s="268"/>
      <c r="D510" s="5"/>
      <c r="E510" s="5"/>
      <c r="F510" s="5"/>
      <c r="G510" s="5"/>
      <c r="H510" s="527"/>
      <c r="I510" s="5"/>
      <c r="J510" s="5"/>
      <c r="K510" s="5"/>
      <c r="L510" s="5"/>
      <c r="M510" s="5"/>
      <c r="N510" s="5"/>
      <c r="O510" s="5"/>
      <c r="P510" s="5"/>
      <c r="Q510" s="5"/>
      <c r="R510" s="5"/>
      <c r="S510" s="5"/>
      <c r="T510" s="5"/>
      <c r="U510" s="5"/>
      <c r="V510" s="5"/>
      <c r="W510" s="5"/>
      <c r="X510" s="527"/>
      <c r="Y510" s="5"/>
      <c r="Z510" s="5"/>
      <c r="AA510" s="5"/>
      <c r="AB510" s="5"/>
      <c r="AC510" s="5"/>
      <c r="AD510" s="5"/>
      <c r="AE510" s="5"/>
      <c r="AF510" s="5"/>
      <c r="AG510" s="5"/>
      <c r="AH510" s="5"/>
      <c r="AI510" s="5"/>
      <c r="AJ510" s="5"/>
      <c r="AK510" s="5"/>
      <c r="AL510" s="5"/>
    </row>
    <row r="511" spans="1:38">
      <c r="A511" s="5"/>
      <c r="B511" s="5"/>
      <c r="C511" s="268"/>
      <c r="D511" s="5"/>
      <c r="E511" s="5"/>
      <c r="F511" s="5"/>
      <c r="G511" s="5"/>
      <c r="H511" s="527"/>
      <c r="I511" s="5"/>
      <c r="J511" s="5"/>
      <c r="K511" s="5"/>
      <c r="L511" s="5"/>
      <c r="M511" s="5"/>
      <c r="N511" s="5"/>
      <c r="O511" s="5"/>
      <c r="P511" s="5"/>
      <c r="Q511" s="5"/>
      <c r="R511" s="5"/>
      <c r="S511" s="5"/>
      <c r="T511" s="5"/>
      <c r="U511" s="5"/>
      <c r="V511" s="5"/>
      <c r="W511" s="5"/>
      <c r="X511" s="527"/>
      <c r="Y511" s="5"/>
      <c r="Z511" s="5"/>
      <c r="AA511" s="5"/>
      <c r="AB511" s="5"/>
      <c r="AC511" s="5"/>
      <c r="AD511" s="5"/>
      <c r="AE511" s="5"/>
      <c r="AF511" s="5"/>
      <c r="AG511" s="5"/>
      <c r="AH511" s="5"/>
      <c r="AI511" s="5"/>
      <c r="AJ511" s="5"/>
      <c r="AK511" s="5"/>
      <c r="AL511" s="5"/>
    </row>
    <row r="512" spans="1:38">
      <c r="A512" s="5"/>
      <c r="B512" s="5"/>
      <c r="C512" s="268"/>
      <c r="D512" s="5"/>
      <c r="E512" s="5"/>
      <c r="F512" s="5"/>
      <c r="G512" s="5"/>
      <c r="H512" s="527"/>
      <c r="I512" s="5"/>
      <c r="J512" s="5"/>
      <c r="K512" s="5"/>
      <c r="L512" s="5"/>
      <c r="M512" s="5"/>
      <c r="N512" s="5"/>
      <c r="O512" s="5"/>
      <c r="P512" s="5"/>
      <c r="Q512" s="5"/>
      <c r="R512" s="5"/>
      <c r="S512" s="5"/>
      <c r="T512" s="5"/>
      <c r="U512" s="5"/>
      <c r="V512" s="5"/>
      <c r="W512" s="5"/>
      <c r="X512" s="527"/>
      <c r="Y512" s="5"/>
      <c r="Z512" s="5"/>
      <c r="AA512" s="5"/>
      <c r="AB512" s="5"/>
      <c r="AC512" s="5"/>
      <c r="AD512" s="5"/>
      <c r="AE512" s="5"/>
      <c r="AF512" s="5"/>
      <c r="AG512" s="5"/>
      <c r="AH512" s="5"/>
      <c r="AI512" s="5"/>
      <c r="AJ512" s="5"/>
      <c r="AK512" s="5"/>
      <c r="AL512" s="5"/>
    </row>
    <row r="513" spans="1:38">
      <c r="A513" s="5"/>
      <c r="B513" s="5"/>
      <c r="C513" s="268"/>
      <c r="D513" s="5"/>
      <c r="E513" s="5"/>
      <c r="F513" s="5"/>
      <c r="G513" s="5"/>
      <c r="H513" s="527"/>
      <c r="I513" s="5"/>
      <c r="J513" s="5"/>
      <c r="K513" s="5"/>
      <c r="L513" s="5"/>
      <c r="M513" s="5"/>
      <c r="N513" s="5"/>
      <c r="O513" s="5"/>
      <c r="P513" s="5"/>
      <c r="Q513" s="5"/>
      <c r="R513" s="5"/>
      <c r="S513" s="5"/>
      <c r="T513" s="5"/>
      <c r="U513" s="5"/>
      <c r="V513" s="5"/>
      <c r="W513" s="5"/>
      <c r="X513" s="527"/>
      <c r="Y513" s="5"/>
      <c r="Z513" s="5"/>
      <c r="AA513" s="5"/>
      <c r="AB513" s="5"/>
      <c r="AC513" s="5"/>
      <c r="AD513" s="5"/>
      <c r="AE513" s="5"/>
      <c r="AF513" s="5"/>
      <c r="AG513" s="5"/>
      <c r="AH513" s="5"/>
      <c r="AI513" s="5"/>
      <c r="AJ513" s="5"/>
      <c r="AK513" s="5"/>
      <c r="AL513" s="5"/>
    </row>
    <row r="514" spans="1:38">
      <c r="A514" s="5"/>
      <c r="B514" s="5"/>
      <c r="C514" s="268"/>
      <c r="D514" s="5"/>
      <c r="E514" s="5"/>
      <c r="F514" s="5"/>
      <c r="G514" s="5"/>
      <c r="H514" s="527"/>
      <c r="I514" s="5"/>
      <c r="J514" s="5"/>
      <c r="K514" s="5"/>
      <c r="L514" s="5"/>
      <c r="M514" s="5"/>
      <c r="N514" s="5"/>
      <c r="O514" s="5"/>
      <c r="P514" s="5"/>
      <c r="Q514" s="5"/>
      <c r="R514" s="5"/>
      <c r="S514" s="5"/>
      <c r="T514" s="5"/>
      <c r="U514" s="5"/>
      <c r="V514" s="5"/>
      <c r="W514" s="5"/>
      <c r="X514" s="527"/>
      <c r="Y514" s="5"/>
      <c r="Z514" s="5"/>
      <c r="AA514" s="5"/>
      <c r="AB514" s="5"/>
      <c r="AC514" s="5"/>
      <c r="AD514" s="5"/>
      <c r="AE514" s="5"/>
      <c r="AF514" s="5"/>
      <c r="AG514" s="5"/>
      <c r="AH514" s="5"/>
      <c r="AI514" s="5"/>
      <c r="AJ514" s="5"/>
      <c r="AK514" s="5"/>
      <c r="AL514" s="5"/>
    </row>
    <row r="515" spans="1:38">
      <c r="A515" s="5"/>
      <c r="B515" s="5"/>
      <c r="C515" s="268"/>
      <c r="D515" s="5"/>
      <c r="E515" s="5"/>
      <c r="F515" s="5"/>
      <c r="G515" s="5"/>
      <c r="H515" s="527"/>
      <c r="I515" s="5"/>
      <c r="J515" s="5"/>
      <c r="K515" s="5"/>
      <c r="L515" s="5"/>
      <c r="M515" s="5"/>
      <c r="N515" s="5"/>
      <c r="O515" s="5"/>
      <c r="P515" s="5"/>
      <c r="Q515" s="5"/>
      <c r="R515" s="5"/>
      <c r="S515" s="5"/>
      <c r="T515" s="5"/>
      <c r="U515" s="5"/>
      <c r="V515" s="5"/>
      <c r="W515" s="5"/>
      <c r="X515" s="527"/>
      <c r="Y515" s="5"/>
      <c r="Z515" s="5"/>
      <c r="AA515" s="5"/>
      <c r="AB515" s="5"/>
      <c r="AC515" s="5"/>
      <c r="AD515" s="5"/>
      <c r="AE515" s="5"/>
      <c r="AF515" s="5"/>
      <c r="AG515" s="5"/>
      <c r="AH515" s="5"/>
      <c r="AI515" s="5"/>
      <c r="AJ515" s="5"/>
      <c r="AK515" s="5"/>
      <c r="AL515" s="5"/>
    </row>
    <row r="516" spans="1:38">
      <c r="A516" s="5"/>
      <c r="B516" s="5"/>
      <c r="C516" s="268"/>
      <c r="D516" s="5"/>
      <c r="E516" s="5"/>
      <c r="F516" s="5"/>
      <c r="G516" s="5"/>
      <c r="H516" s="527"/>
      <c r="I516" s="5"/>
      <c r="J516" s="5"/>
      <c r="K516" s="5"/>
      <c r="L516" s="5"/>
      <c r="M516" s="5"/>
      <c r="N516" s="5"/>
      <c r="O516" s="5"/>
      <c r="P516" s="5"/>
      <c r="Q516" s="5"/>
      <c r="R516" s="5"/>
      <c r="S516" s="5"/>
      <c r="T516" s="5"/>
      <c r="U516" s="5"/>
      <c r="V516" s="5"/>
      <c r="W516" s="5"/>
      <c r="X516" s="527"/>
      <c r="Y516" s="5"/>
      <c r="Z516" s="5"/>
      <c r="AA516" s="5"/>
      <c r="AB516" s="5"/>
      <c r="AC516" s="5"/>
      <c r="AD516" s="5"/>
      <c r="AE516" s="5"/>
      <c r="AF516" s="5"/>
      <c r="AG516" s="5"/>
      <c r="AH516" s="5"/>
      <c r="AI516" s="5"/>
      <c r="AJ516" s="5"/>
      <c r="AK516" s="5"/>
      <c r="AL516" s="5"/>
    </row>
    <row r="517" spans="1:38">
      <c r="A517" s="5"/>
      <c r="B517" s="5"/>
      <c r="C517" s="268"/>
      <c r="D517" s="5"/>
      <c r="E517" s="5"/>
      <c r="F517" s="5"/>
      <c r="G517" s="5"/>
      <c r="H517" s="527"/>
      <c r="I517" s="5"/>
      <c r="J517" s="5"/>
      <c r="K517" s="5"/>
      <c r="L517" s="5"/>
      <c r="M517" s="5"/>
      <c r="N517" s="5"/>
      <c r="O517" s="5"/>
      <c r="P517" s="5"/>
      <c r="Q517" s="5"/>
      <c r="R517" s="5"/>
      <c r="S517" s="5"/>
      <c r="T517" s="5"/>
      <c r="U517" s="5"/>
      <c r="V517" s="5"/>
      <c r="W517" s="5"/>
      <c r="X517" s="527"/>
      <c r="Y517" s="5"/>
      <c r="Z517" s="5"/>
      <c r="AA517" s="5"/>
      <c r="AB517" s="5"/>
      <c r="AC517" s="5"/>
      <c r="AD517" s="5"/>
      <c r="AE517" s="5"/>
      <c r="AF517" s="5"/>
      <c r="AG517" s="5"/>
      <c r="AH517" s="5"/>
      <c r="AI517" s="5"/>
      <c r="AJ517" s="5"/>
      <c r="AK517" s="5"/>
      <c r="AL517" s="5"/>
    </row>
    <row r="518" spans="1:38">
      <c r="A518" s="5"/>
      <c r="B518" s="5"/>
      <c r="C518" s="268"/>
      <c r="D518" s="5"/>
      <c r="E518" s="5"/>
      <c r="F518" s="5"/>
      <c r="G518" s="5"/>
      <c r="H518" s="527"/>
      <c r="I518" s="5"/>
      <c r="J518" s="5"/>
      <c r="K518" s="5"/>
      <c r="L518" s="5"/>
      <c r="M518" s="5"/>
      <c r="N518" s="5"/>
      <c r="O518" s="5"/>
      <c r="P518" s="5"/>
      <c r="Q518" s="5"/>
      <c r="R518" s="5"/>
      <c r="S518" s="5"/>
      <c r="T518" s="5"/>
      <c r="U518" s="5"/>
      <c r="V518" s="5"/>
      <c r="W518" s="5"/>
      <c r="X518" s="527"/>
      <c r="Y518" s="5"/>
      <c r="Z518" s="5"/>
      <c r="AA518" s="5"/>
      <c r="AB518" s="5"/>
      <c r="AC518" s="5"/>
      <c r="AD518" s="5"/>
      <c r="AE518" s="5"/>
      <c r="AF518" s="5"/>
      <c r="AG518" s="5"/>
      <c r="AH518" s="5"/>
      <c r="AI518" s="5"/>
      <c r="AJ518" s="5"/>
      <c r="AK518" s="5"/>
      <c r="AL518" s="5"/>
    </row>
    <row r="519" spans="1:38">
      <c r="A519" s="5"/>
      <c r="B519" s="5"/>
      <c r="C519" s="268"/>
      <c r="D519" s="5"/>
      <c r="E519" s="5"/>
      <c r="F519" s="5"/>
      <c r="G519" s="5"/>
      <c r="H519" s="527"/>
      <c r="I519" s="5"/>
      <c r="J519" s="5"/>
      <c r="K519" s="5"/>
      <c r="L519" s="5"/>
      <c r="M519" s="5"/>
      <c r="N519" s="5"/>
      <c r="O519" s="5"/>
      <c r="P519" s="5"/>
      <c r="Q519" s="5"/>
      <c r="R519" s="5"/>
      <c r="S519" s="5"/>
      <c r="T519" s="5"/>
      <c r="U519" s="5"/>
      <c r="V519" s="5"/>
      <c r="W519" s="5"/>
      <c r="X519" s="527"/>
      <c r="Y519" s="5"/>
      <c r="Z519" s="5"/>
      <c r="AA519" s="5"/>
      <c r="AB519" s="5"/>
      <c r="AC519" s="5"/>
      <c r="AD519" s="5"/>
      <c r="AE519" s="5"/>
      <c r="AF519" s="5"/>
      <c r="AG519" s="5"/>
      <c r="AH519" s="5"/>
      <c r="AI519" s="5"/>
      <c r="AJ519" s="5"/>
      <c r="AK519" s="5"/>
      <c r="AL519" s="5"/>
    </row>
    <row r="520" spans="1:38">
      <c r="A520" s="5"/>
      <c r="B520" s="5"/>
      <c r="C520" s="268"/>
      <c r="D520" s="5"/>
      <c r="E520" s="5"/>
      <c r="F520" s="5"/>
      <c r="G520" s="5"/>
      <c r="H520" s="527"/>
      <c r="I520" s="5"/>
      <c r="J520" s="5"/>
      <c r="K520" s="5"/>
      <c r="L520" s="5"/>
      <c r="M520" s="5"/>
      <c r="N520" s="5"/>
      <c r="O520" s="5"/>
      <c r="P520" s="5"/>
      <c r="Q520" s="5"/>
      <c r="R520" s="5"/>
      <c r="S520" s="5"/>
      <c r="T520" s="5"/>
      <c r="U520" s="5"/>
      <c r="V520" s="5"/>
      <c r="W520" s="5"/>
      <c r="X520" s="527"/>
      <c r="Y520" s="5"/>
      <c r="Z520" s="5"/>
      <c r="AA520" s="5"/>
      <c r="AB520" s="5"/>
      <c r="AC520" s="5"/>
      <c r="AD520" s="5"/>
      <c r="AE520" s="5"/>
      <c r="AF520" s="5"/>
      <c r="AG520" s="5"/>
      <c r="AH520" s="5"/>
      <c r="AI520" s="5"/>
      <c r="AJ520" s="5"/>
      <c r="AK520" s="5"/>
      <c r="AL520" s="5"/>
    </row>
    <row r="521" spans="1:38">
      <c r="A521" s="5"/>
      <c r="B521" s="5"/>
      <c r="C521" s="268"/>
      <c r="D521" s="5"/>
      <c r="E521" s="5"/>
      <c r="F521" s="5"/>
      <c r="G521" s="5"/>
      <c r="H521" s="527"/>
      <c r="I521" s="5"/>
      <c r="J521" s="5"/>
      <c r="K521" s="5"/>
      <c r="L521" s="5"/>
      <c r="M521" s="5"/>
      <c r="N521" s="5"/>
      <c r="O521" s="5"/>
      <c r="P521" s="5"/>
      <c r="Q521" s="5"/>
      <c r="R521" s="5"/>
      <c r="S521" s="5"/>
      <c r="T521" s="5"/>
      <c r="U521" s="5"/>
      <c r="V521" s="5"/>
      <c r="W521" s="5"/>
      <c r="X521" s="527"/>
      <c r="Y521" s="5"/>
      <c r="Z521" s="5"/>
      <c r="AA521" s="5"/>
      <c r="AB521" s="5"/>
      <c r="AC521" s="5"/>
      <c r="AD521" s="5"/>
      <c r="AE521" s="5"/>
      <c r="AF521" s="5"/>
      <c r="AG521" s="5"/>
      <c r="AH521" s="5"/>
      <c r="AI521" s="5"/>
      <c r="AJ521" s="5"/>
      <c r="AK521" s="5"/>
      <c r="AL521" s="5"/>
    </row>
    <row r="522" spans="1:38">
      <c r="A522" s="5"/>
      <c r="B522" s="5"/>
      <c r="C522" s="268"/>
      <c r="D522" s="5"/>
      <c r="E522" s="5"/>
      <c r="F522" s="5"/>
      <c r="G522" s="5"/>
      <c r="H522" s="527"/>
      <c r="I522" s="5"/>
      <c r="J522" s="5"/>
      <c r="K522" s="5"/>
      <c r="L522" s="5"/>
      <c r="M522" s="5"/>
      <c r="N522" s="5"/>
      <c r="O522" s="5"/>
      <c r="P522" s="5"/>
      <c r="Q522" s="5"/>
      <c r="R522" s="5"/>
      <c r="S522" s="5"/>
      <c r="T522" s="5"/>
      <c r="U522" s="5"/>
      <c r="V522" s="5"/>
      <c r="W522" s="5"/>
      <c r="X522" s="527"/>
      <c r="Y522" s="5"/>
      <c r="Z522" s="5"/>
      <c r="AA522" s="5"/>
      <c r="AB522" s="5"/>
      <c r="AC522" s="5"/>
      <c r="AD522" s="5"/>
      <c r="AE522" s="5"/>
      <c r="AF522" s="5"/>
      <c r="AG522" s="5"/>
      <c r="AH522" s="5"/>
      <c r="AI522" s="5"/>
      <c r="AJ522" s="5"/>
      <c r="AK522" s="5"/>
      <c r="AL522" s="5"/>
    </row>
    <row r="523" spans="1:38">
      <c r="A523" s="5"/>
      <c r="B523" s="5"/>
      <c r="C523" s="268"/>
      <c r="D523" s="5"/>
      <c r="E523" s="5"/>
      <c r="F523" s="5"/>
      <c r="G523" s="5"/>
      <c r="H523" s="527"/>
      <c r="I523" s="5"/>
      <c r="J523" s="5"/>
      <c r="K523" s="5"/>
      <c r="L523" s="5"/>
      <c r="M523" s="5"/>
      <c r="N523" s="5"/>
      <c r="O523" s="5"/>
      <c r="P523" s="5"/>
      <c r="Q523" s="5"/>
      <c r="R523" s="5"/>
      <c r="S523" s="5"/>
      <c r="T523" s="5"/>
      <c r="U523" s="5"/>
      <c r="V523" s="5"/>
      <c r="W523" s="5"/>
      <c r="X523" s="527"/>
      <c r="Y523" s="5"/>
      <c r="Z523" s="5"/>
      <c r="AA523" s="5"/>
      <c r="AB523" s="5"/>
      <c r="AC523" s="5"/>
      <c r="AD523" s="5"/>
      <c r="AE523" s="5"/>
      <c r="AF523" s="5"/>
      <c r="AG523" s="5"/>
      <c r="AH523" s="5"/>
      <c r="AI523" s="5"/>
      <c r="AJ523" s="5"/>
      <c r="AK523" s="5"/>
      <c r="AL523" s="5"/>
    </row>
    <row r="524" spans="1:38">
      <c r="A524" s="5"/>
      <c r="B524" s="5"/>
      <c r="C524" s="268"/>
      <c r="D524" s="5"/>
      <c r="E524" s="5"/>
      <c r="F524" s="5"/>
      <c r="G524" s="5"/>
      <c r="H524" s="527"/>
      <c r="I524" s="5"/>
      <c r="J524" s="5"/>
      <c r="K524" s="5"/>
      <c r="L524" s="5"/>
      <c r="M524" s="5"/>
      <c r="N524" s="5"/>
      <c r="O524" s="5"/>
      <c r="P524" s="5"/>
      <c r="Q524" s="5"/>
      <c r="R524" s="5"/>
      <c r="S524" s="5"/>
      <c r="T524" s="5"/>
      <c r="U524" s="5"/>
      <c r="V524" s="5"/>
      <c r="W524" s="5"/>
      <c r="X524" s="527"/>
      <c r="Y524" s="5"/>
      <c r="Z524" s="5"/>
      <c r="AA524" s="5"/>
      <c r="AB524" s="5"/>
      <c r="AC524" s="5"/>
      <c r="AD524" s="5"/>
      <c r="AE524" s="5"/>
      <c r="AF524" s="5"/>
      <c r="AG524" s="5"/>
      <c r="AH524" s="5"/>
      <c r="AI524" s="5"/>
      <c r="AJ524" s="5"/>
      <c r="AK524" s="5"/>
      <c r="AL524" s="5"/>
    </row>
    <row r="525" spans="1:38">
      <c r="A525" s="5"/>
      <c r="B525" s="5"/>
      <c r="C525" s="268"/>
      <c r="D525" s="5"/>
      <c r="E525" s="5"/>
      <c r="F525" s="5"/>
      <c r="G525" s="5"/>
      <c r="H525" s="527"/>
      <c r="I525" s="5"/>
      <c r="J525" s="5"/>
      <c r="K525" s="5"/>
      <c r="L525" s="5"/>
      <c r="M525" s="5"/>
      <c r="N525" s="5"/>
      <c r="O525" s="5"/>
      <c r="P525" s="5"/>
      <c r="Q525" s="5"/>
      <c r="R525" s="5"/>
      <c r="S525" s="5"/>
      <c r="T525" s="5"/>
      <c r="U525" s="5"/>
      <c r="V525" s="5"/>
      <c r="W525" s="5"/>
      <c r="X525" s="527"/>
      <c r="Y525" s="5"/>
      <c r="Z525" s="5"/>
      <c r="AA525" s="5"/>
      <c r="AB525" s="5"/>
      <c r="AC525" s="5"/>
      <c r="AD525" s="5"/>
      <c r="AE525" s="5"/>
      <c r="AF525" s="5"/>
      <c r="AG525" s="5"/>
      <c r="AH525" s="5"/>
      <c r="AI525" s="5"/>
      <c r="AJ525" s="5"/>
      <c r="AK525" s="5"/>
      <c r="AL525" s="5"/>
    </row>
    <row r="526" spans="1:38">
      <c r="A526" s="5"/>
      <c r="B526" s="5"/>
      <c r="C526" s="268"/>
      <c r="D526" s="5"/>
      <c r="E526" s="5"/>
      <c r="F526" s="5"/>
      <c r="G526" s="5"/>
      <c r="H526" s="527"/>
      <c r="I526" s="5"/>
      <c r="J526" s="5"/>
      <c r="K526" s="5"/>
      <c r="L526" s="5"/>
      <c r="M526" s="5"/>
      <c r="N526" s="5"/>
      <c r="O526" s="5"/>
      <c r="P526" s="5"/>
      <c r="Q526" s="5"/>
      <c r="R526" s="5"/>
      <c r="S526" s="5"/>
      <c r="T526" s="5"/>
      <c r="U526" s="5"/>
      <c r="V526" s="5"/>
      <c r="W526" s="5"/>
      <c r="X526" s="527"/>
      <c r="Y526" s="5"/>
      <c r="Z526" s="5"/>
      <c r="AA526" s="5"/>
      <c r="AB526" s="5"/>
      <c r="AC526" s="5"/>
      <c r="AD526" s="5"/>
      <c r="AE526" s="5"/>
      <c r="AF526" s="5"/>
      <c r="AG526" s="5"/>
      <c r="AH526" s="5"/>
      <c r="AI526" s="5"/>
      <c r="AJ526" s="5"/>
      <c r="AK526" s="5"/>
      <c r="AL526" s="5"/>
    </row>
    <row r="527" spans="1:38">
      <c r="A527" s="5"/>
      <c r="B527" s="5"/>
      <c r="C527" s="268"/>
      <c r="D527" s="5"/>
      <c r="E527" s="5"/>
      <c r="F527" s="5"/>
      <c r="G527" s="5"/>
      <c r="H527" s="527"/>
      <c r="I527" s="5"/>
      <c r="J527" s="5"/>
      <c r="K527" s="5"/>
      <c r="L527" s="5"/>
      <c r="M527" s="5"/>
      <c r="N527" s="5"/>
      <c r="O527" s="5"/>
      <c r="P527" s="5"/>
      <c r="Q527" s="5"/>
      <c r="R527" s="5"/>
      <c r="S527" s="5"/>
      <c r="T527" s="5"/>
      <c r="U527" s="5"/>
      <c r="V527" s="5"/>
      <c r="W527" s="5"/>
      <c r="X527" s="527"/>
      <c r="Y527" s="5"/>
      <c r="Z527" s="5"/>
      <c r="AA527" s="5"/>
      <c r="AB527" s="5"/>
      <c r="AC527" s="5"/>
      <c r="AD527" s="5"/>
      <c r="AE527" s="5"/>
      <c r="AF527" s="5"/>
      <c r="AG527" s="5"/>
      <c r="AH527" s="5"/>
      <c r="AI527" s="5"/>
      <c r="AJ527" s="5"/>
      <c r="AK527" s="5"/>
      <c r="AL527" s="5"/>
    </row>
    <row r="528" spans="1:38">
      <c r="A528" s="5"/>
      <c r="B528" s="5"/>
      <c r="C528" s="268"/>
      <c r="D528" s="5"/>
      <c r="E528" s="5"/>
      <c r="F528" s="5"/>
      <c r="G528" s="5"/>
      <c r="H528" s="527"/>
      <c r="I528" s="5"/>
      <c r="J528" s="5"/>
      <c r="K528" s="5"/>
      <c r="L528" s="5"/>
      <c r="M528" s="5"/>
      <c r="N528" s="5"/>
      <c r="O528" s="5"/>
      <c r="P528" s="5"/>
      <c r="Q528" s="5"/>
      <c r="R528" s="5"/>
      <c r="S528" s="5"/>
      <c r="T528" s="5"/>
      <c r="U528" s="5"/>
      <c r="V528" s="5"/>
      <c r="W528" s="5"/>
      <c r="X528" s="527"/>
      <c r="Y528" s="5"/>
      <c r="Z528" s="5"/>
      <c r="AA528" s="5"/>
      <c r="AB528" s="5"/>
      <c r="AC528" s="5"/>
      <c r="AD528" s="5"/>
      <c r="AE528" s="5"/>
      <c r="AF528" s="5"/>
      <c r="AG528" s="5"/>
      <c r="AH528" s="5"/>
      <c r="AI528" s="5"/>
      <c r="AJ528" s="5"/>
      <c r="AK528" s="5"/>
      <c r="AL528" s="5"/>
    </row>
    <row r="529" spans="1:38">
      <c r="A529" s="5"/>
      <c r="B529" s="5"/>
      <c r="C529" s="268"/>
      <c r="D529" s="5"/>
      <c r="E529" s="5"/>
      <c r="F529" s="5"/>
      <c r="G529" s="5"/>
      <c r="H529" s="527"/>
      <c r="I529" s="5"/>
      <c r="J529" s="5"/>
      <c r="K529" s="5"/>
      <c r="L529" s="5"/>
      <c r="M529" s="5"/>
      <c r="N529" s="5"/>
      <c r="O529" s="5"/>
      <c r="P529" s="5"/>
      <c r="Q529" s="5"/>
      <c r="R529" s="5"/>
      <c r="S529" s="5"/>
      <c r="T529" s="5"/>
      <c r="U529" s="5"/>
      <c r="V529" s="5"/>
      <c r="W529" s="5"/>
      <c r="X529" s="527"/>
      <c r="Y529" s="5"/>
      <c r="Z529" s="5"/>
      <c r="AA529" s="5"/>
      <c r="AB529" s="5"/>
      <c r="AC529" s="5"/>
      <c r="AD529" s="5"/>
      <c r="AE529" s="5"/>
      <c r="AF529" s="5"/>
      <c r="AG529" s="5"/>
      <c r="AH529" s="5"/>
      <c r="AI529" s="5"/>
      <c r="AJ529" s="5"/>
      <c r="AK529" s="5"/>
      <c r="AL529" s="5"/>
    </row>
    <row r="530" spans="1:38">
      <c r="A530" s="5"/>
      <c r="B530" s="5"/>
      <c r="C530" s="268"/>
      <c r="D530" s="5"/>
      <c r="E530" s="5"/>
      <c r="F530" s="5"/>
      <c r="G530" s="5"/>
      <c r="H530" s="527"/>
      <c r="I530" s="5"/>
      <c r="J530" s="5"/>
      <c r="K530" s="5"/>
      <c r="L530" s="5"/>
      <c r="M530" s="5"/>
      <c r="N530" s="5"/>
      <c r="O530" s="5"/>
      <c r="P530" s="5"/>
      <c r="Q530" s="5"/>
      <c r="R530" s="5"/>
      <c r="S530" s="5"/>
      <c r="T530" s="5"/>
      <c r="U530" s="5"/>
      <c r="V530" s="5"/>
      <c r="W530" s="5"/>
      <c r="X530" s="527"/>
      <c r="Y530" s="5"/>
      <c r="Z530" s="5"/>
      <c r="AA530" s="5"/>
      <c r="AB530" s="5"/>
      <c r="AC530" s="5"/>
      <c r="AD530" s="5"/>
      <c r="AE530" s="5"/>
      <c r="AF530" s="5"/>
      <c r="AG530" s="5"/>
      <c r="AH530" s="5"/>
      <c r="AI530" s="5"/>
      <c r="AJ530" s="5"/>
      <c r="AK530" s="5"/>
      <c r="AL530" s="5"/>
    </row>
    <row r="531" spans="1:38">
      <c r="A531" s="5"/>
      <c r="B531" s="5"/>
      <c r="C531" s="268"/>
      <c r="D531" s="5"/>
      <c r="E531" s="5"/>
      <c r="F531" s="5"/>
      <c r="G531" s="5"/>
      <c r="H531" s="527"/>
      <c r="I531" s="5"/>
      <c r="J531" s="5"/>
      <c r="K531" s="5"/>
      <c r="L531" s="5"/>
      <c r="M531" s="5"/>
      <c r="N531" s="5"/>
      <c r="O531" s="5"/>
      <c r="P531" s="5"/>
      <c r="Q531" s="5"/>
      <c r="R531" s="5"/>
      <c r="S531" s="5"/>
      <c r="T531" s="5"/>
      <c r="U531" s="5"/>
      <c r="V531" s="5"/>
      <c r="W531" s="5"/>
      <c r="X531" s="527"/>
      <c r="Y531" s="5"/>
      <c r="Z531" s="5"/>
      <c r="AA531" s="5"/>
      <c r="AB531" s="5"/>
      <c r="AC531" s="5"/>
      <c r="AD531" s="5"/>
      <c r="AE531" s="5"/>
      <c r="AF531" s="5"/>
      <c r="AG531" s="5"/>
      <c r="AH531" s="5"/>
      <c r="AI531" s="5"/>
      <c r="AJ531" s="5"/>
      <c r="AK531" s="5"/>
      <c r="AL531" s="5"/>
    </row>
    <row r="532" spans="1:38">
      <c r="A532" s="5"/>
      <c r="B532" s="5"/>
      <c r="C532" s="268"/>
      <c r="D532" s="5"/>
      <c r="E532" s="5"/>
      <c r="F532" s="5"/>
      <c r="G532" s="5"/>
      <c r="H532" s="527"/>
      <c r="I532" s="5"/>
      <c r="J532" s="5"/>
      <c r="K532" s="5"/>
      <c r="L532" s="5"/>
      <c r="M532" s="5"/>
      <c r="N532" s="5"/>
      <c r="O532" s="5"/>
      <c r="P532" s="5"/>
      <c r="Q532" s="5"/>
      <c r="R532" s="5"/>
      <c r="S532" s="5"/>
      <c r="T532" s="5"/>
      <c r="U532" s="5"/>
      <c r="V532" s="5"/>
      <c r="W532" s="5"/>
      <c r="X532" s="527"/>
      <c r="Y532" s="5"/>
      <c r="Z532" s="5"/>
      <c r="AA532" s="5"/>
      <c r="AB532" s="5"/>
      <c r="AC532" s="5"/>
      <c r="AD532" s="5"/>
      <c r="AE532" s="5"/>
      <c r="AF532" s="5"/>
      <c r="AG532" s="5"/>
      <c r="AH532" s="5"/>
      <c r="AI532" s="5"/>
      <c r="AJ532" s="5"/>
      <c r="AK532" s="5"/>
      <c r="AL532" s="5"/>
    </row>
    <row r="533" spans="1:38">
      <c r="A533" s="5"/>
      <c r="B533" s="5"/>
      <c r="C533" s="268"/>
      <c r="D533" s="5"/>
      <c r="E533" s="5"/>
      <c r="F533" s="5"/>
      <c r="G533" s="5"/>
      <c r="H533" s="527"/>
      <c r="I533" s="5"/>
      <c r="J533" s="5"/>
      <c r="K533" s="5"/>
      <c r="L533" s="5"/>
      <c r="M533" s="5"/>
      <c r="N533" s="5"/>
      <c r="O533" s="5"/>
      <c r="P533" s="5"/>
      <c r="Q533" s="5"/>
      <c r="R533" s="5"/>
      <c r="S533" s="5"/>
      <c r="T533" s="5"/>
      <c r="U533" s="5"/>
      <c r="V533" s="5"/>
      <c r="W533" s="5"/>
      <c r="X533" s="527"/>
      <c r="Y533" s="5"/>
      <c r="Z533" s="5"/>
      <c r="AA533" s="5"/>
      <c r="AB533" s="5"/>
      <c r="AC533" s="5"/>
      <c r="AD533" s="5"/>
      <c r="AE533" s="5"/>
      <c r="AF533" s="5"/>
      <c r="AG533" s="5"/>
      <c r="AH533" s="5"/>
      <c r="AI533" s="5"/>
      <c r="AJ533" s="5"/>
      <c r="AK533" s="5"/>
      <c r="AL533" s="5"/>
    </row>
    <row r="534" spans="1:38">
      <c r="A534" s="5"/>
      <c r="B534" s="5"/>
      <c r="C534" s="268"/>
      <c r="D534" s="5"/>
      <c r="E534" s="5"/>
      <c r="F534" s="5"/>
      <c r="G534" s="5"/>
      <c r="H534" s="527"/>
      <c r="I534" s="5"/>
      <c r="J534" s="5"/>
      <c r="K534" s="5"/>
      <c r="L534" s="5"/>
      <c r="M534" s="5"/>
      <c r="N534" s="5"/>
      <c r="O534" s="5"/>
      <c r="P534" s="5"/>
      <c r="Q534" s="5"/>
      <c r="R534" s="5"/>
      <c r="S534" s="5"/>
      <c r="T534" s="5"/>
      <c r="U534" s="5"/>
      <c r="V534" s="5"/>
      <c r="W534" s="5"/>
      <c r="X534" s="527"/>
      <c r="Y534" s="5"/>
      <c r="Z534" s="5"/>
      <c r="AA534" s="5"/>
      <c r="AB534" s="5"/>
      <c r="AC534" s="5"/>
      <c r="AD534" s="5"/>
      <c r="AE534" s="5"/>
      <c r="AF534" s="5"/>
      <c r="AG534" s="5"/>
      <c r="AH534" s="5"/>
      <c r="AI534" s="5"/>
      <c r="AJ534" s="5"/>
      <c r="AK534" s="5"/>
      <c r="AL534" s="5"/>
    </row>
    <row r="535" spans="1:38">
      <c r="A535" s="5"/>
      <c r="B535" s="5"/>
      <c r="C535" s="268"/>
      <c r="D535" s="5"/>
      <c r="E535" s="5"/>
      <c r="F535" s="5"/>
      <c r="G535" s="5"/>
      <c r="H535" s="527"/>
      <c r="I535" s="5"/>
      <c r="J535" s="5"/>
      <c r="K535" s="5"/>
      <c r="L535" s="5"/>
      <c r="M535" s="5"/>
      <c r="N535" s="5"/>
      <c r="O535" s="5"/>
      <c r="P535" s="5"/>
      <c r="Q535" s="5"/>
      <c r="R535" s="5"/>
      <c r="S535" s="5"/>
      <c r="T535" s="5"/>
      <c r="U535" s="5"/>
      <c r="V535" s="5"/>
      <c r="W535" s="5"/>
      <c r="X535" s="527"/>
      <c r="Y535" s="5"/>
      <c r="Z535" s="5"/>
      <c r="AA535" s="5"/>
      <c r="AB535" s="5"/>
      <c r="AC535" s="5"/>
      <c r="AD535" s="5"/>
      <c r="AE535" s="5"/>
      <c r="AF535" s="5"/>
      <c r="AG535" s="5"/>
      <c r="AH535" s="5"/>
      <c r="AI535" s="5"/>
      <c r="AJ535" s="5"/>
      <c r="AK535" s="5"/>
      <c r="AL535" s="5"/>
    </row>
    <row r="536" spans="1:38">
      <c r="A536" s="5"/>
      <c r="B536" s="5"/>
      <c r="C536" s="268"/>
      <c r="D536" s="5"/>
      <c r="E536" s="5"/>
      <c r="F536" s="5"/>
      <c r="G536" s="5"/>
      <c r="H536" s="527"/>
      <c r="I536" s="5"/>
      <c r="J536" s="5"/>
      <c r="K536" s="5"/>
      <c r="L536" s="5"/>
      <c r="M536" s="5"/>
      <c r="N536" s="5"/>
      <c r="O536" s="5"/>
      <c r="P536" s="5"/>
      <c r="Q536" s="5"/>
      <c r="R536" s="5"/>
      <c r="S536" s="5"/>
      <c r="T536" s="5"/>
      <c r="U536" s="5"/>
      <c r="V536" s="5"/>
      <c r="W536" s="5"/>
      <c r="X536" s="527"/>
      <c r="Y536" s="5"/>
      <c r="Z536" s="5"/>
      <c r="AA536" s="5"/>
      <c r="AB536" s="5"/>
      <c r="AC536" s="5"/>
      <c r="AD536" s="5"/>
      <c r="AE536" s="5"/>
      <c r="AF536" s="5"/>
      <c r="AG536" s="5"/>
      <c r="AH536" s="5"/>
      <c r="AI536" s="5"/>
      <c r="AJ536" s="5"/>
      <c r="AK536" s="5"/>
      <c r="AL536" s="5"/>
    </row>
    <row r="537" spans="1:38">
      <c r="A537" s="5"/>
      <c r="B537" s="5"/>
      <c r="C537" s="268"/>
      <c r="D537" s="5"/>
      <c r="E537" s="5"/>
      <c r="F537" s="5"/>
      <c r="G537" s="5"/>
      <c r="H537" s="527"/>
      <c r="I537" s="5"/>
      <c r="J537" s="5"/>
      <c r="K537" s="5"/>
      <c r="L537" s="5"/>
      <c r="M537" s="5"/>
      <c r="N537" s="5"/>
      <c r="O537" s="5"/>
      <c r="P537" s="5"/>
      <c r="Q537" s="5"/>
      <c r="R537" s="5"/>
      <c r="S537" s="5"/>
      <c r="T537" s="5"/>
      <c r="U537" s="5"/>
      <c r="V537" s="5"/>
      <c r="W537" s="5"/>
      <c r="X537" s="527"/>
      <c r="Y537" s="5"/>
      <c r="Z537" s="5"/>
      <c r="AA537" s="5"/>
      <c r="AB537" s="5"/>
      <c r="AC537" s="5"/>
      <c r="AD537" s="5"/>
      <c r="AE537" s="5"/>
      <c r="AF537" s="5"/>
      <c r="AG537" s="5"/>
      <c r="AH537" s="5"/>
      <c r="AI537" s="5"/>
      <c r="AJ537" s="5"/>
      <c r="AK537" s="5"/>
      <c r="AL537" s="5"/>
    </row>
    <row r="538" spans="1:38">
      <c r="A538" s="5"/>
      <c r="B538" s="5"/>
      <c r="C538" s="268"/>
      <c r="D538" s="5"/>
      <c r="E538" s="5"/>
      <c r="F538" s="5"/>
      <c r="G538" s="5"/>
      <c r="H538" s="527"/>
      <c r="I538" s="5"/>
      <c r="J538" s="5"/>
      <c r="K538" s="5"/>
      <c r="L538" s="5"/>
      <c r="M538" s="5"/>
      <c r="N538" s="5"/>
      <c r="O538" s="5"/>
      <c r="P538" s="5"/>
      <c r="Q538" s="5"/>
      <c r="R538" s="5"/>
      <c r="S538" s="5"/>
      <c r="T538" s="5"/>
      <c r="U538" s="5"/>
      <c r="V538" s="5"/>
      <c r="W538" s="5"/>
      <c r="X538" s="527"/>
      <c r="Y538" s="5"/>
      <c r="Z538" s="5"/>
      <c r="AA538" s="5"/>
      <c r="AB538" s="5"/>
      <c r="AC538" s="5"/>
      <c r="AD538" s="5"/>
      <c r="AE538" s="5"/>
      <c r="AF538" s="5"/>
      <c r="AG538" s="5"/>
      <c r="AH538" s="5"/>
      <c r="AI538" s="5"/>
      <c r="AJ538" s="5"/>
      <c r="AK538" s="5"/>
      <c r="AL538" s="5"/>
    </row>
    <row r="539" spans="1:38">
      <c r="A539" s="5"/>
      <c r="B539" s="5"/>
      <c r="C539" s="268"/>
      <c r="D539" s="5"/>
      <c r="E539" s="5"/>
      <c r="F539" s="5"/>
      <c r="G539" s="5"/>
      <c r="H539" s="527"/>
      <c r="I539" s="5"/>
      <c r="J539" s="5"/>
      <c r="K539" s="5"/>
      <c r="L539" s="5"/>
      <c r="M539" s="5"/>
      <c r="N539" s="5"/>
      <c r="O539" s="5"/>
      <c r="P539" s="5"/>
      <c r="Q539" s="5"/>
      <c r="R539" s="5"/>
      <c r="S539" s="5"/>
      <c r="T539" s="5"/>
      <c r="U539" s="5"/>
      <c r="V539" s="5"/>
      <c r="W539" s="5"/>
      <c r="X539" s="527"/>
      <c r="Y539" s="5"/>
      <c r="Z539" s="5"/>
      <c r="AA539" s="5"/>
      <c r="AB539" s="5"/>
      <c r="AC539" s="5"/>
      <c r="AD539" s="5"/>
      <c r="AE539" s="5"/>
      <c r="AF539" s="5"/>
      <c r="AG539" s="5"/>
      <c r="AH539" s="5"/>
      <c r="AI539" s="5"/>
      <c r="AJ539" s="5"/>
      <c r="AK539" s="5"/>
      <c r="AL539" s="5"/>
    </row>
    <row r="540" spans="1:38">
      <c r="A540" s="5"/>
      <c r="B540" s="5"/>
      <c r="C540" s="268"/>
      <c r="D540" s="5"/>
      <c r="E540" s="5"/>
      <c r="F540" s="5"/>
      <c r="G540" s="5"/>
      <c r="H540" s="527"/>
      <c r="I540" s="5"/>
      <c r="J540" s="5"/>
      <c r="K540" s="5"/>
      <c r="L540" s="5"/>
      <c r="M540" s="5"/>
      <c r="N540" s="5"/>
      <c r="O540" s="5"/>
      <c r="P540" s="5"/>
      <c r="Q540" s="5"/>
      <c r="R540" s="5"/>
      <c r="S540" s="5"/>
      <c r="T540" s="5"/>
      <c r="U540" s="5"/>
      <c r="V540" s="5"/>
      <c r="W540" s="5"/>
      <c r="X540" s="527"/>
      <c r="Y540" s="5"/>
      <c r="Z540" s="5"/>
      <c r="AA540" s="5"/>
      <c r="AB540" s="5"/>
      <c r="AC540" s="5"/>
      <c r="AD540" s="5"/>
      <c r="AE540" s="5"/>
      <c r="AF540" s="5"/>
      <c r="AG540" s="5"/>
      <c r="AH540" s="5"/>
      <c r="AI540" s="5"/>
      <c r="AJ540" s="5"/>
      <c r="AK540" s="5"/>
      <c r="AL540" s="5"/>
    </row>
    <row r="541" spans="1:38">
      <c r="A541" s="5"/>
      <c r="B541" s="5"/>
      <c r="C541" s="268"/>
      <c r="D541" s="5"/>
      <c r="E541" s="5"/>
      <c r="F541" s="5"/>
      <c r="G541" s="5"/>
      <c r="H541" s="527"/>
      <c r="I541" s="5"/>
      <c r="J541" s="5"/>
      <c r="K541" s="5"/>
      <c r="L541" s="5"/>
      <c r="M541" s="5"/>
      <c r="N541" s="5"/>
      <c r="O541" s="5"/>
      <c r="P541" s="5"/>
      <c r="Q541" s="5"/>
      <c r="R541" s="5"/>
      <c r="S541" s="5"/>
      <c r="T541" s="5"/>
      <c r="U541" s="5"/>
      <c r="V541" s="5"/>
      <c r="W541" s="5"/>
      <c r="X541" s="527"/>
      <c r="Y541" s="5"/>
      <c r="Z541" s="5"/>
      <c r="AA541" s="5"/>
      <c r="AB541" s="5"/>
      <c r="AC541" s="5"/>
      <c r="AD541" s="5"/>
      <c r="AE541" s="5"/>
      <c r="AF541" s="5"/>
      <c r="AG541" s="5"/>
      <c r="AH541" s="5"/>
      <c r="AI541" s="5"/>
      <c r="AJ541" s="5"/>
      <c r="AK541" s="5"/>
      <c r="AL541" s="5"/>
    </row>
    <row r="542" spans="1:38">
      <c r="A542" s="5"/>
      <c r="B542" s="5"/>
      <c r="C542" s="268"/>
      <c r="D542" s="5"/>
      <c r="E542" s="5"/>
      <c r="F542" s="5"/>
      <c r="G542" s="5"/>
      <c r="H542" s="527"/>
      <c r="I542" s="5"/>
      <c r="J542" s="5"/>
      <c r="K542" s="5"/>
      <c r="L542" s="5"/>
      <c r="M542" s="5"/>
      <c r="N542" s="5"/>
      <c r="O542" s="5"/>
      <c r="P542" s="5"/>
      <c r="Q542" s="5"/>
      <c r="R542" s="5"/>
      <c r="S542" s="5"/>
      <c r="T542" s="5"/>
      <c r="U542" s="5"/>
      <c r="V542" s="5"/>
      <c r="W542" s="5"/>
      <c r="X542" s="527"/>
      <c r="Y542" s="5"/>
      <c r="Z542" s="5"/>
      <c r="AA542" s="5"/>
      <c r="AB542" s="5"/>
      <c r="AC542" s="5"/>
      <c r="AD542" s="5"/>
      <c r="AE542" s="5"/>
      <c r="AF542" s="5"/>
      <c r="AG542" s="5"/>
      <c r="AH542" s="5"/>
      <c r="AI542" s="5"/>
      <c r="AJ542" s="5"/>
      <c r="AK542" s="5"/>
      <c r="AL542" s="5"/>
    </row>
    <row r="543" spans="1:38">
      <c r="A543" s="5"/>
      <c r="B543" s="5"/>
      <c r="C543" s="268"/>
      <c r="D543" s="5"/>
      <c r="E543" s="5"/>
      <c r="F543" s="5"/>
      <c r="G543" s="5"/>
      <c r="H543" s="527"/>
      <c r="I543" s="5"/>
      <c r="J543" s="5"/>
      <c r="K543" s="5"/>
      <c r="L543" s="5"/>
      <c r="M543" s="5"/>
      <c r="N543" s="5"/>
      <c r="O543" s="5"/>
      <c r="P543" s="5"/>
      <c r="Q543" s="5"/>
      <c r="R543" s="5"/>
      <c r="S543" s="5"/>
      <c r="T543" s="5"/>
      <c r="U543" s="5"/>
      <c r="V543" s="5"/>
      <c r="W543" s="5"/>
      <c r="X543" s="527"/>
      <c r="Y543" s="5"/>
      <c r="Z543" s="5"/>
      <c r="AA543" s="5"/>
      <c r="AB543" s="5"/>
      <c r="AC543" s="5"/>
      <c r="AD543" s="5"/>
      <c r="AE543" s="5"/>
      <c r="AF543" s="5"/>
      <c r="AG543" s="5"/>
      <c r="AH543" s="5"/>
      <c r="AI543" s="5"/>
      <c r="AJ543" s="5"/>
      <c r="AK543" s="5"/>
      <c r="AL543" s="5"/>
    </row>
    <row r="544" spans="1:38">
      <c r="A544" s="5"/>
      <c r="B544" s="5"/>
      <c r="C544" s="268"/>
      <c r="D544" s="5"/>
      <c r="E544" s="5"/>
      <c r="F544" s="5"/>
      <c r="G544" s="5"/>
      <c r="H544" s="527"/>
      <c r="I544" s="5"/>
      <c r="J544" s="5"/>
      <c r="K544" s="5"/>
      <c r="L544" s="5"/>
      <c r="M544" s="5"/>
      <c r="N544" s="5"/>
      <c r="O544" s="5"/>
      <c r="P544" s="5"/>
      <c r="Q544" s="5"/>
      <c r="R544" s="5"/>
      <c r="S544" s="5"/>
      <c r="T544" s="5"/>
      <c r="U544" s="5"/>
      <c r="V544" s="5"/>
      <c r="W544" s="5"/>
      <c r="X544" s="527"/>
      <c r="Y544" s="5"/>
      <c r="Z544" s="5"/>
      <c r="AA544" s="5"/>
      <c r="AB544" s="5"/>
      <c r="AC544" s="5"/>
      <c r="AD544" s="5"/>
      <c r="AE544" s="5"/>
      <c r="AF544" s="5"/>
      <c r="AG544" s="5"/>
      <c r="AH544" s="5"/>
      <c r="AI544" s="5"/>
      <c r="AJ544" s="5"/>
      <c r="AK544" s="5"/>
      <c r="AL544" s="5"/>
    </row>
    <row r="545" spans="1:38">
      <c r="A545" s="5"/>
      <c r="B545" s="5"/>
      <c r="C545" s="268"/>
      <c r="D545" s="5"/>
      <c r="E545" s="5"/>
      <c r="F545" s="5"/>
      <c r="G545" s="5"/>
      <c r="H545" s="527"/>
      <c r="I545" s="5"/>
      <c r="J545" s="5"/>
      <c r="K545" s="5"/>
      <c r="L545" s="5"/>
      <c r="M545" s="5"/>
      <c r="N545" s="5"/>
      <c r="O545" s="5"/>
      <c r="P545" s="5"/>
      <c r="Q545" s="5"/>
      <c r="R545" s="5"/>
      <c r="S545" s="5"/>
      <c r="T545" s="5"/>
      <c r="U545" s="5"/>
      <c r="V545" s="5"/>
      <c r="W545" s="5"/>
      <c r="X545" s="527"/>
      <c r="Y545" s="5"/>
      <c r="Z545" s="5"/>
      <c r="AA545" s="5"/>
      <c r="AB545" s="5"/>
      <c r="AC545" s="5"/>
      <c r="AD545" s="5"/>
      <c r="AE545" s="5"/>
      <c r="AF545" s="5"/>
      <c r="AG545" s="5"/>
      <c r="AH545" s="5"/>
      <c r="AI545" s="5"/>
      <c r="AJ545" s="5"/>
      <c r="AK545" s="5"/>
      <c r="AL545" s="5"/>
    </row>
    <row r="546" spans="1:38">
      <c r="A546" s="5"/>
      <c r="B546" s="5"/>
      <c r="C546" s="268"/>
      <c r="D546" s="5"/>
      <c r="E546" s="5"/>
      <c r="F546" s="5"/>
      <c r="G546" s="5"/>
      <c r="H546" s="527"/>
      <c r="I546" s="5"/>
      <c r="J546" s="5"/>
      <c r="K546" s="5"/>
      <c r="L546" s="5"/>
      <c r="M546" s="5"/>
      <c r="N546" s="5"/>
      <c r="O546" s="5"/>
      <c r="P546" s="5"/>
      <c r="Q546" s="5"/>
      <c r="R546" s="5"/>
      <c r="S546" s="5"/>
      <c r="T546" s="5"/>
      <c r="U546" s="5"/>
      <c r="V546" s="5"/>
      <c r="W546" s="5"/>
      <c r="X546" s="527"/>
      <c r="Y546" s="5"/>
      <c r="Z546" s="5"/>
      <c r="AA546" s="5"/>
      <c r="AB546" s="5"/>
      <c r="AC546" s="5"/>
      <c r="AD546" s="5"/>
      <c r="AE546" s="5"/>
      <c r="AF546" s="5"/>
      <c r="AG546" s="5"/>
      <c r="AH546" s="5"/>
      <c r="AI546" s="5"/>
      <c r="AJ546" s="5"/>
      <c r="AK546" s="5"/>
      <c r="AL546" s="5"/>
    </row>
    <row r="547" spans="1:38">
      <c r="A547" s="5"/>
      <c r="B547" s="5"/>
      <c r="C547" s="268"/>
      <c r="D547" s="5"/>
      <c r="E547" s="5"/>
      <c r="F547" s="5"/>
      <c r="G547" s="5"/>
      <c r="H547" s="527"/>
      <c r="I547" s="5"/>
      <c r="J547" s="5"/>
      <c r="K547" s="5"/>
      <c r="L547" s="5"/>
      <c r="M547" s="5"/>
      <c r="N547" s="5"/>
      <c r="O547" s="5"/>
      <c r="P547" s="5"/>
      <c r="Q547" s="5"/>
      <c r="R547" s="5"/>
      <c r="S547" s="5"/>
      <c r="T547" s="5"/>
      <c r="U547" s="5"/>
      <c r="V547" s="5"/>
      <c r="W547" s="5"/>
      <c r="X547" s="527"/>
      <c r="Y547" s="5"/>
      <c r="Z547" s="5"/>
      <c r="AA547" s="5"/>
      <c r="AB547" s="5"/>
      <c r="AC547" s="5"/>
      <c r="AD547" s="5"/>
      <c r="AE547" s="5"/>
      <c r="AF547" s="5"/>
      <c r="AG547" s="5"/>
      <c r="AH547" s="5"/>
      <c r="AI547" s="5"/>
      <c r="AJ547" s="5"/>
      <c r="AK547" s="5"/>
      <c r="AL547" s="5"/>
    </row>
    <row r="548" spans="1:38">
      <c r="A548" s="5"/>
      <c r="B548" s="5"/>
      <c r="C548" s="268"/>
      <c r="D548" s="5"/>
      <c r="E548" s="5"/>
      <c r="F548" s="5"/>
      <c r="G548" s="5"/>
      <c r="H548" s="527"/>
      <c r="I548" s="5"/>
      <c r="J548" s="5"/>
      <c r="K548" s="5"/>
      <c r="L548" s="5"/>
      <c r="M548" s="5"/>
      <c r="N548" s="5"/>
      <c r="O548" s="5"/>
      <c r="P548" s="5"/>
      <c r="Q548" s="5"/>
      <c r="R548" s="5"/>
      <c r="S548" s="5"/>
      <c r="T548" s="5"/>
      <c r="U548" s="5"/>
      <c r="V548" s="5"/>
      <c r="W548" s="5"/>
      <c r="X548" s="527"/>
      <c r="Y548" s="5"/>
      <c r="Z548" s="5"/>
      <c r="AA548" s="5"/>
      <c r="AB548" s="5"/>
      <c r="AC548" s="5"/>
      <c r="AD548" s="5"/>
      <c r="AE548" s="5"/>
      <c r="AF548" s="5"/>
      <c r="AG548" s="5"/>
      <c r="AH548" s="5"/>
      <c r="AI548" s="5"/>
      <c r="AJ548" s="5"/>
      <c r="AK548" s="5"/>
      <c r="AL548" s="5"/>
    </row>
    <row r="549" spans="1:38">
      <c r="A549" s="5"/>
      <c r="B549" s="5"/>
      <c r="C549" s="268"/>
      <c r="D549" s="5"/>
      <c r="E549" s="5"/>
      <c r="F549" s="5"/>
      <c r="G549" s="5"/>
      <c r="H549" s="527"/>
      <c r="I549" s="5"/>
      <c r="J549" s="5"/>
      <c r="K549" s="5"/>
      <c r="L549" s="5"/>
      <c r="M549" s="5"/>
      <c r="N549" s="5"/>
      <c r="O549" s="5"/>
      <c r="P549" s="5"/>
      <c r="Q549" s="5"/>
      <c r="R549" s="5"/>
      <c r="S549" s="5"/>
      <c r="T549" s="5"/>
      <c r="U549" s="5"/>
      <c r="V549" s="5"/>
      <c r="W549" s="5"/>
      <c r="X549" s="527"/>
      <c r="Y549" s="5"/>
      <c r="Z549" s="5"/>
      <c r="AA549" s="5"/>
      <c r="AB549" s="5"/>
      <c r="AC549" s="5"/>
      <c r="AD549" s="5"/>
      <c r="AE549" s="5"/>
      <c r="AF549" s="5"/>
      <c r="AG549" s="5"/>
      <c r="AH549" s="5"/>
      <c r="AI549" s="5"/>
      <c r="AJ549" s="5"/>
      <c r="AK549" s="5"/>
      <c r="AL549" s="5"/>
    </row>
    <row r="550" spans="1:38">
      <c r="A550" s="5"/>
      <c r="B550" s="5"/>
      <c r="C550" s="268"/>
      <c r="D550" s="5"/>
      <c r="E550" s="5"/>
      <c r="F550" s="5"/>
      <c r="G550" s="5"/>
      <c r="H550" s="527"/>
      <c r="I550" s="5"/>
      <c r="J550" s="5"/>
      <c r="K550" s="5"/>
      <c r="L550" s="5"/>
      <c r="M550" s="5"/>
      <c r="N550" s="5"/>
      <c r="O550" s="5"/>
      <c r="P550" s="5"/>
      <c r="Q550" s="5"/>
      <c r="R550" s="5"/>
      <c r="S550" s="5"/>
      <c r="T550" s="5"/>
      <c r="U550" s="5"/>
      <c r="V550" s="5"/>
      <c r="W550" s="5"/>
      <c r="X550" s="527"/>
      <c r="Y550" s="5"/>
      <c r="Z550" s="5"/>
      <c r="AA550" s="5"/>
      <c r="AB550" s="5"/>
      <c r="AC550" s="5"/>
      <c r="AD550" s="5"/>
      <c r="AE550" s="5"/>
      <c r="AF550" s="5"/>
      <c r="AG550" s="5"/>
      <c r="AH550" s="5"/>
      <c r="AI550" s="5"/>
      <c r="AJ550" s="5"/>
      <c r="AK550" s="5"/>
      <c r="AL550" s="5"/>
    </row>
    <row r="551" spans="1:38">
      <c r="A551" s="5"/>
      <c r="B551" s="5"/>
      <c r="C551" s="268"/>
      <c r="D551" s="5"/>
      <c r="E551" s="5"/>
      <c r="F551" s="5"/>
      <c r="G551" s="5"/>
      <c r="H551" s="527"/>
      <c r="I551" s="5"/>
      <c r="J551" s="5"/>
      <c r="K551" s="5"/>
      <c r="L551" s="5"/>
      <c r="M551" s="5"/>
      <c r="N551" s="5"/>
      <c r="O551" s="5"/>
      <c r="P551" s="5"/>
      <c r="Q551" s="5"/>
      <c r="R551" s="5"/>
      <c r="S551" s="5"/>
      <c r="T551" s="5"/>
      <c r="U551" s="5"/>
      <c r="V551" s="5"/>
      <c r="W551" s="5"/>
      <c r="X551" s="527"/>
      <c r="Y551" s="5"/>
      <c r="Z551" s="5"/>
      <c r="AA551" s="5"/>
      <c r="AB551" s="5"/>
      <c r="AC551" s="5"/>
      <c r="AD551" s="5"/>
      <c r="AE551" s="5"/>
      <c r="AF551" s="5"/>
      <c r="AG551" s="5"/>
      <c r="AH551" s="5"/>
      <c r="AI551" s="5"/>
      <c r="AJ551" s="5"/>
      <c r="AK551" s="5"/>
      <c r="AL551" s="5"/>
    </row>
    <row r="552" spans="1:38">
      <c r="A552" s="5"/>
      <c r="B552" s="5"/>
      <c r="C552" s="268"/>
      <c r="D552" s="5"/>
      <c r="E552" s="5"/>
      <c r="F552" s="5"/>
      <c r="G552" s="5"/>
      <c r="H552" s="527"/>
      <c r="I552" s="5"/>
      <c r="J552" s="5"/>
      <c r="K552" s="5"/>
      <c r="L552" s="5"/>
      <c r="M552" s="5"/>
      <c r="N552" s="5"/>
      <c r="O552" s="5"/>
      <c r="P552" s="5"/>
      <c r="Q552" s="5"/>
      <c r="R552" s="5"/>
      <c r="S552" s="5"/>
      <c r="T552" s="5"/>
      <c r="U552" s="5"/>
      <c r="V552" s="5"/>
      <c r="W552" s="5"/>
      <c r="X552" s="527"/>
      <c r="Y552" s="5"/>
      <c r="Z552" s="5"/>
      <c r="AA552" s="5"/>
      <c r="AB552" s="5"/>
      <c r="AC552" s="5"/>
      <c r="AD552" s="5"/>
      <c r="AE552" s="5"/>
      <c r="AF552" s="5"/>
      <c r="AG552" s="5"/>
      <c r="AH552" s="5"/>
      <c r="AI552" s="5"/>
      <c r="AJ552" s="5"/>
      <c r="AK552" s="5"/>
      <c r="AL552" s="5"/>
    </row>
    <row r="553" spans="1:38">
      <c r="A553" s="5"/>
      <c r="B553" s="5"/>
      <c r="C553" s="268"/>
      <c r="D553" s="5"/>
      <c r="E553" s="5"/>
      <c r="F553" s="5"/>
      <c r="G553" s="5"/>
      <c r="H553" s="527"/>
      <c r="I553" s="5"/>
      <c r="J553" s="5"/>
      <c r="K553" s="5"/>
      <c r="L553" s="5"/>
      <c r="M553" s="5"/>
      <c r="N553" s="5"/>
      <c r="O553" s="5"/>
      <c r="P553" s="5"/>
      <c r="Q553" s="5"/>
      <c r="R553" s="5"/>
      <c r="S553" s="5"/>
      <c r="T553" s="5"/>
      <c r="U553" s="5"/>
      <c r="V553" s="5"/>
      <c r="W553" s="5"/>
      <c r="X553" s="527"/>
      <c r="Y553" s="5"/>
      <c r="Z553" s="5"/>
      <c r="AA553" s="5"/>
      <c r="AB553" s="5"/>
      <c r="AC553" s="5"/>
      <c r="AD553" s="5"/>
      <c r="AE553" s="5"/>
      <c r="AF553" s="5"/>
      <c r="AG553" s="5"/>
      <c r="AH553" s="5"/>
      <c r="AI553" s="5"/>
      <c r="AJ553" s="5"/>
      <c r="AK553" s="5"/>
      <c r="AL553" s="5"/>
    </row>
    <row r="554" spans="1:38">
      <c r="A554" s="5"/>
      <c r="B554" s="5"/>
      <c r="C554" s="268"/>
      <c r="D554" s="5"/>
      <c r="E554" s="5"/>
      <c r="F554" s="5"/>
      <c r="G554" s="5"/>
      <c r="H554" s="527"/>
      <c r="I554" s="5"/>
      <c r="J554" s="5"/>
      <c r="K554" s="5"/>
      <c r="L554" s="5"/>
      <c r="M554" s="5"/>
      <c r="N554" s="5"/>
      <c r="O554" s="5"/>
      <c r="P554" s="5"/>
      <c r="Q554" s="5"/>
      <c r="R554" s="5"/>
      <c r="S554" s="5"/>
      <c r="T554" s="5"/>
      <c r="U554" s="5"/>
      <c r="V554" s="5"/>
      <c r="W554" s="5"/>
      <c r="X554" s="527"/>
      <c r="Y554" s="5"/>
      <c r="Z554" s="5"/>
      <c r="AA554" s="5"/>
      <c r="AB554" s="5"/>
      <c r="AC554" s="5"/>
      <c r="AD554" s="5"/>
      <c r="AE554" s="5"/>
      <c r="AF554" s="5"/>
      <c r="AG554" s="5"/>
      <c r="AH554" s="5"/>
      <c r="AI554" s="5"/>
      <c r="AJ554" s="5"/>
      <c r="AK554" s="5"/>
      <c r="AL554" s="5"/>
    </row>
    <row r="555" spans="1:38">
      <c r="A555" s="5"/>
      <c r="B555" s="5"/>
      <c r="C555" s="268"/>
      <c r="D555" s="5"/>
      <c r="E555" s="5"/>
      <c r="F555" s="5"/>
      <c r="G555" s="5"/>
      <c r="H555" s="527"/>
      <c r="I555" s="5"/>
      <c r="J555" s="5"/>
      <c r="K555" s="5"/>
      <c r="L555" s="5"/>
      <c r="M555" s="5"/>
      <c r="N555" s="5"/>
      <c r="O555" s="5"/>
      <c r="P555" s="5"/>
      <c r="Q555" s="5"/>
      <c r="R555" s="5"/>
      <c r="S555" s="5"/>
      <c r="T555" s="5"/>
      <c r="U555" s="5"/>
      <c r="V555" s="5"/>
      <c r="W555" s="5"/>
      <c r="X555" s="527"/>
      <c r="Y555" s="5"/>
      <c r="Z555" s="5"/>
      <c r="AA555" s="5"/>
      <c r="AB555" s="5"/>
      <c r="AC555" s="5"/>
      <c r="AD555" s="5"/>
      <c r="AE555" s="5"/>
      <c r="AF555" s="5"/>
      <c r="AG555" s="5"/>
      <c r="AH555" s="5"/>
      <c r="AI555" s="5"/>
      <c r="AJ555" s="5"/>
      <c r="AK555" s="5"/>
      <c r="AL555" s="5"/>
    </row>
    <row r="556" spans="1:38">
      <c r="A556" s="5"/>
      <c r="B556" s="5"/>
      <c r="C556" s="268"/>
      <c r="D556" s="5"/>
      <c r="E556" s="5"/>
      <c r="F556" s="5"/>
      <c r="G556" s="5"/>
      <c r="H556" s="527"/>
      <c r="I556" s="5"/>
      <c r="J556" s="5"/>
      <c r="K556" s="5"/>
      <c r="L556" s="5"/>
      <c r="M556" s="5"/>
      <c r="N556" s="5"/>
      <c r="O556" s="5"/>
      <c r="P556" s="5"/>
      <c r="Q556" s="5"/>
      <c r="R556" s="5"/>
      <c r="S556" s="5"/>
      <c r="T556" s="5"/>
      <c r="U556" s="5"/>
      <c r="V556" s="5"/>
      <c r="W556" s="5"/>
      <c r="X556" s="527"/>
      <c r="Y556" s="5"/>
      <c r="Z556" s="5"/>
      <c r="AA556" s="5"/>
      <c r="AB556" s="5"/>
      <c r="AC556" s="5"/>
      <c r="AD556" s="5"/>
      <c r="AE556" s="5"/>
      <c r="AF556" s="5"/>
      <c r="AG556" s="5"/>
      <c r="AH556" s="5"/>
      <c r="AI556" s="5"/>
      <c r="AJ556" s="5"/>
      <c r="AK556" s="5"/>
      <c r="AL556" s="5"/>
    </row>
    <row r="557" spans="1:38">
      <c r="A557" s="5"/>
      <c r="B557" s="5"/>
      <c r="C557" s="268"/>
      <c r="D557" s="5"/>
      <c r="E557" s="5"/>
      <c r="F557" s="5"/>
      <c r="G557" s="5"/>
      <c r="H557" s="527"/>
      <c r="I557" s="5"/>
      <c r="J557" s="5"/>
      <c r="K557" s="5"/>
      <c r="L557" s="5"/>
      <c r="M557" s="5"/>
      <c r="N557" s="5"/>
      <c r="O557" s="5"/>
      <c r="P557" s="5"/>
      <c r="Q557" s="5"/>
      <c r="R557" s="5"/>
      <c r="S557" s="5"/>
      <c r="T557" s="5"/>
      <c r="U557" s="5"/>
      <c r="V557" s="5"/>
      <c r="W557" s="5"/>
      <c r="X557" s="527"/>
      <c r="Y557" s="5"/>
      <c r="Z557" s="5"/>
      <c r="AA557" s="5"/>
      <c r="AB557" s="5"/>
      <c r="AC557" s="5"/>
      <c r="AD557" s="5"/>
      <c r="AE557" s="5"/>
      <c r="AF557" s="5"/>
      <c r="AG557" s="5"/>
      <c r="AH557" s="5"/>
      <c r="AI557" s="5"/>
      <c r="AJ557" s="5"/>
      <c r="AK557" s="5"/>
      <c r="AL557" s="5"/>
    </row>
    <row r="558" spans="1:38">
      <c r="A558" s="5"/>
      <c r="B558" s="5"/>
      <c r="C558" s="268"/>
      <c r="D558" s="5"/>
      <c r="E558" s="5"/>
      <c r="F558" s="5"/>
      <c r="G558" s="5"/>
      <c r="H558" s="527"/>
      <c r="I558" s="5"/>
      <c r="J558" s="5"/>
      <c r="K558" s="5"/>
      <c r="L558" s="5"/>
      <c r="M558" s="5"/>
      <c r="N558" s="5"/>
      <c r="O558" s="5"/>
      <c r="P558" s="5"/>
      <c r="Q558" s="5"/>
      <c r="R558" s="5"/>
      <c r="S558" s="5"/>
      <c r="T558" s="5"/>
      <c r="U558" s="5"/>
      <c r="V558" s="5"/>
      <c r="W558" s="5"/>
      <c r="X558" s="527"/>
      <c r="Y558" s="5"/>
      <c r="Z558" s="5"/>
      <c r="AA558" s="5"/>
      <c r="AB558" s="5"/>
      <c r="AC558" s="5"/>
      <c r="AD558" s="5"/>
      <c r="AE558" s="5"/>
      <c r="AF558" s="5"/>
      <c r="AG558" s="5"/>
      <c r="AH558" s="5"/>
      <c r="AI558" s="5"/>
      <c r="AJ558" s="5"/>
      <c r="AK558" s="5"/>
      <c r="AL558" s="5"/>
    </row>
    <row r="559" spans="1:38">
      <c r="A559" s="5"/>
      <c r="B559" s="5"/>
      <c r="C559" s="268"/>
      <c r="D559" s="5"/>
      <c r="E559" s="5"/>
      <c r="F559" s="5"/>
      <c r="G559" s="5"/>
      <c r="H559" s="527"/>
      <c r="I559" s="5"/>
      <c r="J559" s="5"/>
      <c r="K559" s="5"/>
      <c r="L559" s="5"/>
      <c r="M559" s="5"/>
      <c r="N559" s="5"/>
      <c r="O559" s="5"/>
      <c r="P559" s="5"/>
      <c r="Q559" s="5"/>
      <c r="R559" s="5"/>
      <c r="S559" s="5"/>
      <c r="T559" s="5"/>
      <c r="U559" s="5"/>
      <c r="V559" s="5"/>
      <c r="W559" s="5"/>
      <c r="X559" s="527"/>
      <c r="Y559" s="5"/>
      <c r="Z559" s="5"/>
      <c r="AA559" s="5"/>
      <c r="AB559" s="5"/>
      <c r="AC559" s="5"/>
      <c r="AD559" s="5"/>
      <c r="AE559" s="5"/>
      <c r="AF559" s="5"/>
      <c r="AG559" s="5"/>
      <c r="AH559" s="5"/>
      <c r="AI559" s="5"/>
      <c r="AJ559" s="5"/>
      <c r="AK559" s="5"/>
      <c r="AL559" s="5"/>
    </row>
    <row r="560" spans="1:38">
      <c r="A560" s="5"/>
      <c r="B560" s="5"/>
      <c r="C560" s="268"/>
      <c r="D560" s="5"/>
      <c r="E560" s="5"/>
      <c r="F560" s="5"/>
      <c r="G560" s="5"/>
      <c r="H560" s="527"/>
      <c r="I560" s="5"/>
      <c r="J560" s="5"/>
      <c r="K560" s="5"/>
      <c r="L560" s="5"/>
      <c r="M560" s="5"/>
      <c r="N560" s="5"/>
      <c r="O560" s="5"/>
      <c r="P560" s="5"/>
      <c r="Q560" s="5"/>
      <c r="R560" s="5"/>
      <c r="S560" s="5"/>
      <c r="T560" s="5"/>
      <c r="U560" s="5"/>
      <c r="V560" s="5"/>
      <c r="W560" s="5"/>
      <c r="X560" s="527"/>
      <c r="Y560" s="5"/>
      <c r="Z560" s="5"/>
      <c r="AA560" s="5"/>
      <c r="AB560" s="5"/>
      <c r="AC560" s="5"/>
      <c r="AD560" s="5"/>
      <c r="AE560" s="5"/>
      <c r="AF560" s="5"/>
      <c r="AG560" s="5"/>
      <c r="AH560" s="5"/>
      <c r="AI560" s="5"/>
      <c r="AJ560" s="5"/>
      <c r="AK560" s="5"/>
      <c r="AL560" s="5"/>
    </row>
    <row r="561" spans="1:38">
      <c r="A561" s="5"/>
      <c r="B561" s="5"/>
      <c r="C561" s="268"/>
      <c r="D561" s="5"/>
      <c r="E561" s="5"/>
      <c r="F561" s="5"/>
      <c r="G561" s="5"/>
      <c r="H561" s="527"/>
      <c r="I561" s="5"/>
      <c r="J561" s="5"/>
      <c r="K561" s="5"/>
      <c r="L561" s="5"/>
      <c r="M561" s="5"/>
      <c r="N561" s="5"/>
      <c r="O561" s="5"/>
      <c r="P561" s="5"/>
      <c r="Q561" s="5"/>
      <c r="R561" s="5"/>
      <c r="S561" s="5"/>
      <c r="T561" s="5"/>
      <c r="U561" s="5"/>
      <c r="V561" s="5"/>
      <c r="W561" s="5"/>
      <c r="X561" s="527"/>
      <c r="Y561" s="5"/>
      <c r="Z561" s="5"/>
      <c r="AA561" s="5"/>
      <c r="AB561" s="5"/>
      <c r="AC561" s="5"/>
      <c r="AD561" s="5"/>
      <c r="AE561" s="5"/>
      <c r="AF561" s="5"/>
      <c r="AG561" s="5"/>
      <c r="AH561" s="5"/>
      <c r="AI561" s="5"/>
      <c r="AJ561" s="5"/>
      <c r="AK561" s="5"/>
      <c r="AL561" s="5"/>
    </row>
    <row r="562" spans="1:38">
      <c r="A562" s="5"/>
      <c r="B562" s="5"/>
      <c r="C562" s="268"/>
      <c r="D562" s="5"/>
      <c r="E562" s="5"/>
      <c r="F562" s="5"/>
      <c r="G562" s="5"/>
      <c r="H562" s="527"/>
      <c r="I562" s="5"/>
      <c r="J562" s="5"/>
      <c r="K562" s="5"/>
      <c r="L562" s="5"/>
      <c r="M562" s="5"/>
      <c r="N562" s="5"/>
      <c r="O562" s="5"/>
      <c r="P562" s="5"/>
      <c r="Q562" s="5"/>
      <c r="R562" s="5"/>
      <c r="S562" s="5"/>
      <c r="T562" s="5"/>
      <c r="U562" s="5"/>
      <c r="V562" s="5"/>
      <c r="W562" s="5"/>
      <c r="X562" s="527"/>
      <c r="Y562" s="5"/>
      <c r="Z562" s="5"/>
      <c r="AA562" s="5"/>
      <c r="AB562" s="5"/>
      <c r="AC562" s="5"/>
      <c r="AD562" s="5"/>
      <c r="AE562" s="5"/>
      <c r="AF562" s="5"/>
      <c r="AG562" s="5"/>
      <c r="AH562" s="5"/>
      <c r="AI562" s="5"/>
      <c r="AJ562" s="5"/>
      <c r="AK562" s="5"/>
      <c r="AL562" s="5"/>
    </row>
    <row r="563" spans="1:38">
      <c r="A563" s="5"/>
      <c r="B563" s="5"/>
      <c r="C563" s="268"/>
      <c r="D563" s="5"/>
      <c r="E563" s="5"/>
      <c r="F563" s="5"/>
      <c r="G563" s="5"/>
      <c r="H563" s="527"/>
      <c r="I563" s="5"/>
      <c r="J563" s="5"/>
      <c r="K563" s="5"/>
      <c r="L563" s="5"/>
      <c r="M563" s="5"/>
      <c r="N563" s="5"/>
      <c r="O563" s="5"/>
      <c r="P563" s="5"/>
      <c r="Q563" s="5"/>
      <c r="R563" s="5"/>
      <c r="S563" s="5"/>
      <c r="T563" s="5"/>
      <c r="U563" s="5"/>
      <c r="V563" s="5"/>
      <c r="W563" s="5"/>
      <c r="X563" s="527"/>
      <c r="Y563" s="5"/>
      <c r="Z563" s="5"/>
      <c r="AA563" s="5"/>
      <c r="AB563" s="5"/>
      <c r="AC563" s="5"/>
      <c r="AD563" s="5"/>
      <c r="AE563" s="5"/>
      <c r="AF563" s="5"/>
      <c r="AG563" s="5"/>
      <c r="AH563" s="5"/>
      <c r="AI563" s="5"/>
      <c r="AJ563" s="5"/>
      <c r="AK563" s="5"/>
      <c r="AL563" s="5"/>
    </row>
    <row r="564" spans="1:38">
      <c r="A564" s="5"/>
      <c r="B564" s="5"/>
      <c r="C564" s="268"/>
      <c r="D564" s="5"/>
      <c r="E564" s="5"/>
      <c r="F564" s="5"/>
      <c r="G564" s="5"/>
      <c r="H564" s="527"/>
      <c r="I564" s="5"/>
      <c r="J564" s="5"/>
      <c r="K564" s="5"/>
      <c r="L564" s="5"/>
      <c r="M564" s="5"/>
      <c r="N564" s="5"/>
      <c r="O564" s="5"/>
      <c r="P564" s="5"/>
      <c r="Q564" s="5"/>
      <c r="R564" s="5"/>
      <c r="S564" s="5"/>
      <c r="T564" s="5"/>
      <c r="U564" s="5"/>
      <c r="V564" s="5"/>
      <c r="W564" s="5"/>
      <c r="X564" s="527"/>
      <c r="Y564" s="5"/>
      <c r="Z564" s="5"/>
      <c r="AA564" s="5"/>
      <c r="AB564" s="5"/>
      <c r="AC564" s="5"/>
      <c r="AD564" s="5"/>
      <c r="AE564" s="5"/>
      <c r="AF564" s="5"/>
      <c r="AG564" s="5"/>
      <c r="AH564" s="5"/>
      <c r="AI564" s="5"/>
      <c r="AJ564" s="5"/>
      <c r="AK564" s="5"/>
      <c r="AL564" s="5"/>
    </row>
    <row r="565" spans="1:38">
      <c r="A565" s="5"/>
      <c r="B565" s="5"/>
      <c r="C565" s="268"/>
      <c r="D565" s="5"/>
      <c r="E565" s="5"/>
      <c r="F565" s="5"/>
      <c r="G565" s="5"/>
      <c r="H565" s="527"/>
      <c r="I565" s="5"/>
      <c r="J565" s="5"/>
      <c r="K565" s="5"/>
      <c r="L565" s="5"/>
      <c r="M565" s="5"/>
      <c r="N565" s="5"/>
      <c r="O565" s="5"/>
      <c r="P565" s="5"/>
      <c r="Q565" s="5"/>
      <c r="R565" s="5"/>
      <c r="S565" s="5"/>
      <c r="T565" s="5"/>
      <c r="U565" s="5"/>
      <c r="V565" s="5"/>
      <c r="W565" s="5"/>
      <c r="X565" s="527"/>
      <c r="Y565" s="5"/>
      <c r="Z565" s="5"/>
      <c r="AA565" s="5"/>
      <c r="AB565" s="5"/>
      <c r="AC565" s="5"/>
      <c r="AD565" s="5"/>
      <c r="AE565" s="5"/>
      <c r="AF565" s="5"/>
      <c r="AG565" s="5"/>
      <c r="AH565" s="5"/>
      <c r="AI565" s="5"/>
      <c r="AJ565" s="5"/>
      <c r="AK565" s="5"/>
      <c r="AL565" s="5"/>
    </row>
    <row r="566" spans="1:38">
      <c r="A566" s="5"/>
      <c r="B566" s="5"/>
      <c r="C566" s="268"/>
      <c r="D566" s="5"/>
      <c r="E566" s="5"/>
      <c r="F566" s="5"/>
      <c r="G566" s="5"/>
      <c r="H566" s="527"/>
      <c r="I566" s="5"/>
      <c r="J566" s="5"/>
      <c r="K566" s="5"/>
      <c r="L566" s="5"/>
      <c r="M566" s="5"/>
      <c r="N566" s="5"/>
      <c r="O566" s="5"/>
      <c r="P566" s="5"/>
      <c r="Q566" s="5"/>
      <c r="R566" s="5"/>
      <c r="S566" s="5"/>
      <c r="T566" s="5"/>
      <c r="U566" s="5"/>
      <c r="V566" s="5"/>
      <c r="W566" s="5"/>
      <c r="X566" s="527"/>
      <c r="Y566" s="5"/>
      <c r="Z566" s="5"/>
      <c r="AA566" s="5"/>
      <c r="AB566" s="5"/>
      <c r="AC566" s="5"/>
      <c r="AD566" s="5"/>
      <c r="AE566" s="5"/>
      <c r="AF566" s="5"/>
      <c r="AG566" s="5"/>
      <c r="AH566" s="5"/>
      <c r="AI566" s="5"/>
      <c r="AJ566" s="5"/>
      <c r="AK566" s="5"/>
      <c r="AL566" s="5"/>
    </row>
    <row r="567" spans="1:38">
      <c r="A567" s="5"/>
      <c r="B567" s="5"/>
      <c r="C567" s="268"/>
      <c r="D567" s="5"/>
      <c r="E567" s="5"/>
      <c r="F567" s="5"/>
      <c r="G567" s="5"/>
      <c r="H567" s="527"/>
      <c r="I567" s="5"/>
      <c r="J567" s="5"/>
      <c r="K567" s="5"/>
      <c r="L567" s="5"/>
      <c r="M567" s="5"/>
      <c r="N567" s="5"/>
      <c r="O567" s="5"/>
      <c r="P567" s="5"/>
      <c r="Q567" s="5"/>
      <c r="R567" s="5"/>
      <c r="S567" s="5"/>
      <c r="T567" s="5"/>
      <c r="U567" s="5"/>
      <c r="V567" s="5"/>
      <c r="W567" s="5"/>
      <c r="X567" s="527"/>
      <c r="Y567" s="5"/>
      <c r="Z567" s="5"/>
      <c r="AA567" s="5"/>
      <c r="AB567" s="5"/>
      <c r="AC567" s="5"/>
      <c r="AD567" s="5"/>
      <c r="AE567" s="5"/>
      <c r="AF567" s="5"/>
      <c r="AG567" s="5"/>
      <c r="AH567" s="5"/>
      <c r="AI567" s="5"/>
      <c r="AJ567" s="5"/>
      <c r="AK567" s="5"/>
      <c r="AL567" s="5"/>
    </row>
    <row r="568" spans="1:38">
      <c r="A568" s="5"/>
      <c r="B568" s="5"/>
      <c r="C568" s="268"/>
      <c r="D568" s="5"/>
      <c r="E568" s="5"/>
      <c r="F568" s="5"/>
      <c r="G568" s="5"/>
      <c r="H568" s="527"/>
      <c r="I568" s="5"/>
      <c r="J568" s="5"/>
      <c r="K568" s="5"/>
      <c r="L568" s="5"/>
      <c r="M568" s="5"/>
      <c r="N568" s="5"/>
      <c r="O568" s="5"/>
      <c r="P568" s="5"/>
      <c r="Q568" s="5"/>
      <c r="R568" s="5"/>
      <c r="S568" s="5"/>
      <c r="T568" s="5"/>
      <c r="U568" s="5"/>
      <c r="V568" s="5"/>
      <c r="W568" s="5"/>
      <c r="X568" s="527"/>
      <c r="Y568" s="5"/>
      <c r="Z568" s="5"/>
      <c r="AA568" s="5"/>
      <c r="AB568" s="5"/>
      <c r="AC568" s="5"/>
      <c r="AD568" s="5"/>
      <c r="AE568" s="5"/>
      <c r="AF568" s="5"/>
      <c r="AG568" s="5"/>
      <c r="AH568" s="5"/>
      <c r="AI568" s="5"/>
      <c r="AJ568" s="5"/>
      <c r="AK568" s="5"/>
      <c r="AL568" s="5"/>
    </row>
    <row r="569" spans="1:38">
      <c r="A569" s="5"/>
      <c r="B569" s="5"/>
      <c r="C569" s="268"/>
      <c r="D569" s="5"/>
      <c r="E569" s="5"/>
      <c r="F569" s="5"/>
      <c r="G569" s="5"/>
      <c r="H569" s="527"/>
      <c r="I569" s="5"/>
      <c r="J569" s="5"/>
      <c r="K569" s="5"/>
      <c r="L569" s="5"/>
      <c r="M569" s="5"/>
      <c r="N569" s="5"/>
      <c r="O569" s="5"/>
      <c r="P569" s="5"/>
      <c r="Q569" s="5"/>
      <c r="R569" s="5"/>
      <c r="S569" s="5"/>
      <c r="T569" s="5"/>
      <c r="U569" s="5"/>
      <c r="V569" s="5"/>
      <c r="W569" s="5"/>
      <c r="X569" s="527"/>
      <c r="Y569" s="5"/>
      <c r="Z569" s="5"/>
      <c r="AA569" s="5"/>
      <c r="AB569" s="5"/>
      <c r="AC569" s="5"/>
      <c r="AD569" s="5"/>
      <c r="AE569" s="5"/>
      <c r="AF569" s="5"/>
      <c r="AG569" s="5"/>
      <c r="AH569" s="5"/>
      <c r="AI569" s="5"/>
      <c r="AJ569" s="5"/>
      <c r="AK569" s="5"/>
      <c r="AL569" s="5"/>
    </row>
    <row r="570" spans="1:38">
      <c r="A570" s="5"/>
      <c r="B570" s="5"/>
      <c r="C570" s="268"/>
      <c r="D570" s="5"/>
      <c r="E570" s="5"/>
      <c r="F570" s="5"/>
      <c r="G570" s="5"/>
      <c r="H570" s="527"/>
      <c r="I570" s="5"/>
      <c r="J570" s="5"/>
      <c r="K570" s="5"/>
      <c r="L570" s="5"/>
      <c r="M570" s="5"/>
      <c r="N570" s="5"/>
      <c r="O570" s="5"/>
      <c r="P570" s="5"/>
      <c r="Q570" s="5"/>
      <c r="R570" s="5"/>
      <c r="S570" s="5"/>
      <c r="T570" s="5"/>
      <c r="U570" s="5"/>
      <c r="V570" s="5"/>
      <c r="W570" s="5"/>
      <c r="X570" s="527"/>
      <c r="Y570" s="5"/>
      <c r="Z570" s="5"/>
      <c r="AA570" s="5"/>
      <c r="AB570" s="5"/>
      <c r="AC570" s="5"/>
      <c r="AD570" s="5"/>
      <c r="AE570" s="5"/>
      <c r="AF570" s="5"/>
      <c r="AG570" s="5"/>
      <c r="AH570" s="5"/>
      <c r="AI570" s="5"/>
      <c r="AJ570" s="5"/>
      <c r="AK570" s="5"/>
      <c r="AL570" s="5"/>
    </row>
    <row r="571" spans="1:38">
      <c r="A571" s="5"/>
      <c r="B571" s="5"/>
      <c r="C571" s="268"/>
      <c r="D571" s="5"/>
      <c r="E571" s="5"/>
      <c r="F571" s="5"/>
      <c r="G571" s="5"/>
      <c r="H571" s="527"/>
      <c r="I571" s="5"/>
      <c r="J571" s="5"/>
      <c r="K571" s="5"/>
      <c r="L571" s="5"/>
      <c r="M571" s="5"/>
      <c r="N571" s="5"/>
      <c r="O571" s="5"/>
      <c r="P571" s="5"/>
      <c r="Q571" s="5"/>
      <c r="R571" s="5"/>
      <c r="S571" s="5"/>
      <c r="T571" s="5"/>
      <c r="U571" s="5"/>
      <c r="V571" s="5"/>
      <c r="W571" s="5"/>
      <c r="X571" s="527"/>
      <c r="Y571" s="5"/>
      <c r="Z571" s="5"/>
      <c r="AA571" s="5"/>
      <c r="AB571" s="5"/>
      <c r="AC571" s="5"/>
      <c r="AD571" s="5"/>
      <c r="AE571" s="5"/>
      <c r="AF571" s="5"/>
      <c r="AG571" s="5"/>
      <c r="AH571" s="5"/>
      <c r="AI571" s="5"/>
      <c r="AJ571" s="5"/>
      <c r="AK571" s="5"/>
      <c r="AL571" s="5"/>
    </row>
    <row r="572" spans="1:38">
      <c r="A572" s="5"/>
      <c r="B572" s="5"/>
      <c r="C572" s="268"/>
      <c r="D572" s="5"/>
      <c r="E572" s="5"/>
      <c r="F572" s="5"/>
      <c r="G572" s="5"/>
      <c r="H572" s="527"/>
      <c r="I572" s="5"/>
      <c r="J572" s="5"/>
      <c r="K572" s="5"/>
      <c r="L572" s="5"/>
      <c r="M572" s="5"/>
      <c r="N572" s="5"/>
      <c r="O572" s="5"/>
      <c r="P572" s="5"/>
      <c r="Q572" s="5"/>
      <c r="R572" s="5"/>
      <c r="S572" s="5"/>
      <c r="T572" s="5"/>
      <c r="U572" s="5"/>
      <c r="V572" s="5"/>
      <c r="W572" s="5"/>
      <c r="X572" s="527"/>
      <c r="Y572" s="5"/>
      <c r="Z572" s="5"/>
      <c r="AA572" s="5"/>
      <c r="AB572" s="5"/>
      <c r="AC572" s="5"/>
      <c r="AD572" s="5"/>
      <c r="AE572" s="5"/>
      <c r="AF572" s="5"/>
      <c r="AG572" s="5"/>
      <c r="AH572" s="5"/>
      <c r="AI572" s="5"/>
      <c r="AJ572" s="5"/>
      <c r="AK572" s="5"/>
      <c r="AL572" s="5"/>
    </row>
    <row r="573" spans="1:38">
      <c r="A573" s="5"/>
      <c r="B573" s="5"/>
      <c r="C573" s="268"/>
      <c r="D573" s="5"/>
      <c r="E573" s="5"/>
      <c r="F573" s="5"/>
      <c r="G573" s="5"/>
      <c r="H573" s="527"/>
      <c r="I573" s="5"/>
      <c r="J573" s="5"/>
      <c r="K573" s="5"/>
      <c r="L573" s="5"/>
      <c r="M573" s="5"/>
      <c r="N573" s="5"/>
      <c r="O573" s="5"/>
      <c r="P573" s="5"/>
      <c r="Q573" s="5"/>
      <c r="R573" s="5"/>
      <c r="S573" s="5"/>
      <c r="T573" s="5"/>
      <c r="U573" s="5"/>
      <c r="V573" s="5"/>
      <c r="W573" s="5"/>
      <c r="X573" s="527"/>
      <c r="Y573" s="5"/>
      <c r="Z573" s="5"/>
      <c r="AA573" s="5"/>
      <c r="AB573" s="5"/>
      <c r="AC573" s="5"/>
      <c r="AD573" s="5"/>
      <c r="AE573" s="5"/>
      <c r="AF573" s="5"/>
      <c r="AG573" s="5"/>
      <c r="AH573" s="5"/>
      <c r="AI573" s="5"/>
      <c r="AJ573" s="5"/>
      <c r="AK573" s="5"/>
      <c r="AL573" s="5"/>
    </row>
    <row r="574" spans="1:38">
      <c r="A574" s="5"/>
      <c r="B574" s="5"/>
      <c r="C574" s="268"/>
      <c r="D574" s="5"/>
      <c r="E574" s="5"/>
      <c r="F574" s="5"/>
      <c r="G574" s="5"/>
      <c r="H574" s="527"/>
      <c r="I574" s="5"/>
      <c r="J574" s="5"/>
      <c r="K574" s="5"/>
      <c r="L574" s="5"/>
      <c r="M574" s="5"/>
      <c r="N574" s="5"/>
      <c r="O574" s="5"/>
      <c r="P574" s="5"/>
      <c r="Q574" s="5"/>
      <c r="R574" s="5"/>
      <c r="S574" s="5"/>
      <c r="T574" s="5"/>
      <c r="U574" s="5"/>
      <c r="V574" s="5"/>
      <c r="W574" s="5"/>
      <c r="X574" s="527"/>
      <c r="Y574" s="5"/>
      <c r="Z574" s="5"/>
      <c r="AA574" s="5"/>
      <c r="AB574" s="5"/>
      <c r="AC574" s="5"/>
      <c r="AD574" s="5"/>
      <c r="AE574" s="5"/>
      <c r="AF574" s="5"/>
      <c r="AG574" s="5"/>
      <c r="AH574" s="5"/>
      <c r="AI574" s="5"/>
      <c r="AJ574" s="5"/>
      <c r="AK574" s="5"/>
      <c r="AL574" s="5"/>
    </row>
    <row r="575" spans="1:38">
      <c r="A575" s="5"/>
      <c r="B575" s="5"/>
      <c r="C575" s="268"/>
      <c r="D575" s="5"/>
      <c r="E575" s="5"/>
      <c r="F575" s="5"/>
      <c r="G575" s="5"/>
      <c r="H575" s="527"/>
      <c r="I575" s="5"/>
      <c r="J575" s="5"/>
      <c r="K575" s="5"/>
      <c r="L575" s="5"/>
      <c r="M575" s="5"/>
      <c r="N575" s="5"/>
      <c r="O575" s="5"/>
      <c r="P575" s="5"/>
      <c r="Q575" s="5"/>
      <c r="R575" s="5"/>
      <c r="S575" s="5"/>
      <c r="T575" s="5"/>
      <c r="U575" s="5"/>
      <c r="V575" s="5"/>
      <c r="W575" s="5"/>
      <c r="X575" s="527"/>
      <c r="Y575" s="5"/>
      <c r="Z575" s="5"/>
      <c r="AA575" s="5"/>
      <c r="AB575" s="5"/>
      <c r="AC575" s="5"/>
      <c r="AD575" s="5"/>
      <c r="AE575" s="5"/>
      <c r="AF575" s="5"/>
      <c r="AG575" s="5"/>
      <c r="AH575" s="5"/>
      <c r="AI575" s="5"/>
      <c r="AJ575" s="5"/>
      <c r="AK575" s="5"/>
      <c r="AL575" s="5"/>
    </row>
    <row r="576" spans="1:38">
      <c r="A576" s="5"/>
      <c r="B576" s="5"/>
      <c r="C576" s="268"/>
      <c r="D576" s="5"/>
      <c r="E576" s="5"/>
      <c r="F576" s="5"/>
      <c r="G576" s="5"/>
      <c r="H576" s="527"/>
      <c r="I576" s="5"/>
      <c r="J576" s="5"/>
      <c r="K576" s="5"/>
      <c r="L576" s="5"/>
      <c r="M576" s="5"/>
      <c r="N576" s="5"/>
      <c r="O576" s="5"/>
      <c r="P576" s="5"/>
      <c r="Q576" s="5"/>
      <c r="R576" s="5"/>
      <c r="S576" s="5"/>
      <c r="T576" s="5"/>
      <c r="U576" s="5"/>
      <c r="V576" s="5"/>
      <c r="W576" s="5"/>
      <c r="X576" s="527"/>
      <c r="Y576" s="5"/>
      <c r="Z576" s="5"/>
      <c r="AA576" s="5"/>
      <c r="AB576" s="5"/>
      <c r="AC576" s="5"/>
      <c r="AD576" s="5"/>
      <c r="AE576" s="5"/>
      <c r="AF576" s="5"/>
      <c r="AG576" s="5"/>
      <c r="AH576" s="5"/>
      <c r="AI576" s="5"/>
      <c r="AJ576" s="5"/>
      <c r="AK576" s="5"/>
      <c r="AL576" s="5"/>
    </row>
    <row r="577" spans="1:38">
      <c r="A577" s="5"/>
      <c r="B577" s="5"/>
      <c r="C577" s="268"/>
      <c r="D577" s="5"/>
      <c r="E577" s="5"/>
      <c r="F577" s="5"/>
      <c r="G577" s="5"/>
      <c r="H577" s="527"/>
      <c r="I577" s="5"/>
      <c r="J577" s="5"/>
      <c r="K577" s="5"/>
      <c r="L577" s="5"/>
      <c r="M577" s="5"/>
      <c r="N577" s="5"/>
      <c r="O577" s="5"/>
      <c r="P577" s="5"/>
      <c r="Q577" s="5"/>
      <c r="R577" s="5"/>
      <c r="S577" s="5"/>
      <c r="T577" s="5"/>
      <c r="U577" s="5"/>
      <c r="V577" s="5"/>
      <c r="W577" s="5"/>
      <c r="X577" s="527"/>
      <c r="Y577" s="5"/>
      <c r="Z577" s="5"/>
      <c r="AA577" s="5"/>
      <c r="AB577" s="5"/>
      <c r="AC577" s="5"/>
      <c r="AD577" s="5"/>
      <c r="AE577" s="5"/>
      <c r="AF577" s="5"/>
      <c r="AG577" s="5"/>
      <c r="AH577" s="5"/>
      <c r="AI577" s="5"/>
      <c r="AJ577" s="5"/>
      <c r="AK577" s="5"/>
      <c r="AL577" s="5"/>
    </row>
    <row r="578" spans="1:38">
      <c r="A578" s="5"/>
      <c r="B578" s="5"/>
      <c r="C578" s="268"/>
      <c r="D578" s="5"/>
      <c r="E578" s="5"/>
      <c r="F578" s="5"/>
      <c r="G578" s="5"/>
      <c r="H578" s="527"/>
      <c r="I578" s="5"/>
      <c r="J578" s="5"/>
      <c r="K578" s="5"/>
      <c r="L578" s="5"/>
      <c r="M578" s="5"/>
      <c r="N578" s="5"/>
      <c r="O578" s="5"/>
      <c r="P578" s="5"/>
      <c r="Q578" s="5"/>
      <c r="R578" s="5"/>
      <c r="S578" s="5"/>
      <c r="T578" s="5"/>
      <c r="U578" s="5"/>
      <c r="V578" s="5"/>
      <c r="W578" s="5"/>
      <c r="X578" s="527"/>
      <c r="Y578" s="5"/>
      <c r="Z578" s="5"/>
      <c r="AA578" s="5"/>
      <c r="AB578" s="5"/>
      <c r="AC578" s="5"/>
      <c r="AD578" s="5"/>
      <c r="AE578" s="5"/>
      <c r="AF578" s="5"/>
      <c r="AG578" s="5"/>
      <c r="AH578" s="5"/>
      <c r="AI578" s="5"/>
      <c r="AJ578" s="5"/>
      <c r="AK578" s="5"/>
      <c r="AL578" s="5"/>
    </row>
    <row r="579" spans="1:38">
      <c r="A579" s="5"/>
      <c r="B579" s="5"/>
      <c r="C579" s="268"/>
      <c r="D579" s="5"/>
      <c r="E579" s="5"/>
      <c r="F579" s="5"/>
      <c r="G579" s="5"/>
      <c r="H579" s="527"/>
      <c r="I579" s="5"/>
      <c r="J579" s="5"/>
      <c r="K579" s="5"/>
      <c r="L579" s="5"/>
      <c r="M579" s="5"/>
      <c r="N579" s="5"/>
      <c r="O579" s="5"/>
      <c r="P579" s="5"/>
      <c r="Q579" s="5"/>
      <c r="R579" s="5"/>
      <c r="S579" s="5"/>
      <c r="T579" s="5"/>
      <c r="U579" s="5"/>
      <c r="V579" s="5"/>
      <c r="W579" s="5"/>
      <c r="X579" s="527"/>
      <c r="Y579" s="5"/>
      <c r="Z579" s="5"/>
      <c r="AA579" s="5"/>
      <c r="AB579" s="5"/>
      <c r="AC579" s="5"/>
      <c r="AD579" s="5"/>
      <c r="AE579" s="5"/>
      <c r="AF579" s="5"/>
      <c r="AG579" s="5"/>
      <c r="AH579" s="5"/>
      <c r="AI579" s="5"/>
      <c r="AJ579" s="5"/>
      <c r="AK579" s="5"/>
      <c r="AL579" s="5"/>
    </row>
    <row r="580" spans="1:38">
      <c r="A580" s="5"/>
      <c r="B580" s="5"/>
      <c r="C580" s="268"/>
      <c r="D580" s="5"/>
      <c r="E580" s="5"/>
      <c r="F580" s="5"/>
      <c r="G580" s="5"/>
      <c r="H580" s="527"/>
      <c r="I580" s="5"/>
      <c r="J580" s="5"/>
      <c r="K580" s="5"/>
      <c r="L580" s="5"/>
      <c r="M580" s="5"/>
      <c r="N580" s="5"/>
      <c r="O580" s="5"/>
      <c r="P580" s="5"/>
      <c r="Q580" s="5"/>
      <c r="R580" s="5"/>
      <c r="S580" s="5"/>
      <c r="T580" s="5"/>
      <c r="U580" s="5"/>
      <c r="V580" s="5"/>
      <c r="W580" s="5"/>
      <c r="X580" s="527"/>
      <c r="Y580" s="5"/>
      <c r="Z580" s="5"/>
      <c r="AA580" s="5"/>
      <c r="AB580" s="5"/>
      <c r="AC580" s="5"/>
      <c r="AD580" s="5"/>
      <c r="AE580" s="5"/>
      <c r="AF580" s="5"/>
      <c r="AG580" s="5"/>
      <c r="AH580" s="5"/>
      <c r="AI580" s="5"/>
      <c r="AJ580" s="5"/>
      <c r="AK580" s="5"/>
      <c r="AL580" s="5"/>
    </row>
    <row r="581" spans="1:38">
      <c r="A581" s="5"/>
      <c r="B581" s="5"/>
      <c r="C581" s="268"/>
      <c r="D581" s="5"/>
      <c r="E581" s="5"/>
      <c r="F581" s="5"/>
      <c r="G581" s="5"/>
      <c r="H581" s="527"/>
      <c r="I581" s="5"/>
      <c r="J581" s="5"/>
      <c r="K581" s="5"/>
      <c r="L581" s="5"/>
      <c r="M581" s="5"/>
      <c r="N581" s="5"/>
      <c r="O581" s="5"/>
      <c r="P581" s="5"/>
      <c r="Q581" s="5"/>
      <c r="R581" s="5"/>
      <c r="S581" s="5"/>
      <c r="T581" s="5"/>
      <c r="U581" s="5"/>
      <c r="V581" s="5"/>
      <c r="W581" s="5"/>
      <c r="X581" s="527"/>
      <c r="Y581" s="5"/>
      <c r="Z581" s="5"/>
      <c r="AA581" s="5"/>
      <c r="AB581" s="5"/>
      <c r="AC581" s="5"/>
      <c r="AD581" s="5"/>
      <c r="AE581" s="5"/>
      <c r="AF581" s="5"/>
      <c r="AG581" s="5"/>
      <c r="AH581" s="5"/>
      <c r="AI581" s="5"/>
      <c r="AJ581" s="5"/>
      <c r="AK581" s="5"/>
      <c r="AL581" s="5"/>
    </row>
    <row r="582" spans="1:38">
      <c r="A582" s="5"/>
      <c r="B582" s="5"/>
      <c r="C582" s="268"/>
      <c r="D582" s="5"/>
      <c r="E582" s="5"/>
      <c r="F582" s="5"/>
      <c r="G582" s="5"/>
      <c r="H582" s="527"/>
      <c r="I582" s="5"/>
      <c r="J582" s="5"/>
      <c r="K582" s="5"/>
      <c r="L582" s="5"/>
      <c r="M582" s="5"/>
      <c r="N582" s="5"/>
      <c r="O582" s="5"/>
      <c r="P582" s="5"/>
      <c r="Q582" s="5"/>
      <c r="R582" s="5"/>
      <c r="S582" s="5"/>
      <c r="T582" s="5"/>
      <c r="U582" s="5"/>
      <c r="V582" s="5"/>
      <c r="W582" s="5"/>
      <c r="X582" s="527"/>
      <c r="Y582" s="5"/>
      <c r="Z582" s="5"/>
      <c r="AA582" s="5"/>
      <c r="AB582" s="5"/>
      <c r="AC582" s="5"/>
      <c r="AD582" s="5"/>
      <c r="AE582" s="5"/>
      <c r="AF582" s="5"/>
      <c r="AG582" s="5"/>
      <c r="AH582" s="5"/>
      <c r="AI582" s="5"/>
      <c r="AJ582" s="5"/>
      <c r="AK582" s="5"/>
      <c r="AL582" s="5"/>
    </row>
    <row r="583" spans="1:38">
      <c r="A583" s="5"/>
      <c r="B583" s="5"/>
      <c r="C583" s="268"/>
      <c r="D583" s="5"/>
      <c r="E583" s="5"/>
      <c r="F583" s="5"/>
      <c r="G583" s="5"/>
      <c r="H583" s="527"/>
      <c r="I583" s="5"/>
      <c r="J583" s="5"/>
      <c r="K583" s="5"/>
      <c r="L583" s="5"/>
      <c r="M583" s="5"/>
      <c r="N583" s="5"/>
      <c r="O583" s="5"/>
      <c r="P583" s="5"/>
      <c r="Q583" s="5"/>
      <c r="R583" s="5"/>
      <c r="S583" s="5"/>
      <c r="T583" s="5"/>
      <c r="U583" s="5"/>
      <c r="V583" s="5"/>
      <c r="W583" s="5"/>
      <c r="X583" s="527"/>
      <c r="Y583" s="5"/>
      <c r="Z583" s="5"/>
      <c r="AA583" s="5"/>
      <c r="AB583" s="5"/>
      <c r="AC583" s="5"/>
      <c r="AD583" s="5"/>
      <c r="AE583" s="5"/>
      <c r="AF583" s="5"/>
      <c r="AG583" s="5"/>
      <c r="AH583" s="5"/>
      <c r="AI583" s="5"/>
      <c r="AJ583" s="5"/>
      <c r="AK583" s="5"/>
      <c r="AL583" s="5"/>
    </row>
    <row r="584" spans="1:38">
      <c r="A584" s="5"/>
      <c r="B584" s="5"/>
      <c r="C584" s="268"/>
      <c r="D584" s="5"/>
      <c r="E584" s="5"/>
      <c r="F584" s="5"/>
      <c r="G584" s="5"/>
      <c r="H584" s="527"/>
      <c r="I584" s="5"/>
      <c r="J584" s="5"/>
      <c r="K584" s="5"/>
      <c r="L584" s="5"/>
      <c r="M584" s="5"/>
      <c r="N584" s="5"/>
      <c r="O584" s="5"/>
      <c r="P584" s="5"/>
      <c r="Q584" s="5"/>
      <c r="R584" s="5"/>
      <c r="S584" s="5"/>
      <c r="T584" s="5"/>
      <c r="U584" s="5"/>
      <c r="V584" s="5"/>
      <c r="W584" s="5"/>
      <c r="X584" s="527"/>
      <c r="Y584" s="5"/>
      <c r="Z584" s="5"/>
      <c r="AA584" s="5"/>
      <c r="AB584" s="5"/>
      <c r="AC584" s="5"/>
      <c r="AD584" s="5"/>
      <c r="AE584" s="5"/>
      <c r="AF584" s="5"/>
      <c r="AG584" s="5"/>
      <c r="AH584" s="5"/>
      <c r="AI584" s="5"/>
      <c r="AJ584" s="5"/>
      <c r="AK584" s="5"/>
      <c r="AL584" s="5"/>
    </row>
    <row r="585" spans="1:38">
      <c r="A585" s="5"/>
      <c r="B585" s="5"/>
      <c r="C585" s="268"/>
      <c r="D585" s="5"/>
      <c r="E585" s="5"/>
      <c r="F585" s="5"/>
      <c r="G585" s="5"/>
      <c r="H585" s="527"/>
      <c r="I585" s="5"/>
      <c r="J585" s="5"/>
      <c r="K585" s="5"/>
      <c r="L585" s="5"/>
      <c r="M585" s="5"/>
      <c r="N585" s="5"/>
      <c r="O585" s="5"/>
      <c r="P585" s="5"/>
      <c r="Q585" s="5"/>
      <c r="R585" s="5"/>
      <c r="S585" s="5"/>
      <c r="T585" s="5"/>
      <c r="U585" s="5"/>
      <c r="V585" s="5"/>
      <c r="W585" s="5"/>
      <c r="X585" s="527"/>
      <c r="Y585" s="5"/>
      <c r="Z585" s="5"/>
      <c r="AA585" s="5"/>
      <c r="AB585" s="5"/>
      <c r="AC585" s="5"/>
      <c r="AD585" s="5"/>
      <c r="AE585" s="5"/>
      <c r="AF585" s="5"/>
      <c r="AG585" s="5"/>
      <c r="AH585" s="5"/>
      <c r="AI585" s="5"/>
      <c r="AJ585" s="5"/>
      <c r="AK585" s="5"/>
      <c r="AL585" s="5"/>
    </row>
    <row r="586" spans="1:38">
      <c r="A586" s="5"/>
      <c r="B586" s="5"/>
      <c r="C586" s="268"/>
      <c r="D586" s="5"/>
      <c r="E586" s="5"/>
      <c r="F586" s="5"/>
      <c r="G586" s="5"/>
      <c r="H586" s="527"/>
      <c r="I586" s="5"/>
      <c r="J586" s="5"/>
      <c r="K586" s="5"/>
      <c r="L586" s="5"/>
      <c r="M586" s="5"/>
      <c r="N586" s="5"/>
      <c r="O586" s="5"/>
      <c r="P586" s="5"/>
      <c r="Q586" s="5"/>
      <c r="R586" s="5"/>
      <c r="S586" s="5"/>
      <c r="T586" s="5"/>
      <c r="U586" s="5"/>
      <c r="V586" s="5"/>
      <c r="W586" s="5"/>
      <c r="X586" s="527"/>
      <c r="Y586" s="5"/>
      <c r="Z586" s="5"/>
      <c r="AA586" s="5"/>
      <c r="AB586" s="5"/>
      <c r="AC586" s="5"/>
      <c r="AD586" s="5"/>
      <c r="AE586" s="5"/>
      <c r="AF586" s="5"/>
      <c r="AG586" s="5"/>
      <c r="AH586" s="5"/>
      <c r="AI586" s="5"/>
      <c r="AJ586" s="5"/>
      <c r="AK586" s="5"/>
      <c r="AL586" s="5"/>
    </row>
    <row r="587" spans="1:38">
      <c r="A587" s="5"/>
      <c r="B587" s="5"/>
      <c r="C587" s="268"/>
      <c r="D587" s="5"/>
      <c r="E587" s="5"/>
      <c r="F587" s="5"/>
      <c r="G587" s="5"/>
      <c r="H587" s="527"/>
      <c r="I587" s="5"/>
      <c r="J587" s="5"/>
      <c r="K587" s="5"/>
      <c r="L587" s="5"/>
      <c r="M587" s="5"/>
      <c r="N587" s="5"/>
      <c r="O587" s="5"/>
      <c r="P587" s="5"/>
      <c r="Q587" s="5"/>
      <c r="R587" s="5"/>
      <c r="S587" s="5"/>
      <c r="T587" s="5"/>
      <c r="U587" s="5"/>
      <c r="V587" s="5"/>
      <c r="W587" s="5"/>
      <c r="X587" s="527"/>
      <c r="Y587" s="5"/>
      <c r="Z587" s="5"/>
      <c r="AA587" s="5"/>
      <c r="AB587" s="5"/>
      <c r="AC587" s="5"/>
      <c r="AD587" s="5"/>
      <c r="AE587" s="5"/>
      <c r="AF587" s="5"/>
      <c r="AG587" s="5"/>
      <c r="AH587" s="5"/>
      <c r="AI587" s="5"/>
      <c r="AJ587" s="5"/>
      <c r="AK587" s="5"/>
      <c r="AL587" s="5"/>
    </row>
    <row r="588" spans="1:38">
      <c r="A588" s="5"/>
      <c r="B588" s="5"/>
      <c r="C588" s="268"/>
      <c r="D588" s="5"/>
      <c r="E588" s="5"/>
      <c r="F588" s="5"/>
      <c r="G588" s="5"/>
      <c r="H588" s="527"/>
      <c r="I588" s="5"/>
      <c r="J588" s="5"/>
      <c r="K588" s="5"/>
      <c r="L588" s="5"/>
      <c r="M588" s="5"/>
      <c r="N588" s="5"/>
      <c r="O588" s="5"/>
      <c r="P588" s="5"/>
      <c r="Q588" s="5"/>
      <c r="R588" s="5"/>
      <c r="S588" s="5"/>
      <c r="T588" s="5"/>
      <c r="U588" s="5"/>
      <c r="V588" s="5"/>
      <c r="W588" s="5"/>
      <c r="X588" s="527"/>
      <c r="Y588" s="5"/>
      <c r="Z588" s="5"/>
      <c r="AA588" s="5"/>
      <c r="AB588" s="5"/>
      <c r="AC588" s="5"/>
      <c r="AD588" s="5"/>
      <c r="AE588" s="5"/>
      <c r="AF588" s="5"/>
      <c r="AG588" s="5"/>
      <c r="AH588" s="5"/>
      <c r="AI588" s="5"/>
      <c r="AJ588" s="5"/>
      <c r="AK588" s="5"/>
      <c r="AL588" s="5"/>
    </row>
    <row r="589" spans="1:38">
      <c r="A589" s="5"/>
      <c r="B589" s="5"/>
      <c r="C589" s="268"/>
      <c r="D589" s="5"/>
      <c r="E589" s="5"/>
      <c r="F589" s="5"/>
      <c r="G589" s="5"/>
      <c r="H589" s="527"/>
      <c r="I589" s="5"/>
      <c r="J589" s="5"/>
      <c r="K589" s="5"/>
      <c r="L589" s="5"/>
      <c r="M589" s="5"/>
      <c r="N589" s="5"/>
      <c r="O589" s="5"/>
      <c r="P589" s="5"/>
      <c r="Q589" s="5"/>
      <c r="R589" s="5"/>
      <c r="S589" s="5"/>
      <c r="T589" s="5"/>
      <c r="U589" s="5"/>
      <c r="V589" s="5"/>
      <c r="W589" s="5"/>
      <c r="X589" s="527"/>
      <c r="Y589" s="5"/>
      <c r="Z589" s="5"/>
      <c r="AA589" s="5"/>
      <c r="AB589" s="5"/>
      <c r="AC589" s="5"/>
      <c r="AD589" s="5"/>
      <c r="AE589" s="5"/>
      <c r="AF589" s="5"/>
      <c r="AG589" s="5"/>
      <c r="AH589" s="5"/>
      <c r="AI589" s="5"/>
      <c r="AJ589" s="5"/>
      <c r="AK589" s="5"/>
      <c r="AL589" s="5"/>
    </row>
    <row r="590" spans="1:38">
      <c r="A590" s="5"/>
      <c r="B590" s="5"/>
      <c r="C590" s="268"/>
      <c r="D590" s="5"/>
      <c r="E590" s="5"/>
      <c r="F590" s="5"/>
      <c r="G590" s="5"/>
      <c r="H590" s="527"/>
      <c r="I590" s="5"/>
      <c r="J590" s="5"/>
      <c r="K590" s="5"/>
      <c r="L590" s="5"/>
      <c r="M590" s="5"/>
      <c r="N590" s="5"/>
      <c r="O590" s="5"/>
      <c r="P590" s="5"/>
      <c r="Q590" s="5"/>
      <c r="R590" s="5"/>
      <c r="S590" s="5"/>
      <c r="T590" s="5"/>
      <c r="U590" s="5"/>
      <c r="V590" s="5"/>
      <c r="W590" s="5"/>
      <c r="X590" s="527"/>
      <c r="Y590" s="5"/>
      <c r="Z590" s="5"/>
      <c r="AA590" s="5"/>
      <c r="AB590" s="5"/>
      <c r="AC590" s="5"/>
      <c r="AD590" s="5"/>
      <c r="AE590" s="5"/>
      <c r="AF590" s="5"/>
      <c r="AG590" s="5"/>
      <c r="AH590" s="5"/>
      <c r="AI590" s="5"/>
      <c r="AJ590" s="5"/>
      <c r="AK590" s="5"/>
      <c r="AL590" s="5"/>
    </row>
    <row r="591" spans="1:38">
      <c r="A591" s="5"/>
      <c r="B591" s="5"/>
      <c r="C591" s="268"/>
      <c r="D591" s="5"/>
      <c r="E591" s="5"/>
      <c r="F591" s="5"/>
      <c r="G591" s="5"/>
      <c r="H591" s="527"/>
      <c r="I591" s="5"/>
      <c r="J591" s="5"/>
      <c r="K591" s="5"/>
      <c r="L591" s="5"/>
      <c r="M591" s="5"/>
      <c r="N591" s="5"/>
      <c r="O591" s="5"/>
      <c r="P591" s="5"/>
      <c r="Q591" s="5"/>
      <c r="R591" s="5"/>
      <c r="S591" s="5"/>
      <c r="T591" s="5"/>
      <c r="U591" s="5"/>
      <c r="V591" s="5"/>
      <c r="W591" s="5"/>
      <c r="X591" s="527"/>
      <c r="Y591" s="5"/>
      <c r="Z591" s="5"/>
      <c r="AA591" s="5"/>
      <c r="AB591" s="5"/>
      <c r="AC591" s="5"/>
      <c r="AD591" s="5"/>
      <c r="AE591" s="5"/>
      <c r="AF591" s="5"/>
      <c r="AG591" s="5"/>
      <c r="AH591" s="5"/>
      <c r="AI591" s="5"/>
      <c r="AJ591" s="5"/>
      <c r="AK591" s="5"/>
      <c r="AL591" s="5"/>
    </row>
    <row r="592" spans="1:38">
      <c r="A592" s="5"/>
      <c r="B592" s="5"/>
      <c r="C592" s="268"/>
      <c r="D592" s="5"/>
      <c r="E592" s="5"/>
      <c r="F592" s="5"/>
      <c r="G592" s="5"/>
      <c r="H592" s="527"/>
      <c r="I592" s="5"/>
      <c r="J592" s="5"/>
      <c r="K592" s="5"/>
      <c r="L592" s="5"/>
      <c r="M592" s="5"/>
      <c r="N592" s="5"/>
      <c r="O592" s="5"/>
      <c r="P592" s="5"/>
      <c r="Q592" s="5"/>
      <c r="R592" s="5"/>
      <c r="S592" s="5"/>
      <c r="T592" s="5"/>
      <c r="U592" s="5"/>
      <c r="V592" s="5"/>
      <c r="W592" s="5"/>
      <c r="X592" s="527"/>
      <c r="Y592" s="5"/>
      <c r="Z592" s="5"/>
      <c r="AA592" s="5"/>
      <c r="AB592" s="5"/>
      <c r="AC592" s="5"/>
      <c r="AD592" s="5"/>
      <c r="AE592" s="5"/>
      <c r="AF592" s="5"/>
      <c r="AG592" s="5"/>
      <c r="AH592" s="5"/>
      <c r="AI592" s="5"/>
      <c r="AJ592" s="5"/>
      <c r="AK592" s="5"/>
      <c r="AL592" s="5"/>
    </row>
    <row r="593" spans="1:38">
      <c r="A593" s="5"/>
      <c r="B593" s="5"/>
      <c r="C593" s="268"/>
      <c r="D593" s="5"/>
      <c r="E593" s="5"/>
      <c r="F593" s="5"/>
      <c r="G593" s="5"/>
      <c r="H593" s="527"/>
      <c r="I593" s="5"/>
      <c r="J593" s="5"/>
      <c r="K593" s="5"/>
      <c r="L593" s="5"/>
      <c r="M593" s="5"/>
      <c r="N593" s="5"/>
      <c r="O593" s="5"/>
      <c r="P593" s="5"/>
      <c r="Q593" s="5"/>
      <c r="R593" s="5"/>
      <c r="S593" s="5"/>
      <c r="T593" s="5"/>
      <c r="U593" s="5"/>
      <c r="V593" s="5"/>
      <c r="W593" s="5"/>
      <c r="X593" s="527"/>
      <c r="Y593" s="5"/>
      <c r="Z593" s="5"/>
      <c r="AA593" s="5"/>
      <c r="AB593" s="5"/>
      <c r="AC593" s="5"/>
      <c r="AD593" s="5"/>
      <c r="AE593" s="5"/>
      <c r="AF593" s="5"/>
      <c r="AG593" s="5"/>
      <c r="AH593" s="5"/>
      <c r="AI593" s="5"/>
      <c r="AJ593" s="5"/>
      <c r="AK593" s="5"/>
      <c r="AL593" s="5"/>
    </row>
    <row r="594" spans="1:38">
      <c r="A594" s="5"/>
      <c r="B594" s="5"/>
      <c r="C594" s="268"/>
      <c r="D594" s="5"/>
      <c r="E594" s="5"/>
      <c r="F594" s="5"/>
      <c r="G594" s="5"/>
      <c r="H594" s="527"/>
      <c r="I594" s="5"/>
      <c r="J594" s="5"/>
      <c r="K594" s="5"/>
      <c r="L594" s="5"/>
      <c r="M594" s="5"/>
      <c r="N594" s="5"/>
      <c r="O594" s="5"/>
      <c r="P594" s="5"/>
      <c r="Q594" s="5"/>
      <c r="R594" s="5"/>
      <c r="S594" s="5"/>
      <c r="T594" s="5"/>
      <c r="U594" s="5"/>
      <c r="V594" s="5"/>
      <c r="W594" s="5"/>
      <c r="X594" s="527"/>
      <c r="Y594" s="5"/>
      <c r="Z594" s="5"/>
      <c r="AA594" s="5"/>
      <c r="AB594" s="5"/>
      <c r="AC594" s="5"/>
      <c r="AD594" s="5"/>
      <c r="AE594" s="5"/>
      <c r="AF594" s="5"/>
      <c r="AG594" s="5"/>
      <c r="AH594" s="5"/>
      <c r="AI594" s="5"/>
      <c r="AJ594" s="5"/>
      <c r="AK594" s="5"/>
      <c r="AL594" s="5"/>
    </row>
    <row r="595" spans="1:38">
      <c r="A595" s="5"/>
      <c r="B595" s="5"/>
      <c r="C595" s="268"/>
      <c r="D595" s="5"/>
      <c r="E595" s="5"/>
      <c r="F595" s="5"/>
      <c r="G595" s="5"/>
      <c r="H595" s="527"/>
      <c r="I595" s="5"/>
      <c r="J595" s="5"/>
      <c r="K595" s="5"/>
      <c r="L595" s="5"/>
      <c r="M595" s="5"/>
      <c r="N595" s="5"/>
      <c r="O595" s="5"/>
      <c r="P595" s="5"/>
      <c r="Q595" s="5"/>
      <c r="R595" s="5"/>
      <c r="S595" s="5"/>
      <c r="T595" s="5"/>
      <c r="U595" s="5"/>
      <c r="V595" s="5"/>
      <c r="W595" s="5"/>
      <c r="X595" s="527"/>
      <c r="Y595" s="5"/>
      <c r="Z595" s="5"/>
      <c r="AA595" s="5"/>
      <c r="AB595" s="5"/>
      <c r="AC595" s="5"/>
      <c r="AD595" s="5"/>
      <c r="AE595" s="5"/>
      <c r="AF595" s="5"/>
      <c r="AG595" s="5"/>
      <c r="AH595" s="5"/>
      <c r="AI595" s="5"/>
      <c r="AJ595" s="5"/>
      <c r="AK595" s="5"/>
      <c r="AL595" s="5"/>
    </row>
    <row r="596" spans="1:38">
      <c r="A596" s="5"/>
      <c r="B596" s="5"/>
      <c r="C596" s="268"/>
      <c r="D596" s="5"/>
      <c r="E596" s="5"/>
      <c r="F596" s="5"/>
      <c r="G596" s="5"/>
      <c r="H596" s="527"/>
      <c r="I596" s="5"/>
      <c r="J596" s="5"/>
      <c r="K596" s="5"/>
      <c r="L596" s="5"/>
      <c r="M596" s="5"/>
      <c r="N596" s="5"/>
      <c r="O596" s="5"/>
      <c r="P596" s="5"/>
      <c r="Q596" s="5"/>
      <c r="R596" s="5"/>
      <c r="S596" s="5"/>
      <c r="T596" s="5"/>
      <c r="U596" s="5"/>
      <c r="V596" s="5"/>
      <c r="W596" s="5"/>
      <c r="X596" s="527"/>
      <c r="Y596" s="5"/>
      <c r="Z596" s="5"/>
      <c r="AA596" s="5"/>
      <c r="AB596" s="5"/>
      <c r="AC596" s="5"/>
      <c r="AD596" s="5"/>
      <c r="AE596" s="5"/>
      <c r="AF596" s="5"/>
      <c r="AG596" s="5"/>
      <c r="AH596" s="5"/>
      <c r="AI596" s="5"/>
      <c r="AJ596" s="5"/>
      <c r="AK596" s="5"/>
      <c r="AL596" s="5"/>
    </row>
    <row r="597" spans="1:38">
      <c r="A597" s="5"/>
      <c r="B597" s="5"/>
      <c r="C597" s="268"/>
      <c r="D597" s="5"/>
      <c r="E597" s="5"/>
      <c r="F597" s="5"/>
      <c r="G597" s="5"/>
      <c r="H597" s="527"/>
      <c r="I597" s="5"/>
      <c r="J597" s="5"/>
      <c r="K597" s="5"/>
      <c r="L597" s="5"/>
      <c r="M597" s="5"/>
      <c r="N597" s="5"/>
      <c r="O597" s="5"/>
      <c r="P597" s="5"/>
      <c r="Q597" s="5"/>
      <c r="R597" s="5"/>
      <c r="S597" s="5"/>
      <c r="T597" s="5"/>
      <c r="U597" s="5"/>
      <c r="V597" s="5"/>
      <c r="W597" s="5"/>
      <c r="X597" s="527"/>
      <c r="Y597" s="5"/>
      <c r="Z597" s="5"/>
      <c r="AA597" s="5"/>
      <c r="AB597" s="5"/>
      <c r="AC597" s="5"/>
      <c r="AD597" s="5"/>
      <c r="AE597" s="5"/>
      <c r="AF597" s="5"/>
      <c r="AG597" s="5"/>
      <c r="AH597" s="5"/>
      <c r="AI597" s="5"/>
      <c r="AJ597" s="5"/>
      <c r="AK597" s="5"/>
      <c r="AL597" s="5"/>
    </row>
    <row r="598" spans="1:38">
      <c r="A598" s="5"/>
      <c r="B598" s="5"/>
      <c r="C598" s="268"/>
      <c r="D598" s="5"/>
      <c r="E598" s="5"/>
      <c r="F598" s="5"/>
      <c r="G598" s="5"/>
      <c r="H598" s="527"/>
      <c r="I598" s="5"/>
      <c r="J598" s="5"/>
      <c r="K598" s="5"/>
      <c r="L598" s="5"/>
      <c r="M598" s="5"/>
      <c r="N598" s="5"/>
      <c r="O598" s="5"/>
      <c r="P598" s="5"/>
      <c r="Q598" s="5"/>
      <c r="R598" s="5"/>
      <c r="S598" s="5"/>
      <c r="T598" s="5"/>
      <c r="U598" s="5"/>
      <c r="V598" s="5"/>
      <c r="W598" s="5"/>
      <c r="X598" s="527"/>
      <c r="Y598" s="5"/>
      <c r="Z598" s="5"/>
      <c r="AA598" s="5"/>
      <c r="AB598" s="5"/>
      <c r="AC598" s="5"/>
      <c r="AD598" s="5"/>
      <c r="AE598" s="5"/>
      <c r="AF598" s="5"/>
      <c r="AG598" s="5"/>
      <c r="AH598" s="5"/>
      <c r="AI598" s="5"/>
      <c r="AJ598" s="5"/>
      <c r="AK598" s="5"/>
      <c r="AL598" s="5"/>
    </row>
    <row r="599" spans="1:38">
      <c r="A599" s="5"/>
      <c r="B599" s="5"/>
      <c r="C599" s="268"/>
      <c r="D599" s="5"/>
      <c r="E599" s="5"/>
      <c r="F599" s="5"/>
      <c r="G599" s="5"/>
      <c r="H599" s="527"/>
      <c r="I599" s="5"/>
      <c r="J599" s="5"/>
      <c r="K599" s="5"/>
      <c r="L599" s="5"/>
      <c r="M599" s="5"/>
      <c r="N599" s="5"/>
      <c r="O599" s="5"/>
      <c r="P599" s="5"/>
      <c r="Q599" s="5"/>
      <c r="R599" s="5"/>
      <c r="S599" s="5"/>
      <c r="T599" s="5"/>
      <c r="U599" s="5"/>
      <c r="V599" s="5"/>
      <c r="W599" s="5"/>
      <c r="X599" s="527"/>
      <c r="Y599" s="5"/>
      <c r="Z599" s="5"/>
      <c r="AA599" s="5"/>
      <c r="AB599" s="5"/>
      <c r="AC599" s="5"/>
      <c r="AD599" s="5"/>
      <c r="AE599" s="5"/>
      <c r="AF599" s="5"/>
      <c r="AG599" s="5"/>
      <c r="AH599" s="5"/>
      <c r="AI599" s="5"/>
      <c r="AJ599" s="5"/>
      <c r="AK599" s="5"/>
      <c r="AL599" s="5"/>
    </row>
    <row r="600" spans="1:38">
      <c r="A600" s="5"/>
      <c r="B600" s="5"/>
      <c r="C600" s="268"/>
      <c r="D600" s="5"/>
      <c r="E600" s="5"/>
      <c r="F600" s="5"/>
      <c r="G600" s="5"/>
      <c r="H600" s="527"/>
      <c r="I600" s="5"/>
      <c r="J600" s="5"/>
      <c r="K600" s="5"/>
      <c r="L600" s="5"/>
      <c r="M600" s="5"/>
      <c r="N600" s="5"/>
      <c r="O600" s="5"/>
      <c r="P600" s="5"/>
      <c r="Q600" s="5"/>
      <c r="R600" s="5"/>
      <c r="S600" s="5"/>
      <c r="T600" s="5"/>
      <c r="U600" s="5"/>
      <c r="V600" s="5"/>
      <c r="W600" s="5"/>
      <c r="X600" s="527"/>
      <c r="Y600" s="5"/>
      <c r="Z600" s="5"/>
      <c r="AA600" s="5"/>
      <c r="AB600" s="5"/>
      <c r="AC600" s="5"/>
      <c r="AD600" s="5"/>
      <c r="AE600" s="5"/>
      <c r="AF600" s="5"/>
      <c r="AG600" s="5"/>
      <c r="AH600" s="5"/>
      <c r="AI600" s="5"/>
      <c r="AJ600" s="5"/>
      <c r="AK600" s="5"/>
      <c r="AL600" s="5"/>
    </row>
    <row r="601" spans="1:38">
      <c r="A601" s="5"/>
      <c r="B601" s="5"/>
      <c r="C601" s="268"/>
      <c r="D601" s="5"/>
      <c r="E601" s="5"/>
      <c r="F601" s="5"/>
      <c r="G601" s="5"/>
      <c r="H601" s="527"/>
      <c r="I601" s="5"/>
      <c r="J601" s="5"/>
      <c r="K601" s="5"/>
      <c r="L601" s="5"/>
      <c r="M601" s="5"/>
      <c r="N601" s="5"/>
      <c r="O601" s="5"/>
      <c r="P601" s="5"/>
      <c r="Q601" s="5"/>
      <c r="R601" s="5"/>
      <c r="S601" s="5"/>
      <c r="T601" s="5"/>
      <c r="U601" s="5"/>
      <c r="V601" s="5"/>
      <c r="W601" s="5"/>
      <c r="X601" s="527"/>
      <c r="Y601" s="5"/>
      <c r="Z601" s="5"/>
      <c r="AA601" s="5"/>
      <c r="AB601" s="5"/>
      <c r="AC601" s="5"/>
      <c r="AD601" s="5"/>
      <c r="AE601" s="5"/>
      <c r="AF601" s="5"/>
      <c r="AG601" s="5"/>
      <c r="AH601" s="5"/>
      <c r="AI601" s="5"/>
      <c r="AJ601" s="5"/>
      <c r="AK601" s="5"/>
      <c r="AL601" s="5"/>
    </row>
    <row r="602" spans="1:38">
      <c r="A602" s="5"/>
      <c r="B602" s="5"/>
      <c r="C602" s="268"/>
      <c r="D602" s="5"/>
      <c r="E602" s="5"/>
      <c r="F602" s="5"/>
      <c r="G602" s="5"/>
      <c r="H602" s="527"/>
      <c r="I602" s="5"/>
      <c r="J602" s="5"/>
      <c r="K602" s="5"/>
      <c r="L602" s="5"/>
      <c r="M602" s="5"/>
      <c r="N602" s="5"/>
      <c r="O602" s="5"/>
      <c r="P602" s="5"/>
      <c r="Q602" s="5"/>
      <c r="R602" s="5"/>
      <c r="S602" s="5"/>
      <c r="T602" s="5"/>
      <c r="U602" s="5"/>
      <c r="V602" s="5"/>
      <c r="W602" s="5"/>
      <c r="X602" s="527"/>
      <c r="Y602" s="5"/>
      <c r="Z602" s="5"/>
      <c r="AA602" s="5"/>
      <c r="AB602" s="5"/>
      <c r="AC602" s="5"/>
      <c r="AD602" s="5"/>
      <c r="AE602" s="5"/>
      <c r="AF602" s="5"/>
      <c r="AG602" s="5"/>
      <c r="AH602" s="5"/>
      <c r="AI602" s="5"/>
      <c r="AJ602" s="5"/>
      <c r="AK602" s="5"/>
      <c r="AL602" s="5"/>
    </row>
    <row r="603" spans="1:38">
      <c r="A603" s="5"/>
      <c r="B603" s="5"/>
      <c r="C603" s="268"/>
      <c r="D603" s="5"/>
      <c r="E603" s="5"/>
      <c r="F603" s="5"/>
      <c r="G603" s="5"/>
      <c r="H603" s="527"/>
      <c r="I603" s="5"/>
      <c r="J603" s="5"/>
      <c r="K603" s="5"/>
      <c r="L603" s="5"/>
      <c r="M603" s="5"/>
      <c r="N603" s="5"/>
      <c r="O603" s="5"/>
      <c r="P603" s="5"/>
      <c r="Q603" s="5"/>
      <c r="R603" s="5"/>
      <c r="S603" s="5"/>
      <c r="T603" s="5"/>
      <c r="U603" s="5"/>
      <c r="V603" s="5"/>
      <c r="W603" s="5"/>
      <c r="X603" s="527"/>
      <c r="Y603" s="5"/>
      <c r="Z603" s="5"/>
      <c r="AA603" s="5"/>
      <c r="AB603" s="5"/>
      <c r="AC603" s="5"/>
      <c r="AD603" s="5"/>
      <c r="AE603" s="5"/>
      <c r="AF603" s="5"/>
      <c r="AG603" s="5"/>
      <c r="AH603" s="5"/>
      <c r="AI603" s="5"/>
      <c r="AJ603" s="5"/>
      <c r="AK603" s="5"/>
      <c r="AL603" s="5"/>
    </row>
    <row r="604" spans="1:38">
      <c r="A604" s="5"/>
      <c r="B604" s="5"/>
      <c r="C604" s="268"/>
      <c r="D604" s="5"/>
      <c r="E604" s="5"/>
      <c r="F604" s="5"/>
      <c r="G604" s="5"/>
      <c r="H604" s="527"/>
      <c r="I604" s="5"/>
      <c r="J604" s="5"/>
      <c r="K604" s="5"/>
      <c r="L604" s="5"/>
      <c r="M604" s="5"/>
      <c r="N604" s="5"/>
      <c r="O604" s="5"/>
      <c r="P604" s="5"/>
      <c r="Q604" s="5"/>
      <c r="R604" s="5"/>
      <c r="S604" s="5"/>
      <c r="T604" s="5"/>
      <c r="U604" s="5"/>
      <c r="V604" s="5"/>
      <c r="W604" s="5"/>
      <c r="X604" s="527"/>
      <c r="Y604" s="5"/>
      <c r="Z604" s="5"/>
      <c r="AA604" s="5"/>
      <c r="AB604" s="5"/>
      <c r="AC604" s="5"/>
      <c r="AD604" s="5"/>
      <c r="AE604" s="5"/>
      <c r="AF604" s="5"/>
      <c r="AG604" s="5"/>
      <c r="AH604" s="5"/>
      <c r="AI604" s="5"/>
      <c r="AJ604" s="5"/>
      <c r="AK604" s="5"/>
      <c r="AL604" s="5"/>
    </row>
    <row r="605" spans="1:38">
      <c r="A605" s="5"/>
      <c r="B605" s="5"/>
      <c r="C605" s="268"/>
      <c r="D605" s="5"/>
      <c r="E605" s="5"/>
      <c r="F605" s="5"/>
      <c r="G605" s="5"/>
      <c r="H605" s="527"/>
      <c r="I605" s="5"/>
      <c r="J605" s="5"/>
      <c r="K605" s="5"/>
      <c r="L605" s="5"/>
      <c r="M605" s="5"/>
      <c r="N605" s="5"/>
      <c r="O605" s="5"/>
      <c r="P605" s="5"/>
      <c r="Q605" s="5"/>
      <c r="R605" s="5"/>
      <c r="S605" s="5"/>
      <c r="T605" s="5"/>
      <c r="U605" s="5"/>
      <c r="V605" s="5"/>
      <c r="W605" s="5"/>
      <c r="X605" s="527"/>
      <c r="Y605" s="5"/>
      <c r="Z605" s="5"/>
      <c r="AA605" s="5"/>
      <c r="AB605" s="5"/>
      <c r="AC605" s="5"/>
      <c r="AD605" s="5"/>
      <c r="AE605" s="5"/>
      <c r="AF605" s="5"/>
      <c r="AG605" s="5"/>
      <c r="AH605" s="5"/>
      <c r="AI605" s="5"/>
      <c r="AJ605" s="5"/>
      <c r="AK605" s="5"/>
      <c r="AL605" s="5"/>
    </row>
    <row r="606" spans="1:38">
      <c r="A606" s="5"/>
      <c r="B606" s="5"/>
      <c r="C606" s="268"/>
      <c r="D606" s="5"/>
      <c r="E606" s="5"/>
      <c r="F606" s="5"/>
      <c r="G606" s="5"/>
      <c r="H606" s="527"/>
      <c r="I606" s="5"/>
      <c r="J606" s="5"/>
      <c r="K606" s="5"/>
      <c r="L606" s="5"/>
      <c r="M606" s="5"/>
      <c r="N606" s="5"/>
      <c r="O606" s="5"/>
      <c r="P606" s="5"/>
      <c r="Q606" s="5"/>
      <c r="R606" s="5"/>
      <c r="S606" s="5"/>
      <c r="T606" s="5"/>
      <c r="U606" s="5"/>
      <c r="V606" s="5"/>
      <c r="W606" s="5"/>
      <c r="X606" s="527"/>
      <c r="Y606" s="5"/>
      <c r="Z606" s="5"/>
      <c r="AA606" s="5"/>
      <c r="AB606" s="5"/>
      <c r="AC606" s="5"/>
      <c r="AD606" s="5"/>
      <c r="AE606" s="5"/>
      <c r="AF606" s="5"/>
      <c r="AG606" s="5"/>
      <c r="AH606" s="5"/>
      <c r="AI606" s="5"/>
      <c r="AJ606" s="5"/>
      <c r="AK606" s="5"/>
      <c r="AL606" s="5"/>
    </row>
    <row r="607" spans="1:38">
      <c r="A607" s="5"/>
      <c r="B607" s="5"/>
      <c r="C607" s="268"/>
      <c r="D607" s="5"/>
      <c r="E607" s="5"/>
      <c r="F607" s="5"/>
      <c r="G607" s="5"/>
      <c r="H607" s="527"/>
      <c r="I607" s="5"/>
      <c r="J607" s="5"/>
      <c r="K607" s="5"/>
      <c r="L607" s="5"/>
      <c r="M607" s="5"/>
      <c r="N607" s="5"/>
      <c r="O607" s="5"/>
      <c r="P607" s="5"/>
      <c r="Q607" s="5"/>
      <c r="R607" s="5"/>
      <c r="S607" s="5"/>
      <c r="T607" s="5"/>
      <c r="U607" s="5"/>
      <c r="V607" s="5"/>
      <c r="W607" s="5"/>
      <c r="X607" s="527"/>
      <c r="Y607" s="5"/>
      <c r="Z607" s="5"/>
      <c r="AA607" s="5"/>
      <c r="AB607" s="5"/>
      <c r="AC607" s="5"/>
      <c r="AD607" s="5"/>
      <c r="AE607" s="5"/>
      <c r="AF607" s="5"/>
      <c r="AG607" s="5"/>
      <c r="AH607" s="5"/>
      <c r="AI607" s="5"/>
      <c r="AJ607" s="5"/>
      <c r="AK607" s="5"/>
      <c r="AL607" s="5"/>
    </row>
    <row r="608" spans="1:38">
      <c r="A608" s="5"/>
      <c r="B608" s="5"/>
      <c r="C608" s="268"/>
      <c r="D608" s="5"/>
      <c r="E608" s="5"/>
      <c r="F608" s="5"/>
      <c r="G608" s="5"/>
      <c r="H608" s="527"/>
      <c r="I608" s="5"/>
      <c r="J608" s="5"/>
      <c r="K608" s="5"/>
      <c r="L608" s="5"/>
      <c r="M608" s="5"/>
      <c r="N608" s="5"/>
      <c r="O608" s="5"/>
      <c r="P608" s="5"/>
      <c r="Q608" s="5"/>
      <c r="R608" s="5"/>
      <c r="S608" s="5"/>
      <c r="T608" s="5"/>
      <c r="U608" s="5"/>
      <c r="V608" s="5"/>
      <c r="W608" s="5"/>
      <c r="X608" s="527"/>
      <c r="Y608" s="5"/>
      <c r="Z608" s="5"/>
      <c r="AA608" s="5"/>
      <c r="AB608" s="5"/>
      <c r="AC608" s="5"/>
      <c r="AD608" s="5"/>
      <c r="AE608" s="5"/>
      <c r="AF608" s="5"/>
      <c r="AG608" s="5"/>
      <c r="AH608" s="5"/>
      <c r="AI608" s="5"/>
      <c r="AJ608" s="5"/>
      <c r="AK608" s="5"/>
      <c r="AL608" s="5"/>
    </row>
    <row r="609" spans="1:38">
      <c r="A609" s="5"/>
      <c r="B609" s="5"/>
      <c r="C609" s="268"/>
      <c r="D609" s="5"/>
      <c r="E609" s="5"/>
      <c r="F609" s="5"/>
      <c r="G609" s="5"/>
      <c r="H609" s="527"/>
      <c r="I609" s="5"/>
      <c r="J609" s="5"/>
      <c r="K609" s="5"/>
      <c r="L609" s="5"/>
      <c r="M609" s="5"/>
      <c r="N609" s="5"/>
      <c r="O609" s="5"/>
      <c r="P609" s="5"/>
      <c r="Q609" s="5"/>
      <c r="R609" s="5"/>
      <c r="S609" s="5"/>
      <c r="T609" s="5"/>
      <c r="U609" s="5"/>
      <c r="V609" s="5"/>
      <c r="W609" s="5"/>
      <c r="X609" s="527"/>
      <c r="Y609" s="5"/>
      <c r="Z609" s="5"/>
      <c r="AA609" s="5"/>
      <c r="AB609" s="5"/>
      <c r="AC609" s="5"/>
      <c r="AD609" s="5"/>
      <c r="AE609" s="5"/>
      <c r="AF609" s="5"/>
      <c r="AG609" s="5"/>
      <c r="AH609" s="5"/>
      <c r="AI609" s="5"/>
      <c r="AJ609" s="5"/>
      <c r="AK609" s="5"/>
      <c r="AL609" s="5"/>
    </row>
    <row r="610" spans="1:38">
      <c r="A610" s="5"/>
      <c r="B610" s="5"/>
      <c r="C610" s="268"/>
      <c r="D610" s="5"/>
      <c r="E610" s="5"/>
      <c r="F610" s="5"/>
      <c r="G610" s="5"/>
      <c r="H610" s="527"/>
      <c r="I610" s="5"/>
      <c r="J610" s="5"/>
      <c r="K610" s="5"/>
      <c r="L610" s="5"/>
      <c r="M610" s="5"/>
      <c r="N610" s="5"/>
      <c r="O610" s="5"/>
      <c r="P610" s="5"/>
      <c r="Q610" s="5"/>
      <c r="R610" s="5"/>
      <c r="S610" s="5"/>
      <c r="T610" s="5"/>
      <c r="U610" s="5"/>
      <c r="V610" s="5"/>
      <c r="W610" s="5"/>
      <c r="X610" s="527"/>
      <c r="Y610" s="5"/>
      <c r="Z610" s="5"/>
      <c r="AA610" s="5"/>
      <c r="AB610" s="5"/>
      <c r="AC610" s="5"/>
      <c r="AD610" s="5"/>
      <c r="AE610" s="5"/>
      <c r="AF610" s="5"/>
      <c r="AG610" s="5"/>
      <c r="AH610" s="5"/>
      <c r="AI610" s="5"/>
      <c r="AJ610" s="5"/>
      <c r="AK610" s="5"/>
      <c r="AL610" s="5"/>
    </row>
    <row r="611" spans="1:38">
      <c r="A611" s="5"/>
      <c r="B611" s="5"/>
      <c r="C611" s="268"/>
      <c r="D611" s="5"/>
      <c r="E611" s="5"/>
      <c r="F611" s="5"/>
      <c r="G611" s="5"/>
      <c r="H611" s="527"/>
      <c r="I611" s="5"/>
      <c r="J611" s="5"/>
      <c r="K611" s="5"/>
      <c r="L611" s="5"/>
      <c r="M611" s="5"/>
      <c r="N611" s="5"/>
      <c r="O611" s="5"/>
      <c r="P611" s="5"/>
      <c r="Q611" s="5"/>
      <c r="R611" s="5"/>
      <c r="S611" s="5"/>
      <c r="T611" s="5"/>
      <c r="U611" s="5"/>
      <c r="V611" s="5"/>
      <c r="W611" s="5"/>
      <c r="X611" s="527"/>
      <c r="Y611" s="5"/>
      <c r="Z611" s="5"/>
      <c r="AA611" s="5"/>
      <c r="AB611" s="5"/>
      <c r="AC611" s="5"/>
      <c r="AD611" s="5"/>
      <c r="AE611" s="5"/>
      <c r="AF611" s="5"/>
      <c r="AG611" s="5"/>
      <c r="AH611" s="5"/>
      <c r="AI611" s="5"/>
      <c r="AJ611" s="5"/>
      <c r="AK611" s="5"/>
      <c r="AL611" s="5"/>
    </row>
    <row r="612" spans="1:38">
      <c r="A612" s="5"/>
      <c r="B612" s="5"/>
      <c r="C612" s="268"/>
      <c r="D612" s="5"/>
      <c r="E612" s="5"/>
      <c r="F612" s="5"/>
      <c r="G612" s="5"/>
      <c r="H612" s="527"/>
      <c r="I612" s="5"/>
      <c r="J612" s="5"/>
      <c r="K612" s="5"/>
      <c r="L612" s="5"/>
      <c r="M612" s="5"/>
      <c r="N612" s="5"/>
      <c r="O612" s="5"/>
      <c r="P612" s="5"/>
      <c r="Q612" s="5"/>
      <c r="R612" s="5"/>
      <c r="S612" s="5"/>
      <c r="T612" s="5"/>
      <c r="U612" s="5"/>
      <c r="V612" s="5"/>
      <c r="W612" s="5"/>
      <c r="X612" s="527"/>
      <c r="Y612" s="5"/>
      <c r="Z612" s="5"/>
      <c r="AA612" s="5"/>
      <c r="AB612" s="5"/>
      <c r="AC612" s="5"/>
      <c r="AD612" s="5"/>
      <c r="AE612" s="5"/>
      <c r="AF612" s="5"/>
      <c r="AG612" s="5"/>
      <c r="AH612" s="5"/>
      <c r="AI612" s="5"/>
      <c r="AJ612" s="5"/>
      <c r="AK612" s="5"/>
      <c r="AL612" s="5"/>
    </row>
    <row r="613" spans="1:38">
      <c r="A613" s="5"/>
      <c r="B613" s="5"/>
      <c r="C613" s="268"/>
      <c r="D613" s="5"/>
      <c r="E613" s="5"/>
      <c r="F613" s="5"/>
      <c r="G613" s="5"/>
      <c r="H613" s="527"/>
      <c r="I613" s="5"/>
      <c r="J613" s="5"/>
      <c r="K613" s="5"/>
      <c r="L613" s="5"/>
      <c r="M613" s="5"/>
      <c r="N613" s="5"/>
      <c r="O613" s="5"/>
      <c r="P613" s="5"/>
      <c r="Q613" s="5"/>
      <c r="R613" s="5"/>
      <c r="S613" s="5"/>
      <c r="T613" s="5"/>
      <c r="U613" s="5"/>
      <c r="V613" s="5"/>
      <c r="W613" s="5"/>
      <c r="X613" s="527"/>
      <c r="Y613" s="5"/>
      <c r="Z613" s="5"/>
      <c r="AA613" s="5"/>
      <c r="AB613" s="5"/>
      <c r="AC613" s="5"/>
      <c r="AD613" s="5"/>
      <c r="AE613" s="5"/>
      <c r="AF613" s="5"/>
      <c r="AG613" s="5"/>
      <c r="AH613" s="5"/>
      <c r="AI613" s="5"/>
      <c r="AJ613" s="5"/>
      <c r="AK613" s="5"/>
      <c r="AL613" s="5"/>
    </row>
    <row r="614" spans="1:38">
      <c r="A614" s="5"/>
      <c r="B614" s="5"/>
      <c r="C614" s="268"/>
      <c r="D614" s="5"/>
      <c r="E614" s="5"/>
      <c r="F614" s="5"/>
      <c r="G614" s="5"/>
      <c r="H614" s="527"/>
      <c r="I614" s="5"/>
      <c r="J614" s="5"/>
      <c r="K614" s="5"/>
      <c r="L614" s="5"/>
      <c r="M614" s="5"/>
      <c r="N614" s="5"/>
      <c r="O614" s="5"/>
      <c r="P614" s="5"/>
      <c r="Q614" s="5"/>
      <c r="R614" s="5"/>
      <c r="S614" s="5"/>
      <c r="T614" s="5"/>
      <c r="U614" s="5"/>
      <c r="V614" s="5"/>
      <c r="W614" s="5"/>
      <c r="X614" s="527"/>
      <c r="Y614" s="5"/>
      <c r="Z614" s="5"/>
      <c r="AA614" s="5"/>
      <c r="AB614" s="5"/>
      <c r="AC614" s="5"/>
      <c r="AD614" s="5"/>
      <c r="AE614" s="5"/>
      <c r="AF614" s="5"/>
      <c r="AG614" s="5"/>
      <c r="AH614" s="5"/>
      <c r="AI614" s="5"/>
      <c r="AJ614" s="5"/>
      <c r="AK614" s="5"/>
      <c r="AL614" s="5"/>
    </row>
    <row r="615" spans="1:38">
      <c r="A615" s="5"/>
      <c r="B615" s="5"/>
      <c r="C615" s="268"/>
      <c r="D615" s="5"/>
      <c r="E615" s="5"/>
      <c r="F615" s="5"/>
      <c r="G615" s="5"/>
      <c r="H615" s="527"/>
      <c r="I615" s="5"/>
      <c r="J615" s="5"/>
      <c r="K615" s="5"/>
      <c r="L615" s="5"/>
      <c r="M615" s="5"/>
      <c r="N615" s="5"/>
      <c r="O615" s="5"/>
      <c r="P615" s="5"/>
      <c r="Q615" s="5"/>
      <c r="R615" s="5"/>
      <c r="S615" s="5"/>
      <c r="T615" s="5"/>
      <c r="U615" s="5"/>
      <c r="V615" s="5"/>
      <c r="W615" s="5"/>
      <c r="X615" s="527"/>
      <c r="Y615" s="5"/>
      <c r="Z615" s="5"/>
      <c r="AA615" s="5"/>
      <c r="AB615" s="5"/>
      <c r="AC615" s="5"/>
      <c r="AD615" s="5"/>
      <c r="AE615" s="5"/>
      <c r="AF615" s="5"/>
      <c r="AG615" s="5"/>
      <c r="AH615" s="5"/>
      <c r="AI615" s="5"/>
      <c r="AJ615" s="5"/>
      <c r="AK615" s="5"/>
      <c r="AL615" s="5"/>
    </row>
    <row r="616" spans="1:38">
      <c r="A616" s="5"/>
      <c r="B616" s="5"/>
      <c r="C616" s="268"/>
      <c r="D616" s="5"/>
      <c r="E616" s="5"/>
      <c r="F616" s="5"/>
      <c r="G616" s="5"/>
      <c r="H616" s="527"/>
      <c r="I616" s="5"/>
      <c r="J616" s="5"/>
      <c r="K616" s="5"/>
      <c r="L616" s="5"/>
      <c r="M616" s="5"/>
      <c r="N616" s="5"/>
      <c r="O616" s="5"/>
      <c r="P616" s="5"/>
      <c r="Q616" s="5"/>
      <c r="R616" s="5"/>
      <c r="S616" s="5"/>
      <c r="T616" s="5"/>
      <c r="U616" s="5"/>
      <c r="V616" s="5"/>
      <c r="W616" s="5"/>
      <c r="X616" s="527"/>
      <c r="Y616" s="5"/>
      <c r="Z616" s="5"/>
      <c r="AA616" s="5"/>
      <c r="AB616" s="5"/>
      <c r="AC616" s="5"/>
      <c r="AD616" s="5"/>
      <c r="AE616" s="5"/>
      <c r="AF616" s="5"/>
      <c r="AG616" s="5"/>
      <c r="AH616" s="5"/>
      <c r="AI616" s="5"/>
      <c r="AJ616" s="5"/>
      <c r="AK616" s="5"/>
      <c r="AL616" s="5"/>
    </row>
    <row r="617" spans="1:38">
      <c r="A617" s="5"/>
      <c r="B617" s="5"/>
      <c r="C617" s="268"/>
      <c r="D617" s="5"/>
      <c r="E617" s="5"/>
      <c r="F617" s="5"/>
      <c r="G617" s="5"/>
      <c r="H617" s="527"/>
      <c r="I617" s="5"/>
      <c r="J617" s="5"/>
      <c r="K617" s="5"/>
      <c r="L617" s="5"/>
      <c r="M617" s="5"/>
      <c r="N617" s="5"/>
      <c r="O617" s="5"/>
      <c r="P617" s="5"/>
      <c r="Q617" s="5"/>
      <c r="R617" s="5"/>
      <c r="S617" s="5"/>
      <c r="T617" s="5"/>
      <c r="U617" s="5"/>
      <c r="V617" s="5"/>
      <c r="W617" s="5"/>
      <c r="X617" s="527"/>
      <c r="Y617" s="5"/>
      <c r="Z617" s="5"/>
      <c r="AA617" s="5"/>
      <c r="AB617" s="5"/>
      <c r="AC617" s="5"/>
      <c r="AD617" s="5"/>
      <c r="AE617" s="5"/>
      <c r="AF617" s="5"/>
      <c r="AG617" s="5"/>
      <c r="AH617" s="5"/>
      <c r="AI617" s="5"/>
      <c r="AJ617" s="5"/>
      <c r="AK617" s="5"/>
      <c r="AL617" s="5"/>
    </row>
    <row r="618" spans="1:38">
      <c r="A618" s="5"/>
      <c r="B618" s="5"/>
      <c r="C618" s="268"/>
      <c r="D618" s="5"/>
      <c r="E618" s="5"/>
      <c r="F618" s="5"/>
      <c r="G618" s="5"/>
      <c r="H618" s="527"/>
      <c r="I618" s="5"/>
      <c r="J618" s="5"/>
      <c r="K618" s="5"/>
      <c r="L618" s="5"/>
      <c r="M618" s="5"/>
      <c r="N618" s="5"/>
      <c r="O618" s="5"/>
      <c r="P618" s="5"/>
      <c r="Q618" s="5"/>
      <c r="R618" s="5"/>
      <c r="S618" s="5"/>
      <c r="T618" s="5"/>
      <c r="U618" s="5"/>
      <c r="V618" s="5"/>
      <c r="W618" s="5"/>
      <c r="X618" s="527"/>
      <c r="Y618" s="5"/>
      <c r="Z618" s="5"/>
      <c r="AA618" s="5"/>
      <c r="AB618" s="5"/>
      <c r="AC618" s="5"/>
      <c r="AD618" s="5"/>
      <c r="AE618" s="5"/>
      <c r="AF618" s="5"/>
      <c r="AG618" s="5"/>
      <c r="AH618" s="5"/>
      <c r="AI618" s="5"/>
      <c r="AJ618" s="5"/>
      <c r="AK618" s="5"/>
      <c r="AL618" s="5"/>
    </row>
    <row r="619" spans="1:38">
      <c r="A619" s="5"/>
      <c r="B619" s="5"/>
      <c r="C619" s="268"/>
      <c r="D619" s="5"/>
      <c r="E619" s="5"/>
      <c r="F619" s="5"/>
      <c r="G619" s="5"/>
      <c r="H619" s="527"/>
      <c r="I619" s="5"/>
      <c r="J619" s="5"/>
      <c r="K619" s="5"/>
      <c r="L619" s="5"/>
      <c r="M619" s="5"/>
      <c r="N619" s="5"/>
      <c r="O619" s="5"/>
      <c r="P619" s="5"/>
      <c r="Q619" s="5"/>
      <c r="R619" s="5"/>
      <c r="S619" s="5"/>
      <c r="T619" s="5"/>
      <c r="U619" s="5"/>
      <c r="V619" s="5"/>
      <c r="W619" s="5"/>
      <c r="X619" s="527"/>
      <c r="Y619" s="5"/>
      <c r="Z619" s="5"/>
      <c r="AA619" s="5"/>
      <c r="AB619" s="5"/>
      <c r="AC619" s="5"/>
      <c r="AD619" s="5"/>
      <c r="AE619" s="5"/>
      <c r="AF619" s="5"/>
      <c r="AG619" s="5"/>
      <c r="AH619" s="5"/>
      <c r="AI619" s="5"/>
      <c r="AJ619" s="5"/>
      <c r="AK619" s="5"/>
      <c r="AL619" s="5"/>
    </row>
    <row r="620" spans="1:38">
      <c r="A620" s="5"/>
      <c r="B620" s="5"/>
      <c r="C620" s="268"/>
      <c r="D620" s="5"/>
      <c r="E620" s="5"/>
      <c r="F620" s="5"/>
      <c r="G620" s="5"/>
      <c r="H620" s="527"/>
      <c r="I620" s="5"/>
      <c r="J620" s="5"/>
      <c r="K620" s="5"/>
      <c r="L620" s="5"/>
      <c r="M620" s="5"/>
      <c r="N620" s="5"/>
      <c r="O620" s="5"/>
      <c r="P620" s="5"/>
      <c r="Q620" s="5"/>
      <c r="R620" s="5"/>
      <c r="S620" s="5"/>
      <c r="T620" s="5"/>
      <c r="U620" s="5"/>
      <c r="V620" s="5"/>
      <c r="W620" s="5"/>
      <c r="X620" s="527"/>
      <c r="Y620" s="5"/>
      <c r="Z620" s="5"/>
      <c r="AA620" s="5"/>
      <c r="AB620" s="5"/>
      <c r="AC620" s="5"/>
      <c r="AD620" s="5"/>
      <c r="AE620" s="5"/>
      <c r="AF620" s="5"/>
      <c r="AG620" s="5"/>
      <c r="AH620" s="5"/>
      <c r="AI620" s="5"/>
      <c r="AJ620" s="5"/>
      <c r="AK620" s="5"/>
      <c r="AL620" s="5"/>
    </row>
    <row r="621" spans="1:38">
      <c r="A621" s="5"/>
      <c r="B621" s="5"/>
      <c r="C621" s="268"/>
      <c r="D621" s="5"/>
      <c r="E621" s="5"/>
      <c r="F621" s="5"/>
      <c r="G621" s="5"/>
      <c r="H621" s="527"/>
      <c r="I621" s="5"/>
      <c r="J621" s="5"/>
      <c r="K621" s="5"/>
      <c r="L621" s="5"/>
      <c r="M621" s="5"/>
      <c r="N621" s="5"/>
      <c r="O621" s="5"/>
      <c r="P621" s="5"/>
      <c r="Q621" s="5"/>
      <c r="R621" s="5"/>
      <c r="S621" s="5"/>
      <c r="T621" s="5"/>
      <c r="U621" s="5"/>
      <c r="V621" s="5"/>
      <c r="W621" s="5"/>
      <c r="X621" s="527"/>
      <c r="Y621" s="5"/>
      <c r="Z621" s="5"/>
      <c r="AA621" s="5"/>
      <c r="AB621" s="5"/>
      <c r="AC621" s="5"/>
      <c r="AD621" s="5"/>
      <c r="AE621" s="5"/>
      <c r="AF621" s="5"/>
      <c r="AG621" s="5"/>
      <c r="AH621" s="5"/>
      <c r="AI621" s="5"/>
      <c r="AJ621" s="5"/>
      <c r="AK621" s="5"/>
      <c r="AL621" s="5"/>
    </row>
    <row r="622" spans="1:38">
      <c r="A622" s="5"/>
      <c r="B622" s="5"/>
      <c r="C622" s="268"/>
      <c r="D622" s="5"/>
      <c r="E622" s="5"/>
      <c r="F622" s="5"/>
      <c r="G622" s="5"/>
      <c r="H622" s="527"/>
      <c r="I622" s="5"/>
      <c r="J622" s="5"/>
      <c r="K622" s="5"/>
      <c r="L622" s="5"/>
      <c r="M622" s="5"/>
      <c r="N622" s="5"/>
      <c r="O622" s="5"/>
      <c r="P622" s="5"/>
      <c r="Q622" s="5"/>
      <c r="R622" s="5"/>
      <c r="S622" s="5"/>
      <c r="T622" s="5"/>
      <c r="U622" s="5"/>
      <c r="V622" s="5"/>
      <c r="W622" s="5"/>
      <c r="X622" s="527"/>
      <c r="Y622" s="5"/>
      <c r="Z622" s="5"/>
      <c r="AA622" s="5"/>
      <c r="AB622" s="5"/>
      <c r="AC622" s="5"/>
      <c r="AD622" s="5"/>
      <c r="AE622" s="5"/>
      <c r="AF622" s="5"/>
      <c r="AG622" s="5"/>
      <c r="AH622" s="5"/>
      <c r="AI622" s="5"/>
      <c r="AJ622" s="5"/>
      <c r="AK622" s="5"/>
      <c r="AL622" s="5"/>
    </row>
    <row r="623" spans="1:38">
      <c r="A623" s="5"/>
      <c r="B623" s="5"/>
      <c r="C623" s="268"/>
      <c r="D623" s="5"/>
      <c r="E623" s="5"/>
      <c r="F623" s="5"/>
      <c r="G623" s="5"/>
      <c r="H623" s="527"/>
      <c r="I623" s="5"/>
      <c r="J623" s="5"/>
      <c r="K623" s="5"/>
      <c r="L623" s="5"/>
      <c r="M623" s="5"/>
      <c r="N623" s="5"/>
      <c r="O623" s="5"/>
      <c r="P623" s="5"/>
      <c r="Q623" s="5"/>
      <c r="R623" s="5"/>
      <c r="S623" s="5"/>
      <c r="T623" s="5"/>
      <c r="U623" s="5"/>
      <c r="V623" s="5"/>
      <c r="W623" s="5"/>
      <c r="X623" s="527"/>
      <c r="Y623" s="5"/>
      <c r="Z623" s="5"/>
      <c r="AA623" s="5"/>
      <c r="AB623" s="5"/>
      <c r="AC623" s="5"/>
      <c r="AD623" s="5"/>
      <c r="AE623" s="5"/>
      <c r="AF623" s="5"/>
      <c r="AG623" s="5"/>
      <c r="AH623" s="5"/>
      <c r="AI623" s="5"/>
      <c r="AJ623" s="5"/>
      <c r="AK623" s="5"/>
      <c r="AL623" s="5"/>
    </row>
    <row r="624" spans="1:38">
      <c r="A624" s="5"/>
      <c r="B624" s="5"/>
      <c r="C624" s="268"/>
      <c r="D624" s="5"/>
      <c r="E624" s="5"/>
      <c r="F624" s="5"/>
      <c r="G624" s="5"/>
      <c r="H624" s="527"/>
      <c r="I624" s="5"/>
      <c r="J624" s="5"/>
      <c r="K624" s="5"/>
      <c r="L624" s="5"/>
      <c r="M624" s="5"/>
      <c r="N624" s="5"/>
      <c r="O624" s="5"/>
      <c r="P624" s="5"/>
      <c r="Q624" s="5"/>
      <c r="R624" s="5"/>
      <c r="S624" s="5"/>
      <c r="T624" s="5"/>
      <c r="U624" s="5"/>
      <c r="V624" s="5"/>
      <c r="W624" s="5"/>
      <c r="X624" s="527"/>
      <c r="Y624" s="5"/>
      <c r="Z624" s="5"/>
      <c r="AA624" s="5"/>
      <c r="AB624" s="5"/>
      <c r="AC624" s="5"/>
      <c r="AD624" s="5"/>
      <c r="AE624" s="5"/>
      <c r="AF624" s="5"/>
      <c r="AG624" s="5"/>
      <c r="AH624" s="5"/>
      <c r="AI624" s="5"/>
      <c r="AJ624" s="5"/>
      <c r="AK624" s="5"/>
      <c r="AL624" s="5"/>
    </row>
    <row r="625" spans="1:38">
      <c r="A625" s="5"/>
      <c r="B625" s="5"/>
      <c r="C625" s="268"/>
      <c r="D625" s="5"/>
      <c r="E625" s="5"/>
      <c r="F625" s="5"/>
      <c r="G625" s="5"/>
      <c r="H625" s="527"/>
      <c r="I625" s="5"/>
      <c r="J625" s="5"/>
      <c r="K625" s="5"/>
      <c r="L625" s="5"/>
      <c r="M625" s="5"/>
      <c r="N625" s="5"/>
      <c r="O625" s="5"/>
      <c r="P625" s="5"/>
      <c r="Q625" s="5"/>
      <c r="R625" s="5"/>
      <c r="S625" s="5"/>
      <c r="T625" s="5"/>
      <c r="U625" s="5"/>
      <c r="V625" s="5"/>
      <c r="W625" s="5"/>
      <c r="X625" s="527"/>
      <c r="Y625" s="5"/>
      <c r="Z625" s="5"/>
      <c r="AA625" s="5"/>
      <c r="AB625" s="5"/>
      <c r="AC625" s="5"/>
      <c r="AD625" s="5"/>
      <c r="AE625" s="5"/>
      <c r="AF625" s="5"/>
      <c r="AG625" s="5"/>
      <c r="AH625" s="5"/>
      <c r="AI625" s="5"/>
      <c r="AJ625" s="5"/>
      <c r="AK625" s="5"/>
      <c r="AL625" s="5"/>
    </row>
    <row r="626" spans="1:38">
      <c r="A626" s="5"/>
      <c r="B626" s="5"/>
      <c r="C626" s="268"/>
      <c r="D626" s="5"/>
      <c r="E626" s="5"/>
      <c r="F626" s="5"/>
      <c r="G626" s="5"/>
      <c r="H626" s="527"/>
      <c r="I626" s="5"/>
      <c r="J626" s="5"/>
      <c r="K626" s="5"/>
      <c r="L626" s="5"/>
      <c r="M626" s="5"/>
      <c r="N626" s="5"/>
      <c r="O626" s="5"/>
      <c r="P626" s="5"/>
      <c r="Q626" s="5"/>
      <c r="R626" s="5"/>
      <c r="S626" s="5"/>
      <c r="T626" s="5"/>
      <c r="U626" s="5"/>
      <c r="V626" s="5"/>
      <c r="W626" s="5"/>
      <c r="X626" s="527"/>
      <c r="Y626" s="5"/>
      <c r="Z626" s="5"/>
      <c r="AA626" s="5"/>
      <c r="AB626" s="5"/>
      <c r="AC626" s="5"/>
      <c r="AD626" s="5"/>
      <c r="AE626" s="5"/>
      <c r="AF626" s="5"/>
      <c r="AG626" s="5"/>
      <c r="AH626" s="5"/>
      <c r="AI626" s="5"/>
      <c r="AJ626" s="5"/>
      <c r="AK626" s="5"/>
      <c r="AL626" s="5"/>
    </row>
    <row r="627" spans="1:38">
      <c r="A627" s="5"/>
      <c r="B627" s="5"/>
      <c r="C627" s="268"/>
      <c r="D627" s="5"/>
      <c r="E627" s="5"/>
      <c r="F627" s="5"/>
      <c r="G627" s="5"/>
      <c r="H627" s="527"/>
      <c r="I627" s="5"/>
      <c r="J627" s="5"/>
      <c r="K627" s="5"/>
      <c r="L627" s="5"/>
      <c r="M627" s="5"/>
      <c r="N627" s="5"/>
      <c r="O627" s="5"/>
      <c r="P627" s="5"/>
      <c r="Q627" s="5"/>
      <c r="R627" s="5"/>
      <c r="S627" s="5"/>
      <c r="T627" s="5"/>
      <c r="U627" s="5"/>
      <c r="V627" s="5"/>
      <c r="W627" s="5"/>
      <c r="X627" s="527"/>
      <c r="Y627" s="5"/>
      <c r="Z627" s="5"/>
      <c r="AA627" s="5"/>
      <c r="AB627" s="5"/>
      <c r="AC627" s="5"/>
      <c r="AD627" s="5"/>
      <c r="AE627" s="5"/>
      <c r="AF627" s="5"/>
      <c r="AG627" s="5"/>
      <c r="AH627" s="5"/>
      <c r="AI627" s="5"/>
      <c r="AJ627" s="5"/>
      <c r="AK627" s="5"/>
      <c r="AL627" s="5"/>
    </row>
    <row r="628" spans="1:38">
      <c r="A628" s="5"/>
      <c r="B628" s="5"/>
      <c r="C628" s="268"/>
      <c r="D628" s="5"/>
      <c r="E628" s="5"/>
      <c r="F628" s="5"/>
      <c r="G628" s="5"/>
      <c r="H628" s="527"/>
      <c r="I628" s="5"/>
      <c r="J628" s="5"/>
      <c r="K628" s="5"/>
      <c r="L628" s="5"/>
      <c r="M628" s="5"/>
      <c r="N628" s="5"/>
      <c r="O628" s="5"/>
      <c r="P628" s="5"/>
      <c r="Q628" s="5"/>
      <c r="R628" s="5"/>
      <c r="S628" s="5"/>
      <c r="T628" s="5"/>
      <c r="U628" s="5"/>
      <c r="V628" s="5"/>
      <c r="W628" s="5"/>
      <c r="X628" s="527"/>
      <c r="Y628" s="5"/>
      <c r="Z628" s="5"/>
      <c r="AA628" s="5"/>
      <c r="AB628" s="5"/>
      <c r="AC628" s="5"/>
      <c r="AD628" s="5"/>
      <c r="AE628" s="5"/>
      <c r="AF628" s="5"/>
      <c r="AG628" s="5"/>
      <c r="AH628" s="5"/>
      <c r="AI628" s="5"/>
      <c r="AJ628" s="5"/>
      <c r="AK628" s="5"/>
      <c r="AL628" s="5"/>
    </row>
    <row r="629" spans="1:38">
      <c r="A629" s="5"/>
      <c r="B629" s="5"/>
      <c r="C629" s="268"/>
      <c r="D629" s="5"/>
      <c r="E629" s="5"/>
      <c r="F629" s="5"/>
      <c r="G629" s="5"/>
      <c r="H629" s="527"/>
      <c r="I629" s="5"/>
      <c r="J629" s="5"/>
      <c r="K629" s="5"/>
      <c r="L629" s="5"/>
      <c r="M629" s="5"/>
      <c r="N629" s="5"/>
      <c r="O629" s="5"/>
      <c r="P629" s="5"/>
      <c r="Q629" s="5"/>
      <c r="R629" s="5"/>
      <c r="S629" s="5"/>
      <c r="T629" s="5"/>
      <c r="U629" s="5"/>
      <c r="V629" s="5"/>
      <c r="W629" s="5"/>
      <c r="X629" s="527"/>
      <c r="Y629" s="5"/>
      <c r="Z629" s="5"/>
      <c r="AA629" s="5"/>
      <c r="AB629" s="5"/>
      <c r="AC629" s="5"/>
      <c r="AD629" s="5"/>
      <c r="AE629" s="5"/>
      <c r="AF629" s="5"/>
      <c r="AG629" s="5"/>
      <c r="AH629" s="5"/>
      <c r="AI629" s="5"/>
      <c r="AJ629" s="5"/>
      <c r="AK629" s="5"/>
      <c r="AL629" s="5"/>
    </row>
    <row r="630" spans="1:38">
      <c r="A630" s="5"/>
      <c r="B630" s="5"/>
      <c r="C630" s="268"/>
      <c r="D630" s="5"/>
      <c r="E630" s="5"/>
      <c r="F630" s="5"/>
      <c r="G630" s="5"/>
      <c r="H630" s="527"/>
      <c r="I630" s="5"/>
      <c r="J630" s="5"/>
      <c r="K630" s="5"/>
      <c r="L630" s="5"/>
      <c r="M630" s="5"/>
      <c r="N630" s="5"/>
      <c r="O630" s="5"/>
      <c r="P630" s="5"/>
      <c r="Q630" s="5"/>
      <c r="R630" s="5"/>
      <c r="S630" s="5"/>
      <c r="T630" s="5"/>
      <c r="U630" s="5"/>
      <c r="V630" s="5"/>
      <c r="W630" s="5"/>
      <c r="X630" s="527"/>
      <c r="Y630" s="5"/>
      <c r="Z630" s="5"/>
      <c r="AA630" s="5"/>
      <c r="AB630" s="5"/>
      <c r="AC630" s="5"/>
      <c r="AD630" s="5"/>
      <c r="AE630" s="5"/>
      <c r="AF630" s="5"/>
      <c r="AG630" s="5"/>
      <c r="AH630" s="5"/>
      <c r="AI630" s="5"/>
      <c r="AJ630" s="5"/>
      <c r="AK630" s="5"/>
      <c r="AL630" s="5"/>
    </row>
    <row r="631" spans="1:38">
      <c r="A631" s="5"/>
      <c r="B631" s="5"/>
      <c r="C631" s="268"/>
      <c r="D631" s="5"/>
      <c r="E631" s="5"/>
      <c r="F631" s="5"/>
      <c r="G631" s="5"/>
      <c r="H631" s="527"/>
      <c r="I631" s="5"/>
      <c r="J631" s="5"/>
      <c r="K631" s="5"/>
      <c r="L631" s="5"/>
      <c r="M631" s="5"/>
      <c r="N631" s="5"/>
      <c r="O631" s="5"/>
      <c r="P631" s="5"/>
      <c r="Q631" s="5"/>
      <c r="R631" s="5"/>
      <c r="S631" s="5"/>
      <c r="T631" s="5"/>
      <c r="U631" s="5"/>
      <c r="V631" s="5"/>
      <c r="W631" s="5"/>
      <c r="X631" s="527"/>
      <c r="Y631" s="5"/>
      <c r="Z631" s="5"/>
      <c r="AA631" s="5"/>
      <c r="AB631" s="5"/>
      <c r="AC631" s="5"/>
      <c r="AD631" s="5"/>
      <c r="AE631" s="5"/>
      <c r="AF631" s="5"/>
      <c r="AG631" s="5"/>
      <c r="AH631" s="5"/>
      <c r="AI631" s="5"/>
      <c r="AJ631" s="5"/>
      <c r="AK631" s="5"/>
      <c r="AL631" s="5"/>
    </row>
    <row r="632" spans="1:38">
      <c r="A632" s="5"/>
      <c r="B632" s="5"/>
      <c r="C632" s="268"/>
      <c r="D632" s="5"/>
      <c r="E632" s="5"/>
      <c r="F632" s="5"/>
      <c r="G632" s="5"/>
      <c r="H632" s="527"/>
      <c r="I632" s="5"/>
      <c r="J632" s="5"/>
      <c r="K632" s="5"/>
      <c r="L632" s="5"/>
      <c r="M632" s="5"/>
      <c r="N632" s="5"/>
      <c r="O632" s="5"/>
      <c r="P632" s="5"/>
      <c r="Q632" s="5"/>
      <c r="R632" s="5"/>
      <c r="S632" s="5"/>
      <c r="T632" s="5"/>
      <c r="U632" s="5"/>
      <c r="V632" s="5"/>
      <c r="W632" s="5"/>
      <c r="X632" s="527"/>
      <c r="Y632" s="5"/>
      <c r="Z632" s="5"/>
      <c r="AA632" s="5"/>
      <c r="AB632" s="5"/>
      <c r="AC632" s="5"/>
      <c r="AD632" s="5"/>
      <c r="AE632" s="5"/>
      <c r="AF632" s="5"/>
      <c r="AG632" s="5"/>
      <c r="AH632" s="5"/>
      <c r="AI632" s="5"/>
      <c r="AJ632" s="5"/>
      <c r="AK632" s="5"/>
      <c r="AL632" s="5"/>
    </row>
    <row r="633" spans="1:38">
      <c r="A633" s="5"/>
      <c r="B633" s="5"/>
      <c r="C633" s="268"/>
      <c r="D633" s="5"/>
      <c r="E633" s="5"/>
      <c r="F633" s="5"/>
      <c r="G633" s="5"/>
      <c r="H633" s="527"/>
      <c r="I633" s="5"/>
      <c r="J633" s="5"/>
      <c r="K633" s="5"/>
      <c r="L633" s="5"/>
      <c r="M633" s="5"/>
      <c r="N633" s="5"/>
      <c r="O633" s="5"/>
      <c r="P633" s="5"/>
      <c r="Q633" s="5"/>
      <c r="R633" s="5"/>
      <c r="S633" s="5"/>
      <c r="T633" s="5"/>
      <c r="U633" s="5"/>
      <c r="V633" s="5"/>
      <c r="W633" s="5"/>
      <c r="X633" s="527"/>
      <c r="Y633" s="5"/>
      <c r="Z633" s="5"/>
      <c r="AA633" s="5"/>
      <c r="AB633" s="5"/>
      <c r="AC633" s="5"/>
      <c r="AD633" s="5"/>
      <c r="AE633" s="5"/>
      <c r="AF633" s="5"/>
      <c r="AG633" s="5"/>
      <c r="AH633" s="5"/>
      <c r="AI633" s="5"/>
      <c r="AJ633" s="5"/>
      <c r="AK633" s="5"/>
      <c r="AL633" s="5"/>
    </row>
    <row r="634" spans="1:38">
      <c r="A634" s="5"/>
      <c r="B634" s="5"/>
      <c r="C634" s="268"/>
      <c r="D634" s="5"/>
      <c r="E634" s="5"/>
      <c r="F634" s="5"/>
      <c r="G634" s="5"/>
      <c r="H634" s="527"/>
      <c r="I634" s="5"/>
      <c r="J634" s="5"/>
      <c r="K634" s="5"/>
      <c r="L634" s="5"/>
      <c r="M634" s="5"/>
      <c r="N634" s="5"/>
      <c r="O634" s="5"/>
      <c r="P634" s="5"/>
      <c r="Q634" s="5"/>
      <c r="R634" s="5"/>
      <c r="S634" s="5"/>
      <c r="T634" s="5"/>
      <c r="U634" s="5"/>
      <c r="V634" s="5"/>
      <c r="W634" s="5"/>
      <c r="X634" s="527"/>
      <c r="Y634" s="5"/>
      <c r="Z634" s="5"/>
      <c r="AA634" s="5"/>
      <c r="AB634" s="5"/>
      <c r="AC634" s="5"/>
      <c r="AD634" s="5"/>
      <c r="AE634" s="5"/>
      <c r="AF634" s="5"/>
      <c r="AG634" s="5"/>
      <c r="AH634" s="5"/>
      <c r="AI634" s="5"/>
      <c r="AJ634" s="5"/>
      <c r="AK634" s="5"/>
      <c r="AL634" s="5"/>
    </row>
    <row r="635" spans="1:38">
      <c r="A635" s="5"/>
      <c r="B635" s="5"/>
      <c r="C635" s="268"/>
      <c r="D635" s="5"/>
      <c r="E635" s="5"/>
      <c r="F635" s="5"/>
      <c r="G635" s="5"/>
      <c r="H635" s="527"/>
      <c r="I635" s="5"/>
      <c r="J635" s="5"/>
      <c r="K635" s="5"/>
      <c r="L635" s="5"/>
      <c r="M635" s="5"/>
      <c r="N635" s="5"/>
      <c r="O635" s="5"/>
      <c r="P635" s="5"/>
      <c r="Q635" s="5"/>
      <c r="R635" s="5"/>
      <c r="S635" s="5"/>
      <c r="T635" s="5"/>
      <c r="U635" s="5"/>
      <c r="V635" s="5"/>
      <c r="W635" s="5"/>
      <c r="X635" s="527"/>
      <c r="Y635" s="5"/>
      <c r="Z635" s="5"/>
      <c r="AA635" s="5"/>
      <c r="AB635" s="5"/>
      <c r="AC635" s="5"/>
      <c r="AD635" s="5"/>
      <c r="AE635" s="5"/>
      <c r="AF635" s="5"/>
      <c r="AG635" s="5"/>
      <c r="AH635" s="5"/>
      <c r="AI635" s="5"/>
      <c r="AJ635" s="5"/>
      <c r="AK635" s="5"/>
      <c r="AL635" s="5"/>
    </row>
    <row r="636" spans="1:38">
      <c r="A636" s="5"/>
      <c r="B636" s="5"/>
      <c r="C636" s="268"/>
      <c r="D636" s="5"/>
      <c r="E636" s="5"/>
      <c r="F636" s="5"/>
      <c r="G636" s="5"/>
      <c r="H636" s="527"/>
      <c r="I636" s="5"/>
      <c r="J636" s="5"/>
      <c r="K636" s="5"/>
      <c r="L636" s="5"/>
      <c r="M636" s="5"/>
      <c r="N636" s="5"/>
      <c r="O636" s="5"/>
      <c r="P636" s="5"/>
      <c r="Q636" s="5"/>
      <c r="R636" s="5"/>
      <c r="S636" s="5"/>
      <c r="T636" s="5"/>
      <c r="U636" s="5"/>
      <c r="V636" s="5"/>
      <c r="W636" s="5"/>
      <c r="X636" s="527"/>
      <c r="Y636" s="5"/>
      <c r="Z636" s="5"/>
      <c r="AA636" s="5"/>
      <c r="AB636" s="5"/>
      <c r="AC636" s="5"/>
      <c r="AD636" s="5"/>
      <c r="AE636" s="5"/>
      <c r="AF636" s="5"/>
      <c r="AG636" s="5"/>
      <c r="AH636" s="5"/>
      <c r="AI636" s="5"/>
      <c r="AJ636" s="5"/>
      <c r="AK636" s="5"/>
      <c r="AL636" s="5"/>
    </row>
    <row r="637" spans="1:38">
      <c r="A637" s="5"/>
      <c r="B637" s="5"/>
      <c r="C637" s="268"/>
      <c r="D637" s="5"/>
      <c r="E637" s="5"/>
      <c r="F637" s="5"/>
      <c r="G637" s="5"/>
      <c r="H637" s="527"/>
      <c r="I637" s="5"/>
      <c r="J637" s="5"/>
      <c r="K637" s="5"/>
      <c r="L637" s="5"/>
      <c r="M637" s="5"/>
      <c r="N637" s="5"/>
      <c r="O637" s="5"/>
      <c r="P637" s="5"/>
      <c r="Q637" s="5"/>
      <c r="R637" s="5"/>
      <c r="S637" s="5"/>
      <c r="T637" s="5"/>
      <c r="U637" s="5"/>
      <c r="V637" s="5"/>
      <c r="W637" s="5"/>
      <c r="X637" s="527"/>
      <c r="Y637" s="5"/>
      <c r="Z637" s="5"/>
      <c r="AA637" s="5"/>
      <c r="AB637" s="5"/>
      <c r="AC637" s="5"/>
      <c r="AD637" s="5"/>
      <c r="AE637" s="5"/>
      <c r="AF637" s="5"/>
      <c r="AG637" s="5"/>
      <c r="AH637" s="5"/>
      <c r="AI637" s="5"/>
      <c r="AJ637" s="5"/>
      <c r="AK637" s="5"/>
      <c r="AL637" s="5"/>
    </row>
    <row r="638" spans="1:38">
      <c r="A638" s="5"/>
      <c r="B638" s="5"/>
      <c r="C638" s="268"/>
      <c r="D638" s="5"/>
      <c r="E638" s="5"/>
      <c r="F638" s="5"/>
      <c r="G638" s="5"/>
      <c r="H638" s="527"/>
      <c r="I638" s="5"/>
      <c r="J638" s="5"/>
      <c r="K638" s="5"/>
      <c r="L638" s="5"/>
      <c r="M638" s="5"/>
      <c r="N638" s="5"/>
      <c r="O638" s="5"/>
      <c r="P638" s="5"/>
      <c r="Q638" s="5"/>
      <c r="R638" s="5"/>
      <c r="S638" s="5"/>
      <c r="T638" s="5"/>
      <c r="U638" s="5"/>
      <c r="V638" s="5"/>
      <c r="W638" s="5"/>
      <c r="X638" s="527"/>
      <c r="Y638" s="5"/>
      <c r="Z638" s="5"/>
      <c r="AA638" s="5"/>
      <c r="AB638" s="5"/>
      <c r="AC638" s="5"/>
      <c r="AD638" s="5"/>
      <c r="AE638" s="5"/>
      <c r="AF638" s="5"/>
      <c r="AG638" s="5"/>
      <c r="AH638" s="5"/>
      <c r="AI638" s="5"/>
      <c r="AJ638" s="5"/>
      <c r="AK638" s="5"/>
      <c r="AL638" s="5"/>
    </row>
    <row r="639" spans="1:38">
      <c r="A639" s="5"/>
      <c r="B639" s="5"/>
      <c r="C639" s="268"/>
      <c r="D639" s="5"/>
      <c r="E639" s="5"/>
      <c r="F639" s="5"/>
      <c r="G639" s="5"/>
      <c r="H639" s="527"/>
      <c r="I639" s="5"/>
      <c r="J639" s="5"/>
      <c r="K639" s="5"/>
      <c r="L639" s="5"/>
      <c r="M639" s="5"/>
      <c r="N639" s="5"/>
      <c r="O639" s="5"/>
      <c r="P639" s="5"/>
      <c r="Q639" s="5"/>
      <c r="R639" s="5"/>
      <c r="S639" s="5"/>
      <c r="T639" s="5"/>
      <c r="U639" s="5"/>
      <c r="V639" s="5"/>
      <c r="W639" s="5"/>
      <c r="X639" s="527"/>
      <c r="Y639" s="5"/>
      <c r="Z639" s="5"/>
      <c r="AA639" s="5"/>
      <c r="AB639" s="5"/>
      <c r="AC639" s="5"/>
      <c r="AD639" s="5"/>
      <c r="AE639" s="5"/>
      <c r="AF639" s="5"/>
      <c r="AG639" s="5"/>
      <c r="AH639" s="5"/>
      <c r="AI639" s="5"/>
      <c r="AJ639" s="5"/>
      <c r="AK639" s="5"/>
      <c r="AL639" s="5"/>
    </row>
    <row r="640" spans="1:38">
      <c r="A640" s="5"/>
      <c r="B640" s="5"/>
      <c r="C640" s="268"/>
      <c r="D640" s="5"/>
      <c r="E640" s="5"/>
      <c r="F640" s="5"/>
      <c r="G640" s="5"/>
      <c r="H640" s="527"/>
      <c r="I640" s="5"/>
      <c r="J640" s="5"/>
      <c r="K640" s="5"/>
      <c r="L640" s="5"/>
      <c r="M640" s="5"/>
      <c r="N640" s="5"/>
      <c r="O640" s="5"/>
      <c r="P640" s="5"/>
      <c r="Q640" s="5"/>
      <c r="R640" s="5"/>
      <c r="S640" s="5"/>
      <c r="T640" s="5"/>
      <c r="U640" s="5"/>
      <c r="V640" s="5"/>
      <c r="W640" s="5"/>
      <c r="X640" s="527"/>
      <c r="Y640" s="5"/>
      <c r="Z640" s="5"/>
      <c r="AA640" s="5"/>
      <c r="AB640" s="5"/>
      <c r="AC640" s="5"/>
      <c r="AD640" s="5"/>
      <c r="AE640" s="5"/>
      <c r="AF640" s="5"/>
      <c r="AG640" s="5"/>
      <c r="AH640" s="5"/>
      <c r="AI640" s="5"/>
      <c r="AJ640" s="5"/>
      <c r="AK640" s="5"/>
      <c r="AL640" s="5"/>
    </row>
    <row r="641" spans="1:38">
      <c r="A641" s="5"/>
      <c r="B641" s="5"/>
      <c r="C641" s="268"/>
      <c r="D641" s="5"/>
      <c r="E641" s="5"/>
      <c r="F641" s="5"/>
      <c r="G641" s="5"/>
      <c r="H641" s="527"/>
      <c r="I641" s="5"/>
      <c r="J641" s="5"/>
      <c r="K641" s="5"/>
      <c r="L641" s="5"/>
      <c r="M641" s="5"/>
      <c r="N641" s="5"/>
      <c r="O641" s="5"/>
      <c r="P641" s="5"/>
      <c r="Q641" s="5"/>
      <c r="R641" s="5"/>
      <c r="S641" s="5"/>
      <c r="T641" s="5"/>
      <c r="U641" s="5"/>
      <c r="V641" s="5"/>
      <c r="W641" s="5"/>
      <c r="X641" s="527"/>
      <c r="Y641" s="5"/>
      <c r="Z641" s="5"/>
      <c r="AA641" s="5"/>
      <c r="AB641" s="5"/>
      <c r="AC641" s="5"/>
      <c r="AD641" s="5"/>
      <c r="AE641" s="5"/>
      <c r="AF641" s="5"/>
      <c r="AG641" s="5"/>
      <c r="AH641" s="5"/>
      <c r="AI641" s="5"/>
      <c r="AJ641" s="5"/>
      <c r="AK641" s="5"/>
      <c r="AL641" s="5"/>
    </row>
    <row r="642" spans="1:38">
      <c r="A642" s="5"/>
      <c r="B642" s="5"/>
      <c r="C642" s="268"/>
      <c r="D642" s="5"/>
      <c r="E642" s="5"/>
      <c r="F642" s="5"/>
      <c r="G642" s="5"/>
      <c r="H642" s="527"/>
      <c r="I642" s="5"/>
      <c r="J642" s="5"/>
      <c r="K642" s="5"/>
      <c r="L642" s="5"/>
      <c r="M642" s="5"/>
      <c r="N642" s="5"/>
      <c r="O642" s="5"/>
      <c r="P642" s="5"/>
      <c r="Q642" s="5"/>
      <c r="R642" s="5"/>
      <c r="S642" s="5"/>
      <c r="T642" s="5"/>
      <c r="U642" s="5"/>
      <c r="V642" s="5"/>
      <c r="W642" s="5"/>
      <c r="X642" s="527"/>
      <c r="Y642" s="5"/>
      <c r="Z642" s="5"/>
      <c r="AA642" s="5"/>
      <c r="AB642" s="5"/>
      <c r="AC642" s="5"/>
      <c r="AD642" s="5"/>
      <c r="AE642" s="5"/>
      <c r="AF642" s="5"/>
      <c r="AG642" s="5"/>
      <c r="AH642" s="5"/>
      <c r="AI642" s="5"/>
      <c r="AJ642" s="5"/>
      <c r="AK642" s="5"/>
      <c r="AL642" s="5"/>
    </row>
    <row r="643" spans="1:38">
      <c r="A643" s="5"/>
      <c r="B643" s="5"/>
      <c r="C643" s="268"/>
      <c r="D643" s="5"/>
      <c r="E643" s="5"/>
      <c r="F643" s="5"/>
      <c r="G643" s="5"/>
      <c r="H643" s="527"/>
      <c r="I643" s="5"/>
      <c r="J643" s="5"/>
      <c r="K643" s="5"/>
      <c r="L643" s="5"/>
      <c r="M643" s="5"/>
      <c r="N643" s="5"/>
      <c r="O643" s="5"/>
      <c r="P643" s="5"/>
      <c r="Q643" s="5"/>
      <c r="R643" s="5"/>
      <c r="S643" s="5"/>
      <c r="T643" s="5"/>
      <c r="U643" s="5"/>
      <c r="V643" s="5"/>
      <c r="W643" s="5"/>
      <c r="X643" s="527"/>
      <c r="Y643" s="5"/>
      <c r="Z643" s="5"/>
      <c r="AA643" s="5"/>
      <c r="AB643" s="5"/>
      <c r="AC643" s="5"/>
      <c r="AD643" s="5"/>
      <c r="AE643" s="5"/>
      <c r="AF643" s="5"/>
      <c r="AG643" s="5"/>
      <c r="AH643" s="5"/>
      <c r="AI643" s="5"/>
      <c r="AJ643" s="5"/>
      <c r="AK643" s="5"/>
      <c r="AL643" s="5"/>
    </row>
    <row r="644" spans="1:38">
      <c r="A644" s="5"/>
      <c r="B644" s="5"/>
      <c r="C644" s="268"/>
      <c r="D644" s="5"/>
      <c r="E644" s="5"/>
      <c r="F644" s="5"/>
      <c r="G644" s="5"/>
      <c r="H644" s="527"/>
      <c r="I644" s="5"/>
      <c r="J644" s="5"/>
      <c r="K644" s="5"/>
      <c r="L644" s="5"/>
      <c r="M644" s="5"/>
      <c r="N644" s="5"/>
      <c r="O644" s="5"/>
      <c r="P644" s="5"/>
      <c r="Q644" s="5"/>
      <c r="R644" s="5"/>
      <c r="S644" s="5"/>
      <c r="T644" s="5"/>
      <c r="U644" s="5"/>
      <c r="V644" s="5"/>
      <c r="W644" s="5"/>
      <c r="X644" s="527"/>
      <c r="Y644" s="5"/>
      <c r="Z644" s="5"/>
      <c r="AA644" s="5"/>
      <c r="AB644" s="5"/>
      <c r="AC644" s="5"/>
      <c r="AD644" s="5"/>
      <c r="AE644" s="5"/>
      <c r="AF644" s="5"/>
      <c r="AG644" s="5"/>
      <c r="AH644" s="5"/>
      <c r="AI644" s="5"/>
      <c r="AJ644" s="5"/>
      <c r="AK644" s="5"/>
      <c r="AL644" s="5"/>
    </row>
    <row r="645" spans="1:38">
      <c r="A645" s="5"/>
      <c r="B645" s="5"/>
      <c r="C645" s="268"/>
      <c r="D645" s="5"/>
      <c r="E645" s="5"/>
      <c r="F645" s="5"/>
      <c r="G645" s="5"/>
      <c r="H645" s="527"/>
      <c r="I645" s="5"/>
      <c r="J645" s="5"/>
      <c r="K645" s="5"/>
      <c r="L645" s="5"/>
      <c r="M645" s="5"/>
      <c r="N645" s="5"/>
      <c r="O645" s="5"/>
      <c r="P645" s="5"/>
      <c r="Q645" s="5"/>
      <c r="R645" s="5"/>
      <c r="S645" s="5"/>
      <c r="T645" s="5"/>
      <c r="U645" s="5"/>
      <c r="V645" s="5"/>
      <c r="W645" s="5"/>
      <c r="X645" s="527"/>
      <c r="Y645" s="5"/>
      <c r="Z645" s="5"/>
      <c r="AA645" s="5"/>
      <c r="AB645" s="5"/>
      <c r="AC645" s="5"/>
      <c r="AD645" s="5"/>
      <c r="AE645" s="5"/>
      <c r="AF645" s="5"/>
      <c r="AG645" s="5"/>
      <c r="AH645" s="5"/>
      <c r="AI645" s="5"/>
      <c r="AJ645" s="5"/>
      <c r="AK645" s="5"/>
      <c r="AL645" s="5"/>
    </row>
    <row r="646" spans="1:38">
      <c r="A646" s="5"/>
      <c r="B646" s="5"/>
      <c r="C646" s="268"/>
      <c r="D646" s="5"/>
      <c r="E646" s="5"/>
      <c r="F646" s="5"/>
      <c r="G646" s="5"/>
      <c r="H646" s="527"/>
      <c r="I646" s="5"/>
      <c r="J646" s="5"/>
      <c r="K646" s="5"/>
      <c r="L646" s="5"/>
      <c r="M646" s="5"/>
      <c r="N646" s="5"/>
      <c r="O646" s="5"/>
      <c r="P646" s="5"/>
      <c r="Q646" s="5"/>
      <c r="R646" s="5"/>
      <c r="S646" s="5"/>
      <c r="T646" s="5"/>
      <c r="U646" s="5"/>
      <c r="V646" s="5"/>
      <c r="W646" s="5"/>
      <c r="X646" s="527"/>
      <c r="Y646" s="5"/>
      <c r="Z646" s="5"/>
      <c r="AA646" s="5"/>
      <c r="AB646" s="5"/>
      <c r="AC646" s="5"/>
      <c r="AD646" s="5"/>
      <c r="AE646" s="5"/>
      <c r="AF646" s="5"/>
      <c r="AG646" s="5"/>
      <c r="AH646" s="5"/>
      <c r="AI646" s="5"/>
      <c r="AJ646" s="5"/>
      <c r="AK646" s="5"/>
      <c r="AL646" s="5"/>
    </row>
    <row r="647" spans="1:38">
      <c r="A647" s="5"/>
      <c r="B647" s="5"/>
      <c r="C647" s="268"/>
      <c r="D647" s="5"/>
      <c r="E647" s="5"/>
      <c r="F647" s="5"/>
      <c r="G647" s="5"/>
      <c r="H647" s="527"/>
      <c r="I647" s="5"/>
      <c r="J647" s="5"/>
      <c r="K647" s="5"/>
      <c r="L647" s="5"/>
      <c r="M647" s="5"/>
      <c r="N647" s="5"/>
      <c r="O647" s="5"/>
      <c r="P647" s="5"/>
      <c r="Q647" s="5"/>
      <c r="R647" s="5"/>
      <c r="S647" s="5"/>
      <c r="T647" s="5"/>
      <c r="U647" s="5"/>
      <c r="V647" s="5"/>
      <c r="W647" s="5"/>
      <c r="X647" s="527"/>
      <c r="Y647" s="5"/>
      <c r="Z647" s="5"/>
      <c r="AA647" s="5"/>
      <c r="AB647" s="5"/>
      <c r="AC647" s="5"/>
      <c r="AD647" s="5"/>
      <c r="AE647" s="5"/>
      <c r="AF647" s="5"/>
      <c r="AG647" s="5"/>
      <c r="AH647" s="5"/>
      <c r="AI647" s="5"/>
      <c r="AJ647" s="5"/>
      <c r="AK647" s="5"/>
      <c r="AL647" s="5"/>
    </row>
    <row r="648" spans="1:38">
      <c r="A648" s="5"/>
      <c r="B648" s="5"/>
      <c r="C648" s="268"/>
      <c r="D648" s="5"/>
      <c r="E648" s="5"/>
      <c r="F648" s="5"/>
      <c r="G648" s="5"/>
      <c r="H648" s="527"/>
      <c r="I648" s="5"/>
      <c r="J648" s="5"/>
      <c r="K648" s="5"/>
      <c r="L648" s="5"/>
      <c r="M648" s="5"/>
      <c r="N648" s="5"/>
      <c r="O648" s="5"/>
      <c r="P648" s="5"/>
      <c r="Q648" s="5"/>
      <c r="R648" s="5"/>
      <c r="S648" s="5"/>
      <c r="T648" s="5"/>
      <c r="U648" s="5"/>
      <c r="V648" s="5"/>
      <c r="W648" s="5"/>
      <c r="X648" s="527"/>
      <c r="Y648" s="5"/>
      <c r="Z648" s="5"/>
      <c r="AA648" s="5"/>
      <c r="AB648" s="5"/>
      <c r="AC648" s="5"/>
      <c r="AD648" s="5"/>
      <c r="AE648" s="5"/>
      <c r="AF648" s="5"/>
      <c r="AG648" s="5"/>
      <c r="AH648" s="5"/>
      <c r="AI648" s="5"/>
      <c r="AJ648" s="5"/>
      <c r="AK648" s="5"/>
      <c r="AL648" s="5"/>
    </row>
    <row r="649" spans="1:38">
      <c r="A649" s="5"/>
      <c r="B649" s="5"/>
      <c r="C649" s="268"/>
      <c r="D649" s="5"/>
      <c r="E649" s="5"/>
      <c r="F649" s="5"/>
      <c r="G649" s="5"/>
      <c r="H649" s="527"/>
      <c r="I649" s="5"/>
      <c r="J649" s="5"/>
      <c r="K649" s="5"/>
      <c r="L649" s="5"/>
      <c r="M649" s="5"/>
      <c r="N649" s="5"/>
      <c r="O649" s="5"/>
      <c r="P649" s="5"/>
      <c r="Q649" s="5"/>
      <c r="R649" s="5"/>
      <c r="S649" s="5"/>
      <c r="T649" s="5"/>
      <c r="U649" s="5"/>
      <c r="V649" s="5"/>
      <c r="W649" s="5"/>
      <c r="X649" s="527"/>
      <c r="Y649" s="5"/>
      <c r="Z649" s="5"/>
      <c r="AA649" s="5"/>
      <c r="AB649" s="5"/>
      <c r="AC649" s="5"/>
      <c r="AD649" s="5"/>
      <c r="AE649" s="5"/>
      <c r="AF649" s="5"/>
      <c r="AG649" s="5"/>
      <c r="AH649" s="5"/>
      <c r="AI649" s="5"/>
      <c r="AJ649" s="5"/>
      <c r="AK649" s="5"/>
      <c r="AL649" s="5"/>
    </row>
    <row r="650" spans="1:38">
      <c r="A650" s="5"/>
      <c r="B650" s="5"/>
      <c r="C650" s="268"/>
      <c r="D650" s="5"/>
      <c r="E650" s="5"/>
      <c r="F650" s="5"/>
      <c r="G650" s="5"/>
      <c r="H650" s="527"/>
      <c r="I650" s="5"/>
      <c r="J650" s="5"/>
      <c r="K650" s="5"/>
      <c r="L650" s="5"/>
      <c r="M650" s="5"/>
      <c r="N650" s="5"/>
      <c r="O650" s="5"/>
      <c r="P650" s="5"/>
      <c r="Q650" s="5"/>
      <c r="R650" s="5"/>
      <c r="S650" s="5"/>
      <c r="T650" s="5"/>
      <c r="U650" s="5"/>
      <c r="V650" s="5"/>
      <c r="W650" s="5"/>
      <c r="X650" s="527"/>
      <c r="Y650" s="5"/>
      <c r="Z650" s="5"/>
      <c r="AA650" s="5"/>
      <c r="AB650" s="5"/>
      <c r="AC650" s="5"/>
      <c r="AD650" s="5"/>
      <c r="AE650" s="5"/>
      <c r="AF650" s="5"/>
      <c r="AG650" s="5"/>
      <c r="AH650" s="5"/>
      <c r="AI650" s="5"/>
      <c r="AJ650" s="5"/>
      <c r="AK650" s="5"/>
      <c r="AL650" s="5"/>
    </row>
    <row r="651" spans="1:38">
      <c r="A651" s="5"/>
      <c r="B651" s="5"/>
      <c r="C651" s="268"/>
      <c r="D651" s="5"/>
      <c r="E651" s="5"/>
      <c r="F651" s="5"/>
      <c r="G651" s="5"/>
      <c r="H651" s="527"/>
      <c r="I651" s="5"/>
      <c r="J651" s="5"/>
      <c r="K651" s="5"/>
      <c r="L651" s="5"/>
      <c r="M651" s="5"/>
      <c r="N651" s="5"/>
      <c r="O651" s="5"/>
      <c r="P651" s="5"/>
      <c r="Q651" s="5"/>
      <c r="R651" s="5"/>
      <c r="S651" s="5"/>
      <c r="T651" s="5"/>
      <c r="U651" s="5"/>
      <c r="V651" s="5"/>
      <c r="W651" s="5"/>
      <c r="X651" s="527"/>
      <c r="Y651" s="5"/>
      <c r="Z651" s="5"/>
      <c r="AA651" s="5"/>
      <c r="AB651" s="5"/>
      <c r="AC651" s="5"/>
      <c r="AD651" s="5"/>
      <c r="AE651" s="5"/>
      <c r="AF651" s="5"/>
      <c r="AG651" s="5"/>
      <c r="AH651" s="5"/>
      <c r="AI651" s="5"/>
      <c r="AJ651" s="5"/>
      <c r="AK651" s="5"/>
      <c r="AL651" s="5"/>
    </row>
    <row r="652" spans="1:38">
      <c r="A652" s="5"/>
      <c r="B652" s="5"/>
      <c r="C652" s="268"/>
      <c r="D652" s="5"/>
      <c r="E652" s="5"/>
      <c r="F652" s="5"/>
      <c r="G652" s="5"/>
      <c r="H652" s="527"/>
      <c r="I652" s="5"/>
      <c r="J652" s="5"/>
      <c r="K652" s="5"/>
      <c r="L652" s="5"/>
      <c r="M652" s="5"/>
      <c r="N652" s="5"/>
      <c r="O652" s="5"/>
      <c r="P652" s="5"/>
      <c r="Q652" s="5"/>
      <c r="R652" s="5"/>
      <c r="S652" s="5"/>
      <c r="T652" s="5"/>
      <c r="U652" s="5"/>
      <c r="V652" s="5"/>
      <c r="W652" s="5"/>
      <c r="X652" s="527"/>
      <c r="Y652" s="5"/>
      <c r="Z652" s="5"/>
      <c r="AA652" s="5"/>
      <c r="AB652" s="5"/>
      <c r="AC652" s="5"/>
      <c r="AD652" s="5"/>
      <c r="AE652" s="5"/>
      <c r="AF652" s="5"/>
      <c r="AG652" s="5"/>
      <c r="AH652" s="5"/>
      <c r="AI652" s="5"/>
      <c r="AJ652" s="5"/>
      <c r="AK652" s="5"/>
      <c r="AL652" s="5"/>
    </row>
    <row r="653" spans="1:38">
      <c r="A653" s="5"/>
      <c r="B653" s="5"/>
      <c r="C653" s="268"/>
      <c r="D653" s="5"/>
      <c r="E653" s="5"/>
      <c r="F653" s="5"/>
      <c r="G653" s="5"/>
      <c r="H653" s="527"/>
      <c r="I653" s="5"/>
      <c r="J653" s="5"/>
      <c r="K653" s="5"/>
      <c r="L653" s="5"/>
      <c r="M653" s="5"/>
      <c r="N653" s="5"/>
      <c r="O653" s="5"/>
      <c r="P653" s="5"/>
      <c r="Q653" s="5"/>
      <c r="R653" s="5"/>
      <c r="S653" s="5"/>
      <c r="T653" s="5"/>
      <c r="U653" s="5"/>
      <c r="V653" s="5"/>
      <c r="W653" s="5"/>
      <c r="X653" s="527"/>
      <c r="Y653" s="5"/>
      <c r="Z653" s="5"/>
      <c r="AA653" s="5"/>
      <c r="AB653" s="5"/>
      <c r="AC653" s="5"/>
      <c r="AD653" s="5"/>
      <c r="AE653" s="5"/>
      <c r="AF653" s="5"/>
      <c r="AG653" s="5"/>
      <c r="AH653" s="5"/>
      <c r="AI653" s="5"/>
      <c r="AJ653" s="5"/>
      <c r="AK653" s="5"/>
      <c r="AL653" s="5"/>
    </row>
    <row r="654" spans="1:38">
      <c r="A654" s="5"/>
      <c r="B654" s="5"/>
      <c r="C654" s="268"/>
      <c r="D654" s="5"/>
      <c r="E654" s="5"/>
      <c r="F654" s="5"/>
      <c r="G654" s="5"/>
      <c r="H654" s="527"/>
      <c r="I654" s="5"/>
      <c r="J654" s="5"/>
      <c r="K654" s="5"/>
      <c r="L654" s="5"/>
      <c r="M654" s="5"/>
      <c r="N654" s="5"/>
      <c r="O654" s="5"/>
      <c r="P654" s="5"/>
      <c r="Q654" s="5"/>
      <c r="R654" s="5"/>
      <c r="S654" s="5"/>
      <c r="T654" s="5"/>
      <c r="U654" s="5"/>
      <c r="V654" s="5"/>
      <c r="W654" s="5"/>
      <c r="X654" s="527"/>
      <c r="Y654" s="5"/>
      <c r="Z654" s="5"/>
      <c r="AA654" s="5"/>
      <c r="AB654" s="5"/>
      <c r="AC654" s="5"/>
      <c r="AD654" s="5"/>
      <c r="AE654" s="5"/>
      <c r="AF654" s="5"/>
      <c r="AG654" s="5"/>
      <c r="AH654" s="5"/>
      <c r="AI654" s="5"/>
      <c r="AJ654" s="5"/>
      <c r="AK654" s="5"/>
      <c r="AL654" s="5"/>
    </row>
    <row r="655" spans="1:38">
      <c r="A655" s="5"/>
      <c r="B655" s="5"/>
      <c r="C655" s="268"/>
      <c r="D655" s="5"/>
      <c r="E655" s="5"/>
      <c r="F655" s="5"/>
      <c r="G655" s="5"/>
      <c r="H655" s="527"/>
      <c r="I655" s="5"/>
      <c r="J655" s="5"/>
      <c r="K655" s="5"/>
      <c r="L655" s="5"/>
      <c r="M655" s="5"/>
      <c r="N655" s="5"/>
      <c r="O655" s="5"/>
      <c r="P655" s="5"/>
      <c r="Q655" s="5"/>
      <c r="R655" s="5"/>
      <c r="S655" s="5"/>
      <c r="T655" s="5"/>
      <c r="U655" s="5"/>
      <c r="V655" s="5"/>
      <c r="W655" s="5"/>
      <c r="X655" s="527"/>
      <c r="Y655" s="5"/>
      <c r="Z655" s="5"/>
      <c r="AA655" s="5"/>
      <c r="AB655" s="5"/>
      <c r="AC655" s="5"/>
      <c r="AD655" s="5"/>
      <c r="AE655" s="5"/>
      <c r="AF655" s="5"/>
      <c r="AG655" s="5"/>
      <c r="AH655" s="5"/>
      <c r="AI655" s="5"/>
      <c r="AJ655" s="5"/>
      <c r="AK655" s="5"/>
      <c r="AL655" s="5"/>
    </row>
    <row r="656" spans="1:38">
      <c r="A656" s="5"/>
      <c r="B656" s="5"/>
      <c r="C656" s="268"/>
      <c r="D656" s="5"/>
      <c r="E656" s="5"/>
      <c r="F656" s="5"/>
      <c r="G656" s="5"/>
      <c r="H656" s="527"/>
      <c r="I656" s="5"/>
      <c r="J656" s="5"/>
      <c r="K656" s="5"/>
      <c r="L656" s="5"/>
      <c r="M656" s="5"/>
      <c r="N656" s="5"/>
      <c r="O656" s="5"/>
      <c r="P656" s="5"/>
      <c r="Q656" s="5"/>
      <c r="R656" s="5"/>
      <c r="S656" s="5"/>
      <c r="T656" s="5"/>
      <c r="U656" s="5"/>
      <c r="V656" s="5"/>
      <c r="W656" s="5"/>
      <c r="X656" s="527"/>
      <c r="Y656" s="5"/>
      <c r="Z656" s="5"/>
      <c r="AA656" s="5"/>
      <c r="AB656" s="5"/>
      <c r="AC656" s="5"/>
      <c r="AD656" s="5"/>
      <c r="AE656" s="5"/>
      <c r="AF656" s="5"/>
      <c r="AG656" s="5"/>
      <c r="AH656" s="5"/>
      <c r="AI656" s="5"/>
      <c r="AJ656" s="5"/>
      <c r="AK656" s="5"/>
      <c r="AL656" s="5"/>
    </row>
    <row r="657" spans="1:38">
      <c r="A657" s="5"/>
      <c r="B657" s="5"/>
      <c r="C657" s="268"/>
      <c r="D657" s="5"/>
      <c r="E657" s="5"/>
      <c r="F657" s="5"/>
      <c r="G657" s="5"/>
      <c r="H657" s="527"/>
      <c r="I657" s="5"/>
      <c r="J657" s="5"/>
      <c r="K657" s="5"/>
      <c r="L657" s="5"/>
      <c r="M657" s="5"/>
      <c r="N657" s="5"/>
      <c r="O657" s="5"/>
      <c r="P657" s="5"/>
      <c r="Q657" s="5"/>
      <c r="R657" s="5"/>
      <c r="S657" s="5"/>
      <c r="T657" s="5"/>
      <c r="U657" s="5"/>
      <c r="V657" s="5"/>
      <c r="W657" s="5"/>
      <c r="X657" s="527"/>
      <c r="Y657" s="5"/>
      <c r="Z657" s="5"/>
      <c r="AA657" s="5"/>
      <c r="AB657" s="5"/>
      <c r="AC657" s="5"/>
      <c r="AD657" s="5"/>
      <c r="AE657" s="5"/>
      <c r="AF657" s="5"/>
      <c r="AG657" s="5"/>
      <c r="AH657" s="5"/>
      <c r="AI657" s="5"/>
      <c r="AJ657" s="5"/>
      <c r="AK657" s="5"/>
      <c r="AL657" s="5"/>
    </row>
    <row r="658" spans="1:38">
      <c r="A658" s="5"/>
      <c r="B658" s="5"/>
      <c r="C658" s="268"/>
      <c r="D658" s="5"/>
      <c r="E658" s="5"/>
      <c r="F658" s="5"/>
      <c r="G658" s="5"/>
      <c r="H658" s="527"/>
      <c r="I658" s="5"/>
      <c r="J658" s="5"/>
      <c r="K658" s="5"/>
      <c r="L658" s="5"/>
      <c r="M658" s="5"/>
      <c r="N658" s="5"/>
      <c r="O658" s="5"/>
      <c r="P658" s="5"/>
      <c r="Q658" s="5"/>
      <c r="R658" s="5"/>
      <c r="S658" s="5"/>
      <c r="T658" s="5"/>
      <c r="U658" s="5"/>
      <c r="V658" s="5"/>
      <c r="W658" s="5"/>
      <c r="X658" s="527"/>
      <c r="Y658" s="5"/>
      <c r="Z658" s="5"/>
      <c r="AA658" s="5"/>
      <c r="AB658" s="5"/>
      <c r="AC658" s="5"/>
      <c r="AD658" s="5"/>
      <c r="AE658" s="5"/>
      <c r="AF658" s="5"/>
      <c r="AG658" s="5"/>
      <c r="AH658" s="5"/>
      <c r="AI658" s="5"/>
      <c r="AJ658" s="5"/>
      <c r="AK658" s="5"/>
      <c r="AL658" s="5"/>
    </row>
    <row r="659" spans="1:38">
      <c r="A659" s="5"/>
      <c r="B659" s="5"/>
      <c r="C659" s="268"/>
      <c r="D659" s="5"/>
      <c r="E659" s="5"/>
      <c r="F659" s="5"/>
      <c r="G659" s="5"/>
      <c r="H659" s="527"/>
      <c r="I659" s="5"/>
      <c r="J659" s="5"/>
      <c r="K659" s="5"/>
      <c r="L659" s="5"/>
      <c r="M659" s="5"/>
      <c r="N659" s="5"/>
      <c r="O659" s="5"/>
      <c r="P659" s="5"/>
      <c r="Q659" s="5"/>
      <c r="R659" s="5"/>
      <c r="S659" s="5"/>
      <c r="T659" s="5"/>
      <c r="U659" s="5"/>
      <c r="V659" s="5"/>
      <c r="W659" s="5"/>
      <c r="X659" s="527"/>
      <c r="Y659" s="5"/>
      <c r="Z659" s="5"/>
      <c r="AA659" s="5"/>
      <c r="AB659" s="5"/>
      <c r="AC659" s="5"/>
      <c r="AD659" s="5"/>
      <c r="AE659" s="5"/>
      <c r="AF659" s="5"/>
      <c r="AG659" s="5"/>
      <c r="AH659" s="5"/>
      <c r="AI659" s="5"/>
      <c r="AJ659" s="5"/>
      <c r="AK659" s="5"/>
      <c r="AL659" s="5"/>
    </row>
    <row r="660" spans="1:38">
      <c r="A660" s="5"/>
      <c r="B660" s="5"/>
      <c r="C660" s="268"/>
      <c r="D660" s="5"/>
      <c r="E660" s="5"/>
      <c r="F660" s="5"/>
      <c r="G660" s="5"/>
      <c r="H660" s="527"/>
      <c r="I660" s="5"/>
      <c r="J660" s="5"/>
      <c r="K660" s="5"/>
      <c r="L660" s="5"/>
      <c r="M660" s="5"/>
      <c r="N660" s="5"/>
      <c r="O660" s="5"/>
      <c r="P660" s="5"/>
      <c r="Q660" s="5"/>
      <c r="R660" s="5"/>
      <c r="S660" s="5"/>
      <c r="T660" s="5"/>
      <c r="U660" s="5"/>
      <c r="V660" s="5"/>
      <c r="W660" s="5"/>
      <c r="X660" s="527"/>
      <c r="Y660" s="5"/>
      <c r="Z660" s="5"/>
      <c r="AA660" s="5"/>
      <c r="AB660" s="5"/>
      <c r="AC660" s="5"/>
      <c r="AD660" s="5"/>
      <c r="AE660" s="5"/>
      <c r="AF660" s="5"/>
      <c r="AG660" s="5"/>
      <c r="AH660" s="5"/>
      <c r="AI660" s="5"/>
      <c r="AJ660" s="5"/>
      <c r="AK660" s="5"/>
      <c r="AL660" s="5"/>
    </row>
    <row r="661" spans="1:38">
      <c r="A661" s="5"/>
      <c r="B661" s="5"/>
      <c r="C661" s="268"/>
      <c r="D661" s="5"/>
      <c r="E661" s="5"/>
      <c r="F661" s="5"/>
      <c r="G661" s="5"/>
      <c r="H661" s="527"/>
      <c r="I661" s="5"/>
      <c r="J661" s="5"/>
      <c r="K661" s="5"/>
      <c r="L661" s="5"/>
      <c r="M661" s="5"/>
      <c r="N661" s="5"/>
      <c r="O661" s="5"/>
      <c r="P661" s="5"/>
      <c r="Q661" s="5"/>
      <c r="R661" s="5"/>
      <c r="S661" s="5"/>
      <c r="T661" s="5"/>
      <c r="U661" s="5"/>
      <c r="V661" s="5"/>
      <c r="W661" s="5"/>
      <c r="X661" s="527"/>
      <c r="Y661" s="5"/>
      <c r="Z661" s="5"/>
      <c r="AA661" s="5"/>
      <c r="AB661" s="5"/>
      <c r="AC661" s="5"/>
      <c r="AD661" s="5"/>
      <c r="AE661" s="5"/>
      <c r="AF661" s="5"/>
      <c r="AG661" s="5"/>
      <c r="AH661" s="5"/>
      <c r="AI661" s="5"/>
      <c r="AJ661" s="5"/>
      <c r="AK661" s="5"/>
      <c r="AL661" s="5"/>
    </row>
    <row r="662" spans="1:38">
      <c r="A662" s="5"/>
      <c r="B662" s="5"/>
      <c r="C662" s="268"/>
      <c r="D662" s="5"/>
      <c r="E662" s="5"/>
      <c r="F662" s="5"/>
      <c r="G662" s="5"/>
      <c r="H662" s="527"/>
      <c r="I662" s="5"/>
      <c r="J662" s="5"/>
      <c r="K662" s="5"/>
      <c r="L662" s="5"/>
      <c r="M662" s="5"/>
      <c r="N662" s="5"/>
      <c r="O662" s="5"/>
      <c r="P662" s="5"/>
      <c r="Q662" s="5"/>
      <c r="R662" s="5"/>
      <c r="S662" s="5"/>
      <c r="T662" s="5"/>
      <c r="U662" s="5"/>
      <c r="V662" s="5"/>
      <c r="W662" s="5"/>
      <c r="X662" s="527"/>
      <c r="Y662" s="5"/>
      <c r="Z662" s="5"/>
      <c r="AA662" s="5"/>
      <c r="AB662" s="5"/>
      <c r="AC662" s="5"/>
      <c r="AD662" s="5"/>
      <c r="AE662" s="5"/>
      <c r="AF662" s="5"/>
      <c r="AG662" s="5"/>
      <c r="AH662" s="5"/>
      <c r="AI662" s="5"/>
      <c r="AJ662" s="5"/>
      <c r="AK662" s="5"/>
      <c r="AL662" s="5"/>
    </row>
    <row r="663" spans="1:38">
      <c r="A663" s="5"/>
      <c r="B663" s="5"/>
      <c r="C663" s="268"/>
      <c r="D663" s="5"/>
      <c r="E663" s="5"/>
      <c r="F663" s="5"/>
      <c r="G663" s="5"/>
      <c r="H663" s="527"/>
      <c r="I663" s="5"/>
      <c r="J663" s="5"/>
      <c r="K663" s="5"/>
      <c r="L663" s="5"/>
      <c r="M663" s="5"/>
      <c r="N663" s="5"/>
      <c r="O663" s="5"/>
      <c r="P663" s="5"/>
      <c r="Q663" s="5"/>
      <c r="R663" s="5"/>
      <c r="S663" s="5"/>
      <c r="T663" s="5"/>
      <c r="U663" s="5"/>
      <c r="V663" s="5"/>
      <c r="W663" s="5"/>
      <c r="X663" s="527"/>
      <c r="Y663" s="5"/>
      <c r="Z663" s="5"/>
      <c r="AA663" s="5"/>
      <c r="AB663" s="5"/>
      <c r="AC663" s="5"/>
      <c r="AD663" s="5"/>
      <c r="AE663" s="5"/>
      <c r="AF663" s="5"/>
      <c r="AG663" s="5"/>
      <c r="AH663" s="5"/>
      <c r="AI663" s="5"/>
      <c r="AJ663" s="5"/>
      <c r="AK663" s="5"/>
      <c r="AL663" s="5"/>
    </row>
    <row r="664" spans="1:38">
      <c r="A664" s="5"/>
      <c r="B664" s="5"/>
      <c r="C664" s="268"/>
      <c r="D664" s="5"/>
      <c r="E664" s="5"/>
      <c r="F664" s="5"/>
      <c r="G664" s="5"/>
      <c r="H664" s="527"/>
      <c r="I664" s="5"/>
      <c r="J664" s="5"/>
      <c r="K664" s="5"/>
      <c r="L664" s="5"/>
      <c r="M664" s="5"/>
      <c r="N664" s="5"/>
      <c r="O664" s="5"/>
      <c r="P664" s="5"/>
      <c r="Q664" s="5"/>
      <c r="R664" s="5"/>
      <c r="S664" s="5"/>
      <c r="T664" s="5"/>
      <c r="U664" s="5"/>
      <c r="V664" s="5"/>
      <c r="W664" s="5"/>
      <c r="X664" s="527"/>
      <c r="Y664" s="5"/>
      <c r="Z664" s="5"/>
      <c r="AA664" s="5"/>
      <c r="AB664" s="5"/>
      <c r="AC664" s="5"/>
      <c r="AD664" s="5"/>
      <c r="AE664" s="5"/>
      <c r="AF664" s="5"/>
      <c r="AG664" s="5"/>
      <c r="AH664" s="5"/>
      <c r="AI664" s="5"/>
      <c r="AJ664" s="5"/>
      <c r="AK664" s="5"/>
      <c r="AL664" s="5"/>
    </row>
    <row r="665" spans="1:38">
      <c r="A665" s="5"/>
      <c r="B665" s="5"/>
      <c r="C665" s="268"/>
      <c r="D665" s="5"/>
      <c r="E665" s="5"/>
      <c r="F665" s="5"/>
      <c r="G665" s="5"/>
      <c r="H665" s="527"/>
      <c r="I665" s="5"/>
      <c r="J665" s="5"/>
      <c r="K665" s="5"/>
      <c r="L665" s="5"/>
      <c r="M665" s="5"/>
      <c r="N665" s="5"/>
      <c r="O665" s="5"/>
      <c r="P665" s="5"/>
      <c r="Q665" s="5"/>
      <c r="R665" s="5"/>
      <c r="S665" s="5"/>
      <c r="T665" s="5"/>
      <c r="U665" s="5"/>
      <c r="V665" s="5"/>
      <c r="W665" s="5"/>
      <c r="X665" s="527"/>
      <c r="Y665" s="5"/>
      <c r="Z665" s="5"/>
      <c r="AA665" s="5"/>
      <c r="AB665" s="5"/>
      <c r="AC665" s="5"/>
      <c r="AD665" s="5"/>
      <c r="AE665" s="5"/>
      <c r="AF665" s="5"/>
      <c r="AG665" s="5"/>
      <c r="AH665" s="5"/>
      <c r="AI665" s="5"/>
      <c r="AJ665" s="5"/>
      <c r="AK665" s="5"/>
      <c r="AL665" s="5"/>
    </row>
    <row r="666" spans="1:38">
      <c r="A666" s="5"/>
      <c r="B666" s="5"/>
      <c r="C666" s="268"/>
      <c r="D666" s="5"/>
      <c r="E666" s="5"/>
      <c r="F666" s="5"/>
      <c r="G666" s="5"/>
      <c r="H666" s="527"/>
      <c r="I666" s="5"/>
      <c r="J666" s="5"/>
      <c r="K666" s="5"/>
      <c r="L666" s="5"/>
      <c r="M666" s="5"/>
      <c r="N666" s="5"/>
      <c r="O666" s="5"/>
      <c r="P666" s="5"/>
      <c r="Q666" s="5"/>
      <c r="R666" s="5"/>
      <c r="S666" s="5"/>
      <c r="T666" s="5"/>
      <c r="U666" s="5"/>
      <c r="V666" s="5"/>
      <c r="W666" s="5"/>
      <c r="X666" s="527"/>
      <c r="Y666" s="5"/>
      <c r="Z666" s="5"/>
      <c r="AA666" s="5"/>
      <c r="AB666" s="5"/>
      <c r="AC666" s="5"/>
      <c r="AD666" s="5"/>
      <c r="AE666" s="5"/>
      <c r="AF666" s="5"/>
      <c r="AG666" s="5"/>
      <c r="AH666" s="5"/>
      <c r="AI666" s="5"/>
      <c r="AJ666" s="5"/>
      <c r="AK666" s="5"/>
      <c r="AL666" s="5"/>
    </row>
    <row r="667" spans="1:38">
      <c r="A667" s="5"/>
      <c r="B667" s="5"/>
      <c r="C667" s="268"/>
      <c r="D667" s="5"/>
      <c r="E667" s="5"/>
      <c r="F667" s="5"/>
      <c r="G667" s="5"/>
      <c r="H667" s="527"/>
      <c r="I667" s="5"/>
      <c r="J667" s="5"/>
      <c r="K667" s="5"/>
      <c r="L667" s="5"/>
      <c r="M667" s="5"/>
      <c r="N667" s="5"/>
      <c r="O667" s="5"/>
      <c r="P667" s="5"/>
      <c r="Q667" s="5"/>
      <c r="R667" s="5"/>
      <c r="S667" s="5"/>
      <c r="T667" s="5"/>
      <c r="U667" s="5"/>
      <c r="V667" s="5"/>
      <c r="W667" s="5"/>
      <c r="X667" s="527"/>
      <c r="Y667" s="5"/>
      <c r="Z667" s="5"/>
      <c r="AA667" s="5"/>
      <c r="AB667" s="5"/>
      <c r="AC667" s="5"/>
      <c r="AD667" s="5"/>
      <c r="AE667" s="5"/>
      <c r="AF667" s="5"/>
      <c r="AG667" s="5"/>
      <c r="AH667" s="5"/>
      <c r="AI667" s="5"/>
      <c r="AJ667" s="5"/>
      <c r="AK667" s="5"/>
      <c r="AL667" s="5"/>
    </row>
    <row r="668" spans="1:38">
      <c r="A668" s="5"/>
      <c r="B668" s="5"/>
      <c r="C668" s="268"/>
      <c r="D668" s="5"/>
      <c r="E668" s="5"/>
      <c r="F668" s="5"/>
      <c r="G668" s="5"/>
      <c r="H668" s="527"/>
      <c r="I668" s="5"/>
      <c r="J668" s="5"/>
      <c r="K668" s="5"/>
      <c r="L668" s="5"/>
      <c r="M668" s="5"/>
      <c r="N668" s="5"/>
      <c r="O668" s="5"/>
      <c r="P668" s="5"/>
      <c r="Q668" s="5"/>
      <c r="R668" s="5"/>
      <c r="S668" s="5"/>
      <c r="T668" s="5"/>
      <c r="U668" s="5"/>
      <c r="V668" s="5"/>
      <c r="W668" s="5"/>
      <c r="X668" s="527"/>
      <c r="Y668" s="5"/>
      <c r="Z668" s="5"/>
      <c r="AA668" s="5"/>
      <c r="AB668" s="5"/>
      <c r="AC668" s="5"/>
      <c r="AD668" s="5"/>
      <c r="AE668" s="5"/>
      <c r="AF668" s="5"/>
      <c r="AG668" s="5"/>
      <c r="AH668" s="5"/>
      <c r="AI668" s="5"/>
      <c r="AJ668" s="5"/>
      <c r="AK668" s="5"/>
      <c r="AL668" s="5"/>
    </row>
    <row r="669" spans="1:38">
      <c r="A669" s="5"/>
      <c r="B669" s="5"/>
      <c r="C669" s="268"/>
      <c r="D669" s="5"/>
      <c r="E669" s="5"/>
      <c r="F669" s="5"/>
      <c r="G669" s="5"/>
      <c r="H669" s="527"/>
      <c r="I669" s="5"/>
      <c r="J669" s="5"/>
      <c r="K669" s="5"/>
      <c r="L669" s="5"/>
      <c r="M669" s="5"/>
      <c r="N669" s="5"/>
      <c r="O669" s="5"/>
      <c r="P669" s="5"/>
      <c r="Q669" s="5"/>
      <c r="R669" s="5"/>
      <c r="S669" s="5"/>
      <c r="T669" s="5"/>
      <c r="U669" s="5"/>
      <c r="V669" s="5"/>
      <c r="W669" s="5"/>
      <c r="X669" s="527"/>
      <c r="Y669" s="5"/>
      <c r="Z669" s="5"/>
      <c r="AA669" s="5"/>
      <c r="AB669" s="5"/>
      <c r="AC669" s="5"/>
      <c r="AD669" s="5"/>
      <c r="AE669" s="5"/>
      <c r="AF669" s="5"/>
      <c r="AG669" s="5"/>
      <c r="AH669" s="5"/>
      <c r="AI669" s="5"/>
      <c r="AJ669" s="5"/>
      <c r="AK669" s="5"/>
      <c r="AL669" s="5"/>
    </row>
    <row r="670" spans="1:38">
      <c r="A670" s="5"/>
      <c r="B670" s="5"/>
      <c r="C670" s="268"/>
      <c r="D670" s="5"/>
      <c r="E670" s="5"/>
      <c r="F670" s="5"/>
      <c r="G670" s="5"/>
      <c r="H670" s="527"/>
      <c r="I670" s="5"/>
      <c r="J670" s="5"/>
      <c r="K670" s="5"/>
      <c r="L670" s="5"/>
      <c r="M670" s="5"/>
      <c r="N670" s="5"/>
      <c r="O670" s="5"/>
      <c r="P670" s="5"/>
      <c r="Q670" s="5"/>
      <c r="R670" s="5"/>
      <c r="S670" s="5"/>
      <c r="T670" s="5"/>
      <c r="U670" s="5"/>
      <c r="V670" s="5"/>
      <c r="W670" s="5"/>
      <c r="X670" s="527"/>
      <c r="Y670" s="5"/>
      <c r="Z670" s="5"/>
      <c r="AA670" s="5"/>
      <c r="AB670" s="5"/>
      <c r="AC670" s="5"/>
      <c r="AD670" s="5"/>
      <c r="AE670" s="5"/>
      <c r="AF670" s="5"/>
      <c r="AG670" s="5"/>
      <c r="AH670" s="5"/>
      <c r="AI670" s="5"/>
      <c r="AJ670" s="5"/>
      <c r="AK670" s="5"/>
      <c r="AL670" s="5"/>
    </row>
    <row r="671" spans="1:38">
      <c r="A671" s="5"/>
      <c r="B671" s="5"/>
      <c r="C671" s="268"/>
      <c r="D671" s="5"/>
      <c r="E671" s="5"/>
      <c r="F671" s="5"/>
      <c r="G671" s="5"/>
      <c r="H671" s="527"/>
      <c r="I671" s="5"/>
      <c r="J671" s="5"/>
      <c r="K671" s="5"/>
      <c r="L671" s="5"/>
      <c r="M671" s="5"/>
      <c r="N671" s="5"/>
      <c r="O671" s="5"/>
      <c r="P671" s="5"/>
      <c r="Q671" s="5"/>
      <c r="R671" s="5"/>
      <c r="S671" s="5"/>
      <c r="T671" s="5"/>
      <c r="U671" s="5"/>
      <c r="V671" s="5"/>
      <c r="W671" s="5"/>
      <c r="X671" s="527"/>
      <c r="Y671" s="5"/>
      <c r="Z671" s="5"/>
      <c r="AA671" s="5"/>
      <c r="AB671" s="5"/>
      <c r="AC671" s="5"/>
      <c r="AD671" s="5"/>
      <c r="AE671" s="5"/>
      <c r="AF671" s="5"/>
      <c r="AG671" s="5"/>
      <c r="AH671" s="5"/>
      <c r="AI671" s="5"/>
      <c r="AJ671" s="5"/>
      <c r="AK671" s="5"/>
      <c r="AL671" s="5"/>
    </row>
    <row r="672" spans="1:38">
      <c r="A672" s="5"/>
      <c r="B672" s="5"/>
      <c r="C672" s="268"/>
      <c r="D672" s="5"/>
      <c r="E672" s="5"/>
      <c r="F672" s="5"/>
      <c r="G672" s="5"/>
      <c r="H672" s="527"/>
      <c r="I672" s="5"/>
      <c r="J672" s="5"/>
      <c r="K672" s="5"/>
      <c r="L672" s="5"/>
      <c r="M672" s="5"/>
      <c r="N672" s="5"/>
      <c r="O672" s="5"/>
      <c r="P672" s="5"/>
      <c r="Q672" s="5"/>
      <c r="R672" s="5"/>
      <c r="S672" s="5"/>
      <c r="T672" s="5"/>
      <c r="U672" s="5"/>
      <c r="V672" s="5"/>
      <c r="W672" s="5"/>
      <c r="X672" s="527"/>
      <c r="Y672" s="5"/>
      <c r="Z672" s="5"/>
      <c r="AA672" s="5"/>
      <c r="AB672" s="5"/>
      <c r="AC672" s="5"/>
      <c r="AD672" s="5"/>
      <c r="AE672" s="5"/>
      <c r="AF672" s="5"/>
      <c r="AG672" s="5"/>
      <c r="AH672" s="5"/>
      <c r="AI672" s="5"/>
      <c r="AJ672" s="5"/>
      <c r="AK672" s="5"/>
      <c r="AL672" s="5"/>
    </row>
    <row r="673" spans="1:38">
      <c r="A673" s="5"/>
      <c r="B673" s="5"/>
      <c r="C673" s="268"/>
      <c r="D673" s="5"/>
      <c r="E673" s="5"/>
      <c r="F673" s="5"/>
      <c r="G673" s="5"/>
      <c r="H673" s="527"/>
      <c r="I673" s="5"/>
      <c r="J673" s="5"/>
      <c r="K673" s="5"/>
      <c r="L673" s="5"/>
      <c r="M673" s="5"/>
      <c r="N673" s="5"/>
      <c r="O673" s="5"/>
      <c r="P673" s="5"/>
      <c r="Q673" s="5"/>
      <c r="R673" s="5"/>
      <c r="S673" s="5"/>
      <c r="T673" s="5"/>
      <c r="U673" s="5"/>
      <c r="V673" s="5"/>
      <c r="W673" s="5"/>
      <c r="X673" s="527"/>
      <c r="Y673" s="5"/>
      <c r="Z673" s="5"/>
      <c r="AA673" s="5"/>
      <c r="AB673" s="5"/>
      <c r="AC673" s="5"/>
      <c r="AD673" s="5"/>
      <c r="AE673" s="5"/>
      <c r="AF673" s="5"/>
      <c r="AG673" s="5"/>
      <c r="AH673" s="5"/>
      <c r="AI673" s="5"/>
      <c r="AJ673" s="5"/>
      <c r="AK673" s="5"/>
      <c r="AL673" s="5"/>
    </row>
    <row r="674" spans="1:38">
      <c r="A674" s="5"/>
      <c r="B674" s="5"/>
      <c r="C674" s="268"/>
      <c r="D674" s="5"/>
      <c r="E674" s="5"/>
      <c r="F674" s="5"/>
      <c r="G674" s="5"/>
      <c r="H674" s="527"/>
      <c r="I674" s="5"/>
      <c r="J674" s="5"/>
      <c r="K674" s="5"/>
      <c r="L674" s="5"/>
      <c r="M674" s="5"/>
      <c r="N674" s="5"/>
      <c r="O674" s="5"/>
      <c r="P674" s="5"/>
      <c r="Q674" s="5"/>
      <c r="R674" s="5"/>
      <c r="S674" s="5"/>
      <c r="T674" s="5"/>
      <c r="U674" s="5"/>
      <c r="V674" s="5"/>
      <c r="W674" s="5"/>
      <c r="X674" s="527"/>
      <c r="Y674" s="5"/>
      <c r="Z674" s="5"/>
      <c r="AA674" s="5"/>
      <c r="AB674" s="5"/>
      <c r="AC674" s="5"/>
      <c r="AD674" s="5"/>
      <c r="AE674" s="5"/>
      <c r="AF674" s="5"/>
      <c r="AG674" s="5"/>
      <c r="AH674" s="5"/>
      <c r="AI674" s="5"/>
      <c r="AJ674" s="5"/>
      <c r="AK674" s="5"/>
      <c r="AL674" s="5"/>
    </row>
    <row r="675" spans="1:38">
      <c r="A675" s="5"/>
      <c r="B675" s="5"/>
      <c r="C675" s="268"/>
      <c r="D675" s="5"/>
      <c r="E675" s="5"/>
      <c r="F675" s="5"/>
      <c r="G675" s="5"/>
      <c r="H675" s="527"/>
      <c r="I675" s="5"/>
      <c r="J675" s="5"/>
      <c r="K675" s="5"/>
      <c r="L675" s="5"/>
      <c r="M675" s="5"/>
      <c r="N675" s="5"/>
      <c r="O675" s="5"/>
      <c r="P675" s="5"/>
      <c r="Q675" s="5"/>
      <c r="R675" s="5"/>
      <c r="S675" s="5"/>
      <c r="T675" s="5"/>
      <c r="U675" s="5"/>
      <c r="V675" s="5"/>
      <c r="W675" s="5"/>
      <c r="X675" s="527"/>
      <c r="Y675" s="5"/>
      <c r="Z675" s="5"/>
      <c r="AA675" s="5"/>
      <c r="AB675" s="5"/>
      <c r="AC675" s="5"/>
      <c r="AD675" s="5"/>
      <c r="AE675" s="5"/>
      <c r="AF675" s="5"/>
      <c r="AG675" s="5"/>
      <c r="AH675" s="5"/>
      <c r="AI675" s="5"/>
      <c r="AJ675" s="5"/>
      <c r="AK675" s="5"/>
      <c r="AL675" s="5"/>
    </row>
    <row r="676" spans="1:38">
      <c r="A676" s="5"/>
      <c r="B676" s="5"/>
      <c r="C676" s="268"/>
      <c r="D676" s="5"/>
      <c r="E676" s="5"/>
      <c r="F676" s="5"/>
      <c r="G676" s="5"/>
      <c r="H676" s="527"/>
      <c r="I676" s="5"/>
      <c r="J676" s="5"/>
      <c r="K676" s="5"/>
      <c r="L676" s="5"/>
      <c r="M676" s="5"/>
      <c r="N676" s="5"/>
      <c r="O676" s="5"/>
      <c r="P676" s="5"/>
      <c r="Q676" s="5"/>
      <c r="R676" s="5"/>
      <c r="S676" s="5"/>
      <c r="T676" s="5"/>
      <c r="U676" s="5"/>
      <c r="V676" s="5"/>
      <c r="W676" s="5"/>
      <c r="X676" s="527"/>
      <c r="Y676" s="5"/>
      <c r="Z676" s="5"/>
      <c r="AA676" s="5"/>
      <c r="AB676" s="5"/>
      <c r="AC676" s="5"/>
      <c r="AD676" s="5"/>
      <c r="AE676" s="5"/>
      <c r="AF676" s="5"/>
      <c r="AG676" s="5"/>
      <c r="AH676" s="5"/>
      <c r="AI676" s="5"/>
      <c r="AJ676" s="5"/>
      <c r="AK676" s="5"/>
      <c r="AL676" s="5"/>
    </row>
    <row r="677" spans="1:38">
      <c r="A677" s="5"/>
      <c r="B677" s="5"/>
      <c r="C677" s="268"/>
      <c r="D677" s="5"/>
      <c r="E677" s="5"/>
      <c r="F677" s="5"/>
      <c r="G677" s="5"/>
      <c r="H677" s="527"/>
      <c r="I677" s="5"/>
      <c r="J677" s="5"/>
      <c r="K677" s="5"/>
      <c r="L677" s="5"/>
      <c r="M677" s="5"/>
      <c r="N677" s="5"/>
      <c r="O677" s="5"/>
      <c r="P677" s="5"/>
      <c r="Q677" s="5"/>
      <c r="R677" s="5"/>
      <c r="S677" s="5"/>
      <c r="T677" s="5"/>
      <c r="U677" s="5"/>
      <c r="V677" s="5"/>
      <c r="W677" s="5"/>
      <c r="X677" s="527"/>
      <c r="Y677" s="5"/>
      <c r="Z677" s="5"/>
      <c r="AA677" s="5"/>
      <c r="AB677" s="5"/>
      <c r="AC677" s="5"/>
      <c r="AD677" s="5"/>
      <c r="AE677" s="5"/>
      <c r="AF677" s="5"/>
      <c r="AG677" s="5"/>
      <c r="AH677" s="5"/>
      <c r="AI677" s="5"/>
      <c r="AJ677" s="5"/>
      <c r="AK677" s="5"/>
      <c r="AL677" s="5"/>
    </row>
    <row r="678" spans="1:38">
      <c r="A678" s="5"/>
      <c r="B678" s="5"/>
      <c r="C678" s="268"/>
      <c r="D678" s="5"/>
      <c r="E678" s="5"/>
      <c r="F678" s="5"/>
      <c r="G678" s="5"/>
      <c r="H678" s="527"/>
      <c r="I678" s="5"/>
      <c r="J678" s="5"/>
      <c r="K678" s="5"/>
      <c r="L678" s="5"/>
      <c r="M678" s="5"/>
      <c r="N678" s="5"/>
      <c r="O678" s="5"/>
      <c r="P678" s="5"/>
      <c r="Q678" s="5"/>
      <c r="R678" s="5"/>
      <c r="S678" s="5"/>
      <c r="T678" s="5"/>
      <c r="U678" s="5"/>
      <c r="V678" s="5"/>
      <c r="W678" s="5"/>
      <c r="X678" s="527"/>
      <c r="Y678" s="5"/>
      <c r="Z678" s="5"/>
      <c r="AA678" s="5"/>
      <c r="AB678" s="5"/>
      <c r="AC678" s="5"/>
      <c r="AD678" s="5"/>
      <c r="AE678" s="5"/>
      <c r="AF678" s="5"/>
      <c r="AG678" s="5"/>
      <c r="AH678" s="5"/>
      <c r="AI678" s="5"/>
      <c r="AJ678" s="5"/>
      <c r="AK678" s="5"/>
      <c r="AL678" s="5"/>
    </row>
    <row r="679" spans="1:38">
      <c r="A679" s="5"/>
      <c r="B679" s="5"/>
      <c r="C679" s="268"/>
      <c r="D679" s="5"/>
      <c r="E679" s="5"/>
      <c r="F679" s="5"/>
      <c r="G679" s="5"/>
      <c r="H679" s="527"/>
      <c r="I679" s="5"/>
      <c r="J679" s="5"/>
      <c r="K679" s="5"/>
      <c r="L679" s="5"/>
      <c r="M679" s="5"/>
      <c r="N679" s="5"/>
      <c r="O679" s="5"/>
      <c r="P679" s="5"/>
      <c r="Q679" s="5"/>
      <c r="R679" s="5"/>
      <c r="S679" s="5"/>
      <c r="T679" s="5"/>
      <c r="U679" s="5"/>
      <c r="V679" s="5"/>
      <c r="W679" s="5"/>
      <c r="X679" s="527"/>
      <c r="Y679" s="5"/>
      <c r="Z679" s="5"/>
      <c r="AA679" s="5"/>
      <c r="AB679" s="5"/>
      <c r="AC679" s="5"/>
      <c r="AD679" s="5"/>
      <c r="AE679" s="5"/>
      <c r="AF679" s="5"/>
      <c r="AG679" s="5"/>
      <c r="AH679" s="5"/>
      <c r="AI679" s="5"/>
      <c r="AJ679" s="5"/>
      <c r="AK679" s="5"/>
      <c r="AL679" s="5"/>
    </row>
    <row r="680" spans="1:38">
      <c r="A680" s="5"/>
      <c r="B680" s="5"/>
      <c r="C680" s="268"/>
      <c r="D680" s="5"/>
      <c r="E680" s="5"/>
      <c r="F680" s="5"/>
      <c r="G680" s="5"/>
      <c r="H680" s="527"/>
      <c r="I680" s="5"/>
      <c r="J680" s="5"/>
      <c r="K680" s="5"/>
      <c r="L680" s="5"/>
      <c r="M680" s="5"/>
      <c r="N680" s="5"/>
      <c r="O680" s="5"/>
      <c r="P680" s="5"/>
      <c r="Q680" s="5"/>
      <c r="R680" s="5"/>
      <c r="S680" s="5"/>
      <c r="T680" s="5"/>
      <c r="U680" s="5"/>
      <c r="V680" s="5"/>
      <c r="W680" s="5"/>
      <c r="X680" s="527"/>
      <c r="Y680" s="5"/>
      <c r="Z680" s="5"/>
      <c r="AA680" s="5"/>
      <c r="AB680" s="5"/>
      <c r="AC680" s="5"/>
      <c r="AD680" s="5"/>
      <c r="AE680" s="5"/>
      <c r="AF680" s="5"/>
      <c r="AG680" s="5"/>
      <c r="AH680" s="5"/>
      <c r="AI680" s="5"/>
      <c r="AJ680" s="5"/>
      <c r="AK680" s="5"/>
      <c r="AL680" s="5"/>
    </row>
    <row r="681" spans="1:38">
      <c r="A681" s="5"/>
      <c r="B681" s="5"/>
      <c r="C681" s="268"/>
      <c r="D681" s="5"/>
      <c r="E681" s="5"/>
      <c r="F681" s="5"/>
      <c r="G681" s="5"/>
      <c r="H681" s="527"/>
      <c r="I681" s="5"/>
      <c r="J681" s="5"/>
      <c r="K681" s="5"/>
      <c r="L681" s="5"/>
      <c r="M681" s="5"/>
      <c r="N681" s="5"/>
      <c r="O681" s="5"/>
      <c r="P681" s="5"/>
      <c r="Q681" s="5"/>
      <c r="R681" s="5"/>
      <c r="S681" s="5"/>
      <c r="T681" s="5"/>
      <c r="U681" s="5"/>
      <c r="V681" s="5"/>
      <c r="W681" s="5"/>
      <c r="X681" s="527"/>
      <c r="Y681" s="5"/>
      <c r="Z681" s="5"/>
      <c r="AA681" s="5"/>
      <c r="AB681" s="5"/>
      <c r="AC681" s="5"/>
      <c r="AD681" s="5"/>
      <c r="AE681" s="5"/>
      <c r="AF681" s="5"/>
      <c r="AG681" s="5"/>
      <c r="AH681" s="5"/>
      <c r="AI681" s="5"/>
      <c r="AJ681" s="5"/>
      <c r="AK681" s="5"/>
      <c r="AL681" s="5"/>
    </row>
    <row r="682" spans="1:38">
      <c r="A682" s="5"/>
      <c r="B682" s="5"/>
      <c r="C682" s="268"/>
      <c r="D682" s="5"/>
      <c r="E682" s="5"/>
      <c r="F682" s="5"/>
      <c r="G682" s="5"/>
      <c r="H682" s="527"/>
      <c r="I682" s="5"/>
      <c r="J682" s="5"/>
      <c r="K682" s="5"/>
      <c r="L682" s="5"/>
      <c r="M682" s="5"/>
      <c r="N682" s="5"/>
      <c r="O682" s="5"/>
      <c r="P682" s="5"/>
      <c r="Q682" s="5"/>
      <c r="R682" s="5"/>
      <c r="S682" s="5"/>
      <c r="T682" s="5"/>
      <c r="U682" s="5"/>
      <c r="V682" s="5"/>
      <c r="W682" s="5"/>
      <c r="X682" s="527"/>
      <c r="Y682" s="5"/>
      <c r="Z682" s="5"/>
      <c r="AA682" s="5"/>
      <c r="AB682" s="5"/>
      <c r="AC682" s="5"/>
      <c r="AD682" s="5"/>
      <c r="AE682" s="5"/>
      <c r="AF682" s="5"/>
      <c r="AG682" s="5"/>
      <c r="AH682" s="5"/>
      <c r="AI682" s="5"/>
      <c r="AJ682" s="5"/>
      <c r="AK682" s="5"/>
      <c r="AL682" s="5"/>
    </row>
    <row r="683" spans="1:38">
      <c r="A683" s="5"/>
      <c r="B683" s="5"/>
      <c r="C683" s="268"/>
      <c r="D683" s="5"/>
      <c r="E683" s="5"/>
      <c r="F683" s="5"/>
      <c r="G683" s="5"/>
      <c r="H683" s="527"/>
      <c r="I683" s="5"/>
      <c r="J683" s="5"/>
      <c r="K683" s="5"/>
      <c r="L683" s="5"/>
      <c r="M683" s="5"/>
      <c r="N683" s="5"/>
      <c r="O683" s="5"/>
      <c r="P683" s="5"/>
      <c r="Q683" s="5"/>
      <c r="R683" s="5"/>
      <c r="S683" s="5"/>
      <c r="T683" s="5"/>
      <c r="U683" s="5"/>
      <c r="V683" s="5"/>
      <c r="W683" s="5"/>
      <c r="X683" s="527"/>
      <c r="Y683" s="5"/>
      <c r="Z683" s="5"/>
      <c r="AA683" s="5"/>
      <c r="AB683" s="5"/>
      <c r="AC683" s="5"/>
      <c r="AD683" s="5"/>
      <c r="AE683" s="5"/>
      <c r="AF683" s="5"/>
      <c r="AG683" s="5"/>
      <c r="AH683" s="5"/>
      <c r="AI683" s="5"/>
      <c r="AJ683" s="5"/>
      <c r="AK683" s="5"/>
      <c r="AL683" s="5"/>
    </row>
    <row r="684" spans="1:38">
      <c r="A684" s="5"/>
      <c r="B684" s="5"/>
      <c r="C684" s="268"/>
      <c r="D684" s="5"/>
      <c r="E684" s="5"/>
      <c r="F684" s="5"/>
      <c r="G684" s="5"/>
      <c r="H684" s="527"/>
      <c r="I684" s="5"/>
      <c r="J684" s="5"/>
      <c r="K684" s="5"/>
      <c r="L684" s="5"/>
      <c r="M684" s="5"/>
      <c r="N684" s="5"/>
      <c r="O684" s="5"/>
      <c r="P684" s="5"/>
      <c r="Q684" s="5"/>
      <c r="R684" s="5"/>
      <c r="S684" s="5"/>
      <c r="T684" s="5"/>
      <c r="U684" s="5"/>
      <c r="V684" s="5"/>
      <c r="W684" s="5"/>
      <c r="X684" s="527"/>
      <c r="Y684" s="5"/>
      <c r="Z684" s="5"/>
      <c r="AA684" s="5"/>
      <c r="AB684" s="5"/>
      <c r="AC684" s="5"/>
      <c r="AD684" s="5"/>
      <c r="AE684" s="5"/>
      <c r="AF684" s="5"/>
      <c r="AG684" s="5"/>
      <c r="AH684" s="5"/>
      <c r="AI684" s="5"/>
      <c r="AJ684" s="5"/>
      <c r="AK684" s="5"/>
      <c r="AL684" s="5"/>
    </row>
    <row r="685" spans="1:38">
      <c r="A685" s="5"/>
      <c r="B685" s="5"/>
      <c r="C685" s="268"/>
      <c r="D685" s="5"/>
      <c r="E685" s="5"/>
      <c r="F685" s="5"/>
      <c r="G685" s="5"/>
      <c r="H685" s="527"/>
      <c r="I685" s="5"/>
      <c r="J685" s="5"/>
      <c r="K685" s="5"/>
      <c r="L685" s="5"/>
      <c r="M685" s="5"/>
      <c r="N685" s="5"/>
      <c r="O685" s="5"/>
      <c r="P685" s="5"/>
      <c r="Q685" s="5"/>
      <c r="R685" s="5"/>
      <c r="S685" s="5"/>
      <c r="T685" s="5"/>
      <c r="U685" s="5"/>
      <c r="V685" s="5"/>
      <c r="W685" s="5"/>
      <c r="X685" s="527"/>
      <c r="Y685" s="5"/>
      <c r="Z685" s="5"/>
      <c r="AA685" s="5"/>
      <c r="AB685" s="5"/>
      <c r="AC685" s="5"/>
      <c r="AD685" s="5"/>
      <c r="AE685" s="5"/>
      <c r="AF685" s="5"/>
      <c r="AG685" s="5"/>
      <c r="AH685" s="5"/>
      <c r="AI685" s="5"/>
      <c r="AJ685" s="5"/>
      <c r="AK685" s="5"/>
      <c r="AL685" s="5"/>
    </row>
    <row r="686" spans="1:38">
      <c r="A686" s="5"/>
      <c r="B686" s="5"/>
      <c r="C686" s="268"/>
      <c r="D686" s="5"/>
      <c r="E686" s="5"/>
      <c r="F686" s="5"/>
      <c r="G686" s="5"/>
      <c r="H686" s="527"/>
      <c r="I686" s="5"/>
      <c r="J686" s="5"/>
      <c r="K686" s="5"/>
      <c r="L686" s="5"/>
      <c r="M686" s="5"/>
      <c r="N686" s="5"/>
      <c r="O686" s="5"/>
      <c r="P686" s="5"/>
      <c r="Q686" s="5"/>
      <c r="R686" s="5"/>
      <c r="S686" s="5"/>
      <c r="T686" s="5"/>
      <c r="U686" s="5"/>
      <c r="V686" s="5"/>
      <c r="W686" s="5"/>
      <c r="X686" s="527"/>
      <c r="Y686" s="5"/>
      <c r="Z686" s="5"/>
      <c r="AA686" s="5"/>
      <c r="AB686" s="5"/>
      <c r="AC686" s="5"/>
      <c r="AD686" s="5"/>
      <c r="AE686" s="5"/>
      <c r="AF686" s="5"/>
      <c r="AG686" s="5"/>
      <c r="AH686" s="5"/>
      <c r="AI686" s="5"/>
      <c r="AJ686" s="5"/>
      <c r="AK686" s="5"/>
      <c r="AL686" s="5"/>
    </row>
    <row r="687" spans="1:38">
      <c r="A687" s="5"/>
      <c r="B687" s="5"/>
      <c r="C687" s="268"/>
      <c r="D687" s="5"/>
      <c r="E687" s="5"/>
      <c r="F687" s="5"/>
      <c r="G687" s="5"/>
      <c r="H687" s="527"/>
      <c r="I687" s="5"/>
      <c r="J687" s="5"/>
      <c r="K687" s="5"/>
      <c r="L687" s="5"/>
      <c r="M687" s="5"/>
      <c r="N687" s="5"/>
      <c r="O687" s="5"/>
      <c r="P687" s="5"/>
      <c r="Q687" s="5"/>
      <c r="R687" s="5"/>
      <c r="S687" s="5"/>
      <c r="T687" s="5"/>
      <c r="U687" s="5"/>
      <c r="V687" s="5"/>
      <c r="W687" s="5"/>
      <c r="X687" s="527"/>
      <c r="Y687" s="5"/>
      <c r="Z687" s="5"/>
      <c r="AA687" s="5"/>
      <c r="AB687" s="5"/>
      <c r="AC687" s="5"/>
      <c r="AD687" s="5"/>
      <c r="AE687" s="5"/>
      <c r="AF687" s="5"/>
      <c r="AG687" s="5"/>
      <c r="AH687" s="5"/>
      <c r="AI687" s="5"/>
      <c r="AJ687" s="5"/>
      <c r="AK687" s="5"/>
      <c r="AL687" s="5"/>
    </row>
    <row r="688" spans="1:38">
      <c r="A688" s="5"/>
      <c r="B688" s="5"/>
      <c r="C688" s="268"/>
      <c r="D688" s="5"/>
      <c r="E688" s="5"/>
      <c r="F688" s="5"/>
      <c r="G688" s="5"/>
      <c r="H688" s="527"/>
      <c r="I688" s="5"/>
      <c r="J688" s="5"/>
      <c r="K688" s="5"/>
      <c r="L688" s="5"/>
      <c r="M688" s="5"/>
      <c r="N688" s="5"/>
      <c r="O688" s="5"/>
      <c r="P688" s="5"/>
      <c r="Q688" s="5"/>
      <c r="R688" s="5"/>
      <c r="S688" s="5"/>
      <c r="T688" s="5"/>
      <c r="U688" s="5"/>
      <c r="V688" s="5"/>
      <c r="W688" s="5"/>
      <c r="X688" s="527"/>
      <c r="Y688" s="5"/>
      <c r="Z688" s="5"/>
      <c r="AA688" s="5"/>
      <c r="AB688" s="5"/>
      <c r="AC688" s="5"/>
      <c r="AD688" s="5"/>
      <c r="AE688" s="5"/>
      <c r="AF688" s="5"/>
      <c r="AG688" s="5"/>
      <c r="AH688" s="5"/>
      <c r="AI688" s="5"/>
      <c r="AJ688" s="5"/>
      <c r="AK688" s="5"/>
      <c r="AL688" s="5"/>
    </row>
    <row r="689" spans="1:38">
      <c r="A689" s="5"/>
      <c r="B689" s="5"/>
      <c r="C689" s="268"/>
      <c r="D689" s="5"/>
      <c r="E689" s="5"/>
      <c r="F689" s="5"/>
      <c r="G689" s="5"/>
      <c r="H689" s="527"/>
      <c r="I689" s="5"/>
      <c r="J689" s="5"/>
      <c r="K689" s="5"/>
      <c r="L689" s="5"/>
      <c r="M689" s="5"/>
      <c r="N689" s="5"/>
      <c r="O689" s="5"/>
      <c r="P689" s="5"/>
      <c r="Q689" s="5"/>
      <c r="R689" s="5"/>
      <c r="S689" s="5"/>
      <c r="T689" s="5"/>
      <c r="U689" s="5"/>
      <c r="V689" s="5"/>
      <c r="W689" s="5"/>
      <c r="X689" s="527"/>
      <c r="Y689" s="5"/>
      <c r="Z689" s="5"/>
      <c r="AA689" s="5"/>
      <c r="AB689" s="5"/>
      <c r="AC689" s="5"/>
      <c r="AD689" s="5"/>
      <c r="AE689" s="5"/>
      <c r="AF689" s="5"/>
      <c r="AG689" s="5"/>
      <c r="AH689" s="5"/>
      <c r="AI689" s="5"/>
      <c r="AJ689" s="5"/>
      <c r="AK689" s="5"/>
      <c r="AL689" s="5"/>
    </row>
    <row r="690" spans="1:38">
      <c r="A690" s="5"/>
      <c r="B690" s="5"/>
      <c r="C690" s="268"/>
      <c r="D690" s="5"/>
      <c r="E690" s="5"/>
      <c r="F690" s="5"/>
      <c r="G690" s="5"/>
      <c r="H690" s="527"/>
      <c r="I690" s="5"/>
      <c r="J690" s="5"/>
      <c r="K690" s="5"/>
      <c r="L690" s="5"/>
      <c r="M690" s="5"/>
      <c r="N690" s="5"/>
      <c r="O690" s="5"/>
      <c r="P690" s="5"/>
      <c r="Q690" s="5"/>
      <c r="R690" s="5"/>
      <c r="S690" s="5"/>
      <c r="T690" s="5"/>
      <c r="U690" s="5"/>
      <c r="V690" s="5"/>
      <c r="W690" s="5"/>
      <c r="X690" s="527"/>
      <c r="Y690" s="5"/>
      <c r="Z690" s="5"/>
      <c r="AA690" s="5"/>
      <c r="AB690" s="5"/>
      <c r="AC690" s="5"/>
      <c r="AD690" s="5"/>
      <c r="AE690" s="5"/>
      <c r="AF690" s="5"/>
      <c r="AG690" s="5"/>
      <c r="AH690" s="5"/>
      <c r="AI690" s="5"/>
      <c r="AJ690" s="5"/>
      <c r="AK690" s="5"/>
      <c r="AL690" s="5"/>
    </row>
    <row r="691" spans="1:38">
      <c r="A691" s="5"/>
      <c r="B691" s="5"/>
      <c r="C691" s="268"/>
      <c r="D691" s="5"/>
      <c r="E691" s="5"/>
      <c r="F691" s="5"/>
      <c r="G691" s="5"/>
      <c r="H691" s="527"/>
      <c r="I691" s="5"/>
      <c r="J691" s="5"/>
      <c r="K691" s="5"/>
      <c r="L691" s="5"/>
      <c r="M691" s="5"/>
      <c r="N691" s="5"/>
      <c r="O691" s="5"/>
      <c r="P691" s="5"/>
      <c r="Q691" s="5"/>
      <c r="R691" s="5"/>
      <c r="S691" s="5"/>
      <c r="T691" s="5"/>
      <c r="U691" s="5"/>
      <c r="V691" s="5"/>
      <c r="W691" s="5"/>
      <c r="X691" s="527"/>
      <c r="Y691" s="5"/>
      <c r="Z691" s="5"/>
      <c r="AA691" s="5"/>
      <c r="AB691" s="5"/>
      <c r="AC691" s="5"/>
      <c r="AD691" s="5"/>
      <c r="AE691" s="5"/>
      <c r="AF691" s="5"/>
      <c r="AG691" s="5"/>
      <c r="AH691" s="5"/>
      <c r="AI691" s="5"/>
      <c r="AJ691" s="5"/>
      <c r="AK691" s="5"/>
      <c r="AL691" s="5"/>
    </row>
    <row r="692" spans="1:38">
      <c r="A692" s="5"/>
      <c r="B692" s="5"/>
      <c r="C692" s="268"/>
      <c r="D692" s="5"/>
      <c r="E692" s="5"/>
      <c r="F692" s="5"/>
      <c r="G692" s="5"/>
      <c r="H692" s="527"/>
      <c r="I692" s="5"/>
      <c r="J692" s="5"/>
      <c r="K692" s="5"/>
      <c r="L692" s="5"/>
      <c r="M692" s="5"/>
      <c r="N692" s="5"/>
      <c r="O692" s="5"/>
      <c r="P692" s="5"/>
      <c r="Q692" s="5"/>
      <c r="R692" s="5"/>
      <c r="S692" s="5"/>
      <c r="T692" s="5"/>
      <c r="U692" s="5"/>
      <c r="V692" s="5"/>
      <c r="W692" s="5"/>
      <c r="X692" s="527"/>
      <c r="Y692" s="5"/>
      <c r="Z692" s="5"/>
      <c r="AA692" s="5"/>
      <c r="AB692" s="5"/>
      <c r="AC692" s="5"/>
      <c r="AD692" s="5"/>
      <c r="AE692" s="5"/>
      <c r="AF692" s="5"/>
      <c r="AG692" s="5"/>
      <c r="AH692" s="5"/>
      <c r="AI692" s="5"/>
      <c r="AJ692" s="5"/>
      <c r="AK692" s="5"/>
      <c r="AL692" s="5"/>
    </row>
    <row r="693" spans="1:38">
      <c r="A693" s="5"/>
      <c r="B693" s="5"/>
      <c r="C693" s="268"/>
      <c r="D693" s="5"/>
      <c r="E693" s="5"/>
      <c r="F693" s="5"/>
      <c r="G693" s="5"/>
      <c r="H693" s="527"/>
      <c r="I693" s="5"/>
      <c r="J693" s="5"/>
      <c r="K693" s="5"/>
      <c r="L693" s="5"/>
      <c r="M693" s="5"/>
      <c r="N693" s="5"/>
      <c r="O693" s="5"/>
      <c r="P693" s="5"/>
      <c r="Q693" s="5"/>
      <c r="R693" s="5"/>
      <c r="S693" s="5"/>
      <c r="T693" s="5"/>
      <c r="U693" s="5"/>
      <c r="V693" s="5"/>
      <c r="W693" s="5"/>
      <c r="X693" s="527"/>
      <c r="Y693" s="5"/>
      <c r="Z693" s="5"/>
      <c r="AA693" s="5"/>
      <c r="AB693" s="5"/>
      <c r="AC693" s="5"/>
      <c r="AD693" s="5"/>
      <c r="AE693" s="5"/>
      <c r="AF693" s="5"/>
      <c r="AG693" s="5"/>
      <c r="AH693" s="5"/>
      <c r="AI693" s="5"/>
      <c r="AJ693" s="5"/>
      <c r="AK693" s="5"/>
      <c r="AL693" s="5"/>
    </row>
    <row r="694" spans="1:38">
      <c r="A694" s="5"/>
      <c r="B694" s="5"/>
      <c r="C694" s="268"/>
      <c r="D694" s="5"/>
      <c r="E694" s="5"/>
      <c r="F694" s="5"/>
      <c r="G694" s="5"/>
      <c r="H694" s="527"/>
      <c r="I694" s="5"/>
      <c r="J694" s="5"/>
      <c r="K694" s="5"/>
      <c r="L694" s="5"/>
      <c r="M694" s="5"/>
      <c r="N694" s="5"/>
      <c r="O694" s="5"/>
      <c r="P694" s="5"/>
      <c r="Q694" s="5"/>
      <c r="R694" s="5"/>
      <c r="S694" s="5"/>
      <c r="T694" s="5"/>
      <c r="U694" s="5"/>
      <c r="V694" s="5"/>
      <c r="W694" s="5"/>
      <c r="X694" s="527"/>
      <c r="Y694" s="5"/>
      <c r="Z694" s="5"/>
      <c r="AA694" s="5"/>
      <c r="AB694" s="5"/>
      <c r="AC694" s="5"/>
      <c r="AD694" s="5"/>
      <c r="AE694" s="5"/>
      <c r="AF694" s="5"/>
      <c r="AG694" s="5"/>
      <c r="AH694" s="5"/>
      <c r="AI694" s="5"/>
      <c r="AJ694" s="5"/>
      <c r="AK694" s="5"/>
      <c r="AL694" s="5"/>
    </row>
    <row r="695" spans="1:38">
      <c r="A695" s="5"/>
      <c r="B695" s="5"/>
      <c r="C695" s="268"/>
      <c r="D695" s="5"/>
      <c r="E695" s="5"/>
      <c r="F695" s="5"/>
      <c r="G695" s="5"/>
      <c r="H695" s="527"/>
      <c r="I695" s="5"/>
      <c r="J695" s="5"/>
      <c r="K695" s="5"/>
      <c r="L695" s="5"/>
      <c r="M695" s="5"/>
      <c r="N695" s="5"/>
      <c r="O695" s="5"/>
      <c r="P695" s="5"/>
      <c r="Q695" s="5"/>
      <c r="R695" s="5"/>
      <c r="S695" s="5"/>
      <c r="T695" s="5"/>
      <c r="U695" s="5"/>
      <c r="V695" s="5"/>
      <c r="W695" s="5"/>
      <c r="X695" s="527"/>
      <c r="Y695" s="5"/>
      <c r="Z695" s="5"/>
      <c r="AA695" s="5"/>
      <c r="AB695" s="5"/>
      <c r="AC695" s="5"/>
      <c r="AD695" s="5"/>
      <c r="AE695" s="5"/>
      <c r="AF695" s="5"/>
      <c r="AG695" s="5"/>
      <c r="AH695" s="5"/>
      <c r="AI695" s="5"/>
      <c r="AJ695" s="5"/>
      <c r="AK695" s="5"/>
      <c r="AL695" s="5"/>
    </row>
    <row r="696" spans="1:38">
      <c r="A696" s="5"/>
      <c r="B696" s="5"/>
      <c r="C696" s="268"/>
      <c r="D696" s="5"/>
      <c r="E696" s="5"/>
      <c r="F696" s="5"/>
      <c r="G696" s="5"/>
      <c r="H696" s="527"/>
      <c r="I696" s="5"/>
      <c r="J696" s="5"/>
      <c r="K696" s="5"/>
      <c r="L696" s="5"/>
      <c r="M696" s="5"/>
      <c r="N696" s="5"/>
      <c r="O696" s="5"/>
      <c r="P696" s="5"/>
      <c r="Q696" s="5"/>
      <c r="R696" s="5"/>
      <c r="S696" s="5"/>
      <c r="T696" s="5"/>
      <c r="U696" s="5"/>
      <c r="V696" s="5"/>
      <c r="W696" s="5"/>
      <c r="X696" s="527"/>
      <c r="Y696" s="5"/>
      <c r="Z696" s="5"/>
      <c r="AA696" s="5"/>
      <c r="AB696" s="5"/>
      <c r="AC696" s="5"/>
      <c r="AD696" s="5"/>
      <c r="AE696" s="5"/>
      <c r="AF696" s="5"/>
      <c r="AG696" s="5"/>
      <c r="AH696" s="5"/>
      <c r="AI696" s="5"/>
      <c r="AJ696" s="5"/>
      <c r="AK696" s="5"/>
      <c r="AL696" s="5"/>
    </row>
    <row r="697" spans="1:38">
      <c r="A697" s="5"/>
      <c r="B697" s="5"/>
      <c r="C697" s="268"/>
      <c r="D697" s="5"/>
      <c r="E697" s="5"/>
      <c r="F697" s="5"/>
      <c r="G697" s="5"/>
      <c r="H697" s="527"/>
      <c r="I697" s="5"/>
      <c r="J697" s="5"/>
      <c r="K697" s="5"/>
      <c r="L697" s="5"/>
      <c r="M697" s="5"/>
      <c r="N697" s="5"/>
      <c r="O697" s="5"/>
      <c r="P697" s="5"/>
      <c r="Q697" s="5"/>
      <c r="R697" s="5"/>
      <c r="S697" s="5"/>
      <c r="T697" s="5"/>
      <c r="U697" s="5"/>
      <c r="V697" s="5"/>
      <c r="W697" s="5"/>
      <c r="X697" s="527"/>
      <c r="Y697" s="5"/>
      <c r="Z697" s="5"/>
      <c r="AA697" s="5"/>
      <c r="AB697" s="5"/>
      <c r="AC697" s="5"/>
      <c r="AD697" s="5"/>
      <c r="AE697" s="5"/>
      <c r="AF697" s="5"/>
      <c r="AG697" s="5"/>
      <c r="AH697" s="5"/>
      <c r="AI697" s="5"/>
      <c r="AJ697" s="5"/>
      <c r="AK697" s="5"/>
      <c r="AL697" s="5"/>
    </row>
    <row r="698" spans="1:38">
      <c r="A698" s="5"/>
      <c r="B698" s="5"/>
      <c r="C698" s="268"/>
      <c r="D698" s="5"/>
      <c r="E698" s="5"/>
      <c r="F698" s="5"/>
      <c r="G698" s="5"/>
      <c r="H698" s="527"/>
      <c r="I698" s="5"/>
      <c r="J698" s="5"/>
      <c r="K698" s="5"/>
      <c r="L698" s="5"/>
      <c r="M698" s="5"/>
      <c r="N698" s="5"/>
      <c r="O698" s="5"/>
      <c r="P698" s="5"/>
      <c r="Q698" s="5"/>
      <c r="R698" s="5"/>
      <c r="S698" s="5"/>
      <c r="T698" s="5"/>
      <c r="U698" s="5"/>
      <c r="V698" s="5"/>
      <c r="W698" s="5"/>
      <c r="X698" s="527"/>
      <c r="Y698" s="5"/>
      <c r="Z698" s="5"/>
      <c r="AA698" s="5"/>
      <c r="AB698" s="5"/>
      <c r="AC698" s="5"/>
      <c r="AD698" s="5"/>
      <c r="AE698" s="5"/>
      <c r="AF698" s="5"/>
      <c r="AG698" s="5"/>
      <c r="AH698" s="5"/>
      <c r="AI698" s="5"/>
      <c r="AJ698" s="5"/>
      <c r="AK698" s="5"/>
      <c r="AL698" s="5"/>
    </row>
    <row r="699" spans="1:38">
      <c r="A699" s="5"/>
      <c r="B699" s="5"/>
      <c r="C699" s="268"/>
      <c r="D699" s="5"/>
      <c r="E699" s="5"/>
      <c r="F699" s="5"/>
      <c r="G699" s="5"/>
      <c r="H699" s="527"/>
      <c r="I699" s="5"/>
      <c r="J699" s="5"/>
      <c r="K699" s="5"/>
      <c r="L699" s="5"/>
      <c r="M699" s="5"/>
      <c r="N699" s="5"/>
      <c r="O699" s="5"/>
      <c r="P699" s="5"/>
      <c r="Q699" s="5"/>
      <c r="R699" s="5"/>
      <c r="S699" s="5"/>
      <c r="T699" s="5"/>
      <c r="U699" s="5"/>
      <c r="V699" s="5"/>
      <c r="W699" s="5"/>
      <c r="X699" s="527"/>
      <c r="Y699" s="5"/>
      <c r="Z699" s="5"/>
      <c r="AA699" s="5"/>
      <c r="AB699" s="5"/>
      <c r="AC699" s="5"/>
      <c r="AD699" s="5"/>
      <c r="AE699" s="5"/>
      <c r="AF699" s="5"/>
      <c r="AG699" s="5"/>
      <c r="AH699" s="5"/>
      <c r="AI699" s="5"/>
      <c r="AJ699" s="5"/>
      <c r="AK699" s="5"/>
      <c r="AL699" s="5"/>
    </row>
    <row r="700" spans="1:38">
      <c r="A700" s="5"/>
      <c r="B700" s="5"/>
      <c r="C700" s="268"/>
      <c r="D700" s="5"/>
      <c r="E700" s="5"/>
      <c r="F700" s="5"/>
      <c r="G700" s="5"/>
      <c r="H700" s="527"/>
      <c r="I700" s="5"/>
      <c r="J700" s="5"/>
      <c r="K700" s="5"/>
      <c r="L700" s="5"/>
      <c r="M700" s="5"/>
      <c r="N700" s="5"/>
      <c r="O700" s="5"/>
      <c r="P700" s="5"/>
      <c r="Q700" s="5"/>
      <c r="R700" s="5"/>
      <c r="S700" s="5"/>
      <c r="T700" s="5"/>
      <c r="U700" s="5"/>
      <c r="V700" s="5"/>
      <c r="W700" s="5"/>
      <c r="X700" s="527"/>
      <c r="Y700" s="5"/>
      <c r="Z700" s="5"/>
      <c r="AA700" s="5"/>
      <c r="AB700" s="5"/>
      <c r="AC700" s="5"/>
      <c r="AD700" s="5"/>
      <c r="AE700" s="5"/>
      <c r="AF700" s="5"/>
      <c r="AG700" s="5"/>
      <c r="AH700" s="5"/>
      <c r="AI700" s="5"/>
      <c r="AJ700" s="5"/>
      <c r="AK700" s="5"/>
      <c r="AL700" s="5"/>
    </row>
    <row r="701" spans="1:38">
      <c r="A701" s="5"/>
      <c r="B701" s="5"/>
      <c r="C701" s="268"/>
      <c r="D701" s="5"/>
      <c r="E701" s="5"/>
      <c r="F701" s="5"/>
      <c r="G701" s="5"/>
      <c r="H701" s="527"/>
      <c r="I701" s="5"/>
      <c r="J701" s="5"/>
      <c r="K701" s="5"/>
      <c r="L701" s="5"/>
      <c r="M701" s="5"/>
      <c r="N701" s="5"/>
      <c r="O701" s="5"/>
      <c r="P701" s="5"/>
      <c r="Q701" s="5"/>
      <c r="R701" s="5"/>
      <c r="S701" s="5"/>
      <c r="T701" s="5"/>
      <c r="U701" s="5"/>
      <c r="V701" s="5"/>
      <c r="W701" s="5"/>
      <c r="X701" s="527"/>
      <c r="Y701" s="5"/>
      <c r="Z701" s="5"/>
      <c r="AA701" s="5"/>
      <c r="AB701" s="5"/>
      <c r="AC701" s="5"/>
      <c r="AD701" s="5"/>
      <c r="AE701" s="5"/>
      <c r="AF701" s="5"/>
      <c r="AG701" s="5"/>
      <c r="AH701" s="5"/>
      <c r="AI701" s="5"/>
      <c r="AJ701" s="5"/>
      <c r="AK701" s="5"/>
      <c r="AL701" s="5"/>
    </row>
    <row r="702" spans="1:38">
      <c r="A702" s="5"/>
      <c r="B702" s="5"/>
      <c r="C702" s="268"/>
      <c r="D702" s="5"/>
      <c r="E702" s="5"/>
      <c r="F702" s="5"/>
      <c r="G702" s="5"/>
      <c r="H702" s="527"/>
      <c r="I702" s="5"/>
      <c r="J702" s="5"/>
      <c r="K702" s="5"/>
      <c r="L702" s="5"/>
      <c r="M702" s="5"/>
      <c r="N702" s="5"/>
      <c r="O702" s="5"/>
      <c r="P702" s="5"/>
      <c r="Q702" s="5"/>
      <c r="R702" s="5"/>
      <c r="S702" s="5"/>
      <c r="T702" s="5"/>
      <c r="U702" s="5"/>
      <c r="V702" s="5"/>
      <c r="W702" s="5"/>
      <c r="X702" s="527"/>
      <c r="Y702" s="5"/>
      <c r="Z702" s="5"/>
      <c r="AA702" s="5"/>
      <c r="AB702" s="5"/>
      <c r="AC702" s="5"/>
      <c r="AD702" s="5"/>
      <c r="AE702" s="5"/>
      <c r="AF702" s="5"/>
      <c r="AG702" s="5"/>
      <c r="AH702" s="5"/>
      <c r="AI702" s="5"/>
      <c r="AJ702" s="5"/>
      <c r="AK702" s="5"/>
      <c r="AL702" s="5"/>
    </row>
    <row r="703" spans="1:38">
      <c r="A703" s="5"/>
      <c r="B703" s="5"/>
      <c r="C703" s="268"/>
      <c r="D703" s="5"/>
      <c r="E703" s="5"/>
      <c r="F703" s="5"/>
      <c r="G703" s="5"/>
      <c r="H703" s="527"/>
      <c r="I703" s="5"/>
      <c r="J703" s="5"/>
      <c r="K703" s="5"/>
      <c r="L703" s="5"/>
      <c r="M703" s="5"/>
      <c r="N703" s="5"/>
      <c r="O703" s="5"/>
      <c r="P703" s="5"/>
      <c r="Q703" s="5"/>
      <c r="R703" s="5"/>
      <c r="S703" s="5"/>
      <c r="T703" s="5"/>
      <c r="U703" s="5"/>
      <c r="V703" s="5"/>
      <c r="W703" s="5"/>
      <c r="X703" s="527"/>
      <c r="Y703" s="5"/>
      <c r="Z703" s="5"/>
      <c r="AA703" s="5"/>
      <c r="AB703" s="5"/>
      <c r="AC703" s="5"/>
      <c r="AD703" s="5"/>
      <c r="AE703" s="5"/>
      <c r="AF703" s="5"/>
      <c r="AG703" s="5"/>
      <c r="AH703" s="5"/>
      <c r="AI703" s="5"/>
      <c r="AJ703" s="5"/>
      <c r="AK703" s="5"/>
      <c r="AL703" s="5"/>
    </row>
    <row r="704" spans="1:38">
      <c r="A704" s="5"/>
      <c r="B704" s="5"/>
      <c r="C704" s="268"/>
      <c r="D704" s="5"/>
      <c r="E704" s="5"/>
      <c r="F704" s="5"/>
      <c r="G704" s="5"/>
      <c r="H704" s="527"/>
      <c r="I704" s="5"/>
      <c r="J704" s="5"/>
      <c r="K704" s="5"/>
      <c r="L704" s="5"/>
      <c r="M704" s="5"/>
      <c r="N704" s="5"/>
      <c r="O704" s="5"/>
      <c r="P704" s="5"/>
      <c r="Q704" s="5"/>
      <c r="R704" s="5"/>
      <c r="S704" s="5"/>
      <c r="T704" s="5"/>
      <c r="U704" s="5"/>
      <c r="V704" s="5"/>
      <c r="W704" s="5"/>
      <c r="X704" s="527"/>
      <c r="Y704" s="5"/>
      <c r="Z704" s="5"/>
      <c r="AA704" s="5"/>
      <c r="AB704" s="5"/>
      <c r="AC704" s="5"/>
      <c r="AD704" s="5"/>
      <c r="AE704" s="5"/>
      <c r="AF704" s="5"/>
      <c r="AG704" s="5"/>
      <c r="AH704" s="5"/>
      <c r="AI704" s="5"/>
      <c r="AJ704" s="5"/>
      <c r="AK704" s="5"/>
      <c r="AL704" s="5"/>
    </row>
    <row r="705" spans="1:38">
      <c r="A705" s="5"/>
      <c r="B705" s="5"/>
      <c r="C705" s="268"/>
      <c r="D705" s="5"/>
      <c r="E705" s="5"/>
      <c r="F705" s="5"/>
      <c r="G705" s="5"/>
      <c r="H705" s="527"/>
      <c r="I705" s="5"/>
      <c r="J705" s="5"/>
      <c r="K705" s="5"/>
      <c r="L705" s="5"/>
      <c r="M705" s="5"/>
      <c r="N705" s="5"/>
      <c r="O705" s="5"/>
      <c r="P705" s="5"/>
      <c r="Q705" s="5"/>
      <c r="R705" s="5"/>
      <c r="S705" s="5"/>
      <c r="T705" s="5"/>
      <c r="U705" s="5"/>
      <c r="V705" s="5"/>
      <c r="W705" s="5"/>
      <c r="X705" s="527"/>
      <c r="Y705" s="5"/>
      <c r="Z705" s="5"/>
      <c r="AA705" s="5"/>
      <c r="AB705" s="5"/>
      <c r="AC705" s="5"/>
      <c r="AD705" s="5"/>
      <c r="AE705" s="5"/>
      <c r="AF705" s="5"/>
      <c r="AG705" s="5"/>
      <c r="AH705" s="5"/>
      <c r="AI705" s="5"/>
      <c r="AJ705" s="5"/>
      <c r="AK705" s="5"/>
      <c r="AL705" s="5"/>
    </row>
    <row r="706" spans="1:38">
      <c r="A706" s="5"/>
      <c r="B706" s="5"/>
      <c r="C706" s="268"/>
      <c r="D706" s="5"/>
      <c r="E706" s="5"/>
      <c r="F706" s="5"/>
      <c r="G706" s="5"/>
      <c r="H706" s="527"/>
      <c r="I706" s="5"/>
      <c r="J706" s="5"/>
      <c r="K706" s="5"/>
      <c r="L706" s="5"/>
      <c r="M706" s="5"/>
      <c r="N706" s="5"/>
      <c r="O706" s="5"/>
      <c r="P706" s="5"/>
      <c r="Q706" s="5"/>
      <c r="R706" s="5"/>
      <c r="S706" s="5"/>
      <c r="T706" s="5"/>
      <c r="U706" s="5"/>
      <c r="V706" s="5"/>
      <c r="W706" s="5"/>
      <c r="X706" s="527"/>
      <c r="Y706" s="5"/>
      <c r="Z706" s="5"/>
      <c r="AA706" s="5"/>
      <c r="AB706" s="5"/>
      <c r="AC706" s="5"/>
      <c r="AD706" s="5"/>
      <c r="AE706" s="5"/>
      <c r="AF706" s="5"/>
      <c r="AG706" s="5"/>
      <c r="AH706" s="5"/>
      <c r="AI706" s="5"/>
      <c r="AJ706" s="5"/>
      <c r="AK706" s="5"/>
      <c r="AL706" s="5"/>
    </row>
    <row r="707" spans="1:38">
      <c r="A707" s="5"/>
      <c r="B707" s="5"/>
      <c r="C707" s="268"/>
      <c r="D707" s="5"/>
      <c r="E707" s="5"/>
      <c r="F707" s="5"/>
      <c r="G707" s="5"/>
      <c r="H707" s="527"/>
      <c r="I707" s="5"/>
      <c r="J707" s="5"/>
      <c r="K707" s="5"/>
      <c r="L707" s="5"/>
      <c r="M707" s="5"/>
      <c r="N707" s="5"/>
      <c r="O707" s="5"/>
      <c r="P707" s="5"/>
      <c r="Q707" s="5"/>
      <c r="R707" s="5"/>
      <c r="S707" s="5"/>
      <c r="T707" s="5"/>
      <c r="U707" s="5"/>
      <c r="V707" s="5"/>
      <c r="W707" s="5"/>
      <c r="X707" s="527"/>
      <c r="Y707" s="5"/>
      <c r="Z707" s="5"/>
      <c r="AA707" s="5"/>
      <c r="AB707" s="5"/>
      <c r="AC707" s="5"/>
      <c r="AD707" s="5"/>
      <c r="AE707" s="5"/>
      <c r="AF707" s="5"/>
      <c r="AG707" s="5"/>
      <c r="AH707" s="5"/>
      <c r="AI707" s="5"/>
      <c r="AJ707" s="5"/>
      <c r="AK707" s="5"/>
      <c r="AL707" s="5"/>
    </row>
    <row r="708" spans="1:38">
      <c r="A708" s="5"/>
      <c r="B708" s="5"/>
      <c r="C708" s="268"/>
      <c r="D708" s="5"/>
      <c r="E708" s="5"/>
      <c r="F708" s="5"/>
      <c r="G708" s="5"/>
      <c r="H708" s="527"/>
      <c r="I708" s="5"/>
      <c r="J708" s="5"/>
      <c r="K708" s="5"/>
      <c r="L708" s="5"/>
      <c r="M708" s="5"/>
      <c r="N708" s="5"/>
      <c r="O708" s="5"/>
      <c r="P708" s="5"/>
      <c r="Q708" s="5"/>
      <c r="R708" s="5"/>
      <c r="S708" s="5"/>
      <c r="T708" s="5"/>
      <c r="U708" s="5"/>
      <c r="V708" s="5"/>
      <c r="W708" s="5"/>
      <c r="X708" s="527"/>
      <c r="Y708" s="5"/>
      <c r="Z708" s="5"/>
      <c r="AA708" s="5"/>
      <c r="AB708" s="5"/>
      <c r="AC708" s="5"/>
      <c r="AD708" s="5"/>
      <c r="AE708" s="5"/>
      <c r="AF708" s="5"/>
      <c r="AG708" s="5"/>
      <c r="AH708" s="5"/>
      <c r="AI708" s="5"/>
      <c r="AJ708" s="5"/>
      <c r="AK708" s="5"/>
      <c r="AL708" s="5"/>
    </row>
    <row r="709" spans="1:38">
      <c r="A709" s="5"/>
      <c r="B709" s="5"/>
      <c r="C709" s="268"/>
      <c r="D709" s="5"/>
      <c r="E709" s="5"/>
      <c r="F709" s="5"/>
      <c r="G709" s="5"/>
      <c r="H709" s="527"/>
      <c r="I709" s="5"/>
      <c r="J709" s="5"/>
      <c r="K709" s="5"/>
      <c r="L709" s="5"/>
      <c r="M709" s="5"/>
      <c r="N709" s="5"/>
      <c r="O709" s="5"/>
      <c r="P709" s="5"/>
      <c r="Q709" s="5"/>
      <c r="R709" s="5"/>
      <c r="S709" s="5"/>
      <c r="T709" s="5"/>
      <c r="U709" s="5"/>
      <c r="V709" s="5"/>
      <c r="W709" s="5"/>
      <c r="X709" s="527"/>
      <c r="Y709" s="5"/>
      <c r="Z709" s="5"/>
      <c r="AA709" s="5"/>
      <c r="AB709" s="5"/>
      <c r="AC709" s="5"/>
      <c r="AD709" s="5"/>
      <c r="AE709" s="5"/>
      <c r="AF709" s="5"/>
      <c r="AG709" s="5"/>
      <c r="AH709" s="5"/>
      <c r="AI709" s="5"/>
      <c r="AJ709" s="5"/>
      <c r="AK709" s="5"/>
      <c r="AL709" s="5"/>
    </row>
    <row r="710" spans="1:38">
      <c r="A710" s="5"/>
      <c r="B710" s="5"/>
      <c r="C710" s="268"/>
      <c r="D710" s="5"/>
      <c r="E710" s="5"/>
      <c r="F710" s="5"/>
      <c r="G710" s="5"/>
      <c r="H710" s="527"/>
      <c r="I710" s="5"/>
      <c r="J710" s="5"/>
      <c r="K710" s="5"/>
      <c r="L710" s="5"/>
      <c r="M710" s="5"/>
      <c r="N710" s="5"/>
      <c r="O710" s="5"/>
      <c r="P710" s="5"/>
      <c r="Q710" s="5"/>
      <c r="R710" s="5"/>
      <c r="S710" s="5"/>
      <c r="T710" s="5"/>
      <c r="U710" s="5"/>
      <c r="V710" s="5"/>
      <c r="W710" s="5"/>
      <c r="X710" s="527"/>
      <c r="Y710" s="5"/>
      <c r="Z710" s="5"/>
      <c r="AA710" s="5"/>
      <c r="AB710" s="5"/>
      <c r="AC710" s="5"/>
      <c r="AD710" s="5"/>
      <c r="AE710" s="5"/>
      <c r="AF710" s="5"/>
      <c r="AG710" s="5"/>
      <c r="AH710" s="5"/>
      <c r="AI710" s="5"/>
      <c r="AJ710" s="5"/>
      <c r="AK710" s="5"/>
      <c r="AL710" s="5"/>
    </row>
    <row r="711" spans="1:38">
      <c r="A711" s="5"/>
      <c r="B711" s="5"/>
      <c r="C711" s="268"/>
      <c r="D711" s="5"/>
      <c r="E711" s="5"/>
      <c r="F711" s="5"/>
      <c r="G711" s="5"/>
      <c r="H711" s="527"/>
      <c r="I711" s="5"/>
      <c r="J711" s="5"/>
      <c r="K711" s="5"/>
      <c r="L711" s="5"/>
      <c r="M711" s="5"/>
      <c r="N711" s="5"/>
      <c r="O711" s="5"/>
      <c r="P711" s="5"/>
      <c r="Q711" s="5"/>
      <c r="R711" s="5"/>
      <c r="S711" s="5"/>
      <c r="T711" s="5"/>
      <c r="U711" s="5"/>
      <c r="V711" s="5"/>
      <c r="W711" s="5"/>
      <c r="X711" s="527"/>
      <c r="Y711" s="5"/>
      <c r="Z711" s="5"/>
      <c r="AA711" s="5"/>
      <c r="AB711" s="5"/>
      <c r="AC711" s="5"/>
      <c r="AD711" s="5"/>
      <c r="AE711" s="5"/>
      <c r="AF711" s="5"/>
      <c r="AG711" s="5"/>
      <c r="AH711" s="5"/>
      <c r="AI711" s="5"/>
      <c r="AJ711" s="5"/>
      <c r="AK711" s="5"/>
      <c r="AL711" s="5"/>
    </row>
    <row r="712" spans="1:38">
      <c r="A712" s="5"/>
      <c r="B712" s="5"/>
      <c r="C712" s="268"/>
      <c r="D712" s="5"/>
      <c r="E712" s="5"/>
      <c r="F712" s="5"/>
      <c r="G712" s="5"/>
      <c r="H712" s="527"/>
      <c r="I712" s="5"/>
      <c r="J712" s="5"/>
      <c r="K712" s="5"/>
      <c r="L712" s="5"/>
      <c r="M712" s="5"/>
      <c r="N712" s="5"/>
      <c r="O712" s="5"/>
      <c r="P712" s="5"/>
      <c r="Q712" s="5"/>
      <c r="R712" s="5"/>
      <c r="S712" s="5"/>
      <c r="T712" s="5"/>
      <c r="U712" s="5"/>
      <c r="V712" s="5"/>
      <c r="W712" s="5"/>
      <c r="X712" s="527"/>
      <c r="Y712" s="5"/>
      <c r="Z712" s="5"/>
      <c r="AA712" s="5"/>
      <c r="AB712" s="5"/>
      <c r="AC712" s="5"/>
      <c r="AD712" s="5"/>
      <c r="AE712" s="5"/>
      <c r="AF712" s="5"/>
      <c r="AG712" s="5"/>
      <c r="AH712" s="5"/>
      <c r="AI712" s="5"/>
      <c r="AJ712" s="5"/>
      <c r="AK712" s="5"/>
      <c r="AL712" s="5"/>
    </row>
    <row r="713" spans="1:38">
      <c r="A713" s="5"/>
      <c r="B713" s="5"/>
      <c r="C713" s="268"/>
      <c r="D713" s="5"/>
      <c r="E713" s="5"/>
      <c r="F713" s="5"/>
      <c r="G713" s="5"/>
      <c r="H713" s="527"/>
      <c r="I713" s="5"/>
      <c r="J713" s="5"/>
      <c r="K713" s="5"/>
      <c r="L713" s="5"/>
      <c r="M713" s="5"/>
      <c r="N713" s="5"/>
      <c r="O713" s="5"/>
      <c r="P713" s="5"/>
      <c r="Q713" s="5"/>
      <c r="R713" s="5"/>
      <c r="S713" s="5"/>
      <c r="T713" s="5"/>
      <c r="U713" s="5"/>
      <c r="V713" s="5"/>
      <c r="W713" s="5"/>
      <c r="X713" s="527"/>
      <c r="Y713" s="5"/>
      <c r="Z713" s="5"/>
      <c r="AA713" s="5"/>
      <c r="AB713" s="5"/>
      <c r="AC713" s="5"/>
      <c r="AD713" s="5"/>
      <c r="AE713" s="5"/>
      <c r="AF713" s="5"/>
      <c r="AG713" s="5"/>
      <c r="AH713" s="5"/>
      <c r="AI713" s="5"/>
      <c r="AJ713" s="5"/>
      <c r="AK713" s="5"/>
      <c r="AL713" s="5"/>
    </row>
    <row r="714" spans="1:38">
      <c r="A714" s="5"/>
      <c r="B714" s="5"/>
      <c r="C714" s="268"/>
      <c r="D714" s="5"/>
      <c r="E714" s="5"/>
      <c r="F714" s="5"/>
      <c r="G714" s="5"/>
      <c r="H714" s="527"/>
      <c r="I714" s="5"/>
      <c r="J714" s="5"/>
      <c r="K714" s="5"/>
      <c r="L714" s="5"/>
      <c r="M714" s="5"/>
      <c r="N714" s="5"/>
      <c r="O714" s="5"/>
      <c r="P714" s="5"/>
      <c r="Q714" s="5"/>
      <c r="R714" s="5"/>
      <c r="S714" s="5"/>
      <c r="T714" s="5"/>
      <c r="U714" s="5"/>
      <c r="V714" s="5"/>
      <c r="W714" s="5"/>
      <c r="X714" s="527"/>
      <c r="Y714" s="5"/>
      <c r="Z714" s="5"/>
      <c r="AA714" s="5"/>
      <c r="AB714" s="5"/>
      <c r="AC714" s="5"/>
      <c r="AD714" s="5"/>
      <c r="AE714" s="5"/>
      <c r="AF714" s="5"/>
      <c r="AG714" s="5"/>
      <c r="AH714" s="5"/>
      <c r="AI714" s="5"/>
      <c r="AJ714" s="5"/>
      <c r="AK714" s="5"/>
      <c r="AL714" s="5"/>
    </row>
    <row r="715" spans="1:38">
      <c r="A715" s="5"/>
      <c r="B715" s="5"/>
      <c r="C715" s="268"/>
      <c r="D715" s="5"/>
      <c r="E715" s="5"/>
      <c r="F715" s="5"/>
      <c r="G715" s="5"/>
      <c r="H715" s="527"/>
      <c r="I715" s="5"/>
      <c r="J715" s="5"/>
      <c r="K715" s="5"/>
      <c r="L715" s="5"/>
      <c r="M715" s="5"/>
      <c r="N715" s="5"/>
      <c r="O715" s="5"/>
      <c r="P715" s="5"/>
      <c r="Q715" s="5"/>
      <c r="R715" s="5"/>
      <c r="S715" s="5"/>
      <c r="T715" s="5"/>
      <c r="U715" s="5"/>
      <c r="V715" s="5"/>
      <c r="W715" s="5"/>
      <c r="X715" s="527"/>
      <c r="Y715" s="5"/>
      <c r="Z715" s="5"/>
      <c r="AA715" s="5"/>
      <c r="AB715" s="5"/>
      <c r="AC715" s="5"/>
      <c r="AD715" s="5"/>
      <c r="AE715" s="5"/>
      <c r="AF715" s="5"/>
      <c r="AG715" s="5"/>
      <c r="AH715" s="5"/>
      <c r="AI715" s="5"/>
      <c r="AJ715" s="5"/>
      <c r="AK715" s="5"/>
      <c r="AL715" s="5"/>
    </row>
    <row r="716" spans="1:38">
      <c r="A716" s="5"/>
      <c r="B716" s="5"/>
      <c r="C716" s="268"/>
      <c r="D716" s="5"/>
      <c r="E716" s="5"/>
      <c r="F716" s="5"/>
      <c r="G716" s="5"/>
      <c r="H716" s="527"/>
      <c r="I716" s="5"/>
      <c r="J716" s="5"/>
      <c r="K716" s="5"/>
      <c r="L716" s="5"/>
      <c r="M716" s="5"/>
      <c r="N716" s="5"/>
      <c r="O716" s="5"/>
      <c r="P716" s="5"/>
      <c r="Q716" s="5"/>
      <c r="R716" s="5"/>
      <c r="S716" s="5"/>
      <c r="T716" s="5"/>
      <c r="U716" s="5"/>
      <c r="V716" s="5"/>
      <c r="W716" s="5"/>
      <c r="X716" s="527"/>
      <c r="Y716" s="5"/>
      <c r="Z716" s="5"/>
      <c r="AA716" s="5"/>
      <c r="AB716" s="5"/>
      <c r="AC716" s="5"/>
      <c r="AD716" s="5"/>
      <c r="AE716" s="5"/>
      <c r="AF716" s="5"/>
      <c r="AG716" s="5"/>
      <c r="AH716" s="5"/>
      <c r="AI716" s="5"/>
      <c r="AJ716" s="5"/>
      <c r="AK716" s="5"/>
      <c r="AL716" s="5"/>
    </row>
    <row r="717" spans="1:38">
      <c r="A717" s="5"/>
      <c r="B717" s="5"/>
      <c r="C717" s="268"/>
      <c r="D717" s="5"/>
      <c r="E717" s="5"/>
      <c r="F717" s="5"/>
      <c r="G717" s="5"/>
      <c r="H717" s="527"/>
      <c r="I717" s="5"/>
      <c r="J717" s="5"/>
      <c r="K717" s="5"/>
      <c r="L717" s="5"/>
      <c r="M717" s="5"/>
      <c r="N717" s="5"/>
      <c r="O717" s="5"/>
      <c r="P717" s="5"/>
      <c r="Q717" s="5"/>
      <c r="R717" s="5"/>
      <c r="S717" s="5"/>
      <c r="T717" s="5"/>
      <c r="U717" s="5"/>
      <c r="V717" s="5"/>
      <c r="W717" s="5"/>
      <c r="X717" s="527"/>
      <c r="Y717" s="5"/>
      <c r="Z717" s="5"/>
      <c r="AA717" s="5"/>
      <c r="AB717" s="5"/>
      <c r="AC717" s="5"/>
      <c r="AD717" s="5"/>
      <c r="AE717" s="5"/>
      <c r="AF717" s="5"/>
      <c r="AG717" s="5"/>
      <c r="AH717" s="5"/>
      <c r="AI717" s="5"/>
      <c r="AJ717" s="5"/>
      <c r="AK717" s="5"/>
      <c r="AL717" s="5"/>
    </row>
    <row r="718" spans="1:38">
      <c r="A718" s="5"/>
      <c r="B718" s="5"/>
      <c r="C718" s="268"/>
      <c r="D718" s="5"/>
      <c r="E718" s="5"/>
      <c r="F718" s="5"/>
      <c r="G718" s="5"/>
      <c r="H718" s="527"/>
      <c r="I718" s="5"/>
      <c r="J718" s="5"/>
      <c r="K718" s="5"/>
      <c r="L718" s="5"/>
      <c r="M718" s="5"/>
      <c r="N718" s="5"/>
      <c r="O718" s="5"/>
      <c r="P718" s="5"/>
      <c r="Q718" s="5"/>
      <c r="R718" s="5"/>
      <c r="S718" s="5"/>
      <c r="T718" s="5"/>
      <c r="U718" s="5"/>
      <c r="V718" s="5"/>
      <c r="W718" s="5"/>
      <c r="X718" s="527"/>
      <c r="Y718" s="5"/>
      <c r="Z718" s="5"/>
      <c r="AA718" s="5"/>
      <c r="AB718" s="5"/>
      <c r="AC718" s="5"/>
      <c r="AD718" s="5"/>
      <c r="AE718" s="5"/>
      <c r="AF718" s="5"/>
      <c r="AG718" s="5"/>
      <c r="AH718" s="5"/>
      <c r="AI718" s="5"/>
      <c r="AJ718" s="5"/>
      <c r="AK718" s="5"/>
      <c r="AL718" s="5"/>
    </row>
    <row r="719" spans="1:38">
      <c r="A719" s="5"/>
      <c r="B719" s="5"/>
      <c r="C719" s="268"/>
      <c r="D719" s="5"/>
      <c r="E719" s="5"/>
      <c r="F719" s="5"/>
      <c r="G719" s="5"/>
      <c r="H719" s="527"/>
      <c r="I719" s="5"/>
      <c r="J719" s="5"/>
      <c r="K719" s="5"/>
      <c r="L719" s="5"/>
      <c r="M719" s="5"/>
      <c r="N719" s="5"/>
      <c r="O719" s="5"/>
      <c r="P719" s="5"/>
      <c r="Q719" s="5"/>
      <c r="R719" s="5"/>
      <c r="S719" s="5"/>
      <c r="T719" s="5"/>
      <c r="U719" s="5"/>
      <c r="V719" s="5"/>
      <c r="W719" s="5"/>
      <c r="X719" s="527"/>
      <c r="Y719" s="5"/>
      <c r="Z719" s="5"/>
      <c r="AA719" s="5"/>
      <c r="AB719" s="5"/>
      <c r="AC719" s="5"/>
      <c r="AD719" s="5"/>
      <c r="AE719" s="5"/>
      <c r="AF719" s="5"/>
      <c r="AG719" s="5"/>
      <c r="AH719" s="5"/>
      <c r="AI719" s="5"/>
      <c r="AJ719" s="5"/>
      <c r="AK719" s="5"/>
      <c r="AL719" s="5"/>
    </row>
    <row r="720" spans="1:38">
      <c r="A720" s="5"/>
      <c r="B720" s="5"/>
      <c r="C720" s="268"/>
      <c r="D720" s="5"/>
      <c r="E720" s="5"/>
      <c r="F720" s="5"/>
      <c r="G720" s="5"/>
      <c r="H720" s="527"/>
      <c r="I720" s="5"/>
      <c r="J720" s="5"/>
      <c r="K720" s="5"/>
      <c r="L720" s="5"/>
      <c r="M720" s="5"/>
      <c r="N720" s="5"/>
      <c r="O720" s="5"/>
      <c r="P720" s="5"/>
      <c r="Q720" s="5"/>
      <c r="R720" s="5"/>
      <c r="S720" s="5"/>
      <c r="T720" s="5"/>
      <c r="U720" s="5"/>
      <c r="V720" s="5"/>
      <c r="W720" s="5"/>
      <c r="X720" s="527"/>
      <c r="Y720" s="5"/>
      <c r="Z720" s="5"/>
      <c r="AA720" s="5"/>
      <c r="AB720" s="5"/>
      <c r="AC720" s="5"/>
      <c r="AD720" s="5"/>
      <c r="AE720" s="5"/>
      <c r="AF720" s="5"/>
      <c r="AG720" s="5"/>
      <c r="AH720" s="5"/>
      <c r="AI720" s="5"/>
      <c r="AJ720" s="5"/>
      <c r="AK720" s="5"/>
      <c r="AL720" s="5"/>
    </row>
    <row r="721" spans="1:38">
      <c r="A721" s="5"/>
      <c r="B721" s="5"/>
      <c r="C721" s="268"/>
      <c r="D721" s="5"/>
      <c r="E721" s="5"/>
      <c r="F721" s="5"/>
      <c r="G721" s="5"/>
      <c r="H721" s="527"/>
      <c r="I721" s="5"/>
      <c r="J721" s="5"/>
      <c r="K721" s="5"/>
      <c r="L721" s="5"/>
      <c r="M721" s="5"/>
      <c r="N721" s="5"/>
      <c r="O721" s="5"/>
      <c r="P721" s="5"/>
      <c r="Q721" s="5"/>
      <c r="R721" s="5"/>
      <c r="S721" s="5"/>
      <c r="T721" s="5"/>
      <c r="U721" s="5"/>
      <c r="V721" s="5"/>
      <c r="W721" s="5"/>
      <c r="X721" s="527"/>
      <c r="Y721" s="5"/>
      <c r="Z721" s="5"/>
      <c r="AA721" s="5"/>
      <c r="AB721" s="5"/>
      <c r="AC721" s="5"/>
      <c r="AD721" s="5"/>
      <c r="AE721" s="5"/>
      <c r="AF721" s="5"/>
      <c r="AG721" s="5"/>
      <c r="AH721" s="5"/>
      <c r="AI721" s="5"/>
      <c r="AJ721" s="5"/>
      <c r="AK721" s="5"/>
      <c r="AL721" s="5"/>
    </row>
    <row r="722" spans="1:38">
      <c r="A722" s="5"/>
      <c r="B722" s="5"/>
      <c r="C722" s="268"/>
      <c r="D722" s="5"/>
      <c r="E722" s="5"/>
      <c r="F722" s="5"/>
      <c r="G722" s="5"/>
      <c r="H722" s="527"/>
      <c r="I722" s="5"/>
      <c r="J722" s="5"/>
      <c r="K722" s="5"/>
      <c r="L722" s="5"/>
      <c r="M722" s="5"/>
      <c r="N722" s="5"/>
      <c r="O722" s="5"/>
      <c r="P722" s="5"/>
      <c r="Q722" s="5"/>
      <c r="R722" s="5"/>
      <c r="S722" s="5"/>
      <c r="T722" s="5"/>
      <c r="U722" s="5"/>
      <c r="V722" s="5"/>
      <c r="W722" s="5"/>
      <c r="X722" s="527"/>
      <c r="Y722" s="5"/>
      <c r="Z722" s="5"/>
      <c r="AA722" s="5"/>
      <c r="AB722" s="5"/>
      <c r="AC722" s="5"/>
      <c r="AD722" s="5"/>
      <c r="AE722" s="5"/>
      <c r="AF722" s="5"/>
      <c r="AG722" s="5"/>
      <c r="AH722" s="5"/>
      <c r="AI722" s="5"/>
      <c r="AJ722" s="5"/>
      <c r="AK722" s="5"/>
      <c r="AL722" s="5"/>
    </row>
    <row r="723" spans="1:38">
      <c r="A723" s="5"/>
      <c r="B723" s="5"/>
      <c r="C723" s="268"/>
      <c r="D723" s="5"/>
      <c r="E723" s="5"/>
      <c r="F723" s="5"/>
      <c r="G723" s="5"/>
      <c r="H723" s="527"/>
      <c r="I723" s="5"/>
      <c r="J723" s="5"/>
      <c r="K723" s="5"/>
      <c r="L723" s="5"/>
      <c r="M723" s="5"/>
      <c r="N723" s="5"/>
      <c r="O723" s="5"/>
      <c r="P723" s="5"/>
      <c r="Q723" s="5"/>
      <c r="R723" s="5"/>
      <c r="S723" s="5"/>
      <c r="T723" s="5"/>
      <c r="U723" s="5"/>
      <c r="V723" s="5"/>
      <c r="W723" s="5"/>
      <c r="X723" s="527"/>
      <c r="Y723" s="5"/>
      <c r="Z723" s="5"/>
      <c r="AA723" s="5"/>
      <c r="AB723" s="5"/>
      <c r="AC723" s="5"/>
      <c r="AD723" s="5"/>
      <c r="AE723" s="5"/>
      <c r="AF723" s="5"/>
      <c r="AG723" s="5"/>
      <c r="AH723" s="5"/>
      <c r="AI723" s="5"/>
      <c r="AJ723" s="5"/>
      <c r="AK723" s="5"/>
      <c r="AL723" s="5"/>
    </row>
    <row r="724" spans="1:38">
      <c r="A724" s="5"/>
      <c r="B724" s="5"/>
      <c r="C724" s="268"/>
      <c r="D724" s="5"/>
      <c r="E724" s="5"/>
      <c r="F724" s="5"/>
      <c r="G724" s="5"/>
      <c r="H724" s="527"/>
      <c r="I724" s="5"/>
      <c r="J724" s="5"/>
      <c r="K724" s="5"/>
      <c r="L724" s="5"/>
      <c r="M724" s="5"/>
      <c r="N724" s="5"/>
      <c r="O724" s="5"/>
      <c r="P724" s="5"/>
      <c r="Q724" s="5"/>
      <c r="R724" s="5"/>
      <c r="S724" s="5"/>
      <c r="T724" s="5"/>
      <c r="U724" s="5"/>
      <c r="V724" s="5"/>
      <c r="W724" s="5"/>
      <c r="X724" s="527"/>
      <c r="Y724" s="5"/>
      <c r="Z724" s="5"/>
      <c r="AA724" s="5"/>
      <c r="AB724" s="5"/>
      <c r="AC724" s="5"/>
      <c r="AD724" s="5"/>
      <c r="AE724" s="5"/>
      <c r="AF724" s="5"/>
      <c r="AG724" s="5"/>
      <c r="AH724" s="5"/>
      <c r="AI724" s="5"/>
      <c r="AJ724" s="5"/>
      <c r="AK724" s="5"/>
      <c r="AL724" s="5"/>
    </row>
    <row r="725" spans="1:38">
      <c r="A725" s="5"/>
      <c r="B725" s="5"/>
      <c r="C725" s="268"/>
      <c r="D725" s="5"/>
      <c r="E725" s="5"/>
      <c r="F725" s="5"/>
      <c r="G725" s="5"/>
      <c r="H725" s="527"/>
      <c r="I725" s="5"/>
      <c r="J725" s="5"/>
      <c r="K725" s="5"/>
      <c r="L725" s="5"/>
      <c r="M725" s="5"/>
      <c r="N725" s="5"/>
      <c r="O725" s="5"/>
      <c r="P725" s="5"/>
      <c r="Q725" s="5"/>
      <c r="R725" s="5"/>
      <c r="S725" s="5"/>
      <c r="T725" s="5"/>
      <c r="U725" s="5"/>
      <c r="V725" s="5"/>
      <c r="W725" s="5"/>
      <c r="X725" s="527"/>
      <c r="Y725" s="5"/>
      <c r="Z725" s="5"/>
      <c r="AA725" s="5"/>
      <c r="AB725" s="5"/>
      <c r="AC725" s="5"/>
      <c r="AD725" s="5"/>
      <c r="AE725" s="5"/>
      <c r="AF725" s="5"/>
      <c r="AG725" s="5"/>
      <c r="AH725" s="5"/>
      <c r="AI725" s="5"/>
      <c r="AJ725" s="5"/>
      <c r="AK725" s="5"/>
      <c r="AL725" s="5"/>
    </row>
    <row r="726" spans="1:38">
      <c r="A726" s="5"/>
      <c r="B726" s="5"/>
      <c r="C726" s="268"/>
      <c r="D726" s="5"/>
      <c r="E726" s="5"/>
      <c r="F726" s="5"/>
      <c r="G726" s="5"/>
      <c r="H726" s="527"/>
      <c r="I726" s="5"/>
      <c r="J726" s="5"/>
      <c r="K726" s="5"/>
      <c r="L726" s="5"/>
      <c r="M726" s="5"/>
      <c r="N726" s="5"/>
      <c r="O726" s="5"/>
      <c r="P726" s="5"/>
      <c r="Q726" s="5"/>
      <c r="R726" s="5"/>
      <c r="S726" s="5"/>
      <c r="T726" s="5"/>
      <c r="U726" s="5"/>
      <c r="V726" s="5"/>
      <c r="W726" s="5"/>
      <c r="X726" s="527"/>
      <c r="Y726" s="5"/>
      <c r="Z726" s="5"/>
      <c r="AA726" s="5"/>
      <c r="AB726" s="5"/>
      <c r="AC726" s="5"/>
      <c r="AD726" s="5"/>
      <c r="AE726" s="5"/>
      <c r="AF726" s="5"/>
      <c r="AG726" s="5"/>
      <c r="AH726" s="5"/>
      <c r="AI726" s="5"/>
      <c r="AJ726" s="5"/>
      <c r="AK726" s="5"/>
      <c r="AL726" s="5"/>
    </row>
    <row r="727" spans="1:38">
      <c r="A727" s="5"/>
      <c r="B727" s="5"/>
      <c r="C727" s="268"/>
      <c r="D727" s="5"/>
      <c r="E727" s="5"/>
      <c r="F727" s="5"/>
      <c r="G727" s="5"/>
      <c r="H727" s="527"/>
      <c r="I727" s="5"/>
      <c r="J727" s="5"/>
      <c r="K727" s="5"/>
      <c r="L727" s="5"/>
      <c r="M727" s="5"/>
      <c r="N727" s="5"/>
      <c r="O727" s="5"/>
      <c r="P727" s="5"/>
      <c r="Q727" s="5"/>
      <c r="R727" s="5"/>
      <c r="S727" s="5"/>
      <c r="T727" s="5"/>
      <c r="U727" s="5"/>
      <c r="V727" s="5"/>
      <c r="W727" s="5"/>
      <c r="X727" s="527"/>
      <c r="Y727" s="5"/>
      <c r="Z727" s="5"/>
      <c r="AA727" s="5"/>
      <c r="AB727" s="5"/>
      <c r="AC727" s="5"/>
      <c r="AD727" s="5"/>
      <c r="AE727" s="5"/>
      <c r="AF727" s="5"/>
      <c r="AG727" s="5"/>
      <c r="AH727" s="5"/>
      <c r="AI727" s="5"/>
      <c r="AJ727" s="5"/>
      <c r="AK727" s="5"/>
      <c r="AL727" s="5"/>
    </row>
    <row r="728" spans="1:38">
      <c r="A728" s="5"/>
      <c r="B728" s="5"/>
      <c r="C728" s="268"/>
      <c r="D728" s="5"/>
      <c r="E728" s="5"/>
      <c r="F728" s="5"/>
      <c r="G728" s="5"/>
      <c r="H728" s="527"/>
      <c r="I728" s="5"/>
      <c r="J728" s="5"/>
      <c r="K728" s="5"/>
      <c r="L728" s="5"/>
      <c r="M728" s="5"/>
      <c r="N728" s="5"/>
      <c r="O728" s="5"/>
      <c r="P728" s="5"/>
      <c r="Q728" s="5"/>
      <c r="R728" s="5"/>
      <c r="S728" s="5"/>
      <c r="T728" s="5"/>
      <c r="U728" s="5"/>
      <c r="V728" s="5"/>
      <c r="W728" s="5"/>
      <c r="X728" s="527"/>
      <c r="Y728" s="5"/>
      <c r="Z728" s="5"/>
      <c r="AA728" s="5"/>
      <c r="AB728" s="5"/>
      <c r="AC728" s="5"/>
      <c r="AD728" s="5"/>
      <c r="AE728" s="5"/>
      <c r="AF728" s="5"/>
      <c r="AG728" s="5"/>
      <c r="AH728" s="5"/>
      <c r="AI728" s="5"/>
      <c r="AJ728" s="5"/>
      <c r="AK728" s="5"/>
      <c r="AL728" s="5"/>
    </row>
    <row r="729" spans="1:38">
      <c r="A729" s="5"/>
      <c r="B729" s="5"/>
      <c r="C729" s="268"/>
      <c r="D729" s="5"/>
      <c r="E729" s="5"/>
      <c r="F729" s="5"/>
      <c r="G729" s="5"/>
      <c r="H729" s="527"/>
      <c r="I729" s="5"/>
      <c r="J729" s="5"/>
      <c r="K729" s="5"/>
      <c r="L729" s="5"/>
      <c r="M729" s="5"/>
      <c r="N729" s="5"/>
      <c r="O729" s="5"/>
      <c r="P729" s="5"/>
      <c r="Q729" s="5"/>
      <c r="R729" s="5"/>
      <c r="S729" s="5"/>
      <c r="T729" s="5"/>
      <c r="U729" s="5"/>
      <c r="V729" s="5"/>
      <c r="W729" s="5"/>
      <c r="X729" s="527"/>
      <c r="Y729" s="5"/>
      <c r="Z729" s="5"/>
      <c r="AA729" s="5"/>
      <c r="AB729" s="5"/>
      <c r="AC729" s="5"/>
      <c r="AD729" s="5"/>
      <c r="AE729" s="5"/>
      <c r="AF729" s="5"/>
      <c r="AG729" s="5"/>
      <c r="AH729" s="5"/>
      <c r="AI729" s="5"/>
      <c r="AJ729" s="5"/>
      <c r="AK729" s="5"/>
      <c r="AL729" s="5"/>
    </row>
    <row r="730" spans="1:38">
      <c r="A730" s="5"/>
      <c r="B730" s="5"/>
      <c r="C730" s="268"/>
      <c r="D730" s="5"/>
      <c r="E730" s="5"/>
      <c r="F730" s="5"/>
      <c r="G730" s="5"/>
      <c r="H730" s="527"/>
      <c r="I730" s="5"/>
      <c r="J730" s="5"/>
      <c r="K730" s="5"/>
      <c r="L730" s="5"/>
      <c r="M730" s="5"/>
      <c r="N730" s="5"/>
      <c r="O730" s="5"/>
      <c r="P730" s="5"/>
      <c r="Q730" s="5"/>
      <c r="R730" s="5"/>
      <c r="S730" s="5"/>
      <c r="T730" s="5"/>
      <c r="U730" s="5"/>
      <c r="V730" s="5"/>
      <c r="W730" s="5"/>
      <c r="X730" s="527"/>
      <c r="Y730" s="5"/>
      <c r="Z730" s="5"/>
      <c r="AA730" s="5"/>
      <c r="AB730" s="5"/>
      <c r="AC730" s="5"/>
      <c r="AD730" s="5"/>
      <c r="AE730" s="5"/>
      <c r="AF730" s="5"/>
      <c r="AG730" s="5"/>
      <c r="AH730" s="5"/>
      <c r="AI730" s="5"/>
      <c r="AJ730" s="5"/>
      <c r="AK730" s="5"/>
      <c r="AL730" s="5"/>
    </row>
    <row r="731" spans="1:38">
      <c r="A731" s="5"/>
      <c r="B731" s="5"/>
      <c r="C731" s="268"/>
      <c r="D731" s="5"/>
      <c r="E731" s="5"/>
      <c r="F731" s="5"/>
      <c r="G731" s="5"/>
      <c r="H731" s="527"/>
      <c r="I731" s="5"/>
      <c r="J731" s="5"/>
      <c r="K731" s="5"/>
      <c r="L731" s="5"/>
      <c r="M731" s="5"/>
      <c r="N731" s="5"/>
      <c r="O731" s="5"/>
      <c r="P731" s="5"/>
      <c r="Q731" s="5"/>
      <c r="R731" s="5"/>
      <c r="S731" s="5"/>
      <c r="T731" s="5"/>
      <c r="U731" s="5"/>
      <c r="V731" s="5"/>
      <c r="W731" s="5"/>
      <c r="X731" s="527"/>
      <c r="Y731" s="5"/>
      <c r="Z731" s="5"/>
      <c r="AA731" s="5"/>
      <c r="AB731" s="5"/>
      <c r="AC731" s="5"/>
      <c r="AD731" s="5"/>
      <c r="AE731" s="5"/>
      <c r="AF731" s="5"/>
      <c r="AG731" s="5"/>
      <c r="AH731" s="5"/>
      <c r="AI731" s="5"/>
      <c r="AJ731" s="5"/>
      <c r="AK731" s="5"/>
      <c r="AL731" s="5"/>
    </row>
    <row r="732" spans="1:38">
      <c r="A732" s="5"/>
      <c r="B732" s="5"/>
      <c r="C732" s="268"/>
      <c r="D732" s="5"/>
      <c r="E732" s="5"/>
      <c r="F732" s="5"/>
      <c r="G732" s="5"/>
      <c r="H732" s="527"/>
      <c r="I732" s="5"/>
      <c r="J732" s="5"/>
      <c r="K732" s="5"/>
      <c r="L732" s="5"/>
      <c r="M732" s="5"/>
      <c r="N732" s="5"/>
      <c r="O732" s="5"/>
      <c r="P732" s="5"/>
      <c r="Q732" s="5"/>
      <c r="R732" s="5"/>
      <c r="S732" s="5"/>
      <c r="T732" s="5"/>
      <c r="U732" s="5"/>
      <c r="V732" s="5"/>
      <c r="W732" s="5"/>
      <c r="X732" s="527"/>
      <c r="Y732" s="5"/>
      <c r="Z732" s="5"/>
      <c r="AA732" s="5"/>
      <c r="AB732" s="5"/>
      <c r="AC732" s="5"/>
      <c r="AD732" s="5"/>
      <c r="AE732" s="5"/>
      <c r="AF732" s="5"/>
      <c r="AG732" s="5"/>
      <c r="AH732" s="5"/>
      <c r="AI732" s="5"/>
      <c r="AJ732" s="5"/>
      <c r="AK732" s="5"/>
      <c r="AL732" s="5"/>
    </row>
    <row r="733" spans="1:38">
      <c r="A733" s="5"/>
      <c r="B733" s="5"/>
      <c r="C733" s="268"/>
      <c r="D733" s="5"/>
      <c r="E733" s="5"/>
      <c r="F733" s="5"/>
      <c r="G733" s="5"/>
      <c r="H733" s="527"/>
      <c r="I733" s="5"/>
      <c r="J733" s="5"/>
      <c r="K733" s="5"/>
      <c r="L733" s="5"/>
      <c r="M733" s="5"/>
      <c r="N733" s="5"/>
      <c r="O733" s="5"/>
      <c r="P733" s="5"/>
      <c r="Q733" s="5"/>
      <c r="R733" s="5"/>
      <c r="S733" s="5"/>
      <c r="T733" s="5"/>
      <c r="U733" s="5"/>
      <c r="V733" s="5"/>
      <c r="W733" s="5"/>
      <c r="X733" s="527"/>
      <c r="Y733" s="5"/>
      <c r="Z733" s="5"/>
      <c r="AA733" s="5"/>
      <c r="AB733" s="5"/>
      <c r="AC733" s="5"/>
      <c r="AD733" s="5"/>
      <c r="AE733" s="5"/>
      <c r="AF733" s="5"/>
      <c r="AG733" s="5"/>
      <c r="AH733" s="5"/>
      <c r="AI733" s="5"/>
      <c r="AJ733" s="5"/>
      <c r="AK733" s="5"/>
      <c r="AL733" s="5"/>
    </row>
    <row r="734" spans="1:38">
      <c r="A734" s="5"/>
      <c r="B734" s="5"/>
      <c r="C734" s="268"/>
      <c r="D734" s="5"/>
      <c r="E734" s="5"/>
      <c r="F734" s="5"/>
      <c r="G734" s="5"/>
      <c r="H734" s="527"/>
      <c r="I734" s="5"/>
      <c r="J734" s="5"/>
      <c r="K734" s="5"/>
      <c r="L734" s="5"/>
      <c r="M734" s="5"/>
      <c r="N734" s="5"/>
      <c r="O734" s="5"/>
      <c r="P734" s="5"/>
      <c r="Q734" s="5"/>
      <c r="R734" s="5"/>
      <c r="S734" s="5"/>
      <c r="T734" s="5"/>
      <c r="U734" s="5"/>
      <c r="V734" s="5"/>
      <c r="W734" s="5"/>
      <c r="X734" s="527"/>
      <c r="Y734" s="5"/>
      <c r="Z734" s="5"/>
      <c r="AA734" s="5"/>
      <c r="AB734" s="5"/>
      <c r="AC734" s="5"/>
      <c r="AD734" s="5"/>
      <c r="AE734" s="5"/>
      <c r="AF734" s="5"/>
      <c r="AG734" s="5"/>
      <c r="AH734" s="5"/>
      <c r="AI734" s="5"/>
      <c r="AJ734" s="5"/>
      <c r="AK734" s="5"/>
      <c r="AL734" s="5"/>
    </row>
    <row r="735" spans="1:38">
      <c r="A735" s="5"/>
      <c r="B735" s="5"/>
      <c r="C735" s="268"/>
      <c r="D735" s="5"/>
      <c r="E735" s="5"/>
      <c r="F735" s="5"/>
      <c r="G735" s="5"/>
      <c r="H735" s="527"/>
      <c r="I735" s="5"/>
      <c r="J735" s="5"/>
      <c r="K735" s="5"/>
      <c r="L735" s="5"/>
      <c r="M735" s="5"/>
      <c r="N735" s="5"/>
      <c r="O735" s="5"/>
      <c r="P735" s="5"/>
      <c r="Q735" s="5"/>
      <c r="R735" s="5"/>
      <c r="S735" s="5"/>
      <c r="T735" s="5"/>
      <c r="U735" s="5"/>
      <c r="V735" s="5"/>
      <c r="W735" s="5"/>
      <c r="X735" s="527"/>
      <c r="Y735" s="5"/>
      <c r="Z735" s="5"/>
      <c r="AA735" s="5"/>
      <c r="AB735" s="5"/>
      <c r="AC735" s="5"/>
      <c r="AD735" s="5"/>
      <c r="AE735" s="5"/>
      <c r="AF735" s="5"/>
      <c r="AG735" s="5"/>
      <c r="AH735" s="5"/>
      <c r="AI735" s="5"/>
      <c r="AJ735" s="5"/>
      <c r="AK735" s="5"/>
      <c r="AL735" s="5"/>
    </row>
    <row r="736" spans="1:38">
      <c r="A736" s="5"/>
      <c r="B736" s="5"/>
      <c r="C736" s="268"/>
      <c r="D736" s="5"/>
      <c r="E736" s="5"/>
      <c r="F736" s="5"/>
      <c r="G736" s="5"/>
      <c r="H736" s="527"/>
      <c r="I736" s="5"/>
      <c r="J736" s="5"/>
      <c r="K736" s="5"/>
      <c r="L736" s="5"/>
      <c r="M736" s="5"/>
      <c r="N736" s="5"/>
      <c r="O736" s="5"/>
      <c r="P736" s="5"/>
      <c r="Q736" s="5"/>
      <c r="R736" s="5"/>
      <c r="S736" s="5"/>
      <c r="T736" s="5"/>
      <c r="U736" s="5"/>
      <c r="V736" s="5"/>
      <c r="W736" s="5"/>
      <c r="X736" s="527"/>
      <c r="Y736" s="5"/>
      <c r="Z736" s="5"/>
      <c r="AA736" s="5"/>
      <c r="AB736" s="5"/>
      <c r="AC736" s="5"/>
      <c r="AD736" s="5"/>
      <c r="AE736" s="5"/>
      <c r="AF736" s="5"/>
      <c r="AG736" s="5"/>
      <c r="AH736" s="5"/>
      <c r="AI736" s="5"/>
      <c r="AJ736" s="5"/>
      <c r="AK736" s="5"/>
      <c r="AL736" s="5"/>
    </row>
    <row r="737" spans="1:38">
      <c r="A737" s="5"/>
      <c r="B737" s="5"/>
      <c r="C737" s="268"/>
      <c r="D737" s="5"/>
      <c r="E737" s="5"/>
      <c r="F737" s="5"/>
      <c r="G737" s="5"/>
      <c r="H737" s="527"/>
      <c r="I737" s="5"/>
      <c r="J737" s="5"/>
      <c r="K737" s="5"/>
      <c r="L737" s="5"/>
      <c r="M737" s="5"/>
      <c r="N737" s="5"/>
      <c r="O737" s="5"/>
      <c r="P737" s="5"/>
      <c r="Q737" s="5"/>
      <c r="R737" s="5"/>
      <c r="S737" s="5"/>
      <c r="T737" s="5"/>
      <c r="U737" s="5"/>
      <c r="V737" s="5"/>
      <c r="W737" s="5"/>
      <c r="X737" s="527"/>
      <c r="Y737" s="5"/>
      <c r="Z737" s="5"/>
      <c r="AA737" s="5"/>
      <c r="AB737" s="5"/>
      <c r="AC737" s="5"/>
      <c r="AD737" s="5"/>
      <c r="AE737" s="5"/>
      <c r="AF737" s="5"/>
      <c r="AG737" s="5"/>
      <c r="AH737" s="5"/>
      <c r="AI737" s="5"/>
      <c r="AJ737" s="5"/>
      <c r="AK737" s="5"/>
      <c r="AL737" s="5"/>
    </row>
    <row r="738" spans="1:38">
      <c r="A738" s="5"/>
      <c r="B738" s="5"/>
      <c r="C738" s="268"/>
      <c r="D738" s="5"/>
      <c r="E738" s="5"/>
      <c r="F738" s="5"/>
      <c r="G738" s="5"/>
      <c r="H738" s="527"/>
      <c r="I738" s="5"/>
      <c r="J738" s="5"/>
      <c r="K738" s="5"/>
      <c r="L738" s="5"/>
      <c r="M738" s="5"/>
      <c r="N738" s="5"/>
      <c r="O738" s="5"/>
      <c r="P738" s="5"/>
      <c r="Q738" s="5"/>
      <c r="R738" s="5"/>
      <c r="S738" s="5"/>
      <c r="T738" s="5"/>
      <c r="U738" s="5"/>
      <c r="V738" s="5"/>
      <c r="W738" s="5"/>
      <c r="X738" s="527"/>
      <c r="Y738" s="5"/>
      <c r="Z738" s="5"/>
      <c r="AA738" s="5"/>
      <c r="AB738" s="5"/>
      <c r="AC738" s="5"/>
      <c r="AD738" s="5"/>
      <c r="AE738" s="5"/>
      <c r="AF738" s="5"/>
      <c r="AG738" s="5"/>
      <c r="AH738" s="5"/>
      <c r="AI738" s="5"/>
      <c r="AJ738" s="5"/>
      <c r="AK738" s="5"/>
      <c r="AL738" s="5"/>
    </row>
    <row r="739" spans="1:38">
      <c r="A739" s="5"/>
      <c r="B739" s="5"/>
      <c r="C739" s="268"/>
      <c r="D739" s="5"/>
      <c r="E739" s="5"/>
      <c r="F739" s="5"/>
      <c r="G739" s="5"/>
      <c r="H739" s="527"/>
      <c r="I739" s="5"/>
      <c r="J739" s="5"/>
      <c r="K739" s="5"/>
      <c r="L739" s="5"/>
      <c r="M739" s="5"/>
      <c r="N739" s="5"/>
      <c r="O739" s="5"/>
      <c r="P739" s="5"/>
      <c r="Q739" s="5"/>
      <c r="R739" s="5"/>
      <c r="S739" s="5"/>
      <c r="T739" s="5"/>
      <c r="U739" s="5"/>
      <c r="V739" s="5"/>
      <c r="W739" s="5"/>
      <c r="X739" s="527"/>
      <c r="Y739" s="5"/>
      <c r="Z739" s="5"/>
      <c r="AA739" s="5"/>
      <c r="AB739" s="5"/>
      <c r="AC739" s="5"/>
      <c r="AD739" s="5"/>
      <c r="AE739" s="5"/>
      <c r="AF739" s="5"/>
      <c r="AG739" s="5"/>
      <c r="AH739" s="5"/>
      <c r="AI739" s="5"/>
      <c r="AJ739" s="5"/>
      <c r="AK739" s="5"/>
      <c r="AL739" s="5"/>
    </row>
    <row r="740" spans="1:38">
      <c r="A740" s="5"/>
      <c r="B740" s="5"/>
      <c r="C740" s="268"/>
      <c r="D740" s="5"/>
      <c r="E740" s="5"/>
      <c r="F740" s="5"/>
      <c r="G740" s="5"/>
      <c r="H740" s="527"/>
      <c r="I740" s="5"/>
      <c r="J740" s="5"/>
      <c r="K740" s="5"/>
      <c r="L740" s="5"/>
      <c r="M740" s="5"/>
      <c r="N740" s="5"/>
      <c r="O740" s="5"/>
      <c r="P740" s="5"/>
      <c r="Q740" s="5"/>
      <c r="R740" s="5"/>
      <c r="S740" s="5"/>
      <c r="T740" s="5"/>
      <c r="U740" s="5"/>
      <c r="V740" s="5"/>
      <c r="W740" s="5"/>
      <c r="X740" s="527"/>
      <c r="Y740" s="5"/>
      <c r="Z740" s="5"/>
      <c r="AA740" s="5"/>
      <c r="AB740" s="5"/>
      <c r="AC740" s="5"/>
      <c r="AD740" s="5"/>
      <c r="AE740" s="5"/>
      <c r="AF740" s="5"/>
      <c r="AG740" s="5"/>
      <c r="AH740" s="5"/>
      <c r="AI740" s="5"/>
      <c r="AJ740" s="5"/>
      <c r="AK740" s="5"/>
      <c r="AL740" s="5"/>
    </row>
    <row r="741" spans="1:38">
      <c r="A741" s="5"/>
      <c r="B741" s="5"/>
      <c r="C741" s="268"/>
      <c r="D741" s="5"/>
      <c r="E741" s="5"/>
      <c r="F741" s="5"/>
      <c r="G741" s="5"/>
      <c r="H741" s="527"/>
      <c r="I741" s="5"/>
      <c r="J741" s="5"/>
      <c r="K741" s="5"/>
      <c r="L741" s="5"/>
      <c r="M741" s="5"/>
      <c r="N741" s="5"/>
      <c r="O741" s="5"/>
      <c r="P741" s="5"/>
      <c r="Q741" s="5"/>
      <c r="R741" s="5"/>
      <c r="S741" s="5"/>
      <c r="T741" s="5"/>
      <c r="U741" s="5"/>
      <c r="V741" s="5"/>
      <c r="W741" s="5"/>
      <c r="X741" s="527"/>
      <c r="Y741" s="5"/>
      <c r="Z741" s="5"/>
      <c r="AA741" s="5"/>
      <c r="AB741" s="5"/>
      <c r="AC741" s="5"/>
      <c r="AD741" s="5"/>
      <c r="AE741" s="5"/>
      <c r="AF741" s="5"/>
      <c r="AG741" s="5"/>
      <c r="AH741" s="5"/>
      <c r="AI741" s="5"/>
      <c r="AJ741" s="5"/>
      <c r="AK741" s="5"/>
      <c r="AL741" s="5"/>
    </row>
    <row r="742" spans="1:38">
      <c r="A742" s="5"/>
      <c r="B742" s="5"/>
      <c r="C742" s="268"/>
      <c r="D742" s="5"/>
      <c r="E742" s="5"/>
      <c r="F742" s="5"/>
      <c r="G742" s="5"/>
      <c r="H742" s="527"/>
      <c r="I742" s="5"/>
      <c r="J742" s="5"/>
      <c r="K742" s="5"/>
      <c r="L742" s="5"/>
      <c r="M742" s="5"/>
      <c r="N742" s="5"/>
      <c r="O742" s="5"/>
      <c r="P742" s="5"/>
      <c r="Q742" s="5"/>
      <c r="R742" s="5"/>
      <c r="S742" s="5"/>
      <c r="T742" s="5"/>
      <c r="U742" s="5"/>
      <c r="V742" s="5"/>
      <c r="W742" s="5"/>
      <c r="X742" s="527"/>
      <c r="Y742" s="5"/>
      <c r="Z742" s="5"/>
      <c r="AA742" s="5"/>
      <c r="AB742" s="5"/>
      <c r="AC742" s="5"/>
      <c r="AD742" s="5"/>
      <c r="AE742" s="5"/>
      <c r="AF742" s="5"/>
      <c r="AG742" s="5"/>
      <c r="AH742" s="5"/>
      <c r="AI742" s="5"/>
      <c r="AJ742" s="5"/>
      <c r="AK742" s="5"/>
      <c r="AL742" s="5"/>
    </row>
    <row r="743" spans="1:38">
      <c r="A743" s="5"/>
      <c r="B743" s="5"/>
      <c r="C743" s="268"/>
      <c r="D743" s="5"/>
      <c r="E743" s="5"/>
      <c r="F743" s="5"/>
      <c r="G743" s="5"/>
      <c r="H743" s="527"/>
      <c r="I743" s="5"/>
      <c r="J743" s="5"/>
      <c r="K743" s="5"/>
      <c r="L743" s="5"/>
      <c r="M743" s="5"/>
      <c r="N743" s="5"/>
      <c r="O743" s="5"/>
      <c r="P743" s="5"/>
      <c r="Q743" s="5"/>
      <c r="R743" s="5"/>
      <c r="S743" s="5"/>
      <c r="T743" s="5"/>
      <c r="U743" s="5"/>
      <c r="V743" s="5"/>
      <c r="W743" s="5"/>
      <c r="X743" s="527"/>
      <c r="Y743" s="5"/>
      <c r="Z743" s="5"/>
      <c r="AA743" s="5"/>
      <c r="AB743" s="5"/>
      <c r="AC743" s="5"/>
      <c r="AD743" s="5"/>
      <c r="AE743" s="5"/>
      <c r="AF743" s="5"/>
      <c r="AG743" s="5"/>
      <c r="AH743" s="5"/>
      <c r="AI743" s="5"/>
      <c r="AJ743" s="5"/>
      <c r="AK743" s="5"/>
      <c r="AL743" s="5"/>
    </row>
    <row r="744" spans="1:38">
      <c r="A744" s="5"/>
      <c r="B744" s="5"/>
      <c r="C744" s="268"/>
      <c r="D744" s="5"/>
      <c r="E744" s="5"/>
      <c r="F744" s="5"/>
      <c r="G744" s="5"/>
      <c r="H744" s="527"/>
      <c r="I744" s="5"/>
      <c r="J744" s="5"/>
      <c r="K744" s="5"/>
      <c r="L744" s="5"/>
      <c r="M744" s="5"/>
      <c r="N744" s="5"/>
      <c r="O744" s="5"/>
      <c r="P744" s="5"/>
      <c r="Q744" s="5"/>
      <c r="R744" s="5"/>
      <c r="S744" s="5"/>
      <c r="T744" s="5"/>
      <c r="U744" s="5"/>
      <c r="V744" s="5"/>
      <c r="W744" s="5"/>
      <c r="X744" s="527"/>
      <c r="Y744" s="5"/>
      <c r="Z744" s="5"/>
      <c r="AA744" s="5"/>
      <c r="AB744" s="5"/>
      <c r="AC744" s="5"/>
      <c r="AD744" s="5"/>
      <c r="AE744" s="5"/>
      <c r="AF744" s="5"/>
      <c r="AG744" s="5"/>
      <c r="AH744" s="5"/>
      <c r="AI744" s="5"/>
      <c r="AJ744" s="5"/>
      <c r="AK744" s="5"/>
      <c r="AL744" s="5"/>
    </row>
    <row r="745" spans="1:38">
      <c r="A745" s="5"/>
      <c r="B745" s="5"/>
      <c r="C745" s="268"/>
      <c r="D745" s="5"/>
      <c r="E745" s="5"/>
      <c r="F745" s="5"/>
      <c r="G745" s="5"/>
      <c r="H745" s="527"/>
      <c r="I745" s="5"/>
      <c r="J745" s="5"/>
      <c r="K745" s="5"/>
      <c r="L745" s="5"/>
      <c r="M745" s="5"/>
      <c r="N745" s="5"/>
      <c r="O745" s="5"/>
      <c r="P745" s="5"/>
      <c r="Q745" s="5"/>
      <c r="R745" s="5"/>
      <c r="S745" s="5"/>
      <c r="T745" s="5"/>
      <c r="U745" s="5"/>
      <c r="V745" s="5"/>
      <c r="W745" s="5"/>
      <c r="X745" s="527"/>
      <c r="Y745" s="5"/>
      <c r="Z745" s="5"/>
      <c r="AA745" s="5"/>
      <c r="AB745" s="5"/>
      <c r="AC745" s="5"/>
      <c r="AD745" s="5"/>
      <c r="AE745" s="5"/>
      <c r="AF745" s="5"/>
      <c r="AG745" s="5"/>
      <c r="AH745" s="5"/>
      <c r="AI745" s="5"/>
      <c r="AJ745" s="5"/>
      <c r="AK745" s="5"/>
      <c r="AL745" s="5"/>
    </row>
    <row r="746" spans="1:38">
      <c r="A746" s="5"/>
      <c r="B746" s="5"/>
      <c r="C746" s="268"/>
      <c r="D746" s="5"/>
      <c r="E746" s="5"/>
      <c r="F746" s="5"/>
      <c r="G746" s="5"/>
      <c r="H746" s="527"/>
      <c r="I746" s="5"/>
      <c r="J746" s="5"/>
      <c r="K746" s="5"/>
      <c r="L746" s="5"/>
      <c r="M746" s="5"/>
      <c r="N746" s="5"/>
      <c r="O746" s="5"/>
      <c r="P746" s="5"/>
      <c r="Q746" s="5"/>
      <c r="R746" s="5"/>
      <c r="S746" s="5"/>
      <c r="T746" s="5"/>
      <c r="U746" s="5"/>
      <c r="V746" s="5"/>
      <c r="W746" s="5"/>
      <c r="X746" s="527"/>
      <c r="Y746" s="5"/>
      <c r="Z746" s="5"/>
      <c r="AA746" s="5"/>
      <c r="AB746" s="5"/>
      <c r="AC746" s="5"/>
      <c r="AD746" s="5"/>
      <c r="AE746" s="5"/>
      <c r="AF746" s="5"/>
      <c r="AG746" s="5"/>
      <c r="AH746" s="5"/>
      <c r="AI746" s="5"/>
      <c r="AJ746" s="5"/>
      <c r="AK746" s="5"/>
      <c r="AL746" s="5"/>
    </row>
    <row r="747" spans="1:38">
      <c r="A747" s="5"/>
      <c r="B747" s="5"/>
      <c r="C747" s="268"/>
      <c r="D747" s="5"/>
      <c r="E747" s="5"/>
      <c r="F747" s="5"/>
      <c r="G747" s="5"/>
      <c r="H747" s="527"/>
      <c r="I747" s="5"/>
      <c r="J747" s="5"/>
      <c r="K747" s="5"/>
      <c r="L747" s="5"/>
      <c r="M747" s="5"/>
      <c r="N747" s="5"/>
      <c r="O747" s="5"/>
      <c r="P747" s="5"/>
      <c r="Q747" s="5"/>
      <c r="R747" s="5"/>
      <c r="S747" s="5"/>
      <c r="T747" s="5"/>
      <c r="U747" s="5"/>
      <c r="V747" s="5"/>
      <c r="W747" s="5"/>
      <c r="X747" s="527"/>
      <c r="Y747" s="5"/>
      <c r="Z747" s="5"/>
      <c r="AA747" s="5"/>
      <c r="AB747" s="5"/>
      <c r="AC747" s="5"/>
      <c r="AD747" s="5"/>
      <c r="AE747" s="5"/>
      <c r="AF747" s="5"/>
      <c r="AG747" s="5"/>
      <c r="AH747" s="5"/>
      <c r="AI747" s="5"/>
      <c r="AJ747" s="5"/>
      <c r="AK747" s="5"/>
      <c r="AL747" s="5"/>
    </row>
    <row r="748" spans="1:38">
      <c r="A748" s="5"/>
      <c r="B748" s="5"/>
      <c r="C748" s="268"/>
      <c r="D748" s="5"/>
      <c r="E748" s="5"/>
      <c r="F748" s="5"/>
      <c r="G748" s="5"/>
      <c r="H748" s="527"/>
      <c r="I748" s="5"/>
      <c r="J748" s="5"/>
      <c r="K748" s="5"/>
      <c r="L748" s="5"/>
      <c r="M748" s="5"/>
      <c r="N748" s="5"/>
      <c r="O748" s="5"/>
      <c r="P748" s="5"/>
      <c r="Q748" s="5"/>
      <c r="R748" s="5"/>
      <c r="S748" s="5"/>
      <c r="T748" s="5"/>
      <c r="U748" s="5"/>
      <c r="V748" s="5"/>
      <c r="W748" s="5"/>
      <c r="X748" s="527"/>
      <c r="Y748" s="5"/>
      <c r="Z748" s="5"/>
      <c r="AA748" s="5"/>
      <c r="AB748" s="5"/>
      <c r="AC748" s="5"/>
      <c r="AD748" s="5"/>
      <c r="AE748" s="5"/>
      <c r="AF748" s="5"/>
      <c r="AG748" s="5"/>
      <c r="AH748" s="5"/>
      <c r="AI748" s="5"/>
      <c r="AJ748" s="5"/>
      <c r="AK748" s="5"/>
      <c r="AL748" s="5"/>
    </row>
    <row r="749" spans="1:38">
      <c r="A749" s="5"/>
      <c r="B749" s="5"/>
      <c r="C749" s="268"/>
      <c r="D749" s="5"/>
      <c r="E749" s="5"/>
      <c r="F749" s="5"/>
      <c r="G749" s="5"/>
      <c r="H749" s="527"/>
      <c r="I749" s="5"/>
      <c r="J749" s="5"/>
      <c r="K749" s="5"/>
      <c r="L749" s="5"/>
      <c r="M749" s="5"/>
      <c r="N749" s="5"/>
      <c r="O749" s="5"/>
      <c r="P749" s="5"/>
      <c r="Q749" s="5"/>
      <c r="R749" s="5"/>
      <c r="S749" s="5"/>
      <c r="T749" s="5"/>
      <c r="U749" s="5"/>
      <c r="V749" s="5"/>
      <c r="W749" s="5"/>
      <c r="X749" s="527"/>
      <c r="Y749" s="5"/>
      <c r="Z749" s="5"/>
      <c r="AA749" s="5"/>
      <c r="AB749" s="5"/>
      <c r="AC749" s="5"/>
      <c r="AD749" s="5"/>
      <c r="AE749" s="5"/>
      <c r="AF749" s="5"/>
      <c r="AG749" s="5"/>
      <c r="AH749" s="5"/>
      <c r="AI749" s="5"/>
      <c r="AJ749" s="5"/>
      <c r="AK749" s="5"/>
      <c r="AL749" s="5"/>
    </row>
    <row r="750" spans="1:38">
      <c r="A750" s="5"/>
      <c r="B750" s="5"/>
      <c r="C750" s="268"/>
      <c r="D750" s="5"/>
      <c r="E750" s="5"/>
      <c r="F750" s="5"/>
      <c r="G750" s="5"/>
      <c r="H750" s="527"/>
      <c r="I750" s="5"/>
      <c r="J750" s="5"/>
      <c r="K750" s="5"/>
      <c r="L750" s="5"/>
      <c r="M750" s="5"/>
      <c r="N750" s="5"/>
      <c r="O750" s="5"/>
      <c r="P750" s="5"/>
      <c r="Q750" s="5"/>
      <c r="R750" s="5"/>
      <c r="S750" s="5"/>
      <c r="T750" s="5"/>
      <c r="U750" s="5"/>
      <c r="V750" s="5"/>
      <c r="W750" s="5"/>
      <c r="X750" s="527"/>
      <c r="Y750" s="5"/>
      <c r="Z750" s="5"/>
      <c r="AA750" s="5"/>
      <c r="AB750" s="5"/>
      <c r="AC750" s="5"/>
      <c r="AD750" s="5"/>
      <c r="AE750" s="5"/>
      <c r="AF750" s="5"/>
      <c r="AG750" s="5"/>
      <c r="AH750" s="5"/>
      <c r="AI750" s="5"/>
      <c r="AJ750" s="5"/>
      <c r="AK750" s="5"/>
      <c r="AL750" s="5"/>
    </row>
    <row r="751" spans="1:38">
      <c r="A751" s="5"/>
      <c r="B751" s="5"/>
      <c r="C751" s="268"/>
      <c r="D751" s="5"/>
      <c r="E751" s="5"/>
      <c r="F751" s="5"/>
      <c r="G751" s="5"/>
      <c r="H751" s="527"/>
      <c r="I751" s="5"/>
      <c r="J751" s="5"/>
      <c r="K751" s="5"/>
      <c r="L751" s="5"/>
      <c r="M751" s="5"/>
      <c r="N751" s="5"/>
      <c r="O751" s="5"/>
      <c r="P751" s="5"/>
      <c r="Q751" s="5"/>
      <c r="R751" s="5"/>
      <c r="S751" s="5"/>
      <c r="T751" s="5"/>
      <c r="U751" s="5"/>
      <c r="V751" s="5"/>
      <c r="W751" s="5"/>
      <c r="X751" s="527"/>
      <c r="Y751" s="5"/>
      <c r="Z751" s="5"/>
      <c r="AA751" s="5"/>
      <c r="AB751" s="5"/>
      <c r="AC751" s="5"/>
      <c r="AD751" s="5"/>
      <c r="AE751" s="5"/>
      <c r="AF751" s="5"/>
      <c r="AG751" s="5"/>
      <c r="AH751" s="5"/>
      <c r="AI751" s="5"/>
      <c r="AJ751" s="5"/>
      <c r="AK751" s="5"/>
      <c r="AL751" s="5"/>
    </row>
    <row r="752" spans="1:38">
      <c r="A752" s="5"/>
      <c r="B752" s="5"/>
      <c r="C752" s="268"/>
      <c r="D752" s="5"/>
      <c r="E752" s="5"/>
      <c r="F752" s="5"/>
      <c r="G752" s="5"/>
      <c r="H752" s="527"/>
      <c r="I752" s="5"/>
      <c r="J752" s="5"/>
      <c r="K752" s="5"/>
      <c r="L752" s="5"/>
      <c r="M752" s="5"/>
      <c r="N752" s="5"/>
      <c r="O752" s="5"/>
      <c r="P752" s="5"/>
      <c r="Q752" s="5"/>
      <c r="R752" s="5"/>
      <c r="S752" s="5"/>
      <c r="T752" s="5"/>
      <c r="U752" s="5"/>
      <c r="V752" s="5"/>
      <c r="W752" s="5"/>
      <c r="X752" s="527"/>
      <c r="Y752" s="5"/>
      <c r="Z752" s="5"/>
      <c r="AA752" s="5"/>
      <c r="AB752" s="5"/>
      <c r="AC752" s="5"/>
      <c r="AD752" s="5"/>
      <c r="AE752" s="5"/>
      <c r="AF752" s="5"/>
      <c r="AG752" s="5"/>
      <c r="AH752" s="5"/>
      <c r="AI752" s="5"/>
      <c r="AJ752" s="5"/>
      <c r="AK752" s="5"/>
      <c r="AL752" s="5"/>
    </row>
    <row r="753" spans="1:38">
      <c r="A753" s="5"/>
      <c r="B753" s="5"/>
      <c r="C753" s="268"/>
      <c r="D753" s="5"/>
      <c r="E753" s="5"/>
      <c r="F753" s="5"/>
      <c r="G753" s="5"/>
      <c r="H753" s="527"/>
      <c r="I753" s="5"/>
      <c r="J753" s="5"/>
      <c r="K753" s="5"/>
      <c r="L753" s="5"/>
      <c r="M753" s="5"/>
      <c r="N753" s="5"/>
      <c r="O753" s="5"/>
      <c r="P753" s="5"/>
      <c r="Q753" s="5"/>
      <c r="R753" s="5"/>
      <c r="S753" s="5"/>
      <c r="T753" s="5"/>
      <c r="U753" s="5"/>
      <c r="V753" s="5"/>
      <c r="W753" s="5"/>
      <c r="X753" s="527"/>
      <c r="Y753" s="5"/>
      <c r="Z753" s="5"/>
      <c r="AA753" s="5"/>
      <c r="AB753" s="5"/>
      <c r="AC753" s="5"/>
      <c r="AD753" s="5"/>
      <c r="AE753" s="5"/>
      <c r="AF753" s="5"/>
      <c r="AG753" s="5"/>
      <c r="AH753" s="5"/>
      <c r="AI753" s="5"/>
      <c r="AJ753" s="5"/>
      <c r="AK753" s="5"/>
      <c r="AL753" s="5"/>
    </row>
    <row r="754" spans="1:38">
      <c r="A754" s="5"/>
      <c r="B754" s="5"/>
      <c r="C754" s="268"/>
      <c r="D754" s="5"/>
      <c r="E754" s="5"/>
      <c r="F754" s="5"/>
      <c r="G754" s="5"/>
      <c r="H754" s="527"/>
      <c r="I754" s="5"/>
      <c r="J754" s="5"/>
      <c r="K754" s="5"/>
      <c r="L754" s="5"/>
      <c r="M754" s="5"/>
      <c r="N754" s="5"/>
      <c r="O754" s="5"/>
      <c r="P754" s="5"/>
      <c r="Q754" s="5"/>
      <c r="R754" s="5"/>
      <c r="S754" s="5"/>
      <c r="T754" s="5"/>
      <c r="U754" s="5"/>
      <c r="V754" s="5"/>
      <c r="W754" s="5"/>
      <c r="X754" s="527"/>
      <c r="Y754" s="5"/>
      <c r="Z754" s="5"/>
      <c r="AA754" s="5"/>
      <c r="AB754" s="5"/>
      <c r="AC754" s="5"/>
      <c r="AD754" s="5"/>
      <c r="AE754" s="5"/>
      <c r="AF754" s="5"/>
      <c r="AG754" s="5"/>
      <c r="AH754" s="5"/>
      <c r="AI754" s="5"/>
      <c r="AJ754" s="5"/>
      <c r="AK754" s="5"/>
      <c r="AL754" s="5"/>
    </row>
    <row r="755" spans="1:38">
      <c r="A755" s="5"/>
      <c r="B755" s="5"/>
      <c r="C755" s="268"/>
      <c r="D755" s="5"/>
      <c r="E755" s="5"/>
      <c r="F755" s="5"/>
      <c r="G755" s="5"/>
      <c r="H755" s="527"/>
      <c r="I755" s="5"/>
      <c r="J755" s="5"/>
      <c r="K755" s="5"/>
      <c r="L755" s="5"/>
      <c r="M755" s="5"/>
      <c r="N755" s="5"/>
      <c r="O755" s="5"/>
      <c r="P755" s="5"/>
      <c r="Q755" s="5"/>
      <c r="R755" s="5"/>
      <c r="S755" s="5"/>
      <c r="T755" s="5"/>
      <c r="U755" s="5"/>
      <c r="V755" s="5"/>
      <c r="W755" s="5"/>
      <c r="X755" s="527"/>
      <c r="Y755" s="5"/>
      <c r="Z755" s="5"/>
      <c r="AA755" s="5"/>
      <c r="AB755" s="5"/>
      <c r="AC755" s="5"/>
      <c r="AD755" s="5"/>
      <c r="AE755" s="5"/>
      <c r="AF755" s="5"/>
      <c r="AG755" s="5"/>
      <c r="AH755" s="5"/>
      <c r="AI755" s="5"/>
      <c r="AJ755" s="5"/>
      <c r="AK755" s="5"/>
      <c r="AL755" s="5"/>
    </row>
    <row r="756" spans="1:38">
      <c r="A756" s="5"/>
      <c r="B756" s="5"/>
      <c r="C756" s="268"/>
      <c r="D756" s="5"/>
      <c r="E756" s="5"/>
      <c r="F756" s="5"/>
      <c r="G756" s="5"/>
      <c r="H756" s="527"/>
      <c r="I756" s="5"/>
      <c r="J756" s="5"/>
      <c r="K756" s="5"/>
      <c r="L756" s="5"/>
      <c r="M756" s="5"/>
      <c r="N756" s="5"/>
      <c r="O756" s="5"/>
      <c r="P756" s="5"/>
      <c r="Q756" s="5"/>
      <c r="R756" s="5"/>
      <c r="S756" s="5"/>
      <c r="T756" s="5"/>
      <c r="U756" s="5"/>
      <c r="V756" s="5"/>
      <c r="W756" s="5"/>
      <c r="X756" s="527"/>
      <c r="Y756" s="5"/>
      <c r="Z756" s="5"/>
      <c r="AA756" s="5"/>
      <c r="AB756" s="5"/>
      <c r="AC756" s="5"/>
      <c r="AD756" s="5"/>
      <c r="AE756" s="5"/>
      <c r="AF756" s="5"/>
      <c r="AG756" s="5"/>
      <c r="AH756" s="5"/>
      <c r="AI756" s="5"/>
      <c r="AJ756" s="5"/>
      <c r="AK756" s="5"/>
      <c r="AL756" s="5"/>
    </row>
    <row r="757" spans="1:38">
      <c r="A757" s="5"/>
      <c r="B757" s="5"/>
      <c r="C757" s="268"/>
      <c r="D757" s="5"/>
      <c r="E757" s="5"/>
      <c r="F757" s="5"/>
      <c r="G757" s="5"/>
      <c r="H757" s="527"/>
      <c r="I757" s="5"/>
      <c r="J757" s="5"/>
      <c r="K757" s="5"/>
      <c r="L757" s="5"/>
      <c r="M757" s="5"/>
      <c r="N757" s="5"/>
      <c r="O757" s="5"/>
      <c r="P757" s="5"/>
      <c r="Q757" s="5"/>
      <c r="R757" s="5"/>
      <c r="S757" s="5"/>
      <c r="T757" s="5"/>
      <c r="U757" s="5"/>
      <c r="V757" s="5"/>
      <c r="W757" s="5"/>
      <c r="X757" s="527"/>
      <c r="Y757" s="5"/>
      <c r="Z757" s="5"/>
      <c r="AA757" s="5"/>
      <c r="AB757" s="5"/>
      <c r="AC757" s="5"/>
      <c r="AD757" s="5"/>
      <c r="AE757" s="5"/>
      <c r="AF757" s="5"/>
      <c r="AG757" s="5"/>
      <c r="AH757" s="5"/>
      <c r="AI757" s="5"/>
      <c r="AJ757" s="5"/>
      <c r="AK757" s="5"/>
      <c r="AL757" s="5"/>
    </row>
    <row r="758" spans="1:38">
      <c r="A758" s="5"/>
      <c r="B758" s="5"/>
      <c r="C758" s="268"/>
      <c r="D758" s="5"/>
      <c r="E758" s="5"/>
      <c r="F758" s="5"/>
      <c r="G758" s="5"/>
      <c r="H758" s="527"/>
      <c r="I758" s="5"/>
      <c r="J758" s="5"/>
      <c r="K758" s="5"/>
      <c r="L758" s="5"/>
      <c r="M758" s="5"/>
      <c r="N758" s="5"/>
      <c r="O758" s="5"/>
      <c r="P758" s="5"/>
      <c r="Q758" s="5"/>
      <c r="R758" s="5"/>
      <c r="S758" s="5"/>
      <c r="T758" s="5"/>
      <c r="U758" s="5"/>
      <c r="V758" s="5"/>
      <c r="W758" s="5"/>
      <c r="X758" s="527"/>
      <c r="Y758" s="5"/>
      <c r="Z758" s="5"/>
      <c r="AA758" s="5"/>
      <c r="AB758" s="5"/>
      <c r="AC758" s="5"/>
      <c r="AD758" s="5"/>
      <c r="AE758" s="5"/>
      <c r="AF758" s="5"/>
      <c r="AG758" s="5"/>
      <c r="AH758" s="5"/>
      <c r="AI758" s="5"/>
      <c r="AJ758" s="5"/>
      <c r="AK758" s="5"/>
      <c r="AL758" s="5"/>
    </row>
    <row r="759" spans="1:38">
      <c r="A759" s="5"/>
      <c r="B759" s="5"/>
      <c r="C759" s="268"/>
      <c r="D759" s="5"/>
      <c r="E759" s="5"/>
      <c r="F759" s="5"/>
      <c r="G759" s="5"/>
      <c r="H759" s="527"/>
      <c r="I759" s="5"/>
      <c r="J759" s="5"/>
      <c r="K759" s="5"/>
      <c r="L759" s="5"/>
      <c r="M759" s="5"/>
      <c r="N759" s="5"/>
      <c r="O759" s="5"/>
      <c r="P759" s="5"/>
      <c r="Q759" s="5"/>
      <c r="R759" s="5"/>
      <c r="S759" s="5"/>
      <c r="T759" s="5"/>
      <c r="U759" s="5"/>
      <c r="V759" s="5"/>
      <c r="W759" s="5"/>
      <c r="X759" s="527"/>
      <c r="Y759" s="5"/>
      <c r="Z759" s="5"/>
      <c r="AA759" s="5"/>
      <c r="AB759" s="5"/>
      <c r="AC759" s="5"/>
      <c r="AD759" s="5"/>
      <c r="AE759" s="5"/>
      <c r="AF759" s="5"/>
      <c r="AG759" s="5"/>
      <c r="AH759" s="5"/>
      <c r="AI759" s="5"/>
      <c r="AJ759" s="5"/>
      <c r="AK759" s="5"/>
      <c r="AL759" s="5"/>
    </row>
    <row r="760" spans="1:38">
      <c r="A760" s="5"/>
      <c r="B760" s="5"/>
      <c r="C760" s="268"/>
      <c r="D760" s="5"/>
      <c r="E760" s="5"/>
      <c r="F760" s="5"/>
      <c r="G760" s="5"/>
      <c r="H760" s="527"/>
      <c r="I760" s="5"/>
      <c r="J760" s="5"/>
      <c r="K760" s="5"/>
      <c r="L760" s="5"/>
      <c r="M760" s="5"/>
      <c r="N760" s="5"/>
      <c r="O760" s="5"/>
      <c r="P760" s="5"/>
      <c r="Q760" s="5"/>
      <c r="R760" s="5"/>
      <c r="S760" s="5"/>
      <c r="T760" s="5"/>
      <c r="U760" s="5"/>
      <c r="V760" s="5"/>
      <c r="W760" s="5"/>
      <c r="X760" s="527"/>
      <c r="Y760" s="5"/>
      <c r="Z760" s="5"/>
      <c r="AA760" s="5"/>
      <c r="AB760" s="5"/>
      <c r="AC760" s="5"/>
      <c r="AD760" s="5"/>
      <c r="AE760" s="5"/>
      <c r="AF760" s="5"/>
      <c r="AG760" s="5"/>
      <c r="AH760" s="5"/>
      <c r="AI760" s="5"/>
      <c r="AJ760" s="5"/>
      <c r="AK760" s="5"/>
      <c r="AL760" s="5"/>
    </row>
    <row r="761" spans="1:38">
      <c r="A761" s="5"/>
      <c r="B761" s="5"/>
      <c r="C761" s="268"/>
      <c r="D761" s="5"/>
      <c r="E761" s="5"/>
      <c r="F761" s="5"/>
      <c r="G761" s="5"/>
      <c r="H761" s="527"/>
      <c r="I761" s="5"/>
      <c r="J761" s="5"/>
      <c r="K761" s="5"/>
      <c r="L761" s="5"/>
      <c r="M761" s="5"/>
      <c r="N761" s="5"/>
      <c r="O761" s="5"/>
      <c r="P761" s="5"/>
      <c r="Q761" s="5"/>
      <c r="R761" s="5"/>
      <c r="S761" s="5"/>
      <c r="T761" s="5"/>
      <c r="U761" s="5"/>
      <c r="V761" s="5"/>
      <c r="W761" s="5"/>
      <c r="X761" s="527"/>
      <c r="Y761" s="5"/>
      <c r="Z761" s="5"/>
      <c r="AA761" s="5"/>
      <c r="AB761" s="5"/>
      <c r="AC761" s="5"/>
      <c r="AD761" s="5"/>
      <c r="AE761" s="5"/>
      <c r="AF761" s="5"/>
      <c r="AG761" s="5"/>
      <c r="AH761" s="5"/>
      <c r="AI761" s="5"/>
      <c r="AJ761" s="5"/>
      <c r="AK761" s="5"/>
      <c r="AL761" s="5"/>
    </row>
    <row r="762" spans="1:38">
      <c r="A762" s="5"/>
      <c r="B762" s="5"/>
      <c r="C762" s="268"/>
      <c r="D762" s="5"/>
      <c r="E762" s="5"/>
      <c r="F762" s="5"/>
      <c r="G762" s="5"/>
      <c r="H762" s="527"/>
      <c r="I762" s="5"/>
      <c r="J762" s="5"/>
      <c r="K762" s="5"/>
      <c r="L762" s="5"/>
      <c r="M762" s="5"/>
      <c r="N762" s="5"/>
      <c r="O762" s="5"/>
      <c r="P762" s="5"/>
      <c r="Q762" s="5"/>
      <c r="R762" s="5"/>
      <c r="S762" s="5"/>
      <c r="T762" s="5"/>
      <c r="U762" s="5"/>
      <c r="V762" s="5"/>
      <c r="W762" s="5"/>
      <c r="X762" s="527"/>
      <c r="Y762" s="5"/>
      <c r="Z762" s="5"/>
      <c r="AA762" s="5"/>
      <c r="AB762" s="5"/>
      <c r="AC762" s="5"/>
      <c r="AD762" s="5"/>
      <c r="AE762" s="5"/>
      <c r="AF762" s="5"/>
      <c r="AG762" s="5"/>
      <c r="AH762" s="5"/>
      <c r="AI762" s="5"/>
      <c r="AJ762" s="5"/>
      <c r="AK762" s="5"/>
      <c r="AL762" s="5"/>
    </row>
    <row r="763" spans="1:38">
      <c r="A763" s="5"/>
      <c r="B763" s="5"/>
      <c r="C763" s="268"/>
      <c r="D763" s="5"/>
      <c r="E763" s="5"/>
      <c r="F763" s="5"/>
      <c r="G763" s="5"/>
      <c r="H763" s="527"/>
      <c r="I763" s="5"/>
      <c r="J763" s="5"/>
      <c r="K763" s="5"/>
      <c r="L763" s="5"/>
      <c r="M763" s="5"/>
      <c r="N763" s="5"/>
      <c r="O763" s="5"/>
      <c r="P763" s="5"/>
      <c r="Q763" s="5"/>
      <c r="R763" s="5"/>
      <c r="S763" s="5"/>
      <c r="T763" s="5"/>
      <c r="U763" s="5"/>
      <c r="V763" s="5"/>
      <c r="W763" s="5"/>
      <c r="X763" s="527"/>
      <c r="Y763" s="5"/>
      <c r="Z763" s="5"/>
      <c r="AA763" s="5"/>
      <c r="AB763" s="5"/>
      <c r="AC763" s="5"/>
      <c r="AD763" s="5"/>
      <c r="AE763" s="5"/>
      <c r="AF763" s="5"/>
      <c r="AG763" s="5"/>
      <c r="AH763" s="5"/>
      <c r="AI763" s="5"/>
      <c r="AJ763" s="5"/>
      <c r="AK763" s="5"/>
      <c r="AL763" s="5"/>
    </row>
    <row r="764" spans="1:38">
      <c r="A764" s="5"/>
      <c r="B764" s="5"/>
      <c r="C764" s="268"/>
      <c r="D764" s="5"/>
      <c r="E764" s="5"/>
      <c r="F764" s="5"/>
      <c r="G764" s="5"/>
      <c r="H764" s="527"/>
      <c r="I764" s="5"/>
      <c r="J764" s="5"/>
      <c r="K764" s="5"/>
      <c r="L764" s="5"/>
      <c r="M764" s="5"/>
      <c r="N764" s="5"/>
      <c r="O764" s="5"/>
      <c r="P764" s="5"/>
      <c r="Q764" s="5"/>
      <c r="R764" s="5"/>
      <c r="S764" s="5"/>
      <c r="T764" s="5"/>
      <c r="U764" s="5"/>
      <c r="V764" s="5"/>
      <c r="W764" s="5"/>
      <c r="X764" s="527"/>
      <c r="Y764" s="5"/>
      <c r="Z764" s="5"/>
      <c r="AA764" s="5"/>
      <c r="AB764" s="5"/>
      <c r="AC764" s="5"/>
      <c r="AD764" s="5"/>
      <c r="AE764" s="5"/>
      <c r="AF764" s="5"/>
      <c r="AG764" s="5"/>
      <c r="AH764" s="5"/>
      <c r="AI764" s="5"/>
      <c r="AJ764" s="5"/>
      <c r="AK764" s="5"/>
      <c r="AL764" s="5"/>
    </row>
    <row r="765" spans="1:38">
      <c r="A765" s="5"/>
      <c r="B765" s="5"/>
      <c r="C765" s="268"/>
      <c r="D765" s="5"/>
      <c r="E765" s="5"/>
      <c r="F765" s="5"/>
      <c r="G765" s="5"/>
      <c r="H765" s="527"/>
      <c r="I765" s="5"/>
      <c r="J765" s="5"/>
      <c r="K765" s="5"/>
      <c r="L765" s="5"/>
      <c r="M765" s="5"/>
      <c r="N765" s="5"/>
      <c r="O765" s="5"/>
      <c r="P765" s="5"/>
      <c r="Q765" s="5"/>
      <c r="R765" s="5"/>
      <c r="S765" s="5"/>
      <c r="T765" s="5"/>
      <c r="U765" s="5"/>
      <c r="V765" s="5"/>
      <c r="W765" s="5"/>
      <c r="X765" s="527"/>
      <c r="Y765" s="5"/>
      <c r="Z765" s="5"/>
      <c r="AA765" s="5"/>
      <c r="AB765" s="5"/>
      <c r="AC765" s="5"/>
      <c r="AD765" s="5"/>
      <c r="AE765" s="5"/>
      <c r="AF765" s="5"/>
      <c r="AG765" s="5"/>
      <c r="AH765" s="5"/>
      <c r="AI765" s="5"/>
      <c r="AJ765" s="5"/>
      <c r="AK765" s="5"/>
      <c r="AL765" s="5"/>
    </row>
    <row r="766" spans="1:38">
      <c r="A766" s="5"/>
      <c r="B766" s="5"/>
      <c r="C766" s="268"/>
      <c r="D766" s="5"/>
      <c r="E766" s="5"/>
      <c r="F766" s="5"/>
      <c r="G766" s="5"/>
      <c r="H766" s="527"/>
      <c r="I766" s="5"/>
      <c r="J766" s="5"/>
      <c r="K766" s="5"/>
      <c r="L766" s="5"/>
      <c r="M766" s="5"/>
      <c r="N766" s="5"/>
      <c r="O766" s="5"/>
      <c r="P766" s="5"/>
      <c r="Q766" s="5"/>
      <c r="R766" s="5"/>
      <c r="S766" s="5"/>
      <c r="T766" s="5"/>
      <c r="U766" s="5"/>
      <c r="V766" s="5"/>
      <c r="W766" s="5"/>
      <c r="X766" s="527"/>
      <c r="Y766" s="5"/>
      <c r="Z766" s="5"/>
      <c r="AA766" s="5"/>
      <c r="AB766" s="5"/>
      <c r="AC766" s="5"/>
      <c r="AD766" s="5"/>
      <c r="AE766" s="5"/>
      <c r="AF766" s="5"/>
      <c r="AG766" s="5"/>
      <c r="AH766" s="5"/>
      <c r="AI766" s="5"/>
      <c r="AJ766" s="5"/>
      <c r="AK766" s="5"/>
      <c r="AL766" s="5"/>
    </row>
    <row r="767" spans="1:38">
      <c r="A767" s="5"/>
      <c r="B767" s="5"/>
      <c r="C767" s="268"/>
      <c r="D767" s="5"/>
      <c r="E767" s="5"/>
      <c r="F767" s="5"/>
      <c r="G767" s="5"/>
      <c r="H767" s="527"/>
      <c r="I767" s="5"/>
      <c r="J767" s="5"/>
      <c r="K767" s="5"/>
      <c r="L767" s="5"/>
      <c r="M767" s="5"/>
      <c r="N767" s="5"/>
      <c r="O767" s="5"/>
      <c r="P767" s="5"/>
      <c r="Q767" s="5"/>
      <c r="R767" s="5"/>
      <c r="S767" s="5"/>
      <c r="T767" s="5"/>
      <c r="U767" s="5"/>
      <c r="V767" s="5"/>
      <c r="W767" s="5"/>
      <c r="X767" s="527"/>
      <c r="Y767" s="5"/>
      <c r="Z767" s="5"/>
      <c r="AA767" s="5"/>
      <c r="AB767" s="5"/>
      <c r="AC767" s="5"/>
      <c r="AD767" s="5"/>
      <c r="AE767" s="5"/>
      <c r="AF767" s="5"/>
      <c r="AG767" s="5"/>
      <c r="AH767" s="5"/>
      <c r="AI767" s="5"/>
      <c r="AJ767" s="5"/>
      <c r="AK767" s="5"/>
      <c r="AL767" s="5"/>
    </row>
    <row r="768" spans="1:38">
      <c r="A768" s="5"/>
      <c r="B768" s="5"/>
      <c r="C768" s="268"/>
      <c r="D768" s="5"/>
      <c r="E768" s="5"/>
      <c r="F768" s="5"/>
      <c r="G768" s="5"/>
      <c r="H768" s="527"/>
      <c r="I768" s="5"/>
      <c r="J768" s="5"/>
      <c r="K768" s="5"/>
      <c r="L768" s="5"/>
      <c r="M768" s="5"/>
      <c r="N768" s="5"/>
      <c r="O768" s="5"/>
      <c r="P768" s="5"/>
      <c r="Q768" s="5"/>
      <c r="R768" s="5"/>
      <c r="S768" s="5"/>
      <c r="T768" s="5"/>
      <c r="U768" s="5"/>
      <c r="V768" s="5"/>
      <c r="W768" s="5"/>
      <c r="X768" s="527"/>
      <c r="Y768" s="5"/>
      <c r="Z768" s="5"/>
      <c r="AA768" s="5"/>
      <c r="AB768" s="5"/>
      <c r="AC768" s="5"/>
      <c r="AD768" s="5"/>
      <c r="AE768" s="5"/>
      <c r="AF768" s="5"/>
      <c r="AG768" s="5"/>
      <c r="AH768" s="5"/>
      <c r="AI768" s="5"/>
      <c r="AJ768" s="5"/>
      <c r="AK768" s="5"/>
      <c r="AL768" s="5"/>
    </row>
    <row r="769" spans="1:38">
      <c r="A769" s="5"/>
      <c r="B769" s="5"/>
      <c r="C769" s="268"/>
      <c r="D769" s="5"/>
      <c r="E769" s="5"/>
      <c r="F769" s="5"/>
      <c r="G769" s="5"/>
      <c r="H769" s="527"/>
      <c r="I769" s="5"/>
      <c r="J769" s="5"/>
      <c r="K769" s="5"/>
      <c r="L769" s="5"/>
      <c r="M769" s="5"/>
      <c r="N769" s="5"/>
      <c r="O769" s="5"/>
      <c r="P769" s="5"/>
      <c r="Q769" s="5"/>
      <c r="R769" s="5"/>
      <c r="S769" s="5"/>
      <c r="T769" s="5"/>
      <c r="U769" s="5"/>
      <c r="V769" s="5"/>
      <c r="W769" s="5"/>
      <c r="X769" s="527"/>
      <c r="Y769" s="5"/>
      <c r="Z769" s="5"/>
      <c r="AA769" s="5"/>
      <c r="AB769" s="5"/>
      <c r="AC769" s="5"/>
      <c r="AD769" s="5"/>
      <c r="AE769" s="5"/>
      <c r="AF769" s="5"/>
      <c r="AG769" s="5"/>
      <c r="AH769" s="5"/>
      <c r="AI769" s="5"/>
      <c r="AJ769" s="5"/>
      <c r="AK769" s="5"/>
      <c r="AL769" s="5"/>
    </row>
    <row r="770" spans="1:38">
      <c r="A770" s="5"/>
      <c r="B770" s="5"/>
      <c r="C770" s="268"/>
      <c r="D770" s="5"/>
      <c r="E770" s="5"/>
      <c r="F770" s="5"/>
      <c r="G770" s="5"/>
      <c r="H770" s="527"/>
      <c r="I770" s="5"/>
      <c r="J770" s="5"/>
      <c r="K770" s="5"/>
      <c r="L770" s="5"/>
      <c r="M770" s="5"/>
      <c r="N770" s="5"/>
      <c r="O770" s="5"/>
      <c r="P770" s="5"/>
      <c r="Q770" s="5"/>
      <c r="R770" s="5"/>
      <c r="S770" s="5"/>
      <c r="T770" s="5"/>
      <c r="U770" s="5"/>
      <c r="V770" s="5"/>
      <c r="W770" s="5"/>
      <c r="X770" s="527"/>
      <c r="Y770" s="5"/>
      <c r="Z770" s="5"/>
      <c r="AA770" s="5"/>
      <c r="AB770" s="5"/>
      <c r="AC770" s="5"/>
      <c r="AD770" s="5"/>
      <c r="AE770" s="5"/>
      <c r="AF770" s="5"/>
      <c r="AG770" s="5"/>
      <c r="AH770" s="5"/>
      <c r="AI770" s="5"/>
      <c r="AJ770" s="5"/>
      <c r="AK770" s="5"/>
      <c r="AL770" s="5"/>
    </row>
    <row r="771" spans="1:38">
      <c r="A771" s="5"/>
      <c r="B771" s="5"/>
      <c r="C771" s="268"/>
      <c r="D771" s="5"/>
      <c r="E771" s="5"/>
      <c r="F771" s="5"/>
      <c r="G771" s="5"/>
      <c r="H771" s="527"/>
      <c r="I771" s="5"/>
      <c r="J771" s="5"/>
      <c r="K771" s="5"/>
      <c r="L771" s="5"/>
      <c r="M771" s="5"/>
      <c r="N771" s="5"/>
      <c r="O771" s="5"/>
      <c r="P771" s="5"/>
      <c r="Q771" s="5"/>
      <c r="R771" s="5"/>
      <c r="S771" s="5"/>
      <c r="T771" s="5"/>
      <c r="U771" s="5"/>
      <c r="V771" s="5"/>
      <c r="W771" s="5"/>
      <c r="X771" s="527"/>
      <c r="Y771" s="5"/>
      <c r="Z771" s="5"/>
      <c r="AA771" s="5"/>
      <c r="AB771" s="5"/>
      <c r="AC771" s="5"/>
      <c r="AD771" s="5"/>
      <c r="AE771" s="5"/>
      <c r="AF771" s="5"/>
      <c r="AG771" s="5"/>
      <c r="AH771" s="5"/>
      <c r="AI771" s="5"/>
      <c r="AJ771" s="5"/>
      <c r="AK771" s="5"/>
      <c r="AL771" s="5"/>
    </row>
    <row r="772" spans="1:38">
      <c r="A772" s="5"/>
      <c r="B772" s="5"/>
      <c r="C772" s="268"/>
      <c r="D772" s="5"/>
      <c r="E772" s="5"/>
      <c r="F772" s="5"/>
      <c r="G772" s="5"/>
      <c r="H772" s="527"/>
      <c r="I772" s="5"/>
      <c r="J772" s="5"/>
      <c r="K772" s="5"/>
      <c r="L772" s="5"/>
      <c r="M772" s="5"/>
      <c r="N772" s="5"/>
      <c r="O772" s="5"/>
      <c r="P772" s="5"/>
      <c r="Q772" s="5"/>
      <c r="R772" s="5"/>
      <c r="S772" s="5"/>
      <c r="T772" s="5"/>
      <c r="U772" s="5"/>
      <c r="V772" s="5"/>
      <c r="W772" s="5"/>
      <c r="X772" s="527"/>
      <c r="Y772" s="5"/>
      <c r="Z772" s="5"/>
      <c r="AA772" s="5"/>
      <c r="AB772" s="5"/>
      <c r="AC772" s="5"/>
      <c r="AD772" s="5"/>
      <c r="AE772" s="5"/>
      <c r="AF772" s="5"/>
      <c r="AG772" s="5"/>
      <c r="AH772" s="5"/>
      <c r="AI772" s="5"/>
      <c r="AJ772" s="5"/>
      <c r="AK772" s="5"/>
      <c r="AL772" s="5"/>
    </row>
    <row r="773" spans="1:38">
      <c r="A773" s="5"/>
      <c r="B773" s="5"/>
      <c r="C773" s="268"/>
      <c r="D773" s="5"/>
      <c r="E773" s="5"/>
      <c r="F773" s="5"/>
      <c r="G773" s="5"/>
      <c r="H773" s="527"/>
      <c r="I773" s="5"/>
      <c r="J773" s="5"/>
      <c r="K773" s="5"/>
      <c r="L773" s="5"/>
      <c r="M773" s="5"/>
      <c r="N773" s="5"/>
      <c r="O773" s="5"/>
      <c r="P773" s="5"/>
      <c r="Q773" s="5"/>
      <c r="R773" s="5"/>
      <c r="S773" s="5"/>
      <c r="T773" s="5"/>
      <c r="U773" s="5"/>
      <c r="V773" s="5"/>
      <c r="W773" s="5"/>
      <c r="X773" s="527"/>
      <c r="Y773" s="5"/>
      <c r="Z773" s="5"/>
      <c r="AA773" s="5"/>
      <c r="AB773" s="5"/>
      <c r="AC773" s="5"/>
      <c r="AD773" s="5"/>
      <c r="AE773" s="5"/>
      <c r="AF773" s="5"/>
      <c r="AG773" s="5"/>
      <c r="AH773" s="5"/>
      <c r="AI773" s="5"/>
      <c r="AJ773" s="5"/>
      <c r="AK773" s="5"/>
      <c r="AL773" s="5"/>
    </row>
    <row r="774" spans="1:38">
      <c r="A774" s="5"/>
      <c r="B774" s="5"/>
      <c r="C774" s="268"/>
      <c r="D774" s="5"/>
      <c r="E774" s="5"/>
      <c r="F774" s="5"/>
      <c r="G774" s="5"/>
      <c r="H774" s="527"/>
      <c r="I774" s="5"/>
      <c r="J774" s="5"/>
      <c r="K774" s="5"/>
      <c r="L774" s="5"/>
      <c r="M774" s="5"/>
      <c r="N774" s="5"/>
      <c r="O774" s="5"/>
      <c r="P774" s="5"/>
      <c r="Q774" s="5"/>
      <c r="R774" s="5"/>
      <c r="S774" s="5"/>
      <c r="T774" s="5"/>
      <c r="U774" s="5"/>
      <c r="V774" s="5"/>
      <c r="W774" s="5"/>
      <c r="X774" s="527"/>
      <c r="Y774" s="5"/>
      <c r="Z774" s="5"/>
      <c r="AA774" s="5"/>
      <c r="AB774" s="5"/>
      <c r="AC774" s="5"/>
      <c r="AD774" s="5"/>
      <c r="AE774" s="5"/>
      <c r="AF774" s="5"/>
      <c r="AG774" s="5"/>
      <c r="AH774" s="5"/>
      <c r="AI774" s="5"/>
      <c r="AJ774" s="5"/>
      <c r="AK774" s="5"/>
      <c r="AL774" s="5"/>
    </row>
    <row r="775" spans="1:38">
      <c r="A775" s="5"/>
      <c r="B775" s="5"/>
      <c r="C775" s="268"/>
      <c r="D775" s="5"/>
      <c r="E775" s="5"/>
      <c r="F775" s="5"/>
      <c r="G775" s="5"/>
      <c r="H775" s="527"/>
      <c r="I775" s="5"/>
      <c r="J775" s="5"/>
      <c r="K775" s="5"/>
      <c r="L775" s="5"/>
      <c r="M775" s="5"/>
      <c r="N775" s="5"/>
      <c r="O775" s="5"/>
      <c r="P775" s="5"/>
      <c r="Q775" s="5"/>
      <c r="R775" s="5"/>
      <c r="S775" s="5"/>
      <c r="T775" s="5"/>
      <c r="U775" s="5"/>
      <c r="V775" s="5"/>
      <c r="W775" s="5"/>
      <c r="X775" s="527"/>
      <c r="Y775" s="5"/>
      <c r="Z775" s="5"/>
      <c r="AA775" s="5"/>
      <c r="AB775" s="5"/>
      <c r="AC775" s="5"/>
      <c r="AD775" s="5"/>
      <c r="AE775" s="5"/>
      <c r="AF775" s="5"/>
      <c r="AG775" s="5"/>
      <c r="AH775" s="5"/>
      <c r="AI775" s="5"/>
      <c r="AJ775" s="5"/>
      <c r="AK775" s="5"/>
      <c r="AL775" s="5"/>
    </row>
    <row r="776" spans="1:38">
      <c r="A776" s="5"/>
      <c r="B776" s="5"/>
      <c r="C776" s="268"/>
      <c r="D776" s="5"/>
      <c r="E776" s="5"/>
      <c r="F776" s="5"/>
      <c r="G776" s="5"/>
      <c r="H776" s="527"/>
      <c r="I776" s="5"/>
      <c r="J776" s="5"/>
      <c r="K776" s="5"/>
      <c r="L776" s="5"/>
      <c r="M776" s="5"/>
      <c r="N776" s="5"/>
      <c r="O776" s="5"/>
      <c r="P776" s="5"/>
      <c r="Q776" s="5"/>
      <c r="R776" s="5"/>
      <c r="S776" s="5"/>
      <c r="T776" s="5"/>
      <c r="U776" s="5"/>
      <c r="V776" s="5"/>
      <c r="W776" s="5"/>
      <c r="X776" s="527"/>
      <c r="Y776" s="5"/>
      <c r="Z776" s="5"/>
      <c r="AA776" s="5"/>
      <c r="AB776" s="5"/>
      <c r="AC776" s="5"/>
      <c r="AD776" s="5"/>
      <c r="AE776" s="5"/>
      <c r="AF776" s="5"/>
      <c r="AG776" s="5"/>
      <c r="AH776" s="5"/>
      <c r="AI776" s="5"/>
      <c r="AJ776" s="5"/>
      <c r="AK776" s="5"/>
      <c r="AL776" s="5"/>
    </row>
    <row r="777" spans="1:38">
      <c r="A777" s="5"/>
      <c r="B777" s="5"/>
      <c r="C777" s="268"/>
      <c r="D777" s="5"/>
      <c r="E777" s="5"/>
      <c r="F777" s="5"/>
      <c r="G777" s="5"/>
      <c r="H777" s="527"/>
      <c r="I777" s="5"/>
      <c r="J777" s="5"/>
      <c r="K777" s="5"/>
      <c r="L777" s="5"/>
      <c r="M777" s="5"/>
      <c r="N777" s="5"/>
      <c r="O777" s="5"/>
      <c r="P777" s="5"/>
      <c r="Q777" s="5"/>
      <c r="R777" s="5"/>
      <c r="S777" s="5"/>
      <c r="T777" s="5"/>
      <c r="U777" s="5"/>
      <c r="V777" s="5"/>
      <c r="W777" s="5"/>
      <c r="X777" s="527"/>
      <c r="Y777" s="5"/>
      <c r="Z777" s="5"/>
      <c r="AA777" s="5"/>
      <c r="AB777" s="5"/>
      <c r="AC777" s="5"/>
      <c r="AD777" s="5"/>
      <c r="AE777" s="5"/>
      <c r="AF777" s="5"/>
      <c r="AG777" s="5"/>
      <c r="AH777" s="5"/>
      <c r="AI777" s="5"/>
      <c r="AJ777" s="5"/>
      <c r="AK777" s="5"/>
      <c r="AL777" s="5"/>
    </row>
    <row r="778" spans="1:38">
      <c r="A778" s="5"/>
      <c r="B778" s="5"/>
      <c r="C778" s="268"/>
      <c r="D778" s="5"/>
      <c r="E778" s="5"/>
      <c r="F778" s="5"/>
      <c r="G778" s="5"/>
      <c r="H778" s="527"/>
      <c r="I778" s="5"/>
      <c r="J778" s="5"/>
      <c r="K778" s="5"/>
      <c r="L778" s="5"/>
      <c r="M778" s="5"/>
      <c r="N778" s="5"/>
      <c r="O778" s="5"/>
      <c r="P778" s="5"/>
      <c r="Q778" s="5"/>
      <c r="R778" s="5"/>
      <c r="S778" s="5"/>
      <c r="T778" s="5"/>
      <c r="U778" s="5"/>
      <c r="V778" s="5"/>
      <c r="W778" s="5"/>
      <c r="X778" s="527"/>
      <c r="Y778" s="5"/>
      <c r="Z778" s="5"/>
      <c r="AA778" s="5"/>
      <c r="AB778" s="5"/>
      <c r="AC778" s="5"/>
      <c r="AD778" s="5"/>
      <c r="AE778" s="5"/>
      <c r="AF778" s="5"/>
      <c r="AG778" s="5"/>
      <c r="AH778" s="5"/>
      <c r="AI778" s="5"/>
      <c r="AJ778" s="5"/>
      <c r="AK778" s="5"/>
      <c r="AL778" s="5"/>
    </row>
    <row r="779" spans="1:38">
      <c r="A779" s="5"/>
      <c r="B779" s="5"/>
      <c r="C779" s="268"/>
      <c r="D779" s="5"/>
      <c r="E779" s="5"/>
      <c r="F779" s="5"/>
      <c r="G779" s="5"/>
      <c r="H779" s="527"/>
      <c r="I779" s="5"/>
      <c r="J779" s="5"/>
      <c r="K779" s="5"/>
      <c r="L779" s="5"/>
      <c r="M779" s="5"/>
      <c r="N779" s="5"/>
      <c r="O779" s="5"/>
      <c r="P779" s="5"/>
      <c r="Q779" s="5"/>
      <c r="R779" s="5"/>
      <c r="S779" s="5"/>
      <c r="T779" s="5"/>
      <c r="U779" s="5"/>
      <c r="V779" s="5"/>
      <c r="W779" s="5"/>
      <c r="X779" s="527"/>
      <c r="Y779" s="5"/>
      <c r="Z779" s="5"/>
      <c r="AA779" s="5"/>
      <c r="AB779" s="5"/>
      <c r="AC779" s="5"/>
      <c r="AD779" s="5"/>
      <c r="AE779" s="5"/>
      <c r="AF779" s="5"/>
      <c r="AG779" s="5"/>
      <c r="AH779" s="5"/>
      <c r="AI779" s="5"/>
      <c r="AJ779" s="5"/>
      <c r="AK779" s="5"/>
      <c r="AL779" s="5"/>
    </row>
    <row r="780" spans="1:38">
      <c r="A780" s="5"/>
      <c r="B780" s="5"/>
      <c r="C780" s="268"/>
      <c r="D780" s="5"/>
      <c r="E780" s="5"/>
      <c r="F780" s="5"/>
      <c r="G780" s="5"/>
      <c r="H780" s="527"/>
      <c r="I780" s="5"/>
      <c r="J780" s="5"/>
      <c r="K780" s="5"/>
      <c r="L780" s="5"/>
      <c r="M780" s="5"/>
      <c r="N780" s="5"/>
      <c r="O780" s="5"/>
      <c r="P780" s="5"/>
      <c r="Q780" s="5"/>
      <c r="R780" s="5"/>
      <c r="S780" s="5"/>
      <c r="T780" s="5"/>
      <c r="U780" s="5"/>
      <c r="V780" s="5"/>
      <c r="W780" s="5"/>
      <c r="X780" s="527"/>
      <c r="Y780" s="5"/>
      <c r="Z780" s="5"/>
      <c r="AA780" s="5"/>
      <c r="AB780" s="5"/>
      <c r="AC780" s="5"/>
      <c r="AD780" s="5"/>
      <c r="AE780" s="5"/>
      <c r="AF780" s="5"/>
      <c r="AG780" s="5"/>
      <c r="AH780" s="5"/>
      <c r="AI780" s="5"/>
      <c r="AJ780" s="5"/>
      <c r="AK780" s="5"/>
      <c r="AL780" s="5"/>
    </row>
    <row r="781" spans="1:38">
      <c r="A781" s="5"/>
      <c r="B781" s="5"/>
      <c r="C781" s="268"/>
      <c r="D781" s="5"/>
      <c r="E781" s="5"/>
      <c r="F781" s="5"/>
      <c r="G781" s="5"/>
      <c r="H781" s="527"/>
      <c r="I781" s="5"/>
      <c r="J781" s="5"/>
      <c r="K781" s="5"/>
      <c r="L781" s="5"/>
      <c r="M781" s="5"/>
      <c r="N781" s="5"/>
      <c r="O781" s="5"/>
      <c r="P781" s="5"/>
      <c r="Q781" s="5"/>
      <c r="R781" s="5"/>
      <c r="S781" s="5"/>
      <c r="T781" s="5"/>
      <c r="U781" s="5"/>
      <c r="V781" s="5"/>
      <c r="W781" s="5"/>
      <c r="X781" s="527"/>
      <c r="Y781" s="5"/>
      <c r="Z781" s="5"/>
      <c r="AA781" s="5"/>
      <c r="AB781" s="5"/>
      <c r="AC781" s="5"/>
      <c r="AD781" s="5"/>
      <c r="AE781" s="5"/>
      <c r="AF781" s="5"/>
      <c r="AG781" s="5"/>
      <c r="AH781" s="5"/>
      <c r="AI781" s="5"/>
      <c r="AJ781" s="5"/>
      <c r="AK781" s="5"/>
      <c r="AL781" s="5"/>
    </row>
    <row r="782" spans="1:38">
      <c r="A782" s="5"/>
      <c r="B782" s="5"/>
      <c r="C782" s="268"/>
      <c r="D782" s="5"/>
      <c r="E782" s="5"/>
      <c r="F782" s="5"/>
      <c r="G782" s="5"/>
      <c r="H782" s="527"/>
      <c r="I782" s="5"/>
      <c r="J782" s="5"/>
      <c r="K782" s="5"/>
      <c r="L782" s="5"/>
      <c r="M782" s="5"/>
      <c r="N782" s="5"/>
      <c r="O782" s="5"/>
      <c r="P782" s="5"/>
      <c r="Q782" s="5"/>
      <c r="R782" s="5"/>
      <c r="S782" s="5"/>
      <c r="T782" s="5"/>
      <c r="U782" s="5"/>
      <c r="V782" s="5"/>
      <c r="W782" s="5"/>
      <c r="X782" s="527"/>
      <c r="Y782" s="5"/>
      <c r="Z782" s="5"/>
      <c r="AA782" s="5"/>
      <c r="AB782" s="5"/>
      <c r="AC782" s="5"/>
      <c r="AD782" s="5"/>
      <c r="AE782" s="5"/>
      <c r="AF782" s="5"/>
      <c r="AG782" s="5"/>
      <c r="AH782" s="5"/>
      <c r="AI782" s="5"/>
      <c r="AJ782" s="5"/>
      <c r="AK782" s="5"/>
      <c r="AL782" s="5"/>
    </row>
    <row r="783" spans="1:38">
      <c r="A783" s="5"/>
      <c r="B783" s="5"/>
      <c r="C783" s="268"/>
      <c r="D783" s="5"/>
      <c r="E783" s="5"/>
      <c r="F783" s="5"/>
      <c r="G783" s="5"/>
      <c r="H783" s="527"/>
      <c r="I783" s="5"/>
      <c r="J783" s="5"/>
      <c r="K783" s="5"/>
      <c r="L783" s="5"/>
      <c r="M783" s="5"/>
      <c r="N783" s="5"/>
      <c r="O783" s="5"/>
      <c r="P783" s="5"/>
      <c r="Q783" s="5"/>
      <c r="R783" s="5"/>
      <c r="S783" s="5"/>
      <c r="T783" s="5"/>
      <c r="U783" s="5"/>
      <c r="V783" s="5"/>
      <c r="W783" s="5"/>
      <c r="X783" s="527"/>
      <c r="Y783" s="5"/>
      <c r="Z783" s="5"/>
      <c r="AA783" s="5"/>
      <c r="AB783" s="5"/>
      <c r="AC783" s="5"/>
      <c r="AD783" s="5"/>
      <c r="AE783" s="5"/>
      <c r="AF783" s="5"/>
      <c r="AG783" s="5"/>
      <c r="AH783" s="5"/>
      <c r="AI783" s="5"/>
      <c r="AJ783" s="5"/>
      <c r="AK783" s="5"/>
      <c r="AL783" s="5"/>
    </row>
    <row r="784" spans="1:38">
      <c r="A784" s="5"/>
      <c r="B784" s="5"/>
      <c r="C784" s="268"/>
      <c r="D784" s="5"/>
      <c r="E784" s="5"/>
      <c r="F784" s="5"/>
      <c r="G784" s="5"/>
      <c r="H784" s="527"/>
      <c r="I784" s="5"/>
      <c r="J784" s="5"/>
      <c r="K784" s="5"/>
      <c r="L784" s="5"/>
      <c r="M784" s="5"/>
      <c r="N784" s="5"/>
      <c r="O784" s="5"/>
      <c r="P784" s="5"/>
      <c r="Q784" s="5"/>
      <c r="R784" s="5"/>
      <c r="S784" s="5"/>
      <c r="T784" s="5"/>
      <c r="U784" s="5"/>
      <c r="V784" s="5"/>
      <c r="W784" s="5"/>
      <c r="X784" s="527"/>
      <c r="Y784" s="5"/>
      <c r="Z784" s="5"/>
      <c r="AA784" s="5"/>
      <c r="AB784" s="5"/>
      <c r="AC784" s="5"/>
      <c r="AD784" s="5"/>
      <c r="AE784" s="5"/>
      <c r="AF784" s="5"/>
      <c r="AG784" s="5"/>
      <c r="AH784" s="5"/>
      <c r="AI784" s="5"/>
      <c r="AJ784" s="5"/>
      <c r="AK784" s="5"/>
      <c r="AL784" s="5"/>
    </row>
    <row r="785" spans="1:38">
      <c r="A785" s="5"/>
      <c r="B785" s="5"/>
      <c r="C785" s="268"/>
      <c r="D785" s="5"/>
      <c r="E785" s="5"/>
      <c r="F785" s="5"/>
      <c r="G785" s="5"/>
      <c r="H785" s="527"/>
      <c r="I785" s="5"/>
      <c r="J785" s="5"/>
      <c r="K785" s="5"/>
      <c r="L785" s="5"/>
      <c r="M785" s="5"/>
      <c r="N785" s="5"/>
      <c r="O785" s="5"/>
      <c r="P785" s="5"/>
      <c r="Q785" s="5"/>
      <c r="R785" s="5"/>
      <c r="S785" s="5"/>
      <c r="T785" s="5"/>
      <c r="U785" s="5"/>
      <c r="V785" s="5"/>
      <c r="W785" s="5"/>
      <c r="X785" s="527"/>
      <c r="Y785" s="5"/>
      <c r="Z785" s="5"/>
      <c r="AA785" s="5"/>
      <c r="AB785" s="5"/>
      <c r="AC785" s="5"/>
      <c r="AD785" s="5"/>
      <c r="AE785" s="5"/>
      <c r="AF785" s="5"/>
      <c r="AG785" s="5"/>
      <c r="AH785" s="5"/>
      <c r="AI785" s="5"/>
      <c r="AJ785" s="5"/>
      <c r="AK785" s="5"/>
      <c r="AL785" s="5"/>
    </row>
    <row r="786" spans="1:38">
      <c r="A786" s="5"/>
      <c r="B786" s="5"/>
      <c r="C786" s="268"/>
      <c r="D786" s="5"/>
      <c r="E786" s="5"/>
      <c r="F786" s="5"/>
      <c r="G786" s="5"/>
      <c r="H786" s="527"/>
      <c r="I786" s="5"/>
      <c r="J786" s="5"/>
      <c r="K786" s="5"/>
      <c r="L786" s="5"/>
      <c r="M786" s="5"/>
      <c r="N786" s="5"/>
      <c r="O786" s="5"/>
      <c r="P786" s="5"/>
      <c r="Q786" s="5"/>
      <c r="R786" s="5"/>
      <c r="S786" s="5"/>
      <c r="T786" s="5"/>
      <c r="U786" s="5"/>
      <c r="V786" s="5"/>
      <c r="W786" s="5"/>
      <c r="X786" s="527"/>
      <c r="Y786" s="5"/>
      <c r="Z786" s="5"/>
      <c r="AA786" s="5"/>
      <c r="AB786" s="5"/>
      <c r="AC786" s="5"/>
      <c r="AD786" s="5"/>
      <c r="AE786" s="5"/>
      <c r="AF786" s="5"/>
      <c r="AG786" s="5"/>
      <c r="AH786" s="5"/>
      <c r="AI786" s="5"/>
      <c r="AJ786" s="5"/>
      <c r="AK786" s="5"/>
      <c r="AL786" s="5"/>
    </row>
    <row r="787" spans="1:38">
      <c r="A787" s="5"/>
      <c r="B787" s="5"/>
      <c r="C787" s="268"/>
      <c r="D787" s="5"/>
      <c r="E787" s="5"/>
      <c r="F787" s="5"/>
      <c r="G787" s="5"/>
      <c r="H787" s="527"/>
      <c r="I787" s="5"/>
      <c r="J787" s="5"/>
      <c r="K787" s="5"/>
      <c r="L787" s="5"/>
      <c r="M787" s="5"/>
      <c r="N787" s="5"/>
      <c r="O787" s="5"/>
      <c r="P787" s="5"/>
      <c r="Q787" s="5"/>
      <c r="R787" s="5"/>
      <c r="S787" s="5"/>
      <c r="T787" s="5"/>
      <c r="U787" s="5"/>
      <c r="V787" s="5"/>
      <c r="W787" s="5"/>
      <c r="X787" s="527"/>
      <c r="Y787" s="5"/>
      <c r="Z787" s="5"/>
      <c r="AA787" s="5"/>
      <c r="AB787" s="5"/>
      <c r="AC787" s="5"/>
      <c r="AD787" s="5"/>
      <c r="AE787" s="5"/>
      <c r="AF787" s="5"/>
      <c r="AG787" s="5"/>
      <c r="AH787" s="5"/>
      <c r="AI787" s="5"/>
      <c r="AJ787" s="5"/>
      <c r="AK787" s="5"/>
      <c r="AL787" s="5"/>
    </row>
    <row r="788" spans="1:38">
      <c r="A788" s="5"/>
      <c r="B788" s="5"/>
      <c r="C788" s="268"/>
      <c r="D788" s="5"/>
      <c r="E788" s="5"/>
      <c r="F788" s="5"/>
      <c r="G788" s="5"/>
      <c r="H788" s="527"/>
      <c r="I788" s="5"/>
      <c r="J788" s="5"/>
      <c r="K788" s="5"/>
      <c r="L788" s="5"/>
      <c r="M788" s="5"/>
      <c r="N788" s="5"/>
      <c r="O788" s="5"/>
      <c r="P788" s="5"/>
      <c r="Q788" s="5"/>
      <c r="R788" s="5"/>
      <c r="S788" s="5"/>
      <c r="T788" s="5"/>
      <c r="U788" s="5"/>
      <c r="V788" s="5"/>
      <c r="W788" s="5"/>
      <c r="X788" s="527"/>
      <c r="Y788" s="5"/>
      <c r="Z788" s="5"/>
      <c r="AA788" s="5"/>
      <c r="AB788" s="5"/>
      <c r="AC788" s="5"/>
      <c r="AD788" s="5"/>
      <c r="AE788" s="5"/>
      <c r="AF788" s="5"/>
      <c r="AG788" s="5"/>
      <c r="AH788" s="5"/>
      <c r="AI788" s="5"/>
      <c r="AJ788" s="5"/>
      <c r="AK788" s="5"/>
      <c r="AL788" s="5"/>
    </row>
    <row r="789" spans="1:38">
      <c r="A789" s="5"/>
      <c r="B789" s="5"/>
      <c r="C789" s="268"/>
      <c r="D789" s="5"/>
      <c r="E789" s="5"/>
      <c r="F789" s="5"/>
      <c r="G789" s="5"/>
      <c r="H789" s="527"/>
      <c r="I789" s="5"/>
      <c r="J789" s="5"/>
      <c r="K789" s="5"/>
      <c r="L789" s="5"/>
      <c r="M789" s="5"/>
      <c r="N789" s="5"/>
      <c r="O789" s="5"/>
      <c r="P789" s="5"/>
      <c r="Q789" s="5"/>
      <c r="R789" s="5"/>
      <c r="S789" s="5"/>
      <c r="T789" s="5"/>
      <c r="U789" s="5"/>
      <c r="V789" s="5"/>
      <c r="W789" s="5"/>
      <c r="X789" s="527"/>
      <c r="Y789" s="5"/>
      <c r="Z789" s="5"/>
      <c r="AA789" s="5"/>
      <c r="AB789" s="5"/>
      <c r="AC789" s="5"/>
      <c r="AD789" s="5"/>
      <c r="AE789" s="5"/>
      <c r="AF789" s="5"/>
      <c r="AG789" s="5"/>
      <c r="AH789" s="5"/>
      <c r="AI789" s="5"/>
      <c r="AJ789" s="5"/>
      <c r="AK789" s="5"/>
      <c r="AL789" s="5"/>
    </row>
    <row r="790" spans="1:38">
      <c r="A790" s="5"/>
      <c r="B790" s="5"/>
      <c r="C790" s="268"/>
      <c r="D790" s="5"/>
      <c r="E790" s="5"/>
      <c r="F790" s="5"/>
      <c r="G790" s="5"/>
      <c r="H790" s="527"/>
      <c r="I790" s="5"/>
      <c r="J790" s="5"/>
      <c r="K790" s="5"/>
      <c r="L790" s="5"/>
      <c r="M790" s="5"/>
      <c r="N790" s="5"/>
      <c r="O790" s="5"/>
      <c r="P790" s="5"/>
      <c r="Q790" s="5"/>
      <c r="R790" s="5"/>
      <c r="S790" s="5"/>
      <c r="T790" s="5"/>
      <c r="U790" s="5"/>
      <c r="V790" s="5"/>
      <c r="W790" s="5"/>
      <c r="X790" s="527"/>
      <c r="Y790" s="5"/>
      <c r="Z790" s="5"/>
      <c r="AA790" s="5"/>
      <c r="AB790" s="5"/>
      <c r="AC790" s="5"/>
      <c r="AD790" s="5"/>
      <c r="AE790" s="5"/>
      <c r="AF790" s="5"/>
      <c r="AG790" s="5"/>
      <c r="AH790" s="5"/>
      <c r="AI790" s="5"/>
      <c r="AJ790" s="5"/>
      <c r="AK790" s="5"/>
      <c r="AL790" s="5"/>
    </row>
    <row r="791" spans="1:38">
      <c r="A791" s="5"/>
      <c r="B791" s="5"/>
      <c r="C791" s="268"/>
      <c r="D791" s="5"/>
      <c r="E791" s="5"/>
      <c r="F791" s="5"/>
      <c r="G791" s="5"/>
      <c r="H791" s="527"/>
      <c r="I791" s="5"/>
      <c r="J791" s="5"/>
      <c r="K791" s="5"/>
      <c r="L791" s="5"/>
      <c r="M791" s="5"/>
      <c r="N791" s="5"/>
      <c r="O791" s="5"/>
      <c r="P791" s="5"/>
      <c r="Q791" s="5"/>
      <c r="R791" s="5"/>
      <c r="S791" s="5"/>
      <c r="T791" s="5"/>
      <c r="U791" s="5"/>
      <c r="V791" s="5"/>
      <c r="W791" s="5"/>
      <c r="X791" s="527"/>
      <c r="Y791" s="5"/>
      <c r="Z791" s="5"/>
      <c r="AA791" s="5"/>
      <c r="AB791" s="5"/>
      <c r="AC791" s="5"/>
      <c r="AD791" s="5"/>
      <c r="AE791" s="5"/>
      <c r="AF791" s="5"/>
      <c r="AG791" s="5"/>
      <c r="AH791" s="5"/>
      <c r="AI791" s="5"/>
      <c r="AJ791" s="5"/>
      <c r="AK791" s="5"/>
      <c r="AL791" s="5"/>
    </row>
    <row r="792" spans="1:38">
      <c r="A792" s="5"/>
      <c r="B792" s="5"/>
      <c r="C792" s="268"/>
      <c r="D792" s="5"/>
      <c r="E792" s="5"/>
      <c r="F792" s="5"/>
      <c r="G792" s="5"/>
      <c r="H792" s="527"/>
      <c r="I792" s="5"/>
      <c r="J792" s="5"/>
      <c r="K792" s="5"/>
      <c r="L792" s="5"/>
      <c r="M792" s="5"/>
      <c r="N792" s="5"/>
      <c r="O792" s="5"/>
      <c r="P792" s="5"/>
      <c r="Q792" s="5"/>
      <c r="R792" s="5"/>
      <c r="S792" s="5"/>
      <c r="T792" s="5"/>
      <c r="U792" s="5"/>
      <c r="V792" s="5"/>
      <c r="W792" s="5"/>
      <c r="X792" s="527"/>
      <c r="Y792" s="5"/>
      <c r="Z792" s="5"/>
      <c r="AA792" s="5"/>
      <c r="AB792" s="5"/>
      <c r="AC792" s="5"/>
      <c r="AD792" s="5"/>
      <c r="AE792" s="5"/>
      <c r="AF792" s="5"/>
      <c r="AG792" s="5"/>
      <c r="AH792" s="5"/>
      <c r="AI792" s="5"/>
      <c r="AJ792" s="5"/>
      <c r="AK792" s="5"/>
      <c r="AL792" s="5"/>
    </row>
    <row r="793" spans="1:38">
      <c r="A793" s="5"/>
      <c r="B793" s="5"/>
      <c r="C793" s="268"/>
      <c r="D793" s="5"/>
      <c r="E793" s="5"/>
      <c r="F793" s="5"/>
      <c r="G793" s="5"/>
      <c r="H793" s="527"/>
      <c r="I793" s="5"/>
      <c r="J793" s="5"/>
      <c r="K793" s="5"/>
      <c r="L793" s="5"/>
      <c r="M793" s="5"/>
      <c r="N793" s="5"/>
      <c r="O793" s="5"/>
      <c r="P793" s="5"/>
      <c r="Q793" s="5"/>
      <c r="R793" s="5"/>
      <c r="S793" s="5"/>
      <c r="T793" s="5"/>
      <c r="U793" s="5"/>
      <c r="V793" s="5"/>
      <c r="W793" s="5"/>
      <c r="X793" s="527"/>
      <c r="Y793" s="5"/>
      <c r="Z793" s="5"/>
      <c r="AA793" s="5"/>
      <c r="AB793" s="5"/>
      <c r="AC793" s="5"/>
      <c r="AD793" s="5"/>
      <c r="AE793" s="5"/>
      <c r="AF793" s="5"/>
      <c r="AG793" s="5"/>
      <c r="AH793" s="5"/>
      <c r="AI793" s="5"/>
      <c r="AJ793" s="5"/>
      <c r="AK793" s="5"/>
      <c r="AL793" s="5"/>
    </row>
    <row r="794" spans="1:38">
      <c r="A794" s="5"/>
      <c r="B794" s="5"/>
      <c r="C794" s="268"/>
      <c r="D794" s="5"/>
      <c r="E794" s="5"/>
      <c r="F794" s="5"/>
      <c r="G794" s="5"/>
      <c r="H794" s="527"/>
      <c r="I794" s="5"/>
      <c r="J794" s="5"/>
      <c r="K794" s="5"/>
      <c r="L794" s="5"/>
      <c r="M794" s="5"/>
      <c r="N794" s="5"/>
      <c r="O794" s="5"/>
      <c r="P794" s="5"/>
      <c r="Q794" s="5"/>
      <c r="R794" s="5"/>
      <c r="S794" s="5"/>
      <c r="T794" s="5"/>
      <c r="U794" s="5"/>
      <c r="V794" s="5"/>
      <c r="W794" s="5"/>
      <c r="X794" s="527"/>
      <c r="Y794" s="5"/>
      <c r="Z794" s="5"/>
      <c r="AA794" s="5"/>
      <c r="AB794" s="5"/>
      <c r="AC794" s="5"/>
      <c r="AD794" s="5"/>
      <c r="AE794" s="5"/>
      <c r="AF794" s="5"/>
      <c r="AG794" s="5"/>
      <c r="AH794" s="5"/>
      <c r="AI794" s="5"/>
      <c r="AJ794" s="5"/>
      <c r="AK794" s="5"/>
      <c r="AL794" s="5"/>
    </row>
    <row r="795" spans="1:38">
      <c r="A795" s="5"/>
      <c r="B795" s="5"/>
      <c r="C795" s="268"/>
      <c r="D795" s="5"/>
      <c r="E795" s="5"/>
      <c r="F795" s="5"/>
      <c r="G795" s="5"/>
      <c r="H795" s="527"/>
      <c r="I795" s="5"/>
      <c r="J795" s="5"/>
      <c r="K795" s="5"/>
      <c r="L795" s="5"/>
      <c r="M795" s="5"/>
      <c r="N795" s="5"/>
      <c r="O795" s="5"/>
      <c r="P795" s="5"/>
      <c r="Q795" s="5"/>
      <c r="R795" s="5"/>
      <c r="S795" s="5"/>
      <c r="T795" s="5"/>
      <c r="U795" s="5"/>
      <c r="V795" s="5"/>
      <c r="W795" s="5"/>
      <c r="X795" s="527"/>
      <c r="Y795" s="5"/>
      <c r="Z795" s="5"/>
      <c r="AA795" s="5"/>
      <c r="AB795" s="5"/>
      <c r="AC795" s="5"/>
      <c r="AD795" s="5"/>
      <c r="AE795" s="5"/>
      <c r="AF795" s="5"/>
      <c r="AG795" s="5"/>
      <c r="AH795" s="5"/>
      <c r="AI795" s="5"/>
      <c r="AJ795" s="5"/>
      <c r="AK795" s="5"/>
      <c r="AL795" s="5"/>
    </row>
    <row r="796" spans="1:38">
      <c r="A796" s="5"/>
      <c r="B796" s="5"/>
      <c r="C796" s="268"/>
      <c r="D796" s="5"/>
      <c r="E796" s="5"/>
      <c r="F796" s="5"/>
      <c r="G796" s="5"/>
      <c r="H796" s="527"/>
      <c r="I796" s="5"/>
      <c r="J796" s="5"/>
      <c r="K796" s="5"/>
      <c r="L796" s="5"/>
      <c r="M796" s="5"/>
      <c r="N796" s="5"/>
      <c r="O796" s="5"/>
      <c r="P796" s="5"/>
      <c r="Q796" s="5"/>
      <c r="R796" s="5"/>
      <c r="S796" s="5"/>
      <c r="T796" s="5"/>
      <c r="U796" s="5"/>
      <c r="V796" s="5"/>
      <c r="W796" s="5"/>
      <c r="X796" s="527"/>
      <c r="Y796" s="5"/>
      <c r="Z796" s="5"/>
      <c r="AA796" s="5"/>
      <c r="AB796" s="5"/>
      <c r="AC796" s="5"/>
      <c r="AD796" s="5"/>
      <c r="AE796" s="5"/>
      <c r="AF796" s="5"/>
      <c r="AG796" s="5"/>
      <c r="AH796" s="5"/>
      <c r="AI796" s="5"/>
      <c r="AJ796" s="5"/>
      <c r="AK796" s="5"/>
      <c r="AL796" s="5"/>
    </row>
    <row r="797" spans="1:38">
      <c r="A797" s="5"/>
      <c r="B797" s="5"/>
      <c r="C797" s="268"/>
      <c r="D797" s="5"/>
      <c r="E797" s="5"/>
      <c r="F797" s="5"/>
      <c r="G797" s="5"/>
      <c r="H797" s="527"/>
      <c r="I797" s="5"/>
      <c r="J797" s="5"/>
      <c r="K797" s="5"/>
      <c r="L797" s="5"/>
      <c r="M797" s="5"/>
      <c r="N797" s="5"/>
      <c r="O797" s="5"/>
      <c r="P797" s="5"/>
      <c r="Q797" s="5"/>
      <c r="R797" s="5"/>
      <c r="S797" s="5"/>
      <c r="T797" s="5"/>
      <c r="U797" s="5"/>
      <c r="V797" s="5"/>
      <c r="W797" s="5"/>
      <c r="X797" s="527"/>
      <c r="Y797" s="5"/>
      <c r="Z797" s="5"/>
      <c r="AA797" s="5"/>
      <c r="AB797" s="5"/>
      <c r="AC797" s="5"/>
      <c r="AD797" s="5"/>
      <c r="AE797" s="5"/>
      <c r="AF797" s="5"/>
      <c r="AG797" s="5"/>
      <c r="AH797" s="5"/>
      <c r="AI797" s="5"/>
      <c r="AJ797" s="5"/>
      <c r="AK797" s="5"/>
      <c r="AL797" s="5"/>
    </row>
    <row r="798" spans="1:38">
      <c r="A798" s="5"/>
      <c r="B798" s="5"/>
      <c r="C798" s="268"/>
      <c r="D798" s="5"/>
      <c r="E798" s="5"/>
      <c r="F798" s="5"/>
      <c r="G798" s="5"/>
      <c r="H798" s="527"/>
      <c r="I798" s="5"/>
      <c r="J798" s="5"/>
      <c r="K798" s="5"/>
      <c r="L798" s="5"/>
      <c r="M798" s="5"/>
      <c r="N798" s="5"/>
      <c r="O798" s="5"/>
      <c r="P798" s="5"/>
      <c r="Q798" s="5"/>
      <c r="R798" s="5"/>
      <c r="S798" s="5"/>
      <c r="T798" s="5"/>
      <c r="U798" s="5"/>
      <c r="V798" s="5"/>
      <c r="W798" s="5"/>
      <c r="X798" s="527"/>
      <c r="Y798" s="5"/>
      <c r="Z798" s="5"/>
      <c r="AA798" s="5"/>
      <c r="AB798" s="5"/>
      <c r="AC798" s="5"/>
      <c r="AD798" s="5"/>
      <c r="AE798" s="5"/>
      <c r="AF798" s="5"/>
      <c r="AG798" s="5"/>
      <c r="AH798" s="5"/>
      <c r="AI798" s="5"/>
      <c r="AJ798" s="5"/>
      <c r="AK798" s="5"/>
      <c r="AL798" s="5"/>
    </row>
    <row r="799" spans="1:38">
      <c r="A799" s="5"/>
      <c r="B799" s="5"/>
      <c r="C799" s="268"/>
      <c r="D799" s="5"/>
      <c r="E799" s="5"/>
      <c r="F799" s="5"/>
      <c r="G799" s="5"/>
      <c r="H799" s="527"/>
      <c r="I799" s="5"/>
      <c r="J799" s="5"/>
      <c r="K799" s="5"/>
      <c r="L799" s="5"/>
      <c r="M799" s="5"/>
      <c r="N799" s="5"/>
      <c r="O799" s="5"/>
      <c r="P799" s="5"/>
      <c r="Q799" s="5"/>
      <c r="R799" s="5"/>
      <c r="S799" s="5"/>
      <c r="T799" s="5"/>
      <c r="U799" s="5"/>
      <c r="V799" s="5"/>
      <c r="W799" s="5"/>
      <c r="X799" s="527"/>
      <c r="Y799" s="5"/>
      <c r="Z799" s="5"/>
      <c r="AA799" s="5"/>
      <c r="AB799" s="5"/>
      <c r="AC799" s="5"/>
      <c r="AD799" s="5"/>
      <c r="AE799" s="5"/>
      <c r="AF799" s="5"/>
      <c r="AG799" s="5"/>
      <c r="AH799" s="5"/>
      <c r="AI799" s="5"/>
      <c r="AJ799" s="5"/>
      <c r="AK799" s="5"/>
      <c r="AL799" s="5"/>
    </row>
    <row r="800" spans="1:38">
      <c r="A800" s="5"/>
      <c r="B800" s="5"/>
      <c r="C800" s="268"/>
      <c r="D800" s="5"/>
      <c r="E800" s="5"/>
      <c r="F800" s="5"/>
      <c r="G800" s="5"/>
      <c r="H800" s="527"/>
      <c r="I800" s="5"/>
      <c r="J800" s="5"/>
      <c r="K800" s="5"/>
      <c r="L800" s="5"/>
      <c r="M800" s="5"/>
      <c r="N800" s="5"/>
      <c r="O800" s="5"/>
      <c r="P800" s="5"/>
      <c r="Q800" s="5"/>
      <c r="R800" s="5"/>
      <c r="S800" s="5"/>
      <c r="T800" s="5"/>
      <c r="U800" s="5"/>
      <c r="V800" s="5"/>
      <c r="W800" s="5"/>
      <c r="X800" s="527"/>
      <c r="Y800" s="5"/>
      <c r="Z800" s="5"/>
      <c r="AA800" s="5"/>
      <c r="AB800" s="5"/>
      <c r="AC800" s="5"/>
      <c r="AD800" s="5"/>
      <c r="AE800" s="5"/>
      <c r="AF800" s="5"/>
      <c r="AG800" s="5"/>
      <c r="AH800" s="5"/>
      <c r="AI800" s="5"/>
      <c r="AJ800" s="5"/>
      <c r="AK800" s="5"/>
      <c r="AL800" s="5"/>
    </row>
    <row r="801" spans="1:38">
      <c r="A801" s="5"/>
      <c r="B801" s="5"/>
      <c r="C801" s="268"/>
      <c r="D801" s="5"/>
      <c r="E801" s="5"/>
      <c r="F801" s="5"/>
      <c r="G801" s="5"/>
      <c r="H801" s="527"/>
      <c r="I801" s="5"/>
      <c r="J801" s="5"/>
      <c r="K801" s="5"/>
      <c r="L801" s="5"/>
      <c r="M801" s="5"/>
      <c r="N801" s="5"/>
      <c r="O801" s="5"/>
      <c r="P801" s="5"/>
      <c r="Q801" s="5"/>
      <c r="R801" s="5"/>
      <c r="S801" s="5"/>
      <c r="T801" s="5"/>
      <c r="U801" s="5"/>
      <c r="V801" s="5"/>
      <c r="W801" s="5"/>
      <c r="X801" s="527"/>
      <c r="Y801" s="5"/>
      <c r="Z801" s="5"/>
      <c r="AA801" s="5"/>
      <c r="AB801" s="5"/>
      <c r="AC801" s="5"/>
      <c r="AD801" s="5"/>
      <c r="AE801" s="5"/>
      <c r="AF801" s="5"/>
      <c r="AG801" s="5"/>
      <c r="AH801" s="5"/>
      <c r="AI801" s="5"/>
      <c r="AJ801" s="5"/>
      <c r="AK801" s="5"/>
      <c r="AL801" s="5"/>
    </row>
    <row r="802" spans="1:38">
      <c r="A802" s="5"/>
      <c r="B802" s="5"/>
      <c r="C802" s="268"/>
      <c r="D802" s="5"/>
      <c r="E802" s="5"/>
      <c r="F802" s="5"/>
      <c r="G802" s="5"/>
      <c r="H802" s="527"/>
      <c r="I802" s="5"/>
      <c r="J802" s="5"/>
      <c r="K802" s="5"/>
      <c r="L802" s="5"/>
      <c r="M802" s="5"/>
      <c r="N802" s="5"/>
      <c r="O802" s="5"/>
      <c r="P802" s="5"/>
      <c r="Q802" s="5"/>
      <c r="R802" s="5"/>
      <c r="S802" s="5"/>
      <c r="T802" s="5"/>
      <c r="U802" s="5"/>
      <c r="V802" s="5"/>
      <c r="W802" s="5"/>
      <c r="X802" s="527"/>
      <c r="Y802" s="5"/>
      <c r="Z802" s="5"/>
      <c r="AA802" s="5"/>
      <c r="AB802" s="5"/>
      <c r="AC802" s="5"/>
      <c r="AD802" s="5"/>
      <c r="AE802" s="5"/>
      <c r="AF802" s="5"/>
      <c r="AG802" s="5"/>
      <c r="AH802" s="5"/>
      <c r="AI802" s="5"/>
      <c r="AJ802" s="5"/>
      <c r="AK802" s="5"/>
      <c r="AL802" s="5"/>
    </row>
    <row r="803" spans="1:38">
      <c r="A803" s="5"/>
      <c r="B803" s="5"/>
      <c r="C803" s="268"/>
      <c r="D803" s="5"/>
      <c r="E803" s="5"/>
      <c r="F803" s="5"/>
      <c r="G803" s="5"/>
      <c r="H803" s="527"/>
      <c r="I803" s="5"/>
      <c r="J803" s="5"/>
      <c r="K803" s="5"/>
      <c r="L803" s="5"/>
      <c r="M803" s="5"/>
      <c r="N803" s="5"/>
      <c r="O803" s="5"/>
      <c r="P803" s="5"/>
      <c r="Q803" s="5"/>
      <c r="R803" s="5"/>
      <c r="S803" s="5"/>
      <c r="T803" s="5"/>
      <c r="U803" s="5"/>
      <c r="V803" s="5"/>
      <c r="W803" s="5"/>
      <c r="X803" s="527"/>
      <c r="Y803" s="5"/>
      <c r="Z803" s="5"/>
      <c r="AA803" s="5"/>
      <c r="AB803" s="5"/>
      <c r="AC803" s="5"/>
      <c r="AD803" s="5"/>
      <c r="AE803" s="5"/>
      <c r="AF803" s="5"/>
      <c r="AG803" s="5"/>
      <c r="AH803" s="5"/>
      <c r="AI803" s="5"/>
      <c r="AJ803" s="5"/>
      <c r="AK803" s="5"/>
      <c r="AL803" s="5"/>
    </row>
    <row r="804" spans="1:38">
      <c r="A804" s="5"/>
      <c r="B804" s="5"/>
      <c r="C804" s="268"/>
      <c r="D804" s="5"/>
      <c r="E804" s="5"/>
      <c r="F804" s="5"/>
      <c r="G804" s="5"/>
      <c r="H804" s="527"/>
      <c r="I804" s="5"/>
      <c r="J804" s="5"/>
      <c r="K804" s="5"/>
      <c r="L804" s="5"/>
      <c r="M804" s="5"/>
      <c r="N804" s="5"/>
      <c r="O804" s="5"/>
      <c r="P804" s="5"/>
      <c r="Q804" s="5"/>
      <c r="R804" s="5"/>
      <c r="S804" s="5"/>
      <c r="T804" s="5"/>
      <c r="U804" s="5"/>
      <c r="V804" s="5"/>
      <c r="W804" s="5"/>
      <c r="X804" s="527"/>
      <c r="Y804" s="5"/>
      <c r="Z804" s="5"/>
      <c r="AA804" s="5"/>
      <c r="AB804" s="5"/>
      <c r="AC804" s="5"/>
      <c r="AD804" s="5"/>
      <c r="AE804" s="5"/>
      <c r="AF804" s="5"/>
      <c r="AG804" s="5"/>
      <c r="AH804" s="5"/>
      <c r="AI804" s="5"/>
      <c r="AJ804" s="5"/>
      <c r="AK804" s="5"/>
      <c r="AL804" s="5"/>
    </row>
    <row r="805" spans="1:38">
      <c r="A805" s="5"/>
      <c r="B805" s="5"/>
      <c r="C805" s="268"/>
      <c r="D805" s="5"/>
      <c r="E805" s="5"/>
      <c r="F805" s="5"/>
      <c r="G805" s="5"/>
      <c r="H805" s="527"/>
      <c r="I805" s="5"/>
      <c r="J805" s="5"/>
      <c r="K805" s="5"/>
      <c r="L805" s="5"/>
      <c r="M805" s="5"/>
      <c r="N805" s="5"/>
      <c r="O805" s="5"/>
      <c r="P805" s="5"/>
      <c r="Q805" s="5"/>
      <c r="R805" s="5"/>
      <c r="S805" s="5"/>
      <c r="T805" s="5"/>
      <c r="U805" s="5"/>
      <c r="V805" s="5"/>
      <c r="W805" s="5"/>
      <c r="X805" s="527"/>
      <c r="Y805" s="5"/>
      <c r="Z805" s="5"/>
      <c r="AA805" s="5"/>
      <c r="AB805" s="5"/>
      <c r="AC805" s="5"/>
      <c r="AD805" s="5"/>
      <c r="AE805" s="5"/>
      <c r="AF805" s="5"/>
      <c r="AG805" s="5"/>
      <c r="AH805" s="5"/>
      <c r="AI805" s="5"/>
      <c r="AJ805" s="5"/>
      <c r="AK805" s="5"/>
      <c r="AL805" s="5"/>
    </row>
    <row r="806" spans="1:38">
      <c r="A806" s="5"/>
      <c r="B806" s="5"/>
      <c r="C806" s="268"/>
      <c r="D806" s="5"/>
      <c r="E806" s="5"/>
      <c r="F806" s="5"/>
      <c r="G806" s="5"/>
      <c r="H806" s="527"/>
      <c r="I806" s="5"/>
      <c r="J806" s="5"/>
      <c r="K806" s="5"/>
      <c r="L806" s="5"/>
      <c r="M806" s="5"/>
      <c r="N806" s="5"/>
      <c r="O806" s="5"/>
      <c r="P806" s="5"/>
      <c r="Q806" s="5"/>
      <c r="R806" s="5"/>
      <c r="S806" s="5"/>
      <c r="T806" s="5"/>
      <c r="U806" s="5"/>
      <c r="V806" s="5"/>
      <c r="W806" s="5"/>
      <c r="X806" s="527"/>
      <c r="Y806" s="5"/>
      <c r="Z806" s="5"/>
      <c r="AA806" s="5"/>
      <c r="AB806" s="5"/>
      <c r="AC806" s="5"/>
      <c r="AD806" s="5"/>
      <c r="AE806" s="5"/>
      <c r="AF806" s="5"/>
      <c r="AG806" s="5"/>
      <c r="AH806" s="5"/>
      <c r="AI806" s="5"/>
      <c r="AJ806" s="5"/>
      <c r="AK806" s="5"/>
      <c r="AL806" s="5"/>
    </row>
    <row r="807" spans="1:38">
      <c r="A807" s="5"/>
      <c r="B807" s="5"/>
      <c r="C807" s="268"/>
      <c r="D807" s="5"/>
      <c r="E807" s="5"/>
      <c r="F807" s="5"/>
      <c r="G807" s="5"/>
      <c r="H807" s="527"/>
      <c r="I807" s="5"/>
      <c r="J807" s="5"/>
      <c r="K807" s="5"/>
      <c r="L807" s="5"/>
      <c r="M807" s="5"/>
      <c r="N807" s="5"/>
      <c r="O807" s="5"/>
      <c r="P807" s="5"/>
      <c r="Q807" s="5"/>
      <c r="R807" s="5"/>
      <c r="S807" s="5"/>
      <c r="T807" s="5"/>
      <c r="U807" s="5"/>
      <c r="V807" s="5"/>
      <c r="W807" s="5"/>
      <c r="X807" s="527"/>
      <c r="Y807" s="5"/>
      <c r="Z807" s="5"/>
      <c r="AA807" s="5"/>
      <c r="AB807" s="5"/>
      <c r="AC807" s="5"/>
      <c r="AD807" s="5"/>
      <c r="AE807" s="5"/>
      <c r="AF807" s="5"/>
      <c r="AG807" s="5"/>
      <c r="AH807" s="5"/>
      <c r="AI807" s="5"/>
      <c r="AJ807" s="5"/>
      <c r="AK807" s="5"/>
      <c r="AL807" s="5"/>
    </row>
    <row r="808" spans="1:38">
      <c r="A808" s="5"/>
      <c r="B808" s="5"/>
      <c r="C808" s="268"/>
      <c r="D808" s="5"/>
      <c r="E808" s="5"/>
      <c r="F808" s="5"/>
      <c r="G808" s="5"/>
      <c r="H808" s="527"/>
      <c r="I808" s="5"/>
      <c r="J808" s="5"/>
      <c r="K808" s="5"/>
      <c r="L808" s="5"/>
      <c r="M808" s="5"/>
      <c r="N808" s="5"/>
      <c r="O808" s="5"/>
      <c r="P808" s="5"/>
      <c r="Q808" s="5"/>
      <c r="R808" s="5"/>
      <c r="S808" s="5"/>
      <c r="T808" s="5"/>
      <c r="U808" s="5"/>
      <c r="V808" s="5"/>
      <c r="W808" s="5"/>
      <c r="X808" s="527"/>
      <c r="Y808" s="5"/>
      <c r="Z808" s="5"/>
      <c r="AA808" s="5"/>
      <c r="AB808" s="5"/>
      <c r="AC808" s="5"/>
      <c r="AD808" s="5"/>
      <c r="AE808" s="5"/>
      <c r="AF808" s="5"/>
      <c r="AG808" s="5"/>
      <c r="AH808" s="5"/>
      <c r="AI808" s="5"/>
      <c r="AJ808" s="5"/>
      <c r="AK808" s="5"/>
      <c r="AL808" s="5"/>
    </row>
    <row r="809" spans="1:38">
      <c r="A809" s="5"/>
      <c r="B809" s="5"/>
      <c r="C809" s="268"/>
      <c r="D809" s="5"/>
      <c r="E809" s="5"/>
      <c r="F809" s="5"/>
      <c r="G809" s="5"/>
      <c r="H809" s="527"/>
      <c r="I809" s="5"/>
      <c r="J809" s="5"/>
      <c r="K809" s="5"/>
      <c r="L809" s="5"/>
      <c r="M809" s="5"/>
      <c r="N809" s="5"/>
      <c r="O809" s="5"/>
      <c r="P809" s="5"/>
      <c r="Q809" s="5"/>
      <c r="R809" s="5"/>
      <c r="S809" s="5"/>
      <c r="T809" s="5"/>
      <c r="U809" s="5"/>
      <c r="V809" s="5"/>
      <c r="W809" s="5"/>
      <c r="X809" s="527"/>
      <c r="Y809" s="5"/>
      <c r="Z809" s="5"/>
      <c r="AA809" s="5"/>
      <c r="AB809" s="5"/>
      <c r="AC809" s="5"/>
      <c r="AD809" s="5"/>
      <c r="AE809" s="5"/>
      <c r="AF809" s="5"/>
      <c r="AG809" s="5"/>
      <c r="AH809" s="5"/>
      <c r="AI809" s="5"/>
      <c r="AJ809" s="5"/>
      <c r="AK809" s="5"/>
      <c r="AL809" s="5"/>
    </row>
    <row r="810" spans="1:38">
      <c r="A810" s="5"/>
      <c r="B810" s="5"/>
      <c r="C810" s="268"/>
      <c r="D810" s="5"/>
      <c r="E810" s="5"/>
      <c r="F810" s="5"/>
      <c r="G810" s="5"/>
      <c r="H810" s="527"/>
      <c r="I810" s="5"/>
      <c r="J810" s="5"/>
      <c r="K810" s="5"/>
      <c r="L810" s="5"/>
      <c r="M810" s="5"/>
      <c r="N810" s="5"/>
      <c r="O810" s="5"/>
      <c r="P810" s="5"/>
      <c r="Q810" s="5"/>
      <c r="R810" s="5"/>
      <c r="S810" s="5"/>
      <c r="T810" s="5"/>
      <c r="U810" s="5"/>
      <c r="V810" s="5"/>
      <c r="W810" s="5"/>
      <c r="X810" s="527"/>
      <c r="Y810" s="5"/>
      <c r="Z810" s="5"/>
      <c r="AA810" s="5"/>
      <c r="AB810" s="5"/>
      <c r="AC810" s="5"/>
      <c r="AD810" s="5"/>
      <c r="AE810" s="5"/>
      <c r="AF810" s="5"/>
      <c r="AG810" s="5"/>
      <c r="AH810" s="5"/>
      <c r="AI810" s="5"/>
      <c r="AJ810" s="5"/>
      <c r="AK810" s="5"/>
      <c r="AL810" s="5"/>
    </row>
    <row r="811" spans="1:38">
      <c r="A811" s="5"/>
      <c r="B811" s="5"/>
      <c r="C811" s="268"/>
      <c r="D811" s="5"/>
      <c r="E811" s="5"/>
      <c r="F811" s="5"/>
      <c r="G811" s="5"/>
      <c r="H811" s="527"/>
      <c r="I811" s="5"/>
      <c r="J811" s="5"/>
      <c r="K811" s="5"/>
      <c r="L811" s="5"/>
      <c r="M811" s="5"/>
      <c r="N811" s="5"/>
      <c r="O811" s="5"/>
      <c r="P811" s="5"/>
      <c r="Q811" s="5"/>
      <c r="R811" s="5"/>
      <c r="S811" s="5"/>
      <c r="T811" s="5"/>
      <c r="U811" s="5"/>
      <c r="V811" s="5"/>
      <c r="W811" s="5"/>
      <c r="X811" s="527"/>
      <c r="Y811" s="5"/>
      <c r="Z811" s="5"/>
      <c r="AA811" s="5"/>
      <c r="AB811" s="5"/>
      <c r="AC811" s="5"/>
      <c r="AD811" s="5"/>
      <c r="AE811" s="5"/>
      <c r="AF811" s="5"/>
      <c r="AG811" s="5"/>
      <c r="AH811" s="5"/>
      <c r="AI811" s="5"/>
      <c r="AJ811" s="5"/>
      <c r="AK811" s="5"/>
      <c r="AL811" s="5"/>
    </row>
    <row r="812" spans="1:38">
      <c r="A812" s="5"/>
      <c r="B812" s="5"/>
      <c r="C812" s="268"/>
      <c r="D812" s="5"/>
      <c r="E812" s="5"/>
      <c r="F812" s="5"/>
      <c r="G812" s="5"/>
      <c r="H812" s="527"/>
      <c r="I812" s="5"/>
      <c r="J812" s="5"/>
      <c r="K812" s="5"/>
      <c r="L812" s="5"/>
      <c r="M812" s="5"/>
      <c r="N812" s="5"/>
      <c r="O812" s="5"/>
      <c r="P812" s="5"/>
      <c r="Q812" s="5"/>
      <c r="R812" s="5"/>
      <c r="S812" s="5"/>
      <c r="T812" s="5"/>
      <c r="U812" s="5"/>
      <c r="V812" s="5"/>
      <c r="W812" s="5"/>
      <c r="X812" s="527"/>
      <c r="Y812" s="5"/>
      <c r="Z812" s="5"/>
      <c r="AA812" s="5"/>
      <c r="AB812" s="5"/>
      <c r="AC812" s="5"/>
      <c r="AD812" s="5"/>
      <c r="AE812" s="5"/>
      <c r="AF812" s="5"/>
      <c r="AG812" s="5"/>
      <c r="AH812" s="5"/>
      <c r="AI812" s="5"/>
      <c r="AJ812" s="5"/>
      <c r="AK812" s="5"/>
      <c r="AL812" s="5"/>
    </row>
    <row r="813" spans="1:38">
      <c r="A813" s="5"/>
      <c r="B813" s="5"/>
      <c r="C813" s="268"/>
      <c r="D813" s="5"/>
      <c r="E813" s="5"/>
      <c r="F813" s="5"/>
      <c r="G813" s="5"/>
      <c r="H813" s="527"/>
      <c r="I813" s="5"/>
      <c r="J813" s="5"/>
      <c r="K813" s="5"/>
      <c r="L813" s="5"/>
      <c r="M813" s="5"/>
      <c r="N813" s="5"/>
      <c r="O813" s="5"/>
      <c r="P813" s="5"/>
      <c r="Q813" s="5"/>
      <c r="R813" s="5"/>
      <c r="S813" s="5"/>
      <c r="T813" s="5"/>
      <c r="U813" s="5"/>
      <c r="V813" s="5"/>
      <c r="W813" s="5"/>
      <c r="X813" s="527"/>
      <c r="Y813" s="5"/>
      <c r="Z813" s="5"/>
      <c r="AA813" s="5"/>
      <c r="AB813" s="5"/>
      <c r="AC813" s="5"/>
      <c r="AD813" s="5"/>
      <c r="AE813" s="5"/>
      <c r="AF813" s="5"/>
      <c r="AG813" s="5"/>
      <c r="AH813" s="5"/>
      <c r="AI813" s="5"/>
      <c r="AJ813" s="5"/>
      <c r="AK813" s="5"/>
      <c r="AL813" s="5"/>
    </row>
    <row r="814" spans="1:38">
      <c r="A814" s="5"/>
      <c r="B814" s="5"/>
      <c r="C814" s="268"/>
      <c r="D814" s="5"/>
      <c r="E814" s="5"/>
      <c r="F814" s="5"/>
      <c r="G814" s="5"/>
      <c r="H814" s="527"/>
      <c r="I814" s="5"/>
      <c r="J814" s="5"/>
      <c r="K814" s="5"/>
      <c r="L814" s="5"/>
      <c r="M814" s="5"/>
      <c r="N814" s="5"/>
      <c r="O814" s="5"/>
      <c r="P814" s="5"/>
      <c r="Q814" s="5"/>
      <c r="R814" s="5"/>
      <c r="S814" s="5"/>
      <c r="T814" s="5"/>
      <c r="U814" s="5"/>
      <c r="V814" s="5"/>
      <c r="W814" s="5"/>
      <c r="X814" s="527"/>
      <c r="Y814" s="5"/>
      <c r="Z814" s="5"/>
      <c r="AA814" s="5"/>
      <c r="AB814" s="5"/>
      <c r="AC814" s="5"/>
      <c r="AD814" s="5"/>
      <c r="AE814" s="5"/>
      <c r="AF814" s="5"/>
      <c r="AG814" s="5"/>
      <c r="AH814" s="5"/>
      <c r="AI814" s="5"/>
      <c r="AJ814" s="5"/>
      <c r="AK814" s="5"/>
      <c r="AL814" s="5"/>
    </row>
    <row r="815" spans="1:38">
      <c r="A815" s="5"/>
      <c r="B815" s="5"/>
      <c r="C815" s="268"/>
      <c r="D815" s="5"/>
      <c r="E815" s="5"/>
      <c r="F815" s="5"/>
      <c r="G815" s="5"/>
      <c r="H815" s="527"/>
      <c r="I815" s="5"/>
      <c r="J815" s="5"/>
      <c r="K815" s="5"/>
      <c r="L815" s="5"/>
      <c r="M815" s="5"/>
      <c r="N815" s="5"/>
      <c r="O815" s="5"/>
      <c r="P815" s="5"/>
      <c r="Q815" s="5"/>
      <c r="R815" s="5"/>
      <c r="S815" s="5"/>
      <c r="T815" s="5"/>
      <c r="U815" s="5"/>
      <c r="V815" s="5"/>
      <c r="W815" s="5"/>
      <c r="X815" s="527"/>
      <c r="Y815" s="5"/>
      <c r="Z815" s="5"/>
      <c r="AA815" s="5"/>
      <c r="AB815" s="5"/>
      <c r="AC815" s="5"/>
      <c r="AD815" s="5"/>
      <c r="AE815" s="5"/>
      <c r="AF815" s="5"/>
      <c r="AG815" s="5"/>
      <c r="AH815" s="5"/>
      <c r="AI815" s="5"/>
      <c r="AJ815" s="5"/>
      <c r="AK815" s="5"/>
      <c r="AL815" s="5"/>
    </row>
    <row r="816" spans="1:38">
      <c r="A816" s="5"/>
      <c r="B816" s="5"/>
      <c r="C816" s="268"/>
      <c r="D816" s="5"/>
      <c r="E816" s="5"/>
      <c r="F816" s="5"/>
      <c r="G816" s="5"/>
      <c r="H816" s="527"/>
      <c r="I816" s="5"/>
      <c r="J816" s="5"/>
      <c r="K816" s="5"/>
      <c r="L816" s="5"/>
      <c r="M816" s="5"/>
      <c r="N816" s="5"/>
      <c r="O816" s="5"/>
      <c r="P816" s="5"/>
      <c r="Q816" s="5"/>
      <c r="R816" s="5"/>
      <c r="S816" s="5"/>
      <c r="T816" s="5"/>
      <c r="U816" s="5"/>
      <c r="V816" s="5"/>
      <c r="W816" s="5"/>
      <c r="X816" s="527"/>
      <c r="Y816" s="5"/>
      <c r="Z816" s="5"/>
      <c r="AA816" s="5"/>
      <c r="AB816" s="5"/>
      <c r="AC816" s="5"/>
      <c r="AD816" s="5"/>
      <c r="AE816" s="5"/>
      <c r="AF816" s="5"/>
      <c r="AG816" s="5"/>
      <c r="AH816" s="5"/>
      <c r="AI816" s="5"/>
      <c r="AJ816" s="5"/>
      <c r="AK816" s="5"/>
      <c r="AL816" s="5"/>
    </row>
    <row r="817" spans="1:38">
      <c r="A817" s="5"/>
      <c r="B817" s="5"/>
      <c r="C817" s="268"/>
      <c r="D817" s="5"/>
      <c r="E817" s="5"/>
      <c r="F817" s="5"/>
      <c r="G817" s="5"/>
      <c r="H817" s="527"/>
      <c r="I817" s="5"/>
      <c r="J817" s="5"/>
      <c r="K817" s="5"/>
      <c r="L817" s="5"/>
      <c r="M817" s="5"/>
      <c r="N817" s="5"/>
      <c r="O817" s="5"/>
      <c r="P817" s="5"/>
      <c r="Q817" s="5"/>
      <c r="R817" s="5"/>
      <c r="S817" s="5"/>
      <c r="T817" s="5"/>
      <c r="U817" s="5"/>
      <c r="V817" s="5"/>
      <c r="W817" s="5"/>
      <c r="X817" s="527"/>
      <c r="Y817" s="5"/>
      <c r="Z817" s="5"/>
      <c r="AA817" s="5"/>
      <c r="AB817" s="5"/>
      <c r="AC817" s="5"/>
      <c r="AD817" s="5"/>
      <c r="AE817" s="5"/>
      <c r="AF817" s="5"/>
      <c r="AG817" s="5"/>
      <c r="AH817" s="5"/>
      <c r="AI817" s="5"/>
      <c r="AJ817" s="5"/>
      <c r="AK817" s="5"/>
      <c r="AL817" s="5"/>
    </row>
    <row r="818" spans="1:38">
      <c r="A818" s="5"/>
      <c r="B818" s="5"/>
      <c r="C818" s="268"/>
      <c r="D818" s="5"/>
      <c r="E818" s="5"/>
      <c r="F818" s="5"/>
      <c r="G818" s="5"/>
      <c r="H818" s="527"/>
      <c r="I818" s="5"/>
      <c r="J818" s="5"/>
      <c r="K818" s="5"/>
      <c r="L818" s="5"/>
      <c r="M818" s="5"/>
      <c r="N818" s="5"/>
      <c r="O818" s="5"/>
      <c r="P818" s="5"/>
      <c r="Q818" s="5"/>
      <c r="R818" s="5"/>
      <c r="S818" s="5"/>
      <c r="T818" s="5"/>
      <c r="U818" s="5"/>
      <c r="V818" s="5"/>
      <c r="W818" s="5"/>
      <c r="X818" s="527"/>
      <c r="Y818" s="5"/>
      <c r="Z818" s="5"/>
      <c r="AA818" s="5"/>
      <c r="AB818" s="5"/>
      <c r="AC818" s="5"/>
      <c r="AD818" s="5"/>
      <c r="AE818" s="5"/>
      <c r="AF818" s="5"/>
      <c r="AG818" s="5"/>
      <c r="AH818" s="5"/>
      <c r="AI818" s="5"/>
      <c r="AJ818" s="5"/>
      <c r="AK818" s="5"/>
      <c r="AL818" s="5"/>
    </row>
    <row r="819" spans="1:38">
      <c r="A819" s="5"/>
      <c r="B819" s="5"/>
      <c r="C819" s="268"/>
      <c r="D819" s="5"/>
      <c r="E819" s="5"/>
      <c r="F819" s="5"/>
      <c r="G819" s="5"/>
      <c r="H819" s="527"/>
      <c r="I819" s="5"/>
      <c r="J819" s="5"/>
      <c r="K819" s="5"/>
      <c r="L819" s="5"/>
      <c r="M819" s="5"/>
      <c r="N819" s="5"/>
      <c r="O819" s="5"/>
      <c r="P819" s="5"/>
      <c r="Q819" s="5"/>
      <c r="R819" s="5"/>
      <c r="S819" s="5"/>
      <c r="T819" s="5"/>
      <c r="U819" s="5"/>
      <c r="V819" s="5"/>
      <c r="W819" s="5"/>
      <c r="X819" s="527"/>
      <c r="Y819" s="5"/>
      <c r="Z819" s="5"/>
      <c r="AA819" s="5"/>
      <c r="AB819" s="5"/>
      <c r="AC819" s="5"/>
      <c r="AD819" s="5"/>
      <c r="AE819" s="5"/>
      <c r="AF819" s="5"/>
      <c r="AG819" s="5"/>
      <c r="AH819" s="5"/>
      <c r="AI819" s="5"/>
      <c r="AJ819" s="5"/>
      <c r="AK819" s="5"/>
      <c r="AL819" s="5"/>
    </row>
    <row r="820" spans="1:38">
      <c r="A820" s="5"/>
      <c r="B820" s="5"/>
      <c r="C820" s="268"/>
      <c r="D820" s="5"/>
      <c r="E820" s="5"/>
      <c r="F820" s="5"/>
      <c r="G820" s="5"/>
      <c r="H820" s="527"/>
      <c r="I820" s="5"/>
      <c r="J820" s="5"/>
      <c r="K820" s="5"/>
      <c r="L820" s="5"/>
      <c r="M820" s="5"/>
      <c r="N820" s="5"/>
      <c r="O820" s="5"/>
      <c r="P820" s="5"/>
      <c r="Q820" s="5"/>
      <c r="R820" s="5"/>
      <c r="S820" s="5"/>
      <c r="T820" s="5"/>
      <c r="U820" s="5"/>
      <c r="V820" s="5"/>
      <c r="W820" s="5"/>
      <c r="X820" s="527"/>
      <c r="Y820" s="5"/>
      <c r="Z820" s="5"/>
      <c r="AA820" s="5"/>
      <c r="AB820" s="5"/>
      <c r="AC820" s="5"/>
      <c r="AD820" s="5"/>
      <c r="AE820" s="5"/>
      <c r="AF820" s="5"/>
      <c r="AG820" s="5"/>
      <c r="AH820" s="5"/>
      <c r="AI820" s="5"/>
      <c r="AJ820" s="5"/>
      <c r="AK820" s="5"/>
      <c r="AL820" s="5"/>
    </row>
    <row r="821" spans="1:38">
      <c r="A821" s="5"/>
      <c r="B821" s="5"/>
      <c r="C821" s="268"/>
      <c r="D821" s="5"/>
      <c r="E821" s="5"/>
      <c r="F821" s="5"/>
      <c r="G821" s="5"/>
      <c r="H821" s="527"/>
      <c r="I821" s="5"/>
      <c r="J821" s="5"/>
      <c r="K821" s="5"/>
      <c r="L821" s="5"/>
      <c r="M821" s="5"/>
      <c r="N821" s="5"/>
      <c r="O821" s="5"/>
      <c r="P821" s="5"/>
      <c r="Q821" s="5"/>
      <c r="R821" s="5"/>
      <c r="S821" s="5"/>
      <c r="T821" s="5"/>
      <c r="U821" s="5"/>
      <c r="V821" s="5"/>
      <c r="W821" s="5"/>
      <c r="X821" s="527"/>
      <c r="Y821" s="5"/>
      <c r="Z821" s="5"/>
      <c r="AA821" s="5"/>
      <c r="AB821" s="5"/>
      <c r="AC821" s="5"/>
      <c r="AD821" s="5"/>
      <c r="AE821" s="5"/>
      <c r="AF821" s="5"/>
      <c r="AG821" s="5"/>
      <c r="AH821" s="5"/>
      <c r="AI821" s="5"/>
      <c r="AJ821" s="5"/>
      <c r="AK821" s="5"/>
      <c r="AL821" s="5"/>
    </row>
    <row r="822" spans="1:38">
      <c r="A822" s="5"/>
      <c r="B822" s="5"/>
      <c r="C822" s="268"/>
      <c r="D822" s="5"/>
      <c r="E822" s="5"/>
      <c r="F822" s="5"/>
      <c r="G822" s="5"/>
      <c r="H822" s="527"/>
      <c r="I822" s="5"/>
      <c r="J822" s="5"/>
      <c r="K822" s="5"/>
      <c r="L822" s="5"/>
      <c r="M822" s="5"/>
      <c r="N822" s="5"/>
      <c r="O822" s="5"/>
      <c r="P822" s="5"/>
      <c r="Q822" s="5"/>
      <c r="R822" s="5"/>
      <c r="S822" s="5"/>
      <c r="T822" s="5"/>
      <c r="U822" s="5"/>
      <c r="V822" s="5"/>
      <c r="W822" s="5"/>
      <c r="X822" s="527"/>
      <c r="Y822" s="5"/>
      <c r="Z822" s="5"/>
      <c r="AA822" s="5"/>
      <c r="AB822" s="5"/>
      <c r="AC822" s="5"/>
      <c r="AD822" s="5"/>
      <c r="AE822" s="5"/>
      <c r="AF822" s="5"/>
      <c r="AG822" s="5"/>
      <c r="AH822" s="5"/>
      <c r="AI822" s="5"/>
      <c r="AJ822" s="5"/>
      <c r="AK822" s="5"/>
      <c r="AL822" s="5"/>
    </row>
    <row r="823" spans="1:38">
      <c r="A823" s="5"/>
      <c r="B823" s="5"/>
      <c r="C823" s="268"/>
      <c r="D823" s="5"/>
      <c r="E823" s="5"/>
      <c r="F823" s="5"/>
      <c r="G823" s="5"/>
      <c r="H823" s="527"/>
      <c r="I823" s="5"/>
      <c r="J823" s="5"/>
      <c r="K823" s="5"/>
      <c r="L823" s="5"/>
      <c r="M823" s="5"/>
      <c r="N823" s="5"/>
      <c r="O823" s="5"/>
      <c r="P823" s="5"/>
      <c r="Q823" s="5"/>
      <c r="R823" s="5"/>
      <c r="S823" s="5"/>
      <c r="T823" s="5"/>
      <c r="U823" s="5"/>
      <c r="V823" s="5"/>
      <c r="W823" s="5"/>
      <c r="X823" s="527"/>
      <c r="Y823" s="5"/>
      <c r="Z823" s="5"/>
      <c r="AA823" s="5"/>
      <c r="AB823" s="5"/>
      <c r="AC823" s="5"/>
      <c r="AD823" s="5"/>
      <c r="AE823" s="5"/>
      <c r="AF823" s="5"/>
      <c r="AG823" s="5"/>
      <c r="AH823" s="5"/>
      <c r="AI823" s="5"/>
      <c r="AJ823" s="5"/>
      <c r="AK823" s="5"/>
      <c r="AL823" s="5"/>
    </row>
    <row r="824" spans="1:38">
      <c r="A824" s="5"/>
      <c r="B824" s="5"/>
      <c r="C824" s="268"/>
      <c r="D824" s="5"/>
      <c r="E824" s="5"/>
      <c r="F824" s="5"/>
      <c r="G824" s="5"/>
      <c r="H824" s="527"/>
      <c r="I824" s="5"/>
      <c r="J824" s="5"/>
      <c r="K824" s="5"/>
      <c r="L824" s="5"/>
      <c r="M824" s="5"/>
      <c r="N824" s="5"/>
      <c r="O824" s="5"/>
      <c r="P824" s="5"/>
      <c r="Q824" s="5"/>
      <c r="R824" s="5"/>
      <c r="S824" s="5"/>
      <c r="T824" s="5"/>
      <c r="U824" s="5"/>
      <c r="V824" s="5"/>
      <c r="W824" s="5"/>
      <c r="X824" s="527"/>
      <c r="Y824" s="5"/>
      <c r="Z824" s="5"/>
      <c r="AA824" s="5"/>
      <c r="AB824" s="5"/>
      <c r="AC824" s="5"/>
      <c r="AD824" s="5"/>
      <c r="AE824" s="5"/>
      <c r="AF824" s="5"/>
      <c r="AG824" s="5"/>
      <c r="AH824" s="5"/>
      <c r="AI824" s="5"/>
      <c r="AJ824" s="5"/>
      <c r="AK824" s="5"/>
      <c r="AL824" s="5"/>
    </row>
    <row r="825" spans="1:38">
      <c r="A825" s="5"/>
      <c r="B825" s="5"/>
      <c r="C825" s="268"/>
      <c r="D825" s="5"/>
      <c r="E825" s="5"/>
      <c r="F825" s="5"/>
      <c r="G825" s="5"/>
      <c r="H825" s="527"/>
      <c r="I825" s="5"/>
      <c r="J825" s="5"/>
      <c r="K825" s="5"/>
      <c r="L825" s="5"/>
      <c r="M825" s="5"/>
      <c r="N825" s="5"/>
      <c r="O825" s="5"/>
      <c r="P825" s="5"/>
      <c r="Q825" s="5"/>
      <c r="R825" s="5"/>
      <c r="S825" s="5"/>
      <c r="T825" s="5"/>
      <c r="U825" s="5"/>
      <c r="V825" s="5"/>
      <c r="W825" s="5"/>
      <c r="X825" s="527"/>
      <c r="Y825" s="5"/>
      <c r="Z825" s="5"/>
      <c r="AA825" s="5"/>
      <c r="AB825" s="5"/>
      <c r="AC825" s="5"/>
      <c r="AD825" s="5"/>
      <c r="AE825" s="5"/>
      <c r="AF825" s="5"/>
      <c r="AG825" s="5"/>
      <c r="AH825" s="5"/>
      <c r="AI825" s="5"/>
      <c r="AJ825" s="5"/>
      <c r="AK825" s="5"/>
      <c r="AL825" s="5"/>
    </row>
    <row r="826" spans="1:38">
      <c r="A826" s="5"/>
      <c r="B826" s="5"/>
      <c r="C826" s="268"/>
      <c r="D826" s="5"/>
      <c r="E826" s="5"/>
      <c r="F826" s="5"/>
      <c r="G826" s="5"/>
      <c r="H826" s="527"/>
      <c r="I826" s="5"/>
      <c r="J826" s="5"/>
      <c r="K826" s="5"/>
      <c r="L826" s="5"/>
      <c r="M826" s="5"/>
      <c r="N826" s="5"/>
      <c r="O826" s="5"/>
      <c r="P826" s="5"/>
      <c r="Q826" s="5"/>
      <c r="R826" s="5"/>
      <c r="S826" s="5"/>
      <c r="T826" s="5"/>
      <c r="U826" s="5"/>
      <c r="V826" s="5"/>
      <c r="W826" s="5"/>
      <c r="X826" s="527"/>
      <c r="Y826" s="5"/>
      <c r="Z826" s="5"/>
      <c r="AA826" s="5"/>
      <c r="AB826" s="5"/>
      <c r="AC826" s="5"/>
      <c r="AD826" s="5"/>
      <c r="AE826" s="5"/>
      <c r="AF826" s="5"/>
      <c r="AG826" s="5"/>
      <c r="AH826" s="5"/>
      <c r="AI826" s="5"/>
      <c r="AJ826" s="5"/>
      <c r="AK826" s="5"/>
      <c r="AL826" s="5"/>
    </row>
    <row r="827" spans="1:38">
      <c r="A827" s="5"/>
      <c r="B827" s="5"/>
      <c r="C827" s="268"/>
      <c r="D827" s="5"/>
      <c r="E827" s="5"/>
      <c r="F827" s="5"/>
      <c r="G827" s="5"/>
      <c r="H827" s="527"/>
      <c r="I827" s="5"/>
      <c r="J827" s="5"/>
      <c r="K827" s="5"/>
      <c r="L827" s="5"/>
      <c r="M827" s="5"/>
      <c r="N827" s="5"/>
      <c r="O827" s="5"/>
      <c r="P827" s="5"/>
      <c r="Q827" s="5"/>
      <c r="R827" s="5"/>
      <c r="S827" s="5"/>
      <c r="T827" s="5"/>
      <c r="U827" s="5"/>
      <c r="V827" s="5"/>
      <c r="W827" s="5"/>
      <c r="X827" s="527"/>
      <c r="Y827" s="5"/>
      <c r="Z827" s="5"/>
      <c r="AA827" s="5"/>
      <c r="AB827" s="5"/>
      <c r="AC827" s="5"/>
      <c r="AD827" s="5"/>
      <c r="AE827" s="5"/>
      <c r="AF827" s="5"/>
      <c r="AG827" s="5"/>
      <c r="AH827" s="5"/>
      <c r="AI827" s="5"/>
      <c r="AJ827" s="5"/>
      <c r="AK827" s="5"/>
      <c r="AL827" s="5"/>
    </row>
    <row r="828" spans="1:38">
      <c r="A828" s="5"/>
      <c r="B828" s="5"/>
      <c r="C828" s="268"/>
      <c r="D828" s="5"/>
      <c r="E828" s="5"/>
      <c r="F828" s="5"/>
      <c r="G828" s="5"/>
      <c r="H828" s="527"/>
      <c r="I828" s="5"/>
      <c r="J828" s="5"/>
      <c r="K828" s="5"/>
      <c r="L828" s="5"/>
      <c r="M828" s="5"/>
      <c r="N828" s="5"/>
      <c r="O828" s="5"/>
      <c r="P828" s="5"/>
      <c r="Q828" s="5"/>
      <c r="R828" s="5"/>
      <c r="S828" s="5"/>
      <c r="T828" s="5"/>
      <c r="U828" s="5"/>
      <c r="V828" s="5"/>
      <c r="W828" s="5"/>
      <c r="X828" s="527"/>
      <c r="Y828" s="5"/>
      <c r="Z828" s="5"/>
      <c r="AA828" s="5"/>
      <c r="AB828" s="5"/>
      <c r="AC828" s="5"/>
      <c r="AD828" s="5"/>
      <c r="AE828" s="5"/>
      <c r="AF828" s="5"/>
      <c r="AG828" s="5"/>
      <c r="AH828" s="5"/>
      <c r="AI828" s="5"/>
      <c r="AJ828" s="5"/>
      <c r="AK828" s="5"/>
      <c r="AL828" s="5"/>
    </row>
    <row r="829" spans="1:38">
      <c r="A829" s="5"/>
      <c r="B829" s="5"/>
      <c r="C829" s="268"/>
      <c r="D829" s="5"/>
      <c r="E829" s="5"/>
      <c r="F829" s="5"/>
      <c r="G829" s="5"/>
      <c r="H829" s="527"/>
      <c r="I829" s="5"/>
      <c r="J829" s="5"/>
      <c r="K829" s="5"/>
      <c r="L829" s="5"/>
      <c r="M829" s="5"/>
      <c r="N829" s="5"/>
      <c r="O829" s="5"/>
      <c r="P829" s="5"/>
      <c r="Q829" s="5"/>
      <c r="R829" s="5"/>
      <c r="S829" s="5"/>
      <c r="T829" s="5"/>
      <c r="U829" s="5"/>
      <c r="V829" s="5"/>
      <c r="W829" s="5"/>
      <c r="X829" s="527"/>
      <c r="Y829" s="5"/>
      <c r="Z829" s="5"/>
      <c r="AA829" s="5"/>
      <c r="AB829" s="5"/>
      <c r="AC829" s="5"/>
      <c r="AD829" s="5"/>
      <c r="AE829" s="5"/>
      <c r="AF829" s="5"/>
      <c r="AG829" s="5"/>
      <c r="AH829" s="5"/>
      <c r="AI829" s="5"/>
      <c r="AJ829" s="5"/>
      <c r="AK829" s="5"/>
      <c r="AL829" s="5"/>
    </row>
    <row r="830" spans="1:38">
      <c r="A830" s="5"/>
      <c r="B830" s="5"/>
      <c r="C830" s="268"/>
      <c r="D830" s="5"/>
      <c r="E830" s="5"/>
      <c r="F830" s="5"/>
      <c r="G830" s="5"/>
      <c r="H830" s="527"/>
      <c r="I830" s="5"/>
      <c r="J830" s="5"/>
      <c r="K830" s="5"/>
      <c r="L830" s="5"/>
      <c r="M830" s="5"/>
      <c r="N830" s="5"/>
      <c r="O830" s="5"/>
      <c r="P830" s="5"/>
      <c r="Q830" s="5"/>
      <c r="R830" s="5"/>
      <c r="S830" s="5"/>
      <c r="T830" s="5"/>
      <c r="U830" s="5"/>
      <c r="V830" s="5"/>
      <c r="W830" s="5"/>
      <c r="X830" s="527"/>
      <c r="Y830" s="5"/>
      <c r="Z830" s="5"/>
      <c r="AA830" s="5"/>
      <c r="AB830" s="5"/>
      <c r="AC830" s="5"/>
      <c r="AD830" s="5"/>
      <c r="AE830" s="5"/>
      <c r="AF830" s="5"/>
      <c r="AG830" s="5"/>
      <c r="AH830" s="5"/>
      <c r="AI830" s="5"/>
      <c r="AJ830" s="5"/>
      <c r="AK830" s="5"/>
      <c r="AL830" s="5"/>
    </row>
    <row r="831" spans="1:38">
      <c r="A831" s="5"/>
      <c r="B831" s="5"/>
      <c r="C831" s="268"/>
      <c r="D831" s="5"/>
      <c r="E831" s="5"/>
      <c r="F831" s="5"/>
      <c r="G831" s="5"/>
      <c r="H831" s="527"/>
      <c r="I831" s="5"/>
      <c r="J831" s="5"/>
      <c r="K831" s="5"/>
      <c r="L831" s="5"/>
      <c r="M831" s="5"/>
      <c r="N831" s="5"/>
      <c r="O831" s="5"/>
      <c r="P831" s="5"/>
      <c r="Q831" s="5"/>
      <c r="R831" s="5"/>
      <c r="S831" s="5"/>
      <c r="T831" s="5"/>
      <c r="U831" s="5"/>
      <c r="V831" s="5"/>
      <c r="W831" s="5"/>
      <c r="X831" s="527"/>
      <c r="Y831" s="5"/>
      <c r="Z831" s="5"/>
      <c r="AA831" s="5"/>
      <c r="AB831" s="5"/>
      <c r="AC831" s="5"/>
      <c r="AD831" s="5"/>
      <c r="AE831" s="5"/>
      <c r="AF831" s="5"/>
      <c r="AG831" s="5"/>
      <c r="AH831" s="5"/>
      <c r="AI831" s="5"/>
      <c r="AJ831" s="5"/>
      <c r="AK831" s="5"/>
      <c r="AL831" s="5"/>
    </row>
    <row r="832" spans="1:38">
      <c r="A832" s="5"/>
      <c r="B832" s="5"/>
      <c r="C832" s="268"/>
      <c r="D832" s="5"/>
      <c r="E832" s="5"/>
      <c r="F832" s="5"/>
      <c r="G832" s="5"/>
      <c r="H832" s="527"/>
      <c r="I832" s="5"/>
      <c r="J832" s="5"/>
      <c r="K832" s="5"/>
      <c r="L832" s="5"/>
      <c r="M832" s="5"/>
      <c r="N832" s="5"/>
      <c r="O832" s="5"/>
      <c r="P832" s="5"/>
      <c r="Q832" s="5"/>
      <c r="R832" s="5"/>
      <c r="S832" s="5"/>
      <c r="T832" s="5"/>
      <c r="U832" s="5"/>
      <c r="V832" s="5"/>
      <c r="W832" s="5"/>
      <c r="X832" s="527"/>
      <c r="Y832" s="5"/>
      <c r="Z832" s="5"/>
      <c r="AA832" s="5"/>
      <c r="AB832" s="5"/>
      <c r="AC832" s="5"/>
      <c r="AD832" s="5"/>
      <c r="AE832" s="5"/>
      <c r="AF832" s="5"/>
      <c r="AG832" s="5"/>
      <c r="AH832" s="5"/>
      <c r="AI832" s="5"/>
      <c r="AJ832" s="5"/>
      <c r="AK832" s="5"/>
      <c r="AL832" s="5"/>
    </row>
    <row r="833" spans="1:38">
      <c r="A833" s="5"/>
      <c r="B833" s="5"/>
      <c r="C833" s="268"/>
      <c r="D833" s="5"/>
      <c r="E833" s="5"/>
      <c r="F833" s="5"/>
      <c r="G833" s="5"/>
      <c r="H833" s="527"/>
      <c r="I833" s="5"/>
      <c r="J833" s="5"/>
      <c r="K833" s="5"/>
      <c r="L833" s="5"/>
      <c r="M833" s="5"/>
      <c r="N833" s="5"/>
      <c r="O833" s="5"/>
      <c r="P833" s="5"/>
      <c r="Q833" s="5"/>
      <c r="R833" s="5"/>
      <c r="S833" s="5"/>
      <c r="T833" s="5"/>
      <c r="U833" s="5"/>
      <c r="V833" s="5"/>
      <c r="W833" s="5"/>
      <c r="X833" s="527"/>
      <c r="Y833" s="5"/>
      <c r="Z833" s="5"/>
      <c r="AA833" s="5"/>
      <c r="AB833" s="5"/>
      <c r="AC833" s="5"/>
      <c r="AD833" s="5"/>
      <c r="AE833" s="5"/>
      <c r="AF833" s="5"/>
      <c r="AG833" s="5"/>
      <c r="AH833" s="5"/>
      <c r="AI833" s="5"/>
      <c r="AJ833" s="5"/>
      <c r="AK833" s="5"/>
      <c r="AL833" s="5"/>
    </row>
    <row r="834" spans="1:38">
      <c r="A834" s="5"/>
      <c r="B834" s="5"/>
      <c r="C834" s="268"/>
      <c r="D834" s="5"/>
      <c r="E834" s="5"/>
      <c r="F834" s="5"/>
      <c r="G834" s="5"/>
      <c r="H834" s="527"/>
      <c r="I834" s="5"/>
      <c r="J834" s="5"/>
      <c r="K834" s="5"/>
      <c r="L834" s="5"/>
      <c r="M834" s="5"/>
      <c r="N834" s="5"/>
      <c r="O834" s="5"/>
      <c r="P834" s="5"/>
      <c r="Q834" s="5"/>
      <c r="R834" s="5"/>
      <c r="S834" s="5"/>
      <c r="T834" s="5"/>
      <c r="U834" s="5"/>
      <c r="V834" s="5"/>
      <c r="W834" s="5"/>
      <c r="X834" s="527"/>
      <c r="Y834" s="5"/>
      <c r="Z834" s="5"/>
      <c r="AA834" s="5"/>
      <c r="AB834" s="5"/>
      <c r="AC834" s="5"/>
      <c r="AD834" s="5"/>
      <c r="AE834" s="5"/>
      <c r="AF834" s="5"/>
      <c r="AG834" s="5"/>
      <c r="AH834" s="5"/>
      <c r="AI834" s="5"/>
      <c r="AJ834" s="5"/>
      <c r="AK834" s="5"/>
      <c r="AL834" s="5"/>
    </row>
    <row r="835" spans="1:38">
      <c r="A835" s="5"/>
      <c r="B835" s="5"/>
      <c r="C835" s="268"/>
      <c r="D835" s="5"/>
      <c r="E835" s="5"/>
      <c r="F835" s="5"/>
      <c r="G835" s="5"/>
      <c r="H835" s="527"/>
      <c r="I835" s="5"/>
      <c r="J835" s="5"/>
      <c r="K835" s="5"/>
      <c r="L835" s="5"/>
      <c r="M835" s="5"/>
      <c r="N835" s="5"/>
      <c r="O835" s="5"/>
      <c r="P835" s="5"/>
      <c r="Q835" s="5"/>
      <c r="R835" s="5"/>
      <c r="S835" s="5"/>
      <c r="T835" s="5"/>
      <c r="U835" s="5"/>
      <c r="V835" s="5"/>
      <c r="W835" s="5"/>
      <c r="X835" s="527"/>
      <c r="Y835" s="5"/>
      <c r="Z835" s="5"/>
      <c r="AA835" s="5"/>
      <c r="AB835" s="5"/>
      <c r="AC835" s="5"/>
      <c r="AD835" s="5"/>
      <c r="AE835" s="5"/>
      <c r="AF835" s="5"/>
      <c r="AG835" s="5"/>
      <c r="AH835" s="5"/>
      <c r="AI835" s="5"/>
      <c r="AJ835" s="5"/>
      <c r="AK835" s="5"/>
      <c r="AL835" s="5"/>
    </row>
    <row r="836" spans="1:38">
      <c r="A836" s="5"/>
      <c r="B836" s="5"/>
      <c r="C836" s="268"/>
      <c r="D836" s="5"/>
      <c r="E836" s="5"/>
      <c r="F836" s="5"/>
      <c r="G836" s="5"/>
      <c r="H836" s="527"/>
      <c r="I836" s="5"/>
      <c r="J836" s="5"/>
      <c r="K836" s="5"/>
      <c r="L836" s="5"/>
      <c r="M836" s="5"/>
      <c r="N836" s="5"/>
      <c r="O836" s="5"/>
      <c r="P836" s="5"/>
      <c r="Q836" s="5"/>
      <c r="R836" s="5"/>
      <c r="S836" s="5"/>
      <c r="T836" s="5"/>
      <c r="U836" s="5"/>
      <c r="V836" s="5"/>
      <c r="W836" s="5"/>
      <c r="X836" s="527"/>
      <c r="Y836" s="5"/>
      <c r="Z836" s="5"/>
      <c r="AA836" s="5"/>
      <c r="AB836" s="5"/>
      <c r="AC836" s="5"/>
      <c r="AD836" s="5"/>
      <c r="AE836" s="5"/>
      <c r="AF836" s="5"/>
      <c r="AG836" s="5"/>
      <c r="AH836" s="5"/>
      <c r="AI836" s="5"/>
      <c r="AJ836" s="5"/>
      <c r="AK836" s="5"/>
      <c r="AL836" s="5"/>
    </row>
    <row r="837" spans="1:38">
      <c r="A837" s="5"/>
      <c r="B837" s="5"/>
      <c r="C837" s="268"/>
      <c r="D837" s="5"/>
      <c r="E837" s="5"/>
      <c r="F837" s="5"/>
      <c r="G837" s="5"/>
      <c r="H837" s="527"/>
      <c r="I837" s="5"/>
      <c r="J837" s="5"/>
      <c r="K837" s="5"/>
      <c r="L837" s="5"/>
      <c r="M837" s="5"/>
      <c r="N837" s="5"/>
      <c r="O837" s="5"/>
      <c r="P837" s="5"/>
      <c r="Q837" s="5"/>
      <c r="R837" s="5"/>
      <c r="S837" s="5"/>
      <c r="T837" s="5"/>
      <c r="U837" s="5"/>
      <c r="V837" s="5"/>
      <c r="W837" s="5"/>
      <c r="X837" s="527"/>
      <c r="Y837" s="5"/>
      <c r="Z837" s="5"/>
      <c r="AA837" s="5"/>
      <c r="AB837" s="5"/>
      <c r="AC837" s="5"/>
      <c r="AD837" s="5"/>
      <c r="AE837" s="5"/>
      <c r="AF837" s="5"/>
      <c r="AG837" s="5"/>
      <c r="AH837" s="5"/>
      <c r="AI837" s="5"/>
      <c r="AJ837" s="5"/>
      <c r="AK837" s="5"/>
      <c r="AL837" s="5"/>
    </row>
    <row r="838" spans="1:38">
      <c r="A838" s="5"/>
      <c r="B838" s="5"/>
      <c r="C838" s="268"/>
      <c r="D838" s="5"/>
      <c r="E838" s="5"/>
      <c r="F838" s="5"/>
      <c r="G838" s="5"/>
      <c r="H838" s="527"/>
      <c r="I838" s="5"/>
      <c r="J838" s="5"/>
      <c r="K838" s="5"/>
      <c r="L838" s="5"/>
      <c r="M838" s="5"/>
      <c r="N838" s="5"/>
      <c r="O838" s="5"/>
      <c r="P838" s="5"/>
      <c r="Q838" s="5"/>
      <c r="R838" s="5"/>
      <c r="S838" s="5"/>
      <c r="T838" s="5"/>
      <c r="U838" s="5"/>
      <c r="V838" s="5"/>
      <c r="W838" s="5"/>
      <c r="X838" s="527"/>
      <c r="Y838" s="5"/>
      <c r="Z838" s="5"/>
      <c r="AA838" s="5"/>
      <c r="AB838" s="5"/>
      <c r="AC838" s="5"/>
      <c r="AD838" s="5"/>
      <c r="AE838" s="5"/>
      <c r="AF838" s="5"/>
      <c r="AG838" s="5"/>
      <c r="AH838" s="5"/>
      <c r="AI838" s="5"/>
      <c r="AJ838" s="5"/>
      <c r="AK838" s="5"/>
      <c r="AL838" s="5"/>
    </row>
    <row r="839" spans="1:38">
      <c r="A839" s="5"/>
      <c r="B839" s="5"/>
      <c r="C839" s="268"/>
      <c r="D839" s="5"/>
      <c r="E839" s="5"/>
      <c r="F839" s="5"/>
      <c r="G839" s="5"/>
      <c r="H839" s="527"/>
      <c r="I839" s="5"/>
      <c r="J839" s="5"/>
      <c r="K839" s="5"/>
      <c r="L839" s="5"/>
      <c r="M839" s="5"/>
      <c r="N839" s="5"/>
      <c r="O839" s="5"/>
      <c r="P839" s="5"/>
      <c r="Q839" s="5"/>
      <c r="R839" s="5"/>
      <c r="S839" s="5"/>
      <c r="T839" s="5"/>
      <c r="U839" s="5"/>
      <c r="V839" s="5"/>
      <c r="W839" s="5"/>
      <c r="X839" s="527"/>
      <c r="Y839" s="5"/>
      <c r="Z839" s="5"/>
      <c r="AA839" s="5"/>
      <c r="AB839" s="5"/>
      <c r="AC839" s="5"/>
      <c r="AD839" s="5"/>
      <c r="AE839" s="5"/>
      <c r="AF839" s="5"/>
      <c r="AG839" s="5"/>
      <c r="AH839" s="5"/>
      <c r="AI839" s="5"/>
      <c r="AJ839" s="5"/>
      <c r="AK839" s="5"/>
      <c r="AL839" s="5"/>
    </row>
    <row r="840" spans="1:38">
      <c r="A840" s="5"/>
      <c r="B840" s="5"/>
      <c r="C840" s="268"/>
      <c r="D840" s="5"/>
      <c r="E840" s="5"/>
      <c r="F840" s="5"/>
      <c r="G840" s="5"/>
      <c r="H840" s="527"/>
      <c r="I840" s="5"/>
      <c r="J840" s="5"/>
      <c r="K840" s="5"/>
      <c r="L840" s="5"/>
      <c r="M840" s="5"/>
      <c r="N840" s="5"/>
      <c r="O840" s="5"/>
      <c r="P840" s="5"/>
      <c r="Q840" s="5"/>
      <c r="R840" s="5"/>
      <c r="S840" s="5"/>
      <c r="T840" s="5"/>
      <c r="U840" s="5"/>
      <c r="V840" s="5"/>
      <c r="W840" s="5"/>
      <c r="X840" s="527"/>
      <c r="Y840" s="5"/>
      <c r="Z840" s="5"/>
      <c r="AA840" s="5"/>
      <c r="AB840" s="5"/>
      <c r="AC840" s="5"/>
      <c r="AD840" s="5"/>
      <c r="AE840" s="5"/>
      <c r="AF840" s="5"/>
      <c r="AG840" s="5"/>
      <c r="AH840" s="5"/>
      <c r="AI840" s="5"/>
      <c r="AJ840" s="5"/>
      <c r="AK840" s="5"/>
      <c r="AL840" s="5"/>
    </row>
    <row r="841" spans="1:38">
      <c r="A841" s="5"/>
      <c r="B841" s="5"/>
      <c r="C841" s="268"/>
      <c r="D841" s="5"/>
      <c r="E841" s="5"/>
      <c r="F841" s="5"/>
      <c r="G841" s="5"/>
      <c r="H841" s="527"/>
      <c r="I841" s="5"/>
      <c r="J841" s="5"/>
      <c r="K841" s="5"/>
      <c r="L841" s="5"/>
      <c r="M841" s="5"/>
      <c r="N841" s="5"/>
      <c r="O841" s="5"/>
      <c r="P841" s="5"/>
      <c r="Q841" s="5"/>
      <c r="R841" s="5"/>
      <c r="S841" s="5"/>
      <c r="T841" s="5"/>
      <c r="U841" s="5"/>
      <c r="V841" s="5"/>
      <c r="W841" s="5"/>
      <c r="X841" s="527"/>
      <c r="Y841" s="5"/>
      <c r="Z841" s="5"/>
      <c r="AA841" s="5"/>
      <c r="AB841" s="5"/>
      <c r="AC841" s="5"/>
      <c r="AD841" s="5"/>
      <c r="AE841" s="5"/>
      <c r="AF841" s="5"/>
      <c r="AG841" s="5"/>
      <c r="AH841" s="5"/>
      <c r="AI841" s="5"/>
      <c r="AJ841" s="5"/>
      <c r="AK841" s="5"/>
      <c r="AL841" s="5"/>
    </row>
    <row r="842" spans="1:38">
      <c r="A842" s="5"/>
      <c r="B842" s="5"/>
      <c r="C842" s="268"/>
      <c r="D842" s="5"/>
      <c r="E842" s="5"/>
      <c r="F842" s="5"/>
      <c r="G842" s="5"/>
      <c r="H842" s="527"/>
      <c r="I842" s="5"/>
      <c r="J842" s="5"/>
      <c r="K842" s="5"/>
      <c r="L842" s="5"/>
      <c r="M842" s="5"/>
      <c r="N842" s="5"/>
      <c r="O842" s="5"/>
      <c r="P842" s="5"/>
      <c r="Q842" s="5"/>
      <c r="R842" s="5"/>
      <c r="S842" s="5"/>
      <c r="T842" s="5"/>
      <c r="U842" s="5"/>
      <c r="V842" s="5"/>
      <c r="W842" s="5"/>
      <c r="X842" s="527"/>
      <c r="Y842" s="5"/>
      <c r="Z842" s="5"/>
      <c r="AA842" s="5"/>
      <c r="AB842" s="5"/>
      <c r="AC842" s="5"/>
      <c r="AD842" s="5"/>
      <c r="AE842" s="5"/>
      <c r="AF842" s="5"/>
      <c r="AG842" s="5"/>
      <c r="AH842" s="5"/>
      <c r="AI842" s="5"/>
      <c r="AJ842" s="5"/>
      <c r="AK842" s="5"/>
      <c r="AL842" s="5"/>
    </row>
    <row r="843" spans="1:38">
      <c r="A843" s="5"/>
      <c r="B843" s="5"/>
      <c r="C843" s="268"/>
      <c r="D843" s="5"/>
      <c r="E843" s="5"/>
      <c r="F843" s="5"/>
      <c r="G843" s="5"/>
      <c r="H843" s="527"/>
      <c r="I843" s="5"/>
      <c r="J843" s="5"/>
      <c r="K843" s="5"/>
      <c r="L843" s="5"/>
      <c r="M843" s="5"/>
      <c r="N843" s="5"/>
      <c r="O843" s="5"/>
      <c r="P843" s="5"/>
      <c r="Q843" s="5"/>
      <c r="R843" s="5"/>
      <c r="S843" s="5"/>
      <c r="T843" s="5"/>
      <c r="U843" s="5"/>
      <c r="V843" s="5"/>
      <c r="W843" s="5"/>
      <c r="X843" s="527"/>
      <c r="Y843" s="5"/>
      <c r="Z843" s="5"/>
      <c r="AA843" s="5"/>
      <c r="AB843" s="5"/>
      <c r="AC843" s="5"/>
      <c r="AD843" s="5"/>
      <c r="AE843" s="5"/>
      <c r="AF843" s="5"/>
      <c r="AG843" s="5"/>
      <c r="AH843" s="5"/>
      <c r="AI843" s="5"/>
      <c r="AJ843" s="5"/>
      <c r="AK843" s="5"/>
      <c r="AL843" s="5"/>
    </row>
    <row r="844" spans="1:38">
      <c r="A844" s="5"/>
      <c r="B844" s="5"/>
      <c r="C844" s="268"/>
      <c r="D844" s="5"/>
      <c r="E844" s="5"/>
      <c r="F844" s="5"/>
      <c r="G844" s="5"/>
      <c r="H844" s="527"/>
      <c r="I844" s="5"/>
      <c r="J844" s="5"/>
      <c r="K844" s="5"/>
      <c r="L844" s="5"/>
      <c r="M844" s="5"/>
      <c r="N844" s="5"/>
      <c r="O844" s="5"/>
      <c r="P844" s="5"/>
      <c r="Q844" s="5"/>
      <c r="R844" s="5"/>
      <c r="S844" s="5"/>
      <c r="T844" s="5"/>
      <c r="U844" s="5"/>
      <c r="V844" s="5"/>
      <c r="W844" s="5"/>
      <c r="X844" s="527"/>
      <c r="Y844" s="5"/>
      <c r="Z844" s="5"/>
      <c r="AA844" s="5"/>
      <c r="AB844" s="5"/>
      <c r="AC844" s="5"/>
      <c r="AD844" s="5"/>
      <c r="AE844" s="5"/>
      <c r="AF844" s="5"/>
      <c r="AG844" s="5"/>
      <c r="AH844" s="5"/>
      <c r="AI844" s="5"/>
      <c r="AJ844" s="5"/>
      <c r="AK844" s="5"/>
      <c r="AL844" s="5"/>
    </row>
    <row r="845" spans="1:38">
      <c r="A845" s="5"/>
      <c r="B845" s="5"/>
      <c r="C845" s="268"/>
      <c r="D845" s="5"/>
      <c r="E845" s="5"/>
      <c r="F845" s="5"/>
      <c r="G845" s="5"/>
      <c r="H845" s="527"/>
      <c r="I845" s="5"/>
      <c r="J845" s="5"/>
      <c r="K845" s="5"/>
      <c r="L845" s="5"/>
      <c r="M845" s="5"/>
      <c r="N845" s="5"/>
      <c r="O845" s="5"/>
      <c r="P845" s="5"/>
      <c r="Q845" s="5"/>
      <c r="R845" s="5"/>
      <c r="S845" s="5"/>
      <c r="T845" s="5"/>
      <c r="U845" s="5"/>
      <c r="V845" s="5"/>
      <c r="W845" s="5"/>
      <c r="X845" s="527"/>
      <c r="Y845" s="5"/>
      <c r="Z845" s="5"/>
      <c r="AA845" s="5"/>
      <c r="AB845" s="5"/>
      <c r="AC845" s="5"/>
      <c r="AD845" s="5"/>
      <c r="AE845" s="5"/>
      <c r="AF845" s="5"/>
      <c r="AG845" s="5"/>
      <c r="AH845" s="5"/>
      <c r="AI845" s="5"/>
      <c r="AJ845" s="5"/>
      <c r="AK845" s="5"/>
      <c r="AL845" s="5"/>
    </row>
    <row r="846" spans="1:38">
      <c r="A846" s="5"/>
      <c r="B846" s="5"/>
      <c r="C846" s="268"/>
      <c r="D846" s="5"/>
      <c r="E846" s="5"/>
      <c r="F846" s="5"/>
      <c r="G846" s="5"/>
      <c r="H846" s="527"/>
      <c r="I846" s="5"/>
      <c r="J846" s="5"/>
      <c r="K846" s="5"/>
      <c r="L846" s="5"/>
      <c r="M846" s="5"/>
      <c r="N846" s="5"/>
      <c r="O846" s="5"/>
      <c r="P846" s="5"/>
      <c r="Q846" s="5"/>
      <c r="R846" s="5"/>
      <c r="S846" s="5"/>
      <c r="T846" s="5"/>
      <c r="U846" s="5"/>
      <c r="V846" s="5"/>
      <c r="W846" s="5"/>
      <c r="X846" s="527"/>
      <c r="Y846" s="5"/>
      <c r="Z846" s="5"/>
      <c r="AA846" s="5"/>
      <c r="AB846" s="5"/>
      <c r="AC846" s="5"/>
      <c r="AD846" s="5"/>
      <c r="AE846" s="5"/>
      <c r="AF846" s="5"/>
      <c r="AG846" s="5"/>
      <c r="AH846" s="5"/>
      <c r="AI846" s="5"/>
      <c r="AJ846" s="5"/>
      <c r="AK846" s="5"/>
      <c r="AL846" s="5"/>
    </row>
    <row r="847" spans="1:38">
      <c r="A847" s="5"/>
      <c r="B847" s="5"/>
      <c r="C847" s="268"/>
      <c r="D847" s="5"/>
      <c r="E847" s="5"/>
      <c r="F847" s="5"/>
      <c r="G847" s="5"/>
      <c r="H847" s="527"/>
      <c r="I847" s="5"/>
      <c r="J847" s="5"/>
      <c r="K847" s="5"/>
      <c r="L847" s="5"/>
      <c r="M847" s="5"/>
      <c r="N847" s="5"/>
      <c r="O847" s="5"/>
      <c r="P847" s="5"/>
      <c r="Q847" s="5"/>
      <c r="R847" s="5"/>
      <c r="S847" s="5"/>
      <c r="T847" s="5"/>
      <c r="U847" s="5"/>
      <c r="V847" s="5"/>
      <c r="W847" s="5"/>
      <c r="X847" s="527"/>
      <c r="Y847" s="5"/>
      <c r="Z847" s="5"/>
      <c r="AA847" s="5"/>
      <c r="AB847" s="5"/>
      <c r="AC847" s="5"/>
      <c r="AD847" s="5"/>
      <c r="AE847" s="5"/>
      <c r="AF847" s="5"/>
      <c r="AG847" s="5"/>
      <c r="AH847" s="5"/>
      <c r="AI847" s="5"/>
      <c r="AJ847" s="5"/>
      <c r="AK847" s="5"/>
      <c r="AL847" s="5"/>
    </row>
    <row r="848" spans="1:38">
      <c r="A848" s="5"/>
      <c r="B848" s="5"/>
      <c r="C848" s="268"/>
      <c r="D848" s="5"/>
      <c r="E848" s="5"/>
      <c r="F848" s="5"/>
      <c r="G848" s="5"/>
      <c r="H848" s="527"/>
      <c r="I848" s="5"/>
      <c r="J848" s="5"/>
      <c r="K848" s="5"/>
      <c r="L848" s="5"/>
      <c r="M848" s="5"/>
      <c r="N848" s="5"/>
      <c r="O848" s="5"/>
      <c r="P848" s="5"/>
      <c r="Q848" s="5"/>
      <c r="R848" s="5"/>
      <c r="S848" s="5"/>
      <c r="T848" s="5"/>
      <c r="U848" s="5"/>
      <c r="V848" s="5"/>
      <c r="W848" s="5"/>
      <c r="X848" s="527"/>
      <c r="Y848" s="5"/>
      <c r="Z848" s="5"/>
      <c r="AA848" s="5"/>
      <c r="AB848" s="5"/>
      <c r="AC848" s="5"/>
      <c r="AD848" s="5"/>
      <c r="AE848" s="5"/>
      <c r="AF848" s="5"/>
      <c r="AG848" s="5"/>
      <c r="AH848" s="5"/>
      <c r="AI848" s="5"/>
      <c r="AJ848" s="5"/>
      <c r="AK848" s="5"/>
      <c r="AL848" s="5"/>
    </row>
    <row r="849" spans="1:38">
      <c r="A849" s="5"/>
      <c r="B849" s="5"/>
      <c r="C849" s="268"/>
      <c r="D849" s="5"/>
      <c r="E849" s="5"/>
      <c r="F849" s="5"/>
      <c r="G849" s="5"/>
      <c r="H849" s="527"/>
      <c r="I849" s="5"/>
      <c r="J849" s="5"/>
      <c r="K849" s="5"/>
      <c r="L849" s="5"/>
      <c r="M849" s="5"/>
      <c r="N849" s="5"/>
      <c r="O849" s="5"/>
      <c r="P849" s="5"/>
      <c r="Q849" s="5"/>
      <c r="R849" s="5"/>
      <c r="S849" s="5"/>
      <c r="T849" s="5"/>
      <c r="U849" s="5"/>
      <c r="V849" s="5"/>
      <c r="W849" s="5"/>
      <c r="X849" s="527"/>
      <c r="Y849" s="5"/>
      <c r="Z849" s="5"/>
      <c r="AA849" s="5"/>
      <c r="AB849" s="5"/>
      <c r="AC849" s="5"/>
      <c r="AD849" s="5"/>
      <c r="AE849" s="5"/>
      <c r="AF849" s="5"/>
      <c r="AG849" s="5"/>
      <c r="AH849" s="5"/>
      <c r="AI849" s="5"/>
      <c r="AJ849" s="5"/>
      <c r="AK849" s="5"/>
      <c r="AL849" s="5"/>
    </row>
    <row r="850" spans="1:38">
      <c r="A850" s="5"/>
      <c r="B850" s="5"/>
      <c r="C850" s="268"/>
      <c r="D850" s="5"/>
      <c r="E850" s="5"/>
      <c r="F850" s="5"/>
      <c r="G850" s="5"/>
      <c r="H850" s="527"/>
      <c r="I850" s="5"/>
      <c r="J850" s="5"/>
      <c r="K850" s="5"/>
      <c r="L850" s="5"/>
      <c r="M850" s="5"/>
      <c r="N850" s="5"/>
      <c r="O850" s="5"/>
      <c r="P850" s="5"/>
      <c r="Q850" s="5"/>
      <c r="R850" s="5"/>
      <c r="S850" s="5"/>
      <c r="T850" s="5"/>
      <c r="U850" s="5"/>
      <c r="V850" s="5"/>
      <c r="W850" s="5"/>
      <c r="X850" s="527"/>
      <c r="Y850" s="5"/>
      <c r="Z850" s="5"/>
      <c r="AA850" s="5"/>
      <c r="AB850" s="5"/>
      <c r="AC850" s="5"/>
      <c r="AD850" s="5"/>
      <c r="AE850" s="5"/>
      <c r="AF850" s="5"/>
      <c r="AG850" s="5"/>
      <c r="AH850" s="5"/>
      <c r="AI850" s="5"/>
      <c r="AJ850" s="5"/>
      <c r="AK850" s="5"/>
      <c r="AL850" s="5"/>
    </row>
    <row r="851" spans="1:38">
      <c r="A851" s="5"/>
      <c r="B851" s="5"/>
      <c r="C851" s="268"/>
      <c r="D851" s="5"/>
      <c r="E851" s="5"/>
      <c r="F851" s="5"/>
      <c r="G851" s="5"/>
      <c r="H851" s="527"/>
      <c r="I851" s="5"/>
      <c r="J851" s="5"/>
      <c r="K851" s="5"/>
      <c r="L851" s="5"/>
      <c r="M851" s="5"/>
      <c r="N851" s="5"/>
      <c r="O851" s="5"/>
      <c r="P851" s="5"/>
      <c r="Q851" s="5"/>
      <c r="R851" s="5"/>
      <c r="S851" s="5"/>
      <c r="T851" s="5"/>
      <c r="U851" s="5"/>
      <c r="V851" s="5"/>
      <c r="W851" s="5"/>
      <c r="X851" s="527"/>
      <c r="Y851" s="5"/>
      <c r="Z851" s="5"/>
      <c r="AA851" s="5"/>
      <c r="AB851" s="5"/>
      <c r="AC851" s="5"/>
      <c r="AD851" s="5"/>
      <c r="AE851" s="5"/>
      <c r="AF851" s="5"/>
      <c r="AG851" s="5"/>
      <c r="AH851" s="5"/>
      <c r="AI851" s="5"/>
      <c r="AJ851" s="5"/>
      <c r="AK851" s="5"/>
      <c r="AL851" s="5"/>
    </row>
    <row r="852" spans="1:38">
      <c r="A852" s="5"/>
      <c r="B852" s="5"/>
      <c r="C852" s="268"/>
      <c r="D852" s="5"/>
      <c r="E852" s="5"/>
      <c r="F852" s="5"/>
      <c r="G852" s="5"/>
      <c r="H852" s="527"/>
      <c r="I852" s="5"/>
      <c r="J852" s="5"/>
      <c r="K852" s="5"/>
      <c r="L852" s="5"/>
      <c r="M852" s="5"/>
      <c r="N852" s="5"/>
      <c r="O852" s="5"/>
      <c r="P852" s="5"/>
      <c r="Q852" s="5"/>
      <c r="R852" s="5"/>
      <c r="S852" s="5"/>
      <c r="T852" s="5"/>
      <c r="U852" s="5"/>
      <c r="V852" s="5"/>
      <c r="W852" s="5"/>
      <c r="X852" s="527"/>
      <c r="Y852" s="5"/>
      <c r="Z852" s="5"/>
      <c r="AA852" s="5"/>
      <c r="AB852" s="5"/>
      <c r="AC852" s="5"/>
      <c r="AD852" s="5"/>
      <c r="AE852" s="5"/>
      <c r="AF852" s="5"/>
      <c r="AG852" s="5"/>
      <c r="AH852" s="5"/>
      <c r="AI852" s="5"/>
      <c r="AJ852" s="5"/>
      <c r="AK852" s="5"/>
      <c r="AL852" s="5"/>
    </row>
    <row r="853" spans="1:38">
      <c r="A853" s="5"/>
      <c r="B853" s="5"/>
      <c r="C853" s="268"/>
      <c r="D853" s="5"/>
      <c r="E853" s="5"/>
      <c r="F853" s="5"/>
      <c r="G853" s="5"/>
      <c r="H853" s="527"/>
      <c r="I853" s="5"/>
      <c r="J853" s="5"/>
      <c r="K853" s="5"/>
      <c r="L853" s="5"/>
      <c r="M853" s="5"/>
      <c r="N853" s="5"/>
      <c r="O853" s="5"/>
      <c r="P853" s="5"/>
      <c r="Q853" s="5"/>
      <c r="R853" s="5"/>
      <c r="S853" s="5"/>
      <c r="T853" s="5"/>
      <c r="U853" s="5"/>
      <c r="V853" s="5"/>
      <c r="W853" s="5"/>
      <c r="X853" s="527"/>
      <c r="Y853" s="5"/>
      <c r="Z853" s="5"/>
      <c r="AA853" s="5"/>
      <c r="AB853" s="5"/>
      <c r="AC853" s="5"/>
      <c r="AD853" s="5"/>
      <c r="AE853" s="5"/>
      <c r="AF853" s="5"/>
      <c r="AG853" s="5"/>
      <c r="AH853" s="5"/>
      <c r="AI853" s="5"/>
      <c r="AJ853" s="5"/>
      <c r="AK853" s="5"/>
      <c r="AL853" s="5"/>
    </row>
    <row r="854" spans="1:38">
      <c r="A854" s="5"/>
      <c r="B854" s="5"/>
      <c r="C854" s="268"/>
      <c r="D854" s="5"/>
      <c r="E854" s="5"/>
      <c r="F854" s="5"/>
      <c r="G854" s="5"/>
      <c r="H854" s="527"/>
      <c r="I854" s="5"/>
      <c r="J854" s="5"/>
      <c r="K854" s="5"/>
      <c r="L854" s="5"/>
      <c r="M854" s="5"/>
      <c r="N854" s="5"/>
      <c r="O854" s="5"/>
      <c r="P854" s="5"/>
      <c r="Q854" s="5"/>
      <c r="R854" s="5"/>
      <c r="S854" s="5"/>
      <c r="T854" s="5"/>
      <c r="U854" s="5"/>
      <c r="V854" s="5"/>
      <c r="W854" s="5"/>
      <c r="X854" s="527"/>
      <c r="Y854" s="5"/>
      <c r="Z854" s="5"/>
      <c r="AA854" s="5"/>
      <c r="AB854" s="5"/>
      <c r="AC854" s="5"/>
      <c r="AD854" s="5"/>
      <c r="AE854" s="5"/>
      <c r="AF854" s="5"/>
      <c r="AG854" s="5"/>
      <c r="AH854" s="5"/>
      <c r="AI854" s="5"/>
      <c r="AJ854" s="5"/>
      <c r="AK854" s="5"/>
      <c r="AL854" s="5"/>
    </row>
    <row r="855" spans="1:38">
      <c r="A855" s="5"/>
      <c r="B855" s="5"/>
      <c r="C855" s="268"/>
      <c r="D855" s="5"/>
      <c r="E855" s="5"/>
      <c r="F855" s="5"/>
      <c r="G855" s="5"/>
      <c r="H855" s="527"/>
      <c r="I855" s="5"/>
      <c r="J855" s="5"/>
      <c r="K855" s="5"/>
      <c r="L855" s="5"/>
      <c r="M855" s="5"/>
      <c r="N855" s="5"/>
      <c r="O855" s="5"/>
      <c r="P855" s="5"/>
      <c r="Q855" s="5"/>
      <c r="R855" s="5"/>
      <c r="S855" s="5"/>
      <c r="T855" s="5"/>
      <c r="U855" s="5"/>
      <c r="V855" s="5"/>
      <c r="W855" s="5"/>
      <c r="X855" s="527"/>
      <c r="Y855" s="5"/>
      <c r="Z855" s="5"/>
      <c r="AA855" s="5"/>
      <c r="AB855" s="5"/>
      <c r="AC855" s="5"/>
      <c r="AD855" s="5"/>
      <c r="AE855" s="5"/>
      <c r="AF855" s="5"/>
      <c r="AG855" s="5"/>
      <c r="AH855" s="5"/>
      <c r="AI855" s="5"/>
      <c r="AJ855" s="5"/>
      <c r="AK855" s="5"/>
      <c r="AL855" s="5"/>
    </row>
    <row r="856" spans="1:38">
      <c r="A856" s="5"/>
      <c r="B856" s="5"/>
      <c r="C856" s="268"/>
      <c r="D856" s="5"/>
      <c r="E856" s="5"/>
      <c r="F856" s="5"/>
      <c r="G856" s="5"/>
      <c r="H856" s="527"/>
      <c r="I856" s="5"/>
      <c r="J856" s="5"/>
      <c r="K856" s="5"/>
      <c r="L856" s="5"/>
      <c r="M856" s="5"/>
      <c r="N856" s="5"/>
      <c r="O856" s="5"/>
      <c r="P856" s="5"/>
      <c r="Q856" s="5"/>
      <c r="R856" s="5"/>
      <c r="S856" s="5"/>
      <c r="T856" s="5"/>
      <c r="U856" s="5"/>
      <c r="V856" s="5"/>
      <c r="W856" s="5"/>
      <c r="X856" s="527"/>
      <c r="Y856" s="5"/>
      <c r="Z856" s="5"/>
      <c r="AA856" s="5"/>
      <c r="AB856" s="5"/>
      <c r="AC856" s="5"/>
      <c r="AD856" s="5"/>
      <c r="AE856" s="5"/>
      <c r="AF856" s="5"/>
      <c r="AG856" s="5"/>
      <c r="AH856" s="5"/>
      <c r="AI856" s="5"/>
      <c r="AJ856" s="5"/>
      <c r="AK856" s="5"/>
      <c r="AL856" s="5"/>
    </row>
    <row r="857" spans="1:38">
      <c r="A857" s="5"/>
      <c r="B857" s="5"/>
      <c r="C857" s="268"/>
      <c r="D857" s="5"/>
      <c r="E857" s="5"/>
      <c r="F857" s="5"/>
      <c r="G857" s="5"/>
      <c r="H857" s="527"/>
      <c r="I857" s="5"/>
      <c r="J857" s="5"/>
      <c r="K857" s="5"/>
      <c r="L857" s="5"/>
      <c r="M857" s="5"/>
      <c r="N857" s="5"/>
      <c r="O857" s="5"/>
      <c r="P857" s="5"/>
      <c r="Q857" s="5"/>
      <c r="R857" s="5"/>
      <c r="S857" s="5"/>
      <c r="T857" s="5"/>
      <c r="U857" s="5"/>
      <c r="V857" s="5"/>
      <c r="W857" s="5"/>
      <c r="X857" s="527"/>
      <c r="Y857" s="5"/>
      <c r="Z857" s="5"/>
      <c r="AA857" s="5"/>
      <c r="AB857" s="5"/>
      <c r="AC857" s="5"/>
      <c r="AD857" s="5"/>
      <c r="AE857" s="5"/>
      <c r="AF857" s="5"/>
      <c r="AG857" s="5"/>
      <c r="AH857" s="5"/>
      <c r="AI857" s="5"/>
      <c r="AJ857" s="5"/>
      <c r="AK857" s="5"/>
      <c r="AL857" s="5"/>
    </row>
    <row r="858" spans="1:38">
      <c r="A858" s="5"/>
      <c r="B858" s="5"/>
      <c r="C858" s="268"/>
      <c r="D858" s="5"/>
      <c r="E858" s="5"/>
      <c r="F858" s="5"/>
      <c r="G858" s="5"/>
      <c r="H858" s="527"/>
      <c r="I858" s="5"/>
      <c r="J858" s="5"/>
      <c r="K858" s="5"/>
      <c r="L858" s="5"/>
      <c r="M858" s="5"/>
      <c r="N858" s="5"/>
      <c r="O858" s="5"/>
      <c r="P858" s="5"/>
      <c r="Q858" s="5"/>
      <c r="R858" s="5"/>
      <c r="S858" s="5"/>
      <c r="T858" s="5"/>
      <c r="U858" s="5"/>
      <c r="V858" s="5"/>
      <c r="W858" s="5"/>
      <c r="X858" s="527"/>
      <c r="Y858" s="5"/>
      <c r="Z858" s="5"/>
      <c r="AA858" s="5"/>
      <c r="AB858" s="5"/>
      <c r="AC858" s="5"/>
      <c r="AD858" s="5"/>
      <c r="AE858" s="5"/>
      <c r="AF858" s="5"/>
      <c r="AG858" s="5"/>
      <c r="AH858" s="5"/>
      <c r="AI858" s="5"/>
      <c r="AJ858" s="5"/>
      <c r="AK858" s="5"/>
      <c r="AL858" s="5"/>
    </row>
    <row r="859" spans="1:38">
      <c r="A859" s="5"/>
      <c r="B859" s="5"/>
      <c r="C859" s="268"/>
      <c r="D859" s="5"/>
      <c r="E859" s="5"/>
      <c r="F859" s="5"/>
      <c r="G859" s="5"/>
      <c r="H859" s="527"/>
      <c r="I859" s="5"/>
      <c r="J859" s="5"/>
      <c r="K859" s="5"/>
      <c r="L859" s="5"/>
      <c r="M859" s="5"/>
      <c r="N859" s="5"/>
      <c r="O859" s="5"/>
      <c r="P859" s="5"/>
      <c r="Q859" s="5"/>
      <c r="R859" s="5"/>
      <c r="S859" s="5"/>
      <c r="T859" s="5"/>
      <c r="U859" s="5"/>
      <c r="V859" s="5"/>
      <c r="W859" s="5"/>
      <c r="X859" s="527"/>
      <c r="Y859" s="5"/>
      <c r="Z859" s="5"/>
      <c r="AA859" s="5"/>
      <c r="AB859" s="5"/>
      <c r="AC859" s="5"/>
      <c r="AD859" s="5"/>
      <c r="AE859" s="5"/>
      <c r="AF859" s="5"/>
      <c r="AG859" s="5"/>
      <c r="AH859" s="5"/>
      <c r="AI859" s="5"/>
      <c r="AJ859" s="5"/>
      <c r="AK859" s="5"/>
      <c r="AL859" s="5"/>
    </row>
    <row r="860" spans="1:38">
      <c r="A860" s="5"/>
      <c r="B860" s="5"/>
      <c r="C860" s="268"/>
      <c r="D860" s="5"/>
      <c r="E860" s="5"/>
      <c r="F860" s="5"/>
      <c r="G860" s="5"/>
      <c r="H860" s="527"/>
      <c r="I860" s="5"/>
      <c r="J860" s="5"/>
      <c r="K860" s="5"/>
      <c r="L860" s="5"/>
      <c r="M860" s="5"/>
      <c r="N860" s="5"/>
      <c r="O860" s="5"/>
      <c r="P860" s="5"/>
      <c r="Q860" s="5"/>
      <c r="R860" s="5"/>
      <c r="S860" s="5"/>
      <c r="T860" s="5"/>
      <c r="U860" s="5"/>
      <c r="V860" s="5"/>
      <c r="W860" s="5"/>
      <c r="X860" s="527"/>
      <c r="Y860" s="5"/>
      <c r="Z860" s="5"/>
      <c r="AA860" s="5"/>
      <c r="AB860" s="5"/>
      <c r="AC860" s="5"/>
      <c r="AD860" s="5"/>
      <c r="AE860" s="5"/>
      <c r="AF860" s="5"/>
      <c r="AG860" s="5"/>
      <c r="AH860" s="5"/>
      <c r="AI860" s="5"/>
      <c r="AJ860" s="5"/>
      <c r="AK860" s="5"/>
      <c r="AL860" s="5"/>
    </row>
    <row r="861" spans="1:38">
      <c r="A861" s="5"/>
      <c r="B861" s="5"/>
      <c r="C861" s="268"/>
      <c r="D861" s="5"/>
      <c r="E861" s="5"/>
      <c r="F861" s="5"/>
      <c r="G861" s="5"/>
      <c r="H861" s="527"/>
      <c r="I861" s="5"/>
      <c r="J861" s="5"/>
      <c r="K861" s="5"/>
      <c r="L861" s="5"/>
      <c r="M861" s="5"/>
      <c r="N861" s="5"/>
      <c r="O861" s="5"/>
      <c r="P861" s="5"/>
      <c r="Q861" s="5"/>
      <c r="R861" s="5"/>
      <c r="S861" s="5"/>
      <c r="T861" s="5"/>
      <c r="U861" s="5"/>
      <c r="V861" s="5"/>
      <c r="W861" s="5"/>
      <c r="X861" s="527"/>
      <c r="Y861" s="5"/>
      <c r="Z861" s="5"/>
      <c r="AA861" s="5"/>
      <c r="AB861" s="5"/>
      <c r="AC861" s="5"/>
      <c r="AD861" s="5"/>
      <c r="AE861" s="5"/>
      <c r="AF861" s="5"/>
      <c r="AG861" s="5"/>
      <c r="AH861" s="5"/>
      <c r="AI861" s="5"/>
      <c r="AJ861" s="5"/>
      <c r="AK861" s="5"/>
      <c r="AL861" s="5"/>
    </row>
    <row r="862" spans="1:38">
      <c r="A862" s="5"/>
      <c r="B862" s="5"/>
      <c r="C862" s="268"/>
      <c r="D862" s="5"/>
      <c r="E862" s="5"/>
      <c r="F862" s="5"/>
      <c r="G862" s="5"/>
      <c r="H862" s="527"/>
      <c r="I862" s="5"/>
      <c r="J862" s="5"/>
      <c r="K862" s="5"/>
      <c r="L862" s="5"/>
      <c r="M862" s="5"/>
      <c r="N862" s="5"/>
      <c r="O862" s="5"/>
      <c r="P862" s="5"/>
      <c r="Q862" s="5"/>
      <c r="R862" s="5"/>
      <c r="S862" s="5"/>
      <c r="T862" s="5"/>
      <c r="U862" s="5"/>
      <c r="V862" s="5"/>
      <c r="W862" s="5"/>
      <c r="X862" s="527"/>
      <c r="Y862" s="5"/>
      <c r="Z862" s="5"/>
      <c r="AA862" s="5"/>
      <c r="AB862" s="5"/>
      <c r="AC862" s="5"/>
      <c r="AD862" s="5"/>
      <c r="AE862" s="5"/>
      <c r="AF862" s="5"/>
      <c r="AG862" s="5"/>
      <c r="AH862" s="5"/>
      <c r="AI862" s="5"/>
      <c r="AJ862" s="5"/>
      <c r="AK862" s="5"/>
      <c r="AL862" s="5"/>
    </row>
    <row r="863" spans="1:38">
      <c r="A863" s="5"/>
      <c r="B863" s="5"/>
      <c r="C863" s="268"/>
      <c r="D863" s="5"/>
      <c r="E863" s="5"/>
      <c r="F863" s="5"/>
      <c r="G863" s="5"/>
      <c r="H863" s="527"/>
      <c r="I863" s="5"/>
      <c r="J863" s="5"/>
      <c r="K863" s="5"/>
      <c r="L863" s="5"/>
      <c r="M863" s="5"/>
      <c r="N863" s="5"/>
      <c r="O863" s="5"/>
      <c r="P863" s="5"/>
      <c r="Q863" s="5"/>
      <c r="R863" s="5"/>
      <c r="S863" s="5"/>
      <c r="T863" s="5"/>
      <c r="U863" s="5"/>
      <c r="V863" s="5"/>
      <c r="W863" s="5"/>
      <c r="X863" s="527"/>
      <c r="Y863" s="5"/>
      <c r="Z863" s="5"/>
      <c r="AA863" s="5"/>
      <c r="AB863" s="5"/>
      <c r="AC863" s="5"/>
      <c r="AD863" s="5"/>
      <c r="AE863" s="5"/>
      <c r="AF863" s="5"/>
      <c r="AG863" s="5"/>
      <c r="AH863" s="5"/>
      <c r="AI863" s="5"/>
      <c r="AJ863" s="5"/>
      <c r="AK863" s="5"/>
      <c r="AL863" s="5"/>
    </row>
    <row r="864" spans="1:38">
      <c r="A864" s="5"/>
      <c r="B864" s="5"/>
      <c r="C864" s="268"/>
      <c r="D864" s="5"/>
      <c r="E864" s="5"/>
      <c r="F864" s="5"/>
      <c r="G864" s="5"/>
      <c r="H864" s="527"/>
      <c r="I864" s="5"/>
      <c r="J864" s="5"/>
      <c r="K864" s="5"/>
      <c r="L864" s="5"/>
      <c r="M864" s="5"/>
      <c r="N864" s="5"/>
      <c r="O864" s="5"/>
      <c r="P864" s="5"/>
      <c r="Q864" s="5"/>
      <c r="R864" s="5"/>
      <c r="S864" s="5"/>
      <c r="T864" s="5"/>
      <c r="U864" s="5"/>
      <c r="V864" s="5"/>
      <c r="W864" s="5"/>
      <c r="X864" s="527"/>
      <c r="Y864" s="5"/>
      <c r="Z864" s="5"/>
      <c r="AA864" s="5"/>
      <c r="AB864" s="5"/>
      <c r="AC864" s="5"/>
      <c r="AD864" s="5"/>
      <c r="AE864" s="5"/>
      <c r="AF864" s="5"/>
      <c r="AG864" s="5"/>
      <c r="AH864" s="5"/>
      <c r="AI864" s="5"/>
      <c r="AJ864" s="5"/>
      <c r="AK864" s="5"/>
      <c r="AL864" s="5"/>
    </row>
    <row r="865" spans="1:38">
      <c r="A865" s="5"/>
      <c r="B865" s="5"/>
      <c r="C865" s="268"/>
      <c r="D865" s="5"/>
      <c r="E865" s="5"/>
      <c r="F865" s="5"/>
      <c r="G865" s="5"/>
      <c r="H865" s="527"/>
      <c r="I865" s="5"/>
      <c r="J865" s="5"/>
      <c r="K865" s="5"/>
      <c r="L865" s="5"/>
      <c r="M865" s="5"/>
      <c r="N865" s="5"/>
      <c r="O865" s="5"/>
      <c r="P865" s="5"/>
      <c r="Q865" s="5"/>
      <c r="R865" s="5"/>
      <c r="S865" s="5"/>
      <c r="T865" s="5"/>
      <c r="U865" s="5"/>
      <c r="V865" s="5"/>
      <c r="W865" s="5"/>
      <c r="X865" s="527"/>
      <c r="Y865" s="5"/>
      <c r="Z865" s="5"/>
      <c r="AA865" s="5"/>
      <c r="AB865" s="5"/>
      <c r="AC865" s="5"/>
      <c r="AD865" s="5"/>
      <c r="AE865" s="5"/>
      <c r="AF865" s="5"/>
      <c r="AG865" s="5"/>
      <c r="AH865" s="5"/>
      <c r="AI865" s="5"/>
      <c r="AJ865" s="5"/>
      <c r="AK865" s="5"/>
      <c r="AL865" s="5"/>
    </row>
    <row r="866" spans="1:38">
      <c r="A866" s="5"/>
      <c r="B866" s="5"/>
      <c r="C866" s="268"/>
      <c r="D866" s="5"/>
      <c r="E866" s="5"/>
      <c r="F866" s="5"/>
      <c r="G866" s="5"/>
      <c r="H866" s="527"/>
      <c r="I866" s="5"/>
      <c r="J866" s="5"/>
      <c r="K866" s="5"/>
      <c r="L866" s="5"/>
      <c r="M866" s="5"/>
      <c r="N866" s="5"/>
      <c r="O866" s="5"/>
      <c r="P866" s="5"/>
      <c r="Q866" s="5"/>
      <c r="R866" s="5"/>
      <c r="S866" s="5"/>
      <c r="T866" s="5"/>
      <c r="U866" s="5"/>
      <c r="V866" s="5"/>
      <c r="W866" s="5"/>
      <c r="X866" s="527"/>
      <c r="Y866" s="5"/>
      <c r="Z866" s="5"/>
      <c r="AA866" s="5"/>
      <c r="AB866" s="5"/>
      <c r="AC866" s="5"/>
      <c r="AD866" s="5"/>
      <c r="AE866" s="5"/>
      <c r="AF866" s="5"/>
      <c r="AG866" s="5"/>
      <c r="AH866" s="5"/>
      <c r="AI866" s="5"/>
      <c r="AJ866" s="5"/>
      <c r="AK866" s="5"/>
      <c r="AL866" s="5"/>
    </row>
    <row r="867" spans="1:38">
      <c r="A867" s="5"/>
      <c r="B867" s="5"/>
      <c r="C867" s="268"/>
      <c r="D867" s="5"/>
      <c r="E867" s="5"/>
      <c r="F867" s="5"/>
      <c r="G867" s="5"/>
      <c r="H867" s="527"/>
      <c r="I867" s="5"/>
      <c r="J867" s="5"/>
      <c r="K867" s="5"/>
      <c r="L867" s="5"/>
      <c r="M867" s="5"/>
      <c r="N867" s="5"/>
      <c r="O867" s="5"/>
      <c r="P867" s="5"/>
      <c r="Q867" s="5"/>
      <c r="R867" s="5"/>
      <c r="S867" s="5"/>
      <c r="T867" s="5"/>
      <c r="U867" s="5"/>
      <c r="V867" s="5"/>
      <c r="W867" s="5"/>
      <c r="X867" s="527"/>
      <c r="Y867" s="5"/>
      <c r="Z867" s="5"/>
      <c r="AA867" s="5"/>
      <c r="AB867" s="5"/>
      <c r="AC867" s="5"/>
      <c r="AD867" s="5"/>
      <c r="AE867" s="5"/>
      <c r="AF867" s="5"/>
      <c r="AG867" s="5"/>
      <c r="AH867" s="5"/>
      <c r="AI867" s="5"/>
      <c r="AJ867" s="5"/>
      <c r="AK867" s="5"/>
      <c r="AL867" s="5"/>
    </row>
    <row r="868" spans="1:38">
      <c r="A868" s="5"/>
      <c r="B868" s="5"/>
      <c r="C868" s="268"/>
      <c r="D868" s="5"/>
      <c r="E868" s="5"/>
      <c r="F868" s="5"/>
      <c r="G868" s="5"/>
      <c r="H868" s="527"/>
      <c r="I868" s="5"/>
      <c r="J868" s="5"/>
      <c r="K868" s="5"/>
      <c r="L868" s="5"/>
      <c r="M868" s="5"/>
      <c r="N868" s="5"/>
      <c r="O868" s="5"/>
      <c r="P868" s="5"/>
      <c r="Q868" s="5"/>
      <c r="R868" s="5"/>
      <c r="S868" s="5"/>
      <c r="T868" s="5"/>
      <c r="U868" s="5"/>
      <c r="V868" s="5"/>
      <c r="W868" s="5"/>
      <c r="X868" s="527"/>
      <c r="Y868" s="5"/>
      <c r="Z868" s="5"/>
      <c r="AA868" s="5"/>
      <c r="AB868" s="5"/>
      <c r="AC868" s="5"/>
      <c r="AD868" s="5"/>
      <c r="AE868" s="5"/>
      <c r="AF868" s="5"/>
      <c r="AG868" s="5"/>
      <c r="AH868" s="5"/>
      <c r="AI868" s="5"/>
      <c r="AJ868" s="5"/>
      <c r="AK868" s="5"/>
      <c r="AL868" s="5"/>
    </row>
    <row r="869" spans="1:38">
      <c r="A869" s="5"/>
      <c r="B869" s="5"/>
      <c r="C869" s="268"/>
      <c r="D869" s="5"/>
      <c r="E869" s="5"/>
      <c r="F869" s="5"/>
      <c r="G869" s="5"/>
      <c r="H869" s="527"/>
      <c r="I869" s="5"/>
      <c r="J869" s="5"/>
      <c r="K869" s="5"/>
      <c r="L869" s="5"/>
      <c r="M869" s="5"/>
      <c r="N869" s="5"/>
      <c r="O869" s="5"/>
      <c r="P869" s="5"/>
      <c r="Q869" s="5"/>
      <c r="R869" s="5"/>
      <c r="S869" s="5"/>
      <c r="T869" s="5"/>
      <c r="U869" s="5"/>
      <c r="V869" s="5"/>
      <c r="W869" s="5"/>
      <c r="X869" s="527"/>
      <c r="Y869" s="5"/>
      <c r="Z869" s="5"/>
      <c r="AA869" s="5"/>
      <c r="AB869" s="5"/>
      <c r="AC869" s="5"/>
      <c r="AD869" s="5"/>
      <c r="AE869" s="5"/>
      <c r="AF869" s="5"/>
      <c r="AG869" s="5"/>
      <c r="AH869" s="5"/>
      <c r="AI869" s="5"/>
      <c r="AJ869" s="5"/>
      <c r="AK869" s="5"/>
      <c r="AL869" s="5"/>
    </row>
    <row r="870" spans="1:38">
      <c r="A870" s="5"/>
      <c r="B870" s="5"/>
      <c r="C870" s="268"/>
      <c r="D870" s="5"/>
      <c r="E870" s="5"/>
      <c r="F870" s="5"/>
      <c r="G870" s="5"/>
      <c r="H870" s="527"/>
      <c r="I870" s="5"/>
      <c r="J870" s="5"/>
      <c r="K870" s="5"/>
      <c r="L870" s="5"/>
      <c r="M870" s="5"/>
      <c r="N870" s="5"/>
      <c r="O870" s="5"/>
      <c r="P870" s="5"/>
      <c r="Q870" s="5"/>
      <c r="R870" s="5"/>
      <c r="S870" s="5"/>
      <c r="T870" s="5"/>
      <c r="U870" s="5"/>
      <c r="V870" s="5"/>
      <c r="W870" s="5"/>
      <c r="X870" s="527"/>
      <c r="Y870" s="5"/>
      <c r="Z870" s="5"/>
      <c r="AA870" s="5"/>
      <c r="AB870" s="5"/>
      <c r="AC870" s="5"/>
      <c r="AD870" s="5"/>
      <c r="AE870" s="5"/>
      <c r="AF870" s="5"/>
      <c r="AG870" s="5"/>
      <c r="AH870" s="5"/>
      <c r="AI870" s="5"/>
      <c r="AJ870" s="5"/>
      <c r="AK870" s="5"/>
      <c r="AL870" s="5"/>
    </row>
    <row r="871" spans="1:38">
      <c r="A871" s="5"/>
      <c r="B871" s="5"/>
      <c r="C871" s="268"/>
      <c r="D871" s="5"/>
      <c r="E871" s="5"/>
      <c r="F871" s="5"/>
      <c r="G871" s="5"/>
      <c r="H871" s="527"/>
      <c r="I871" s="5"/>
      <c r="J871" s="5"/>
      <c r="K871" s="5"/>
      <c r="L871" s="5"/>
      <c r="M871" s="5"/>
      <c r="N871" s="5"/>
      <c r="O871" s="5"/>
      <c r="P871" s="5"/>
      <c r="Q871" s="5"/>
      <c r="R871" s="5"/>
      <c r="S871" s="5"/>
      <c r="T871" s="5"/>
      <c r="U871" s="5"/>
      <c r="V871" s="5"/>
      <c r="W871" s="5"/>
      <c r="X871" s="527"/>
      <c r="Y871" s="5"/>
      <c r="Z871" s="5"/>
      <c r="AA871" s="5"/>
      <c r="AB871" s="5"/>
      <c r="AC871" s="5"/>
      <c r="AD871" s="5"/>
      <c r="AE871" s="5"/>
      <c r="AF871" s="5"/>
      <c r="AG871" s="5"/>
      <c r="AH871" s="5"/>
      <c r="AI871" s="5"/>
      <c r="AJ871" s="5"/>
      <c r="AK871" s="5"/>
      <c r="AL871" s="5"/>
    </row>
    <row r="872" spans="1:38">
      <c r="A872" s="5"/>
      <c r="B872" s="5"/>
      <c r="C872" s="268"/>
      <c r="D872" s="5"/>
      <c r="E872" s="5"/>
      <c r="F872" s="5"/>
      <c r="G872" s="5"/>
      <c r="H872" s="527"/>
      <c r="I872" s="5"/>
      <c r="J872" s="5"/>
      <c r="K872" s="5"/>
      <c r="L872" s="5"/>
      <c r="M872" s="5"/>
      <c r="N872" s="5"/>
      <c r="O872" s="5"/>
      <c r="P872" s="5"/>
      <c r="Q872" s="5"/>
      <c r="R872" s="5"/>
      <c r="S872" s="5"/>
      <c r="T872" s="5"/>
      <c r="U872" s="5"/>
      <c r="V872" s="5"/>
      <c r="W872" s="5"/>
      <c r="X872" s="527"/>
      <c r="Y872" s="5"/>
      <c r="Z872" s="5"/>
      <c r="AA872" s="5"/>
      <c r="AB872" s="5"/>
      <c r="AC872" s="5"/>
      <c r="AD872" s="5"/>
      <c r="AE872" s="5"/>
      <c r="AF872" s="5"/>
      <c r="AG872" s="5"/>
      <c r="AH872" s="5"/>
      <c r="AI872" s="5"/>
      <c r="AJ872" s="5"/>
      <c r="AK872" s="5"/>
      <c r="AL872" s="5"/>
    </row>
    <row r="873" spans="1:38">
      <c r="A873" s="5"/>
      <c r="B873" s="5"/>
      <c r="C873" s="268"/>
      <c r="D873" s="5"/>
      <c r="E873" s="5"/>
      <c r="F873" s="5"/>
      <c r="G873" s="5"/>
      <c r="H873" s="527"/>
      <c r="I873" s="5"/>
      <c r="J873" s="5"/>
      <c r="K873" s="5"/>
      <c r="L873" s="5"/>
      <c r="M873" s="5"/>
      <c r="N873" s="5"/>
      <c r="O873" s="5"/>
      <c r="P873" s="5"/>
      <c r="Q873" s="5"/>
      <c r="R873" s="5"/>
      <c r="S873" s="5"/>
      <c r="T873" s="5"/>
      <c r="U873" s="5"/>
      <c r="V873" s="5"/>
      <c r="W873" s="5"/>
      <c r="X873" s="527"/>
      <c r="Y873" s="5"/>
      <c r="Z873" s="5"/>
      <c r="AA873" s="5"/>
      <c r="AB873" s="5"/>
      <c r="AC873" s="5"/>
      <c r="AD873" s="5"/>
      <c r="AE873" s="5"/>
      <c r="AF873" s="5"/>
      <c r="AG873" s="5"/>
      <c r="AH873" s="5"/>
      <c r="AI873" s="5"/>
      <c r="AJ873" s="5"/>
      <c r="AK873" s="5"/>
      <c r="AL873" s="5"/>
    </row>
    <row r="874" spans="1:38">
      <c r="A874" s="5"/>
      <c r="B874" s="5"/>
      <c r="C874" s="268"/>
      <c r="D874" s="5"/>
      <c r="E874" s="5"/>
      <c r="F874" s="5"/>
      <c r="G874" s="5"/>
      <c r="H874" s="527"/>
      <c r="I874" s="5"/>
      <c r="J874" s="5"/>
      <c r="K874" s="5"/>
      <c r="L874" s="5"/>
      <c r="M874" s="5"/>
      <c r="N874" s="5"/>
      <c r="O874" s="5"/>
      <c r="P874" s="5"/>
      <c r="Q874" s="5"/>
      <c r="R874" s="5"/>
      <c r="S874" s="5"/>
      <c r="T874" s="5"/>
      <c r="U874" s="5"/>
      <c r="V874" s="5"/>
      <c r="W874" s="5"/>
      <c r="X874" s="527"/>
      <c r="Y874" s="5"/>
      <c r="Z874" s="5"/>
      <c r="AA874" s="5"/>
      <c r="AB874" s="5"/>
      <c r="AC874" s="5"/>
      <c r="AD874" s="5"/>
      <c r="AE874" s="5"/>
      <c r="AF874" s="5"/>
      <c r="AG874" s="5"/>
      <c r="AH874" s="5"/>
      <c r="AI874" s="5"/>
      <c r="AJ874" s="5"/>
      <c r="AK874" s="5"/>
      <c r="AL874" s="5"/>
    </row>
    <row r="875" spans="1:38">
      <c r="A875" s="5"/>
      <c r="B875" s="5"/>
      <c r="C875" s="268"/>
      <c r="D875" s="5"/>
      <c r="E875" s="5"/>
      <c r="F875" s="5"/>
      <c r="G875" s="5"/>
      <c r="H875" s="527"/>
      <c r="I875" s="5"/>
      <c r="J875" s="5"/>
      <c r="K875" s="5"/>
      <c r="L875" s="5"/>
      <c r="M875" s="5"/>
      <c r="N875" s="5"/>
      <c r="O875" s="5"/>
      <c r="P875" s="5"/>
      <c r="Q875" s="5"/>
      <c r="R875" s="5"/>
      <c r="S875" s="5"/>
      <c r="T875" s="5"/>
      <c r="U875" s="5"/>
      <c r="V875" s="5"/>
      <c r="W875" s="5"/>
      <c r="X875" s="527"/>
      <c r="Y875" s="5"/>
      <c r="Z875" s="5"/>
      <c r="AA875" s="5"/>
      <c r="AB875" s="5"/>
      <c r="AC875" s="5"/>
      <c r="AD875" s="5"/>
      <c r="AE875" s="5"/>
      <c r="AF875" s="5"/>
      <c r="AG875" s="5"/>
      <c r="AH875" s="5"/>
      <c r="AI875" s="5"/>
      <c r="AJ875" s="5"/>
      <c r="AK875" s="5"/>
      <c r="AL875" s="5"/>
    </row>
    <row r="876" spans="1:38">
      <c r="A876" s="5"/>
      <c r="B876" s="5"/>
      <c r="C876" s="268"/>
      <c r="D876" s="5"/>
      <c r="E876" s="5"/>
      <c r="F876" s="5"/>
      <c r="G876" s="5"/>
      <c r="H876" s="527"/>
      <c r="I876" s="5"/>
      <c r="J876" s="5"/>
      <c r="K876" s="5"/>
      <c r="L876" s="5"/>
      <c r="M876" s="5"/>
      <c r="N876" s="5"/>
      <c r="O876" s="5"/>
      <c r="P876" s="5"/>
      <c r="Q876" s="5"/>
      <c r="R876" s="5"/>
      <c r="S876" s="5"/>
      <c r="T876" s="5"/>
      <c r="U876" s="5"/>
      <c r="V876" s="5"/>
      <c r="W876" s="5"/>
      <c r="X876" s="527"/>
      <c r="Y876" s="5"/>
      <c r="Z876" s="5"/>
      <c r="AA876" s="5"/>
      <c r="AB876" s="5"/>
      <c r="AC876" s="5"/>
      <c r="AD876" s="5"/>
      <c r="AE876" s="5"/>
      <c r="AF876" s="5"/>
      <c r="AG876" s="5"/>
      <c r="AH876" s="5"/>
      <c r="AI876" s="5"/>
      <c r="AJ876" s="5"/>
      <c r="AK876" s="5"/>
      <c r="AL876" s="5"/>
    </row>
    <row r="877" spans="1:38">
      <c r="A877" s="5"/>
      <c r="B877" s="5"/>
      <c r="C877" s="268"/>
      <c r="D877" s="5"/>
      <c r="E877" s="5"/>
      <c r="F877" s="5"/>
      <c r="G877" s="5"/>
      <c r="H877" s="527"/>
      <c r="I877" s="5"/>
      <c r="J877" s="5"/>
      <c r="K877" s="5"/>
      <c r="L877" s="5"/>
      <c r="M877" s="5"/>
      <c r="N877" s="5"/>
      <c r="O877" s="5"/>
      <c r="P877" s="5"/>
      <c r="Q877" s="5"/>
      <c r="R877" s="5"/>
      <c r="S877" s="5"/>
      <c r="T877" s="5"/>
      <c r="U877" s="5"/>
      <c r="V877" s="5"/>
      <c r="W877" s="5"/>
      <c r="X877" s="527"/>
      <c r="Y877" s="5"/>
      <c r="Z877" s="5"/>
      <c r="AA877" s="5"/>
      <c r="AB877" s="5"/>
      <c r="AC877" s="5"/>
      <c r="AD877" s="5"/>
      <c r="AE877" s="5"/>
      <c r="AF877" s="5"/>
      <c r="AG877" s="5"/>
      <c r="AH877" s="5"/>
      <c r="AI877" s="5"/>
      <c r="AJ877" s="5"/>
      <c r="AK877" s="5"/>
      <c r="AL877" s="5"/>
    </row>
    <row r="878" spans="1:38">
      <c r="A878" s="5"/>
      <c r="B878" s="5"/>
      <c r="C878" s="268"/>
      <c r="D878" s="5"/>
      <c r="E878" s="5"/>
      <c r="F878" s="5"/>
      <c r="G878" s="5"/>
      <c r="H878" s="527"/>
      <c r="I878" s="5"/>
      <c r="J878" s="5"/>
      <c r="K878" s="5"/>
      <c r="L878" s="5"/>
      <c r="M878" s="5"/>
      <c r="N878" s="5"/>
      <c r="O878" s="5"/>
      <c r="P878" s="5"/>
      <c r="Q878" s="5"/>
      <c r="R878" s="5"/>
      <c r="S878" s="5"/>
      <c r="T878" s="5"/>
      <c r="U878" s="5"/>
      <c r="V878" s="5"/>
      <c r="W878" s="5"/>
      <c r="X878" s="527"/>
      <c r="Y878" s="5"/>
      <c r="Z878" s="5"/>
      <c r="AA878" s="5"/>
      <c r="AB878" s="5"/>
      <c r="AC878" s="5"/>
      <c r="AD878" s="5"/>
      <c r="AE878" s="5"/>
      <c r="AF878" s="5"/>
      <c r="AG878" s="5"/>
      <c r="AH878" s="5"/>
      <c r="AI878" s="5"/>
      <c r="AJ878" s="5"/>
      <c r="AK878" s="5"/>
      <c r="AL878" s="5"/>
    </row>
    <row r="879" spans="1:38">
      <c r="A879" s="5"/>
      <c r="B879" s="5"/>
      <c r="C879" s="268"/>
      <c r="D879" s="5"/>
      <c r="E879" s="5"/>
      <c r="F879" s="5"/>
      <c r="G879" s="5"/>
      <c r="H879" s="527"/>
      <c r="I879" s="5"/>
      <c r="J879" s="5"/>
      <c r="K879" s="5"/>
      <c r="L879" s="5"/>
      <c r="M879" s="5"/>
      <c r="N879" s="5"/>
      <c r="O879" s="5"/>
      <c r="P879" s="5"/>
      <c r="Q879" s="5"/>
      <c r="R879" s="5"/>
      <c r="S879" s="5"/>
      <c r="T879" s="5"/>
      <c r="U879" s="5"/>
      <c r="V879" s="5"/>
      <c r="W879" s="5"/>
      <c r="X879" s="527"/>
      <c r="Y879" s="5"/>
      <c r="Z879" s="5"/>
      <c r="AA879" s="5"/>
      <c r="AB879" s="5"/>
      <c r="AC879" s="5"/>
      <c r="AD879" s="5"/>
      <c r="AE879" s="5"/>
      <c r="AF879" s="5"/>
      <c r="AG879" s="5"/>
      <c r="AH879" s="5"/>
      <c r="AI879" s="5"/>
      <c r="AJ879" s="5"/>
      <c r="AK879" s="5"/>
      <c r="AL879" s="5"/>
    </row>
    <row r="880" spans="1:38">
      <c r="A880" s="5"/>
      <c r="B880" s="5"/>
      <c r="C880" s="268"/>
      <c r="D880" s="5"/>
      <c r="E880" s="5"/>
      <c r="F880" s="5"/>
      <c r="G880" s="5"/>
      <c r="H880" s="527"/>
      <c r="I880" s="5"/>
      <c r="J880" s="5"/>
      <c r="K880" s="5"/>
      <c r="L880" s="5"/>
      <c r="M880" s="5"/>
      <c r="N880" s="5"/>
      <c r="O880" s="5"/>
      <c r="P880" s="5"/>
      <c r="Q880" s="5"/>
      <c r="R880" s="5"/>
      <c r="S880" s="5"/>
      <c r="T880" s="5"/>
      <c r="U880" s="5"/>
      <c r="V880" s="5"/>
      <c r="W880" s="5"/>
      <c r="X880" s="527"/>
      <c r="Y880" s="5"/>
      <c r="Z880" s="5"/>
      <c r="AA880" s="5"/>
      <c r="AB880" s="5"/>
      <c r="AC880" s="5"/>
      <c r="AD880" s="5"/>
      <c r="AE880" s="5"/>
      <c r="AF880" s="5"/>
      <c r="AG880" s="5"/>
      <c r="AH880" s="5"/>
      <c r="AI880" s="5"/>
      <c r="AJ880" s="5"/>
      <c r="AK880" s="5"/>
      <c r="AL880" s="5"/>
    </row>
    <row r="881" spans="1:38">
      <c r="A881" s="5"/>
      <c r="B881" s="5"/>
      <c r="C881" s="268"/>
      <c r="D881" s="5"/>
      <c r="E881" s="5"/>
      <c r="F881" s="5"/>
      <c r="G881" s="5"/>
      <c r="H881" s="527"/>
      <c r="I881" s="5"/>
      <c r="J881" s="5"/>
      <c r="K881" s="5"/>
      <c r="L881" s="5"/>
      <c r="M881" s="5"/>
      <c r="N881" s="5"/>
      <c r="O881" s="5"/>
      <c r="P881" s="5"/>
      <c r="Q881" s="5"/>
      <c r="R881" s="5"/>
      <c r="S881" s="5"/>
      <c r="T881" s="5"/>
      <c r="U881" s="5"/>
      <c r="V881" s="5"/>
      <c r="W881" s="5"/>
      <c r="X881" s="527"/>
      <c r="Y881" s="5"/>
      <c r="Z881" s="5"/>
      <c r="AA881" s="5"/>
      <c r="AB881" s="5"/>
      <c r="AC881" s="5"/>
      <c r="AD881" s="5"/>
      <c r="AE881" s="5"/>
      <c r="AF881" s="5"/>
      <c r="AG881" s="5"/>
      <c r="AH881" s="5"/>
      <c r="AI881" s="5"/>
      <c r="AJ881" s="5"/>
      <c r="AK881" s="5"/>
      <c r="AL881" s="5"/>
    </row>
    <row r="882" spans="1:38">
      <c r="A882" s="5"/>
      <c r="B882" s="5"/>
      <c r="C882" s="268"/>
      <c r="D882" s="5"/>
      <c r="E882" s="5"/>
      <c r="F882" s="5"/>
      <c r="G882" s="5"/>
      <c r="H882" s="527"/>
      <c r="I882" s="5"/>
      <c r="J882" s="5"/>
      <c r="K882" s="5"/>
      <c r="L882" s="5"/>
      <c r="M882" s="5"/>
      <c r="N882" s="5"/>
      <c r="O882" s="5"/>
      <c r="P882" s="5"/>
      <c r="Q882" s="5"/>
      <c r="R882" s="5"/>
      <c r="S882" s="5"/>
      <c r="T882" s="5"/>
      <c r="U882" s="5"/>
      <c r="V882" s="5"/>
      <c r="W882" s="5"/>
      <c r="X882" s="527"/>
      <c r="Y882" s="5"/>
      <c r="Z882" s="5"/>
      <c r="AA882" s="5"/>
      <c r="AB882" s="5"/>
      <c r="AC882" s="5"/>
      <c r="AD882" s="5"/>
      <c r="AE882" s="5"/>
      <c r="AF882" s="5"/>
      <c r="AG882" s="5"/>
      <c r="AH882" s="5"/>
      <c r="AI882" s="5"/>
      <c r="AJ882" s="5"/>
      <c r="AK882" s="5"/>
      <c r="AL882" s="5"/>
    </row>
    <row r="883" spans="1:38">
      <c r="A883" s="5"/>
      <c r="B883" s="5"/>
      <c r="C883" s="268"/>
      <c r="D883" s="5"/>
      <c r="E883" s="5"/>
      <c r="F883" s="5"/>
      <c r="G883" s="5"/>
      <c r="H883" s="527"/>
      <c r="I883" s="5"/>
      <c r="J883" s="5"/>
      <c r="K883" s="5"/>
      <c r="L883" s="5"/>
      <c r="M883" s="5"/>
      <c r="N883" s="5"/>
      <c r="O883" s="5"/>
      <c r="P883" s="5"/>
      <c r="Q883" s="5"/>
      <c r="R883" s="5"/>
      <c r="S883" s="5"/>
      <c r="T883" s="5"/>
      <c r="U883" s="5"/>
      <c r="V883" s="5"/>
      <c r="W883" s="5"/>
      <c r="X883" s="527"/>
      <c r="Y883" s="5"/>
      <c r="Z883" s="5"/>
      <c r="AA883" s="5"/>
      <c r="AB883" s="5"/>
      <c r="AC883" s="5"/>
      <c r="AD883" s="5"/>
      <c r="AE883" s="5"/>
      <c r="AF883" s="5"/>
      <c r="AG883" s="5"/>
      <c r="AH883" s="5"/>
      <c r="AI883" s="5"/>
      <c r="AJ883" s="5"/>
      <c r="AK883" s="5"/>
      <c r="AL883" s="5"/>
    </row>
    <row r="884" spans="1:38">
      <c r="A884" s="5"/>
      <c r="B884" s="5"/>
      <c r="C884" s="268"/>
      <c r="D884" s="5"/>
      <c r="E884" s="5"/>
      <c r="F884" s="5"/>
      <c r="G884" s="5"/>
      <c r="H884" s="527"/>
      <c r="I884" s="5"/>
      <c r="J884" s="5"/>
      <c r="K884" s="5"/>
      <c r="L884" s="5"/>
      <c r="M884" s="5"/>
      <c r="N884" s="5"/>
      <c r="O884" s="5"/>
      <c r="P884" s="5"/>
      <c r="Q884" s="5"/>
      <c r="R884" s="5"/>
      <c r="S884" s="5"/>
      <c r="T884" s="5"/>
      <c r="U884" s="5"/>
      <c r="V884" s="5"/>
      <c r="W884" s="5"/>
      <c r="X884" s="527"/>
      <c r="Y884" s="5"/>
      <c r="Z884" s="5"/>
      <c r="AA884" s="5"/>
      <c r="AB884" s="5"/>
      <c r="AC884" s="5"/>
      <c r="AD884" s="5"/>
      <c r="AE884" s="5"/>
      <c r="AF884" s="5"/>
      <c r="AG884" s="5"/>
      <c r="AH884" s="5"/>
      <c r="AI884" s="5"/>
      <c r="AJ884" s="5"/>
      <c r="AK884" s="5"/>
      <c r="AL884" s="5"/>
    </row>
    <row r="885" spans="1:38">
      <c r="A885" s="5"/>
      <c r="B885" s="5"/>
      <c r="C885" s="268"/>
      <c r="D885" s="5"/>
      <c r="E885" s="5"/>
      <c r="F885" s="5"/>
      <c r="G885" s="5"/>
      <c r="H885" s="527"/>
      <c r="I885" s="5"/>
      <c r="J885" s="5"/>
      <c r="K885" s="5"/>
      <c r="L885" s="5"/>
      <c r="M885" s="5"/>
      <c r="N885" s="5"/>
      <c r="O885" s="5"/>
      <c r="P885" s="5"/>
      <c r="Q885" s="5"/>
      <c r="R885" s="5"/>
      <c r="S885" s="5"/>
      <c r="T885" s="5"/>
      <c r="U885" s="5"/>
      <c r="V885" s="5"/>
      <c r="W885" s="5"/>
      <c r="X885" s="527"/>
      <c r="Y885" s="5"/>
      <c r="Z885" s="5"/>
      <c r="AA885" s="5"/>
      <c r="AB885" s="5"/>
      <c r="AC885" s="5"/>
      <c r="AD885" s="5"/>
      <c r="AE885" s="5"/>
      <c r="AF885" s="5"/>
      <c r="AG885" s="5"/>
      <c r="AH885" s="5"/>
      <c r="AI885" s="5"/>
      <c r="AJ885" s="5"/>
      <c r="AK885" s="5"/>
      <c r="AL885" s="5"/>
    </row>
    <row r="886" spans="1:38">
      <c r="A886" s="5"/>
      <c r="B886" s="5"/>
      <c r="C886" s="268"/>
      <c r="D886" s="5"/>
      <c r="E886" s="5"/>
      <c r="F886" s="5"/>
      <c r="G886" s="5"/>
      <c r="H886" s="527"/>
      <c r="I886" s="5"/>
      <c r="J886" s="5"/>
      <c r="K886" s="5"/>
      <c r="L886" s="5"/>
      <c r="M886" s="5"/>
      <c r="N886" s="5"/>
      <c r="O886" s="5"/>
      <c r="P886" s="5"/>
      <c r="Q886" s="5"/>
      <c r="R886" s="5"/>
      <c r="S886" s="5"/>
      <c r="T886" s="5"/>
      <c r="U886" s="5"/>
      <c r="V886" s="5"/>
      <c r="W886" s="5"/>
      <c r="X886" s="527"/>
      <c r="Y886" s="5"/>
      <c r="Z886" s="5"/>
      <c r="AA886" s="5"/>
      <c r="AB886" s="5"/>
      <c r="AC886" s="5"/>
      <c r="AD886" s="5"/>
      <c r="AE886" s="5"/>
      <c r="AF886" s="5"/>
      <c r="AG886" s="5"/>
      <c r="AH886" s="5"/>
      <c r="AI886" s="5"/>
      <c r="AJ886" s="5"/>
      <c r="AK886" s="5"/>
      <c r="AL886" s="5"/>
    </row>
    <row r="887" spans="1:38">
      <c r="A887" s="5"/>
      <c r="B887" s="5"/>
      <c r="C887" s="268"/>
      <c r="D887" s="5"/>
      <c r="E887" s="5"/>
      <c r="F887" s="5"/>
      <c r="G887" s="5"/>
      <c r="H887" s="527"/>
      <c r="I887" s="5"/>
      <c r="J887" s="5"/>
      <c r="K887" s="5"/>
      <c r="L887" s="5"/>
      <c r="M887" s="5"/>
      <c r="N887" s="5"/>
      <c r="O887" s="5"/>
      <c r="P887" s="5"/>
      <c r="Q887" s="5"/>
      <c r="R887" s="5"/>
      <c r="S887" s="5"/>
      <c r="T887" s="5"/>
      <c r="U887" s="5"/>
      <c r="V887" s="5"/>
      <c r="W887" s="5"/>
      <c r="X887" s="527"/>
      <c r="Y887" s="5"/>
      <c r="Z887" s="5"/>
      <c r="AA887" s="5"/>
      <c r="AB887" s="5"/>
      <c r="AC887" s="5"/>
      <c r="AD887" s="5"/>
      <c r="AE887" s="5"/>
      <c r="AF887" s="5"/>
      <c r="AG887" s="5"/>
      <c r="AH887" s="5"/>
      <c r="AI887" s="5"/>
      <c r="AJ887" s="5"/>
      <c r="AK887" s="5"/>
      <c r="AL887" s="5"/>
    </row>
    <row r="888" spans="1:38">
      <c r="A888" s="5"/>
      <c r="B888" s="5"/>
      <c r="C888" s="268"/>
      <c r="D888" s="5"/>
      <c r="E888" s="5"/>
      <c r="F888" s="5"/>
      <c r="G888" s="5"/>
      <c r="H888" s="527"/>
      <c r="I888" s="5"/>
      <c r="J888" s="5"/>
      <c r="K888" s="5"/>
      <c r="L888" s="5"/>
      <c r="M888" s="5"/>
      <c r="N888" s="5"/>
      <c r="O888" s="5"/>
      <c r="P888" s="5"/>
      <c r="Q888" s="5"/>
      <c r="R888" s="5"/>
      <c r="S888" s="5"/>
      <c r="T888" s="5"/>
      <c r="U888" s="5"/>
      <c r="V888" s="5"/>
      <c r="W888" s="5"/>
      <c r="X888" s="527"/>
      <c r="Y888" s="5"/>
      <c r="Z888" s="5"/>
      <c r="AA888" s="5"/>
      <c r="AB888" s="5"/>
      <c r="AC888" s="5"/>
      <c r="AD888" s="5"/>
      <c r="AE888" s="5"/>
      <c r="AF888" s="5"/>
      <c r="AG888" s="5"/>
      <c r="AH888" s="5"/>
      <c r="AI888" s="5"/>
      <c r="AJ888" s="5"/>
      <c r="AK888" s="5"/>
      <c r="AL888" s="5"/>
    </row>
    <row r="889" spans="1:38">
      <c r="A889" s="5"/>
      <c r="B889" s="5"/>
      <c r="C889" s="268"/>
      <c r="D889" s="5"/>
      <c r="E889" s="5"/>
      <c r="F889" s="5"/>
      <c r="G889" s="5"/>
      <c r="H889" s="527"/>
      <c r="I889" s="5"/>
      <c r="J889" s="5"/>
      <c r="K889" s="5"/>
      <c r="L889" s="5"/>
      <c r="M889" s="5"/>
      <c r="N889" s="5"/>
      <c r="O889" s="5"/>
      <c r="P889" s="5"/>
      <c r="Q889" s="5"/>
      <c r="R889" s="5"/>
      <c r="S889" s="5"/>
      <c r="T889" s="5"/>
      <c r="U889" s="5"/>
      <c r="V889" s="5"/>
      <c r="W889" s="5"/>
      <c r="X889" s="527"/>
      <c r="Y889" s="5"/>
      <c r="Z889" s="5"/>
      <c r="AA889" s="5"/>
      <c r="AB889" s="5"/>
      <c r="AC889" s="5"/>
      <c r="AD889" s="5"/>
      <c r="AE889" s="5"/>
      <c r="AF889" s="5"/>
      <c r="AG889" s="5"/>
      <c r="AH889" s="5"/>
      <c r="AI889" s="5"/>
      <c r="AJ889" s="5"/>
      <c r="AK889" s="5"/>
      <c r="AL889" s="5"/>
    </row>
    <row r="890" spans="1:38">
      <c r="A890" s="5"/>
      <c r="B890" s="5"/>
      <c r="C890" s="268"/>
      <c r="D890" s="5"/>
      <c r="E890" s="5"/>
      <c r="F890" s="5"/>
      <c r="G890" s="5"/>
      <c r="H890" s="527"/>
      <c r="I890" s="5"/>
      <c r="J890" s="5"/>
      <c r="K890" s="5"/>
      <c r="L890" s="5"/>
      <c r="M890" s="5"/>
      <c r="N890" s="5"/>
      <c r="O890" s="5"/>
      <c r="P890" s="5"/>
      <c r="Q890" s="5"/>
      <c r="R890" s="5"/>
      <c r="S890" s="5"/>
      <c r="T890" s="5"/>
      <c r="U890" s="5"/>
      <c r="V890" s="5"/>
      <c r="W890" s="5"/>
      <c r="X890" s="527"/>
      <c r="Y890" s="5"/>
      <c r="Z890" s="5"/>
      <c r="AA890" s="5"/>
      <c r="AB890" s="5"/>
      <c r="AC890" s="5"/>
      <c r="AD890" s="5"/>
      <c r="AE890" s="5"/>
      <c r="AF890" s="5"/>
      <c r="AG890" s="5"/>
      <c r="AH890" s="5"/>
      <c r="AI890" s="5"/>
      <c r="AJ890" s="5"/>
      <c r="AK890" s="5"/>
      <c r="AL890" s="5"/>
    </row>
    <row r="891" spans="1:38">
      <c r="A891" s="5"/>
      <c r="B891" s="5"/>
      <c r="C891" s="268"/>
      <c r="D891" s="5"/>
      <c r="E891" s="5"/>
      <c r="F891" s="5"/>
      <c r="G891" s="5"/>
      <c r="H891" s="527"/>
      <c r="I891" s="5"/>
      <c r="J891" s="5"/>
      <c r="K891" s="5"/>
      <c r="L891" s="5"/>
      <c r="M891" s="5"/>
      <c r="N891" s="5"/>
      <c r="O891" s="5"/>
      <c r="P891" s="5"/>
      <c r="Q891" s="5"/>
      <c r="R891" s="5"/>
      <c r="S891" s="5"/>
      <c r="T891" s="5"/>
      <c r="U891" s="5"/>
      <c r="V891" s="5"/>
      <c r="W891" s="5"/>
      <c r="X891" s="527"/>
      <c r="Y891" s="5"/>
      <c r="Z891" s="5"/>
      <c r="AA891" s="5"/>
      <c r="AB891" s="5"/>
      <c r="AC891" s="5"/>
      <c r="AD891" s="5"/>
      <c r="AE891" s="5"/>
      <c r="AF891" s="5"/>
      <c r="AG891" s="5"/>
      <c r="AH891" s="5"/>
      <c r="AI891" s="5"/>
      <c r="AJ891" s="5"/>
      <c r="AK891" s="5"/>
      <c r="AL891" s="5"/>
    </row>
    <row r="892" spans="1:38">
      <c r="A892" s="5"/>
      <c r="B892" s="5"/>
      <c r="C892" s="268"/>
      <c r="D892" s="5"/>
      <c r="E892" s="5"/>
      <c r="F892" s="5"/>
      <c r="G892" s="5"/>
      <c r="H892" s="527"/>
      <c r="I892" s="5"/>
      <c r="J892" s="5"/>
      <c r="K892" s="5"/>
      <c r="L892" s="5"/>
      <c r="M892" s="5"/>
      <c r="N892" s="5"/>
      <c r="O892" s="5"/>
      <c r="P892" s="5"/>
      <c r="Q892" s="5"/>
      <c r="R892" s="5"/>
      <c r="S892" s="5"/>
      <c r="T892" s="5"/>
      <c r="U892" s="5"/>
      <c r="V892" s="5"/>
      <c r="W892" s="5"/>
      <c r="X892" s="527"/>
      <c r="Y892" s="5"/>
      <c r="Z892" s="5"/>
      <c r="AA892" s="5"/>
      <c r="AB892" s="5"/>
      <c r="AC892" s="5"/>
      <c r="AD892" s="5"/>
      <c r="AE892" s="5"/>
      <c r="AF892" s="5"/>
      <c r="AG892" s="5"/>
      <c r="AH892" s="5"/>
      <c r="AI892" s="5"/>
      <c r="AJ892" s="5"/>
      <c r="AK892" s="5"/>
      <c r="AL892" s="5"/>
    </row>
    <row r="893" spans="1:38">
      <c r="A893" s="5"/>
      <c r="B893" s="5"/>
      <c r="C893" s="268"/>
      <c r="D893" s="5"/>
      <c r="E893" s="5"/>
      <c r="F893" s="5"/>
      <c r="G893" s="5"/>
      <c r="H893" s="527"/>
      <c r="I893" s="5"/>
      <c r="J893" s="5"/>
      <c r="K893" s="5"/>
      <c r="L893" s="5"/>
      <c r="M893" s="5"/>
      <c r="N893" s="5"/>
      <c r="O893" s="5"/>
      <c r="P893" s="5"/>
      <c r="Q893" s="5"/>
      <c r="R893" s="5"/>
      <c r="S893" s="5"/>
      <c r="T893" s="5"/>
      <c r="U893" s="5"/>
      <c r="V893" s="5"/>
      <c r="W893" s="5"/>
      <c r="X893" s="527"/>
      <c r="Y893" s="5"/>
      <c r="Z893" s="5"/>
      <c r="AA893" s="5"/>
      <c r="AB893" s="5"/>
      <c r="AC893" s="5"/>
      <c r="AD893" s="5"/>
      <c r="AE893" s="5"/>
      <c r="AF893" s="5"/>
      <c r="AG893" s="5"/>
      <c r="AH893" s="5"/>
      <c r="AI893" s="5"/>
      <c r="AJ893" s="5"/>
      <c r="AK893" s="5"/>
      <c r="AL893" s="5"/>
    </row>
    <row r="894" spans="1:38">
      <c r="A894" s="5"/>
      <c r="B894" s="5"/>
      <c r="C894" s="268"/>
      <c r="D894" s="5"/>
      <c r="E894" s="5"/>
      <c r="F894" s="5"/>
      <c r="G894" s="5"/>
      <c r="H894" s="527"/>
      <c r="I894" s="5"/>
      <c r="J894" s="5"/>
      <c r="K894" s="5"/>
      <c r="L894" s="5"/>
      <c r="M894" s="5"/>
      <c r="N894" s="5"/>
      <c r="O894" s="5"/>
      <c r="P894" s="5"/>
      <c r="Q894" s="5"/>
      <c r="R894" s="5"/>
      <c r="S894" s="5"/>
      <c r="T894" s="5"/>
      <c r="U894" s="5"/>
      <c r="V894" s="5"/>
      <c r="W894" s="5"/>
      <c r="X894" s="527"/>
      <c r="Y894" s="5"/>
      <c r="Z894" s="5"/>
      <c r="AA894" s="5"/>
      <c r="AB894" s="5"/>
      <c r="AC894" s="5"/>
      <c r="AD894" s="5"/>
      <c r="AE894" s="5"/>
      <c r="AF894" s="5"/>
      <c r="AG894" s="5"/>
      <c r="AH894" s="5"/>
      <c r="AI894" s="5"/>
      <c r="AJ894" s="5"/>
      <c r="AK894" s="5"/>
      <c r="AL894" s="5"/>
    </row>
    <row r="895" spans="1:38">
      <c r="A895" s="5"/>
      <c r="B895" s="5"/>
      <c r="C895" s="268"/>
      <c r="D895" s="5"/>
      <c r="E895" s="5"/>
      <c r="F895" s="5"/>
      <c r="G895" s="5"/>
      <c r="H895" s="527"/>
      <c r="I895" s="5"/>
      <c r="J895" s="5"/>
      <c r="K895" s="5"/>
      <c r="L895" s="5"/>
      <c r="M895" s="5"/>
      <c r="N895" s="5"/>
      <c r="O895" s="5"/>
      <c r="P895" s="5"/>
      <c r="Q895" s="5"/>
      <c r="R895" s="5"/>
      <c r="S895" s="5"/>
      <c r="T895" s="5"/>
      <c r="U895" s="5"/>
      <c r="V895" s="5"/>
      <c r="W895" s="5"/>
      <c r="X895" s="527"/>
      <c r="Y895" s="5"/>
      <c r="Z895" s="5"/>
      <c r="AA895" s="5"/>
      <c r="AB895" s="5"/>
      <c r="AC895" s="5"/>
      <c r="AD895" s="5"/>
      <c r="AE895" s="5"/>
      <c r="AF895" s="5"/>
      <c r="AG895" s="5"/>
      <c r="AH895" s="5"/>
      <c r="AI895" s="5"/>
      <c r="AJ895" s="5"/>
      <c r="AK895" s="5"/>
      <c r="AL895" s="5"/>
    </row>
    <row r="896" spans="1:38">
      <c r="A896" s="5"/>
      <c r="B896" s="5"/>
      <c r="C896" s="268"/>
      <c r="D896" s="5"/>
      <c r="E896" s="5"/>
      <c r="F896" s="5"/>
      <c r="G896" s="5"/>
      <c r="H896" s="527"/>
      <c r="I896" s="5"/>
      <c r="J896" s="5"/>
      <c r="K896" s="5"/>
      <c r="L896" s="5"/>
      <c r="M896" s="5"/>
      <c r="N896" s="5"/>
      <c r="O896" s="5"/>
      <c r="P896" s="5"/>
      <c r="Q896" s="5"/>
      <c r="R896" s="5"/>
      <c r="S896" s="5"/>
      <c r="T896" s="5"/>
      <c r="U896" s="5"/>
      <c r="V896" s="5"/>
      <c r="W896" s="5"/>
      <c r="X896" s="527"/>
      <c r="Y896" s="5"/>
      <c r="Z896" s="5"/>
      <c r="AA896" s="5"/>
      <c r="AB896" s="5"/>
      <c r="AC896" s="5"/>
      <c r="AD896" s="5"/>
      <c r="AE896" s="5"/>
      <c r="AF896" s="5"/>
      <c r="AG896" s="5"/>
      <c r="AH896" s="5"/>
      <c r="AI896" s="5"/>
      <c r="AJ896" s="5"/>
      <c r="AK896" s="5"/>
      <c r="AL896" s="5"/>
    </row>
    <row r="897" spans="1:38">
      <c r="A897" s="5"/>
      <c r="B897" s="5"/>
      <c r="C897" s="268"/>
      <c r="D897" s="5"/>
      <c r="E897" s="5"/>
      <c r="F897" s="5"/>
      <c r="G897" s="5"/>
      <c r="H897" s="527"/>
      <c r="I897" s="5"/>
      <c r="J897" s="5"/>
      <c r="K897" s="5"/>
      <c r="L897" s="5"/>
      <c r="M897" s="5"/>
      <c r="N897" s="5"/>
      <c r="O897" s="5"/>
      <c r="P897" s="5"/>
      <c r="Q897" s="5"/>
      <c r="R897" s="5"/>
      <c r="S897" s="5"/>
      <c r="T897" s="5"/>
      <c r="U897" s="5"/>
      <c r="V897" s="5"/>
      <c r="W897" s="5"/>
      <c r="X897" s="527"/>
      <c r="Y897" s="5"/>
      <c r="Z897" s="5"/>
      <c r="AA897" s="5"/>
      <c r="AB897" s="5"/>
      <c r="AC897" s="5"/>
      <c r="AD897" s="5"/>
      <c r="AE897" s="5"/>
      <c r="AF897" s="5"/>
      <c r="AG897" s="5"/>
      <c r="AH897" s="5"/>
      <c r="AI897" s="5"/>
      <c r="AJ897" s="5"/>
      <c r="AK897" s="5"/>
      <c r="AL897" s="5"/>
    </row>
    <row r="898" spans="1:38">
      <c r="A898" s="5"/>
      <c r="B898" s="5"/>
      <c r="C898" s="268"/>
      <c r="D898" s="5"/>
      <c r="E898" s="5"/>
      <c r="F898" s="5"/>
      <c r="G898" s="5"/>
      <c r="H898" s="527"/>
      <c r="I898" s="5"/>
      <c r="J898" s="5"/>
      <c r="K898" s="5"/>
      <c r="L898" s="5"/>
      <c r="M898" s="5"/>
      <c r="N898" s="5"/>
      <c r="O898" s="5"/>
      <c r="P898" s="5"/>
      <c r="Q898" s="5"/>
      <c r="R898" s="5"/>
      <c r="S898" s="5"/>
      <c r="T898" s="5"/>
      <c r="U898" s="5"/>
      <c r="V898" s="5"/>
      <c r="W898" s="5"/>
      <c r="X898" s="527"/>
      <c r="Y898" s="5"/>
      <c r="Z898" s="5"/>
      <c r="AA898" s="5"/>
      <c r="AB898" s="5"/>
      <c r="AC898" s="5"/>
      <c r="AD898" s="5"/>
      <c r="AE898" s="5"/>
      <c r="AF898" s="5"/>
      <c r="AG898" s="5"/>
      <c r="AH898" s="5"/>
      <c r="AI898" s="5"/>
      <c r="AJ898" s="5"/>
      <c r="AK898" s="5"/>
      <c r="AL898" s="5"/>
    </row>
    <row r="899" spans="1:38">
      <c r="A899" s="5"/>
      <c r="B899" s="5"/>
      <c r="C899" s="268"/>
      <c r="D899" s="5"/>
      <c r="E899" s="5"/>
      <c r="F899" s="5"/>
      <c r="G899" s="5"/>
      <c r="H899" s="527"/>
      <c r="I899" s="5"/>
      <c r="J899" s="5"/>
      <c r="K899" s="5"/>
      <c r="L899" s="5"/>
      <c r="M899" s="5"/>
      <c r="N899" s="5"/>
      <c r="O899" s="5"/>
      <c r="P899" s="5"/>
      <c r="Q899" s="5"/>
      <c r="R899" s="5"/>
      <c r="S899" s="5"/>
      <c r="T899" s="5"/>
      <c r="U899" s="5"/>
      <c r="V899" s="5"/>
      <c r="W899" s="5"/>
      <c r="X899" s="527"/>
      <c r="Y899" s="5"/>
      <c r="Z899" s="5"/>
      <c r="AA899" s="5"/>
      <c r="AB899" s="5"/>
      <c r="AC899" s="5"/>
      <c r="AD899" s="5"/>
      <c r="AE899" s="5"/>
      <c r="AF899" s="5"/>
      <c r="AG899" s="5"/>
      <c r="AH899" s="5"/>
      <c r="AI899" s="5"/>
      <c r="AJ899" s="5"/>
      <c r="AK899" s="5"/>
      <c r="AL899" s="5"/>
    </row>
    <row r="900" spans="1:38">
      <c r="A900" s="5"/>
      <c r="B900" s="5"/>
      <c r="C900" s="268"/>
      <c r="D900" s="5"/>
      <c r="E900" s="5"/>
      <c r="F900" s="5"/>
      <c r="G900" s="5"/>
      <c r="H900" s="527"/>
      <c r="I900" s="5"/>
      <c r="J900" s="5"/>
      <c r="K900" s="5"/>
      <c r="L900" s="5"/>
      <c r="M900" s="5"/>
      <c r="N900" s="5"/>
      <c r="O900" s="5"/>
      <c r="P900" s="5"/>
      <c r="Q900" s="5"/>
      <c r="R900" s="5"/>
      <c r="S900" s="5"/>
      <c r="T900" s="5"/>
      <c r="U900" s="5"/>
      <c r="V900" s="5"/>
      <c r="W900" s="5"/>
      <c r="X900" s="527"/>
      <c r="Y900" s="5"/>
      <c r="Z900" s="5"/>
      <c r="AA900" s="5"/>
      <c r="AB900" s="5"/>
      <c r="AC900" s="5"/>
      <c r="AD900" s="5"/>
      <c r="AE900" s="5"/>
      <c r="AF900" s="5"/>
      <c r="AG900" s="5"/>
      <c r="AH900" s="5"/>
      <c r="AI900" s="5"/>
      <c r="AJ900" s="5"/>
      <c r="AK900" s="5"/>
      <c r="AL900" s="5"/>
    </row>
    <row r="901" spans="1:38">
      <c r="A901" s="5"/>
      <c r="B901" s="5"/>
      <c r="C901" s="268"/>
      <c r="D901" s="5"/>
      <c r="E901" s="5"/>
      <c r="F901" s="5"/>
      <c r="G901" s="5"/>
      <c r="H901" s="527"/>
      <c r="I901" s="5"/>
      <c r="J901" s="5"/>
      <c r="K901" s="5"/>
      <c r="L901" s="5"/>
      <c r="M901" s="5"/>
      <c r="N901" s="5"/>
      <c r="O901" s="5"/>
      <c r="P901" s="5"/>
      <c r="Q901" s="5"/>
      <c r="R901" s="5"/>
      <c r="S901" s="5"/>
      <c r="T901" s="5"/>
      <c r="U901" s="5"/>
      <c r="V901" s="5"/>
      <c r="W901" s="5"/>
      <c r="X901" s="527"/>
      <c r="Y901" s="5"/>
      <c r="Z901" s="5"/>
      <c r="AA901" s="5"/>
      <c r="AB901" s="5"/>
      <c r="AC901" s="5"/>
      <c r="AD901" s="5"/>
      <c r="AE901" s="5"/>
      <c r="AF901" s="5"/>
      <c r="AG901" s="5"/>
      <c r="AH901" s="5"/>
      <c r="AI901" s="5"/>
      <c r="AJ901" s="5"/>
      <c r="AK901" s="5"/>
      <c r="AL901" s="5"/>
    </row>
    <row r="902" spans="1:38">
      <c r="A902" s="5"/>
      <c r="B902" s="5"/>
      <c r="C902" s="268"/>
      <c r="D902" s="5"/>
      <c r="E902" s="5"/>
      <c r="F902" s="5"/>
      <c r="G902" s="5"/>
      <c r="H902" s="527"/>
      <c r="I902" s="5"/>
      <c r="J902" s="5"/>
      <c r="K902" s="5"/>
      <c r="L902" s="5"/>
      <c r="M902" s="5"/>
      <c r="N902" s="5"/>
      <c r="O902" s="5"/>
      <c r="P902" s="5"/>
      <c r="Q902" s="5"/>
      <c r="R902" s="5"/>
      <c r="S902" s="5"/>
      <c r="T902" s="5"/>
      <c r="U902" s="5"/>
      <c r="V902" s="5"/>
      <c r="W902" s="5"/>
      <c r="X902" s="527"/>
      <c r="Y902" s="5"/>
      <c r="Z902" s="5"/>
      <c r="AA902" s="5"/>
      <c r="AB902" s="5"/>
      <c r="AC902" s="5"/>
      <c r="AD902" s="5"/>
      <c r="AE902" s="5"/>
      <c r="AF902" s="5"/>
      <c r="AG902" s="5"/>
      <c r="AH902" s="5"/>
      <c r="AI902" s="5"/>
      <c r="AJ902" s="5"/>
      <c r="AK902" s="5"/>
      <c r="AL902" s="5"/>
    </row>
    <row r="903" spans="1:38">
      <c r="A903" s="5"/>
      <c r="B903" s="5"/>
      <c r="C903" s="268"/>
      <c r="D903" s="5"/>
      <c r="E903" s="5"/>
      <c r="F903" s="5"/>
      <c r="G903" s="5"/>
      <c r="H903" s="527"/>
      <c r="I903" s="5"/>
      <c r="J903" s="5"/>
      <c r="K903" s="5"/>
      <c r="L903" s="5"/>
      <c r="M903" s="5"/>
      <c r="N903" s="5"/>
      <c r="O903" s="5"/>
      <c r="P903" s="5"/>
      <c r="Q903" s="5"/>
      <c r="R903" s="5"/>
      <c r="S903" s="5"/>
      <c r="T903" s="5"/>
      <c r="U903" s="5"/>
      <c r="V903" s="5"/>
      <c r="W903" s="5"/>
      <c r="X903" s="527"/>
      <c r="Y903" s="5"/>
      <c r="Z903" s="5"/>
      <c r="AA903" s="5"/>
      <c r="AB903" s="5"/>
      <c r="AC903" s="5"/>
      <c r="AD903" s="5"/>
      <c r="AE903" s="5"/>
      <c r="AF903" s="5"/>
      <c r="AG903" s="5"/>
      <c r="AH903" s="5"/>
      <c r="AI903" s="5"/>
      <c r="AJ903" s="5"/>
      <c r="AK903" s="5"/>
      <c r="AL903" s="5"/>
    </row>
    <row r="904" spans="1:38">
      <c r="A904" s="5"/>
      <c r="B904" s="5"/>
      <c r="C904" s="268"/>
      <c r="D904" s="5"/>
      <c r="E904" s="5"/>
      <c r="F904" s="5"/>
      <c r="G904" s="5"/>
      <c r="H904" s="527"/>
      <c r="I904" s="5"/>
      <c r="J904" s="5"/>
      <c r="K904" s="5"/>
      <c r="L904" s="5"/>
      <c r="M904" s="5"/>
      <c r="N904" s="5"/>
      <c r="O904" s="5"/>
      <c r="P904" s="5"/>
      <c r="Q904" s="5"/>
      <c r="R904" s="5"/>
      <c r="S904" s="5"/>
      <c r="T904" s="5"/>
      <c r="U904" s="5"/>
      <c r="V904" s="5"/>
      <c r="W904" s="5"/>
      <c r="X904" s="527"/>
      <c r="Y904" s="5"/>
      <c r="Z904" s="5"/>
      <c r="AA904" s="5"/>
      <c r="AB904" s="5"/>
      <c r="AC904" s="5"/>
      <c r="AD904" s="5"/>
      <c r="AE904" s="5"/>
      <c r="AF904" s="5"/>
      <c r="AG904" s="5"/>
      <c r="AH904" s="5"/>
      <c r="AI904" s="5"/>
      <c r="AJ904" s="5"/>
      <c r="AK904" s="5"/>
      <c r="AL904" s="5"/>
    </row>
    <row r="905" spans="1:38">
      <c r="A905" s="5"/>
      <c r="B905" s="5"/>
      <c r="C905" s="268"/>
      <c r="D905" s="5"/>
      <c r="E905" s="5"/>
      <c r="F905" s="5"/>
      <c r="G905" s="5"/>
      <c r="H905" s="527"/>
      <c r="I905" s="5"/>
      <c r="J905" s="5"/>
      <c r="K905" s="5"/>
      <c r="L905" s="5"/>
      <c r="M905" s="5"/>
      <c r="N905" s="5"/>
      <c r="O905" s="5"/>
      <c r="P905" s="5"/>
      <c r="Q905" s="5"/>
      <c r="R905" s="5"/>
      <c r="S905" s="5"/>
      <c r="T905" s="5"/>
      <c r="U905" s="5"/>
      <c r="V905" s="5"/>
      <c r="W905" s="5"/>
      <c r="X905" s="527"/>
      <c r="Y905" s="5"/>
      <c r="Z905" s="5"/>
      <c r="AA905" s="5"/>
      <c r="AB905" s="5"/>
      <c r="AC905" s="5"/>
      <c r="AD905" s="5"/>
      <c r="AE905" s="5"/>
      <c r="AF905" s="5"/>
      <c r="AG905" s="5"/>
      <c r="AH905" s="5"/>
      <c r="AI905" s="5"/>
      <c r="AJ905" s="5"/>
      <c r="AK905" s="5"/>
      <c r="AL905" s="5"/>
    </row>
    <row r="906" spans="1:38">
      <c r="A906" s="5"/>
      <c r="B906" s="5"/>
      <c r="C906" s="268"/>
      <c r="D906" s="5"/>
      <c r="E906" s="5"/>
      <c r="F906" s="5"/>
      <c r="G906" s="5"/>
      <c r="H906" s="527"/>
      <c r="I906" s="5"/>
      <c r="J906" s="5"/>
      <c r="K906" s="5"/>
      <c r="L906" s="5"/>
      <c r="M906" s="5"/>
      <c r="N906" s="5"/>
      <c r="O906" s="5"/>
      <c r="P906" s="5"/>
      <c r="Q906" s="5"/>
      <c r="R906" s="5"/>
      <c r="S906" s="5"/>
      <c r="T906" s="5"/>
      <c r="U906" s="5"/>
      <c r="V906" s="5"/>
      <c r="W906" s="5"/>
      <c r="X906" s="527"/>
      <c r="Y906" s="5"/>
      <c r="Z906" s="5"/>
      <c r="AA906" s="5"/>
      <c r="AB906" s="5"/>
      <c r="AC906" s="5"/>
      <c r="AD906" s="5"/>
      <c r="AE906" s="5"/>
      <c r="AF906" s="5"/>
      <c r="AG906" s="5"/>
      <c r="AH906" s="5"/>
      <c r="AI906" s="5"/>
      <c r="AJ906" s="5"/>
      <c r="AK906" s="5"/>
      <c r="AL906" s="5"/>
    </row>
    <row r="907" spans="1:38">
      <c r="A907" s="5"/>
      <c r="B907" s="5"/>
      <c r="C907" s="268"/>
      <c r="D907" s="5"/>
      <c r="E907" s="5"/>
      <c r="F907" s="5"/>
      <c r="G907" s="5"/>
      <c r="H907" s="527"/>
      <c r="I907" s="5"/>
      <c r="J907" s="5"/>
      <c r="K907" s="5"/>
      <c r="L907" s="5"/>
      <c r="M907" s="5"/>
      <c r="N907" s="5"/>
      <c r="O907" s="5"/>
      <c r="P907" s="5"/>
      <c r="Q907" s="5"/>
      <c r="R907" s="5"/>
      <c r="S907" s="5"/>
      <c r="T907" s="5"/>
      <c r="U907" s="5"/>
      <c r="V907" s="5"/>
      <c r="W907" s="5"/>
      <c r="X907" s="527"/>
      <c r="Y907" s="5"/>
      <c r="Z907" s="5"/>
      <c r="AA907" s="5"/>
      <c r="AB907" s="5"/>
      <c r="AC907" s="5"/>
      <c r="AD907" s="5"/>
      <c r="AE907" s="5"/>
      <c r="AF907" s="5"/>
      <c r="AG907" s="5"/>
      <c r="AH907" s="5"/>
      <c r="AI907" s="5"/>
      <c r="AJ907" s="5"/>
      <c r="AK907" s="5"/>
      <c r="AL907" s="5"/>
    </row>
    <row r="908" spans="1:38">
      <c r="A908" s="5"/>
      <c r="B908" s="5"/>
      <c r="C908" s="268"/>
      <c r="D908" s="5"/>
      <c r="E908" s="5"/>
      <c r="F908" s="5"/>
      <c r="G908" s="5"/>
      <c r="H908" s="527"/>
      <c r="I908" s="5"/>
      <c r="J908" s="5"/>
      <c r="K908" s="5"/>
      <c r="L908" s="5"/>
      <c r="M908" s="5"/>
      <c r="N908" s="5"/>
      <c r="O908" s="5"/>
      <c r="P908" s="5"/>
      <c r="Q908" s="5"/>
      <c r="R908" s="5"/>
      <c r="S908" s="5"/>
      <c r="T908" s="5"/>
      <c r="U908" s="5"/>
      <c r="V908" s="5"/>
      <c r="W908" s="5"/>
      <c r="X908" s="527"/>
      <c r="Y908" s="5"/>
      <c r="Z908" s="5"/>
      <c r="AA908" s="5"/>
      <c r="AB908" s="5"/>
      <c r="AC908" s="5"/>
      <c r="AD908" s="5"/>
      <c r="AE908" s="5"/>
      <c r="AF908" s="5"/>
      <c r="AG908" s="5"/>
      <c r="AH908" s="5"/>
      <c r="AI908" s="5"/>
      <c r="AJ908" s="5"/>
      <c r="AK908" s="5"/>
      <c r="AL908" s="5"/>
    </row>
    <row r="909" spans="1:38">
      <c r="A909" s="5"/>
      <c r="B909" s="5"/>
      <c r="C909" s="268"/>
      <c r="D909" s="5"/>
      <c r="E909" s="5"/>
      <c r="F909" s="5"/>
      <c r="G909" s="5"/>
      <c r="H909" s="527"/>
      <c r="I909" s="5"/>
      <c r="J909" s="5"/>
      <c r="K909" s="5"/>
      <c r="L909" s="5"/>
      <c r="M909" s="5"/>
      <c r="N909" s="5"/>
      <c r="O909" s="5"/>
      <c r="P909" s="5"/>
      <c r="Q909" s="5"/>
      <c r="R909" s="5"/>
      <c r="S909" s="5"/>
      <c r="T909" s="5"/>
      <c r="U909" s="5"/>
      <c r="V909" s="5"/>
      <c r="W909" s="5"/>
      <c r="X909" s="527"/>
      <c r="Y909" s="5"/>
      <c r="Z909" s="5"/>
      <c r="AA909" s="5"/>
      <c r="AB909" s="5"/>
      <c r="AC909" s="5"/>
      <c r="AD909" s="5"/>
      <c r="AE909" s="5"/>
      <c r="AF909" s="5"/>
      <c r="AG909" s="5"/>
      <c r="AH909" s="5"/>
      <c r="AI909" s="5"/>
      <c r="AJ909" s="5"/>
      <c r="AK909" s="5"/>
      <c r="AL909" s="5"/>
    </row>
    <row r="910" spans="1:38">
      <c r="A910" s="5"/>
      <c r="B910" s="5"/>
      <c r="C910" s="268"/>
      <c r="D910" s="5"/>
      <c r="E910" s="5"/>
      <c r="F910" s="5"/>
      <c r="G910" s="5"/>
      <c r="H910" s="527"/>
      <c r="I910" s="5"/>
      <c r="J910" s="5"/>
      <c r="K910" s="5"/>
      <c r="L910" s="5"/>
      <c r="M910" s="5"/>
      <c r="N910" s="5"/>
      <c r="O910" s="5"/>
      <c r="P910" s="5"/>
      <c r="Q910" s="5"/>
      <c r="R910" s="5"/>
      <c r="S910" s="5"/>
      <c r="T910" s="5"/>
      <c r="U910" s="5"/>
      <c r="V910" s="5"/>
      <c r="W910" s="5"/>
      <c r="X910" s="527"/>
      <c r="Y910" s="5"/>
      <c r="Z910" s="5"/>
      <c r="AA910" s="5"/>
      <c r="AB910" s="5"/>
      <c r="AC910" s="5"/>
      <c r="AD910" s="5"/>
      <c r="AE910" s="5"/>
      <c r="AF910" s="5"/>
      <c r="AG910" s="5"/>
      <c r="AH910" s="5"/>
      <c r="AI910" s="5"/>
      <c r="AJ910" s="5"/>
      <c r="AK910" s="5"/>
      <c r="AL910" s="5"/>
    </row>
    <row r="911" spans="1:38">
      <c r="A911" s="5"/>
      <c r="B911" s="5"/>
      <c r="C911" s="268"/>
      <c r="D911" s="5"/>
      <c r="E911" s="5"/>
      <c r="F911" s="5"/>
      <c r="G911" s="5"/>
      <c r="H911" s="527"/>
      <c r="I911" s="5"/>
      <c r="J911" s="5"/>
      <c r="K911" s="5"/>
      <c r="L911" s="5"/>
      <c r="M911" s="5"/>
      <c r="N911" s="5"/>
      <c r="O911" s="5"/>
      <c r="P911" s="5"/>
      <c r="Q911" s="5"/>
      <c r="R911" s="5"/>
      <c r="S911" s="5"/>
      <c r="T911" s="5"/>
      <c r="U911" s="5"/>
      <c r="V911" s="5"/>
      <c r="W911" s="5"/>
      <c r="X911" s="527"/>
      <c r="Y911" s="5"/>
      <c r="Z911" s="5"/>
      <c r="AA911" s="5"/>
      <c r="AB911" s="5"/>
      <c r="AC911" s="5"/>
      <c r="AD911" s="5"/>
      <c r="AE911" s="5"/>
      <c r="AF911" s="5"/>
      <c r="AG911" s="5"/>
      <c r="AH911" s="5"/>
      <c r="AI911" s="5"/>
      <c r="AJ911" s="5"/>
      <c r="AK911" s="5"/>
      <c r="AL911" s="5"/>
    </row>
    <row r="912" spans="1:38">
      <c r="A912" s="5"/>
      <c r="B912" s="5"/>
      <c r="C912" s="268"/>
      <c r="D912" s="5"/>
      <c r="E912" s="5"/>
      <c r="F912" s="5"/>
      <c r="G912" s="5"/>
      <c r="H912" s="527"/>
      <c r="I912" s="5"/>
      <c r="J912" s="5"/>
      <c r="K912" s="5"/>
      <c r="L912" s="5"/>
      <c r="M912" s="5"/>
      <c r="N912" s="5"/>
      <c r="O912" s="5"/>
      <c r="P912" s="5"/>
      <c r="Q912" s="5"/>
      <c r="R912" s="5"/>
      <c r="S912" s="5"/>
      <c r="T912" s="5"/>
      <c r="U912" s="5"/>
      <c r="V912" s="5"/>
      <c r="W912" s="5"/>
      <c r="X912" s="527"/>
      <c r="Y912" s="5"/>
      <c r="Z912" s="5"/>
      <c r="AA912" s="5"/>
      <c r="AB912" s="5"/>
      <c r="AC912" s="5"/>
      <c r="AD912" s="5"/>
      <c r="AE912" s="5"/>
      <c r="AF912" s="5"/>
      <c r="AG912" s="5"/>
      <c r="AH912" s="5"/>
      <c r="AI912" s="5"/>
      <c r="AJ912" s="5"/>
      <c r="AK912" s="5"/>
      <c r="AL912" s="5"/>
    </row>
    <row r="913" spans="1:38">
      <c r="A913" s="5"/>
      <c r="B913" s="5"/>
      <c r="C913" s="268"/>
      <c r="D913" s="5"/>
      <c r="E913" s="5"/>
      <c r="F913" s="5"/>
      <c r="G913" s="5"/>
      <c r="H913" s="527"/>
      <c r="I913" s="5"/>
      <c r="J913" s="5"/>
      <c r="K913" s="5"/>
      <c r="L913" s="5"/>
      <c r="M913" s="5"/>
      <c r="N913" s="5"/>
      <c r="O913" s="5"/>
      <c r="P913" s="5"/>
      <c r="Q913" s="5"/>
      <c r="R913" s="5"/>
      <c r="S913" s="5"/>
      <c r="T913" s="5"/>
      <c r="U913" s="5"/>
      <c r="V913" s="5"/>
      <c r="W913" s="5"/>
      <c r="X913" s="527"/>
      <c r="Y913" s="5"/>
      <c r="Z913" s="5"/>
      <c r="AA913" s="5"/>
      <c r="AB913" s="5"/>
      <c r="AC913" s="5"/>
      <c r="AD913" s="5"/>
      <c r="AE913" s="5"/>
      <c r="AF913" s="5"/>
      <c r="AG913" s="5"/>
      <c r="AH913" s="5"/>
      <c r="AI913" s="5"/>
      <c r="AJ913" s="5"/>
      <c r="AK913" s="5"/>
      <c r="AL913" s="5"/>
    </row>
    <row r="914" spans="1:38">
      <c r="A914" s="5"/>
      <c r="B914" s="5"/>
      <c r="C914" s="268"/>
      <c r="D914" s="5"/>
      <c r="E914" s="5"/>
      <c r="F914" s="5"/>
      <c r="G914" s="5"/>
      <c r="H914" s="527"/>
      <c r="I914" s="5"/>
      <c r="J914" s="5"/>
      <c r="K914" s="5"/>
      <c r="L914" s="5"/>
      <c r="M914" s="5"/>
      <c r="N914" s="5"/>
      <c r="O914" s="5"/>
      <c r="P914" s="5"/>
      <c r="Q914" s="5"/>
      <c r="R914" s="5"/>
      <c r="S914" s="5"/>
      <c r="T914" s="5"/>
      <c r="U914" s="5"/>
      <c r="V914" s="5"/>
      <c r="W914" s="5"/>
      <c r="X914" s="527"/>
      <c r="Y914" s="5"/>
      <c r="Z914" s="5"/>
      <c r="AA914" s="5"/>
      <c r="AB914" s="5"/>
      <c r="AC914" s="5"/>
      <c r="AD914" s="5"/>
      <c r="AE914" s="5"/>
      <c r="AF914" s="5"/>
      <c r="AG914" s="5"/>
      <c r="AH914" s="5"/>
      <c r="AI914" s="5"/>
      <c r="AJ914" s="5"/>
      <c r="AK914" s="5"/>
      <c r="AL914" s="5"/>
    </row>
    <row r="915" spans="1:38">
      <c r="A915" s="5"/>
      <c r="B915" s="5"/>
      <c r="C915" s="268"/>
      <c r="D915" s="5"/>
      <c r="E915" s="5"/>
      <c r="F915" s="5"/>
      <c r="G915" s="5"/>
      <c r="H915" s="527"/>
      <c r="I915" s="5"/>
      <c r="J915" s="5"/>
      <c r="K915" s="5"/>
      <c r="L915" s="5"/>
      <c r="M915" s="5"/>
      <c r="N915" s="5"/>
      <c r="O915" s="5"/>
      <c r="P915" s="5"/>
      <c r="Q915" s="5"/>
      <c r="R915" s="5"/>
      <c r="S915" s="5"/>
      <c r="T915" s="5"/>
      <c r="U915" s="5"/>
      <c r="V915" s="5"/>
      <c r="W915" s="5"/>
      <c r="X915" s="527"/>
      <c r="Y915" s="5"/>
      <c r="Z915" s="5"/>
      <c r="AA915" s="5"/>
      <c r="AB915" s="5"/>
      <c r="AC915" s="5"/>
      <c r="AD915" s="5"/>
      <c r="AE915" s="5"/>
      <c r="AF915" s="5"/>
      <c r="AG915" s="5"/>
      <c r="AH915" s="5"/>
      <c r="AI915" s="5"/>
      <c r="AJ915" s="5"/>
      <c r="AK915" s="5"/>
      <c r="AL915" s="5"/>
    </row>
    <row r="916" spans="1:38">
      <c r="A916" s="5"/>
      <c r="B916" s="5"/>
      <c r="C916" s="268"/>
      <c r="D916" s="5"/>
      <c r="E916" s="5"/>
      <c r="F916" s="5"/>
      <c r="G916" s="5"/>
      <c r="H916" s="527"/>
      <c r="I916" s="5"/>
      <c r="J916" s="5"/>
      <c r="K916" s="5"/>
      <c r="L916" s="5"/>
      <c r="M916" s="5"/>
      <c r="N916" s="5"/>
      <c r="O916" s="5"/>
      <c r="P916" s="5"/>
      <c r="Q916" s="5"/>
      <c r="R916" s="5"/>
      <c r="S916" s="5"/>
      <c r="T916" s="5"/>
      <c r="U916" s="5"/>
      <c r="V916" s="5"/>
      <c r="W916" s="5"/>
      <c r="X916" s="527"/>
      <c r="Y916" s="5"/>
      <c r="Z916" s="5"/>
      <c r="AA916" s="5"/>
      <c r="AB916" s="5"/>
      <c r="AC916" s="5"/>
      <c r="AD916" s="5"/>
      <c r="AE916" s="5"/>
      <c r="AF916" s="5"/>
      <c r="AG916" s="5"/>
      <c r="AH916" s="5"/>
      <c r="AI916" s="5"/>
      <c r="AJ916" s="5"/>
      <c r="AK916" s="5"/>
      <c r="AL916" s="5"/>
    </row>
    <row r="917" spans="1:38">
      <c r="A917" s="5"/>
      <c r="B917" s="5"/>
      <c r="C917" s="268"/>
      <c r="D917" s="5"/>
      <c r="E917" s="5"/>
      <c r="F917" s="5"/>
      <c r="G917" s="5"/>
      <c r="H917" s="527"/>
      <c r="I917" s="5"/>
      <c r="J917" s="5"/>
      <c r="K917" s="5"/>
      <c r="L917" s="5"/>
      <c r="M917" s="5"/>
      <c r="N917" s="5"/>
      <c r="O917" s="5"/>
      <c r="P917" s="5"/>
      <c r="Q917" s="5"/>
      <c r="R917" s="5"/>
      <c r="S917" s="5"/>
      <c r="T917" s="5"/>
      <c r="U917" s="5"/>
      <c r="V917" s="5"/>
      <c r="W917" s="5"/>
      <c r="X917" s="527"/>
      <c r="Y917" s="5"/>
      <c r="Z917" s="5"/>
      <c r="AA917" s="5"/>
      <c r="AB917" s="5"/>
      <c r="AC917" s="5"/>
      <c r="AD917" s="5"/>
      <c r="AE917" s="5"/>
      <c r="AF917" s="5"/>
      <c r="AG917" s="5"/>
      <c r="AH917" s="5"/>
      <c r="AI917" s="5"/>
      <c r="AJ917" s="5"/>
      <c r="AK917" s="5"/>
      <c r="AL917" s="5"/>
    </row>
    <row r="918" spans="1:38">
      <c r="A918" s="5"/>
      <c r="B918" s="5"/>
      <c r="C918" s="268"/>
      <c r="D918" s="5"/>
      <c r="E918" s="5"/>
      <c r="F918" s="5"/>
      <c r="G918" s="5"/>
      <c r="H918" s="527"/>
      <c r="I918" s="5"/>
      <c r="J918" s="5"/>
      <c r="K918" s="5"/>
      <c r="L918" s="5"/>
      <c r="M918" s="5"/>
      <c r="N918" s="5"/>
      <c r="O918" s="5"/>
      <c r="P918" s="5"/>
      <c r="Q918" s="5"/>
      <c r="R918" s="5"/>
      <c r="S918" s="5"/>
      <c r="T918" s="5"/>
      <c r="U918" s="5"/>
      <c r="V918" s="5"/>
      <c r="W918" s="5"/>
      <c r="X918" s="527"/>
      <c r="Y918" s="5"/>
      <c r="Z918" s="5"/>
      <c r="AA918" s="5"/>
      <c r="AB918" s="5"/>
      <c r="AC918" s="5"/>
      <c r="AD918" s="5"/>
      <c r="AE918" s="5"/>
      <c r="AF918" s="5"/>
      <c r="AG918" s="5"/>
      <c r="AH918" s="5"/>
      <c r="AI918" s="5"/>
      <c r="AJ918" s="5"/>
      <c r="AK918" s="5"/>
      <c r="AL918" s="5"/>
    </row>
    <row r="919" spans="1:38">
      <c r="A919" s="5"/>
      <c r="B919" s="5"/>
      <c r="C919" s="268"/>
      <c r="D919" s="5"/>
      <c r="E919" s="5"/>
      <c r="F919" s="5"/>
      <c r="G919" s="5"/>
      <c r="H919" s="527"/>
      <c r="I919" s="5"/>
      <c r="J919" s="5"/>
      <c r="K919" s="5"/>
      <c r="L919" s="5"/>
      <c r="M919" s="5"/>
      <c r="N919" s="5"/>
      <c r="O919" s="5"/>
      <c r="P919" s="5"/>
      <c r="Q919" s="5"/>
      <c r="R919" s="5"/>
      <c r="S919" s="5"/>
      <c r="T919" s="5"/>
      <c r="U919" s="5"/>
      <c r="V919" s="5"/>
      <c r="W919" s="5"/>
      <c r="X919" s="527"/>
      <c r="Y919" s="5"/>
      <c r="Z919" s="5"/>
      <c r="AA919" s="5"/>
      <c r="AB919" s="5"/>
      <c r="AC919" s="5"/>
      <c r="AD919" s="5"/>
      <c r="AE919" s="5"/>
      <c r="AF919" s="5"/>
      <c r="AG919" s="5"/>
      <c r="AH919" s="5"/>
      <c r="AI919" s="5"/>
      <c r="AJ919" s="5"/>
      <c r="AK919" s="5"/>
      <c r="AL919" s="5"/>
    </row>
    <row r="920" spans="1:38">
      <c r="A920" s="5"/>
      <c r="B920" s="5"/>
      <c r="C920" s="268"/>
      <c r="D920" s="5"/>
      <c r="E920" s="5"/>
      <c r="F920" s="5"/>
      <c r="G920" s="5"/>
      <c r="H920" s="527"/>
      <c r="I920" s="5"/>
      <c r="J920" s="5"/>
      <c r="K920" s="5"/>
      <c r="L920" s="5"/>
      <c r="M920" s="5"/>
      <c r="N920" s="5"/>
      <c r="O920" s="5"/>
      <c r="P920" s="5"/>
      <c r="Q920" s="5"/>
      <c r="R920" s="5"/>
      <c r="S920" s="5"/>
      <c r="T920" s="5"/>
      <c r="U920" s="5"/>
      <c r="V920" s="5"/>
      <c r="W920" s="5"/>
      <c r="X920" s="527"/>
      <c r="Y920" s="5"/>
      <c r="Z920" s="5"/>
      <c r="AA920" s="5"/>
      <c r="AB920" s="5"/>
      <c r="AC920" s="5"/>
      <c r="AD920" s="5"/>
      <c r="AE920" s="5"/>
      <c r="AF920" s="5"/>
      <c r="AG920" s="5"/>
      <c r="AH920" s="5"/>
      <c r="AI920" s="5"/>
      <c r="AJ920" s="5"/>
      <c r="AK920" s="5"/>
      <c r="AL920" s="5"/>
    </row>
    <row r="921" spans="1:38">
      <c r="A921" s="5"/>
      <c r="B921" s="5"/>
      <c r="C921" s="268"/>
      <c r="D921" s="5"/>
      <c r="E921" s="5"/>
      <c r="F921" s="5"/>
      <c r="G921" s="5"/>
      <c r="H921" s="527"/>
      <c r="I921" s="5"/>
      <c r="J921" s="5"/>
      <c r="K921" s="5"/>
      <c r="L921" s="5"/>
      <c r="M921" s="5"/>
      <c r="N921" s="5"/>
      <c r="O921" s="5"/>
      <c r="P921" s="5"/>
      <c r="Q921" s="5"/>
      <c r="R921" s="5"/>
      <c r="S921" s="5"/>
      <c r="T921" s="5"/>
      <c r="U921" s="5"/>
      <c r="V921" s="5"/>
      <c r="W921" s="5"/>
      <c r="X921" s="527"/>
      <c r="Y921" s="5"/>
      <c r="Z921" s="5"/>
      <c r="AA921" s="5"/>
      <c r="AB921" s="5"/>
      <c r="AC921" s="5"/>
      <c r="AD921" s="5"/>
      <c r="AE921" s="5"/>
      <c r="AF921" s="5"/>
      <c r="AG921" s="5"/>
      <c r="AH921" s="5"/>
      <c r="AI921" s="5"/>
      <c r="AJ921" s="5"/>
      <c r="AK921" s="5"/>
      <c r="AL921" s="5"/>
    </row>
    <row r="922" spans="1:38">
      <c r="A922" s="5"/>
      <c r="B922" s="5"/>
      <c r="C922" s="268"/>
      <c r="D922" s="5"/>
      <c r="E922" s="5"/>
      <c r="F922" s="5"/>
      <c r="G922" s="5"/>
      <c r="H922" s="527"/>
      <c r="I922" s="5"/>
      <c r="J922" s="5"/>
      <c r="K922" s="5"/>
      <c r="L922" s="5"/>
      <c r="M922" s="5"/>
      <c r="N922" s="5"/>
      <c r="O922" s="5"/>
      <c r="P922" s="5"/>
      <c r="Q922" s="5"/>
      <c r="R922" s="5"/>
      <c r="S922" s="5"/>
      <c r="T922" s="5"/>
      <c r="U922" s="5"/>
      <c r="V922" s="5"/>
      <c r="W922" s="5"/>
      <c r="X922" s="527"/>
      <c r="Y922" s="5"/>
      <c r="Z922" s="5"/>
      <c r="AA922" s="5"/>
      <c r="AB922" s="5"/>
      <c r="AC922" s="5"/>
      <c r="AD922" s="5"/>
      <c r="AE922" s="5"/>
      <c r="AF922" s="5"/>
      <c r="AG922" s="5"/>
      <c r="AH922" s="5"/>
      <c r="AI922" s="5"/>
      <c r="AJ922" s="5"/>
      <c r="AK922" s="5"/>
      <c r="AL922" s="5"/>
    </row>
    <row r="923" spans="1:38">
      <c r="A923" s="5"/>
      <c r="B923" s="5"/>
      <c r="C923" s="268"/>
      <c r="D923" s="5"/>
      <c r="E923" s="5"/>
      <c r="F923" s="5"/>
      <c r="G923" s="5"/>
      <c r="H923" s="527"/>
      <c r="I923" s="5"/>
      <c r="J923" s="5"/>
      <c r="K923" s="5"/>
      <c r="L923" s="5"/>
      <c r="M923" s="5"/>
      <c r="N923" s="5"/>
      <c r="O923" s="5"/>
      <c r="P923" s="5"/>
      <c r="Q923" s="5"/>
      <c r="R923" s="5"/>
      <c r="S923" s="5"/>
      <c r="T923" s="5"/>
      <c r="U923" s="5"/>
      <c r="V923" s="5"/>
      <c r="W923" s="5"/>
      <c r="X923" s="527"/>
      <c r="Y923" s="5"/>
      <c r="Z923" s="5"/>
      <c r="AA923" s="5"/>
      <c r="AB923" s="5"/>
      <c r="AC923" s="5"/>
      <c r="AD923" s="5"/>
      <c r="AE923" s="5"/>
      <c r="AF923" s="5"/>
      <c r="AG923" s="5"/>
      <c r="AH923" s="5"/>
      <c r="AI923" s="5"/>
      <c r="AJ923" s="5"/>
      <c r="AK923" s="5"/>
      <c r="AL923" s="5"/>
    </row>
    <row r="924" spans="1:38">
      <c r="A924" s="5"/>
      <c r="B924" s="5"/>
      <c r="C924" s="268"/>
      <c r="D924" s="5"/>
      <c r="E924" s="5"/>
      <c r="F924" s="5"/>
      <c r="G924" s="5"/>
      <c r="H924" s="527"/>
      <c r="I924" s="5"/>
      <c r="J924" s="5"/>
      <c r="K924" s="5"/>
      <c r="L924" s="5"/>
      <c r="M924" s="5"/>
      <c r="N924" s="5"/>
      <c r="O924" s="5"/>
      <c r="P924" s="5"/>
      <c r="Q924" s="5"/>
      <c r="R924" s="5"/>
      <c r="S924" s="5"/>
      <c r="T924" s="5"/>
      <c r="U924" s="5"/>
      <c r="V924" s="5"/>
      <c r="W924" s="5"/>
      <c r="X924" s="527"/>
      <c r="Y924" s="5"/>
      <c r="Z924" s="5"/>
      <c r="AA924" s="5"/>
      <c r="AB924" s="5"/>
      <c r="AC924" s="5"/>
      <c r="AD924" s="5"/>
      <c r="AE924" s="5"/>
      <c r="AF924" s="5"/>
      <c r="AG924" s="5"/>
      <c r="AH924" s="5"/>
      <c r="AI924" s="5"/>
      <c r="AJ924" s="5"/>
      <c r="AK924" s="5"/>
      <c r="AL924" s="5"/>
    </row>
    <row r="925" spans="1:38">
      <c r="A925" s="5"/>
      <c r="B925" s="5"/>
      <c r="C925" s="268"/>
      <c r="D925" s="5"/>
      <c r="E925" s="5"/>
      <c r="F925" s="5"/>
      <c r="G925" s="5"/>
      <c r="H925" s="527"/>
      <c r="I925" s="5"/>
      <c r="J925" s="5"/>
      <c r="K925" s="5"/>
      <c r="L925" s="5"/>
      <c r="M925" s="5"/>
      <c r="N925" s="5"/>
      <c r="O925" s="5"/>
      <c r="P925" s="5"/>
      <c r="Q925" s="5"/>
      <c r="R925" s="5"/>
      <c r="S925" s="5"/>
      <c r="T925" s="5"/>
      <c r="U925" s="5"/>
      <c r="V925" s="5"/>
      <c r="W925" s="5"/>
      <c r="X925" s="527"/>
      <c r="Y925" s="5"/>
      <c r="Z925" s="5"/>
      <c r="AA925" s="5"/>
      <c r="AB925" s="5"/>
      <c r="AC925" s="5"/>
      <c r="AD925" s="5"/>
      <c r="AE925" s="5"/>
      <c r="AF925" s="5"/>
      <c r="AG925" s="5"/>
      <c r="AH925" s="5"/>
      <c r="AI925" s="5"/>
      <c r="AJ925" s="5"/>
      <c r="AK925" s="5"/>
      <c r="AL925" s="5"/>
    </row>
    <row r="926" spans="1:38">
      <c r="A926" s="5"/>
      <c r="B926" s="5"/>
      <c r="C926" s="268"/>
      <c r="D926" s="5"/>
      <c r="E926" s="5"/>
      <c r="F926" s="5"/>
      <c r="G926" s="5"/>
      <c r="H926" s="527"/>
      <c r="I926" s="5"/>
      <c r="J926" s="5"/>
      <c r="K926" s="5"/>
      <c r="L926" s="5"/>
      <c r="M926" s="5"/>
      <c r="N926" s="5"/>
      <c r="O926" s="5"/>
      <c r="P926" s="5"/>
      <c r="Q926" s="5"/>
      <c r="R926" s="5"/>
      <c r="S926" s="5"/>
      <c r="T926" s="5"/>
      <c r="U926" s="5"/>
      <c r="V926" s="5"/>
      <c r="W926" s="5"/>
      <c r="X926" s="527"/>
      <c r="Y926" s="5"/>
      <c r="Z926" s="5"/>
      <c r="AA926" s="5"/>
      <c r="AB926" s="5"/>
      <c r="AC926" s="5"/>
      <c r="AD926" s="5"/>
      <c r="AE926" s="5"/>
      <c r="AF926" s="5"/>
      <c r="AG926" s="5"/>
      <c r="AH926" s="5"/>
      <c r="AI926" s="5"/>
      <c r="AJ926" s="5"/>
      <c r="AK926" s="5"/>
      <c r="AL926" s="5"/>
    </row>
    <row r="927" spans="1:38">
      <c r="A927" s="5"/>
      <c r="B927" s="5"/>
      <c r="C927" s="268"/>
      <c r="D927" s="5"/>
      <c r="E927" s="5"/>
      <c r="F927" s="5"/>
      <c r="G927" s="5"/>
      <c r="H927" s="527"/>
      <c r="I927" s="5"/>
      <c r="J927" s="5"/>
      <c r="K927" s="5"/>
      <c r="L927" s="5"/>
      <c r="M927" s="5"/>
      <c r="N927" s="5"/>
      <c r="O927" s="5"/>
      <c r="P927" s="5"/>
      <c r="Q927" s="5"/>
      <c r="R927" s="5"/>
      <c r="S927" s="5"/>
      <c r="T927" s="5"/>
      <c r="U927" s="5"/>
      <c r="V927" s="5"/>
      <c r="W927" s="5"/>
      <c r="X927" s="527"/>
      <c r="Y927" s="5"/>
      <c r="Z927" s="5"/>
      <c r="AA927" s="5"/>
      <c r="AB927" s="5"/>
      <c r="AC927" s="5"/>
      <c r="AD927" s="5"/>
      <c r="AE927" s="5"/>
      <c r="AF927" s="5"/>
      <c r="AG927" s="5"/>
      <c r="AH927" s="5"/>
      <c r="AI927" s="5"/>
      <c r="AJ927" s="5"/>
      <c r="AK927" s="5"/>
      <c r="AL927" s="5"/>
    </row>
    <row r="928" spans="1:38">
      <c r="A928" s="5"/>
      <c r="B928" s="5"/>
      <c r="C928" s="268"/>
      <c r="D928" s="5"/>
      <c r="E928" s="5"/>
      <c r="F928" s="5"/>
      <c r="G928" s="5"/>
      <c r="H928" s="527"/>
      <c r="I928" s="5"/>
      <c r="J928" s="5"/>
      <c r="K928" s="5"/>
      <c r="L928" s="5"/>
      <c r="M928" s="5"/>
      <c r="N928" s="5"/>
      <c r="O928" s="5"/>
      <c r="P928" s="5"/>
      <c r="Q928" s="5"/>
      <c r="R928" s="5"/>
      <c r="S928" s="5"/>
      <c r="T928" s="5"/>
      <c r="U928" s="5"/>
      <c r="V928" s="5"/>
      <c r="W928" s="5"/>
      <c r="X928" s="527"/>
      <c r="Y928" s="5"/>
      <c r="Z928" s="5"/>
      <c r="AA928" s="5"/>
      <c r="AB928" s="5"/>
      <c r="AC928" s="5"/>
      <c r="AD928" s="5"/>
      <c r="AE928" s="5"/>
      <c r="AF928" s="5"/>
      <c r="AG928" s="5"/>
      <c r="AH928" s="5"/>
      <c r="AI928" s="5"/>
      <c r="AJ928" s="5"/>
      <c r="AK928" s="5"/>
      <c r="AL928" s="5"/>
    </row>
    <row r="929" spans="1:38">
      <c r="A929" s="5"/>
      <c r="B929" s="5"/>
      <c r="C929" s="268"/>
      <c r="D929" s="5"/>
      <c r="E929" s="5"/>
      <c r="F929" s="5"/>
      <c r="G929" s="5"/>
      <c r="H929" s="527"/>
      <c r="I929" s="5"/>
      <c r="J929" s="5"/>
      <c r="K929" s="5"/>
      <c r="L929" s="5"/>
      <c r="M929" s="5"/>
      <c r="N929" s="5"/>
      <c r="O929" s="5"/>
      <c r="P929" s="5"/>
      <c r="Q929" s="5"/>
      <c r="R929" s="5"/>
      <c r="S929" s="5"/>
      <c r="T929" s="5"/>
      <c r="U929" s="5"/>
      <c r="V929" s="5"/>
      <c r="W929" s="5"/>
      <c r="X929" s="527"/>
      <c r="Y929" s="5"/>
      <c r="Z929" s="5"/>
      <c r="AA929" s="5"/>
      <c r="AB929" s="5"/>
      <c r="AC929" s="5"/>
      <c r="AD929" s="5"/>
      <c r="AE929" s="5"/>
      <c r="AF929" s="5"/>
      <c r="AG929" s="5"/>
      <c r="AH929" s="5"/>
      <c r="AI929" s="5"/>
      <c r="AJ929" s="5"/>
      <c r="AK929" s="5"/>
      <c r="AL929" s="5"/>
    </row>
    <row r="930" spans="1:38">
      <c r="A930" s="5"/>
      <c r="B930" s="5"/>
      <c r="C930" s="268"/>
      <c r="D930" s="5"/>
      <c r="E930" s="5"/>
      <c r="F930" s="5"/>
      <c r="G930" s="5"/>
      <c r="H930" s="527"/>
      <c r="I930" s="5"/>
      <c r="J930" s="5"/>
      <c r="K930" s="5"/>
      <c r="L930" s="5"/>
      <c r="M930" s="5"/>
      <c r="N930" s="5"/>
      <c r="O930" s="5"/>
      <c r="P930" s="5"/>
      <c r="Q930" s="5"/>
      <c r="R930" s="5"/>
      <c r="S930" s="5"/>
      <c r="T930" s="5"/>
      <c r="U930" s="5"/>
      <c r="V930" s="5"/>
      <c r="W930" s="5"/>
      <c r="X930" s="527"/>
      <c r="Y930" s="5"/>
      <c r="Z930" s="5"/>
      <c r="AA930" s="5"/>
      <c r="AB930" s="5"/>
      <c r="AC930" s="5"/>
      <c r="AD930" s="5"/>
      <c r="AE930" s="5"/>
      <c r="AF930" s="5"/>
      <c r="AG930" s="5"/>
      <c r="AH930" s="5"/>
      <c r="AI930" s="5"/>
      <c r="AJ930" s="5"/>
      <c r="AK930" s="5"/>
      <c r="AL930" s="5"/>
    </row>
    <row r="931" spans="1:38">
      <c r="A931" s="5"/>
      <c r="B931" s="5"/>
      <c r="C931" s="268"/>
      <c r="D931" s="5"/>
      <c r="E931" s="5"/>
      <c r="F931" s="5"/>
      <c r="G931" s="5"/>
      <c r="H931" s="527"/>
      <c r="I931" s="5"/>
      <c r="J931" s="5"/>
      <c r="K931" s="5"/>
      <c r="L931" s="5"/>
      <c r="M931" s="5"/>
      <c r="N931" s="5"/>
      <c r="O931" s="5"/>
      <c r="P931" s="5"/>
      <c r="Q931" s="5"/>
      <c r="R931" s="5"/>
      <c r="S931" s="5"/>
      <c r="T931" s="5"/>
      <c r="U931" s="5"/>
      <c r="V931" s="5"/>
      <c r="W931" s="5"/>
      <c r="X931" s="527"/>
      <c r="Y931" s="5"/>
      <c r="Z931" s="5"/>
      <c r="AA931" s="5"/>
      <c r="AB931" s="5"/>
      <c r="AC931" s="5"/>
      <c r="AD931" s="5"/>
      <c r="AE931" s="5"/>
      <c r="AF931" s="5"/>
      <c r="AG931" s="5"/>
      <c r="AH931" s="5"/>
      <c r="AI931" s="5"/>
      <c r="AJ931" s="5"/>
      <c r="AK931" s="5"/>
      <c r="AL931" s="5"/>
    </row>
    <row r="932" spans="1:38">
      <c r="A932" s="5"/>
      <c r="B932" s="5"/>
      <c r="C932" s="268"/>
      <c r="D932" s="5"/>
      <c r="E932" s="5"/>
      <c r="F932" s="5"/>
      <c r="G932" s="5"/>
      <c r="H932" s="527"/>
      <c r="I932" s="5"/>
      <c r="J932" s="5"/>
      <c r="K932" s="5"/>
      <c r="L932" s="5"/>
      <c r="M932" s="5"/>
      <c r="N932" s="5"/>
      <c r="O932" s="5"/>
      <c r="P932" s="5"/>
      <c r="Q932" s="5"/>
      <c r="R932" s="5"/>
      <c r="S932" s="5"/>
      <c r="T932" s="5"/>
      <c r="U932" s="5"/>
      <c r="V932" s="5"/>
      <c r="W932" s="5"/>
      <c r="X932" s="527"/>
      <c r="Y932" s="5"/>
      <c r="Z932" s="5"/>
      <c r="AA932" s="5"/>
      <c r="AB932" s="5"/>
      <c r="AC932" s="5"/>
      <c r="AD932" s="5"/>
      <c r="AE932" s="5"/>
      <c r="AF932" s="5"/>
      <c r="AG932" s="5"/>
      <c r="AH932" s="5"/>
      <c r="AI932" s="5"/>
      <c r="AJ932" s="5"/>
      <c r="AK932" s="5"/>
      <c r="AL932" s="5"/>
    </row>
    <row r="933" spans="1:38">
      <c r="A933" s="5"/>
      <c r="B933" s="5"/>
      <c r="C933" s="268"/>
      <c r="D933" s="5"/>
      <c r="E933" s="5"/>
      <c r="F933" s="5"/>
      <c r="G933" s="5"/>
      <c r="H933" s="527"/>
      <c r="I933" s="5"/>
      <c r="J933" s="5"/>
      <c r="K933" s="5"/>
      <c r="L933" s="5"/>
      <c r="M933" s="5"/>
      <c r="N933" s="5"/>
      <c r="O933" s="5"/>
      <c r="P933" s="5"/>
      <c r="Q933" s="5"/>
      <c r="R933" s="5"/>
      <c r="S933" s="5"/>
      <c r="T933" s="5"/>
      <c r="U933" s="5"/>
      <c r="V933" s="5"/>
      <c r="W933" s="5"/>
      <c r="X933" s="527"/>
      <c r="Y933" s="5"/>
      <c r="Z933" s="5"/>
      <c r="AA933" s="5"/>
      <c r="AB933" s="5"/>
      <c r="AC933" s="5"/>
      <c r="AD933" s="5"/>
      <c r="AE933" s="5"/>
      <c r="AF933" s="5"/>
      <c r="AG933" s="5"/>
      <c r="AH933" s="5"/>
      <c r="AI933" s="5"/>
      <c r="AJ933" s="5"/>
      <c r="AK933" s="5"/>
      <c r="AL933" s="5"/>
    </row>
    <row r="934" spans="1:38">
      <c r="A934" s="5"/>
      <c r="B934" s="5"/>
      <c r="C934" s="268"/>
      <c r="D934" s="5"/>
      <c r="E934" s="5"/>
      <c r="F934" s="5"/>
      <c r="G934" s="5"/>
      <c r="H934" s="527"/>
      <c r="I934" s="5"/>
      <c r="J934" s="5"/>
      <c r="K934" s="5"/>
      <c r="L934" s="5"/>
      <c r="M934" s="5"/>
      <c r="N934" s="5"/>
      <c r="O934" s="5"/>
      <c r="P934" s="5"/>
      <c r="Q934" s="5"/>
      <c r="R934" s="5"/>
      <c r="S934" s="5"/>
      <c r="T934" s="5"/>
      <c r="U934" s="5"/>
      <c r="V934" s="5"/>
      <c r="W934" s="5"/>
      <c r="X934" s="527"/>
      <c r="Y934" s="5"/>
      <c r="Z934" s="5"/>
      <c r="AA934" s="5"/>
      <c r="AB934" s="5"/>
      <c r="AC934" s="5"/>
      <c r="AD934" s="5"/>
      <c r="AE934" s="5"/>
      <c r="AF934" s="5"/>
      <c r="AG934" s="5"/>
      <c r="AH934" s="5"/>
      <c r="AI934" s="5"/>
      <c r="AJ934" s="5"/>
      <c r="AK934" s="5"/>
      <c r="AL934" s="5"/>
    </row>
    <row r="935" spans="1:38">
      <c r="A935" s="5"/>
      <c r="B935" s="5"/>
      <c r="C935" s="268"/>
      <c r="D935" s="5"/>
      <c r="E935" s="5"/>
      <c r="F935" s="5"/>
      <c r="G935" s="5"/>
      <c r="H935" s="527"/>
      <c r="I935" s="5"/>
      <c r="J935" s="5"/>
      <c r="K935" s="5"/>
      <c r="L935" s="5"/>
      <c r="M935" s="5"/>
      <c r="N935" s="5"/>
      <c r="O935" s="5"/>
      <c r="P935" s="5"/>
      <c r="Q935" s="5"/>
      <c r="R935" s="5"/>
      <c r="S935" s="5"/>
      <c r="T935" s="5"/>
      <c r="U935" s="5"/>
      <c r="V935" s="5"/>
      <c r="W935" s="5"/>
      <c r="X935" s="527"/>
      <c r="Y935" s="5"/>
      <c r="Z935" s="5"/>
      <c r="AA935" s="5"/>
      <c r="AB935" s="5"/>
      <c r="AC935" s="5"/>
      <c r="AD935" s="5"/>
      <c r="AE935" s="5"/>
      <c r="AF935" s="5"/>
      <c r="AG935" s="5"/>
      <c r="AH935" s="5"/>
      <c r="AI935" s="5"/>
      <c r="AJ935" s="5"/>
      <c r="AK935" s="5"/>
      <c r="AL935" s="5"/>
    </row>
    <row r="936" spans="1:38">
      <c r="A936" s="5"/>
      <c r="B936" s="5"/>
      <c r="C936" s="268"/>
      <c r="D936" s="5"/>
      <c r="E936" s="5"/>
      <c r="F936" s="5"/>
      <c r="G936" s="5"/>
      <c r="H936" s="527"/>
      <c r="I936" s="5"/>
      <c r="J936" s="5"/>
      <c r="K936" s="5"/>
      <c r="L936" s="5"/>
      <c r="M936" s="5"/>
      <c r="N936" s="5"/>
      <c r="O936" s="5"/>
      <c r="P936" s="5"/>
      <c r="Q936" s="5"/>
      <c r="R936" s="5"/>
      <c r="S936" s="5"/>
      <c r="T936" s="5"/>
      <c r="U936" s="5"/>
      <c r="V936" s="5"/>
      <c r="W936" s="5"/>
      <c r="X936" s="527"/>
      <c r="Y936" s="5"/>
      <c r="Z936" s="5"/>
      <c r="AA936" s="5"/>
      <c r="AB936" s="5"/>
      <c r="AC936" s="5"/>
      <c r="AD936" s="5"/>
      <c r="AE936" s="5"/>
      <c r="AF936" s="5"/>
      <c r="AG936" s="5"/>
      <c r="AH936" s="5"/>
      <c r="AI936" s="5"/>
      <c r="AJ936" s="5"/>
      <c r="AK936" s="5"/>
      <c r="AL936" s="5"/>
    </row>
    <row r="937" spans="1:38">
      <c r="A937" s="5"/>
      <c r="B937" s="5"/>
      <c r="C937" s="268"/>
      <c r="D937" s="5"/>
      <c r="E937" s="5"/>
      <c r="F937" s="5"/>
      <c r="G937" s="5"/>
      <c r="H937" s="527"/>
      <c r="I937" s="5"/>
      <c r="J937" s="5"/>
      <c r="K937" s="5"/>
      <c r="L937" s="5"/>
      <c r="M937" s="5"/>
      <c r="N937" s="5"/>
      <c r="O937" s="5"/>
      <c r="P937" s="5"/>
      <c r="Q937" s="5"/>
      <c r="R937" s="5"/>
      <c r="S937" s="5"/>
      <c r="T937" s="5"/>
      <c r="U937" s="5"/>
      <c r="V937" s="5"/>
      <c r="W937" s="5"/>
      <c r="X937" s="527"/>
      <c r="Y937" s="5"/>
      <c r="Z937" s="5"/>
      <c r="AA937" s="5"/>
      <c r="AB937" s="5"/>
      <c r="AC937" s="5"/>
      <c r="AD937" s="5"/>
      <c r="AE937" s="5"/>
      <c r="AF937" s="5"/>
      <c r="AG937" s="5"/>
      <c r="AH937" s="5"/>
      <c r="AI937" s="5"/>
      <c r="AJ937" s="5"/>
      <c r="AK937" s="5"/>
      <c r="AL937" s="5"/>
    </row>
    <row r="938" spans="1:38">
      <c r="A938" s="5"/>
      <c r="B938" s="5"/>
      <c r="C938" s="268"/>
      <c r="D938" s="5"/>
      <c r="E938" s="5"/>
      <c r="F938" s="5"/>
      <c r="G938" s="5"/>
      <c r="H938" s="527"/>
      <c r="I938" s="5"/>
      <c r="J938" s="5"/>
      <c r="K938" s="5"/>
      <c r="L938" s="5"/>
      <c r="M938" s="5"/>
      <c r="N938" s="5"/>
      <c r="O938" s="5"/>
      <c r="P938" s="5"/>
      <c r="Q938" s="5"/>
      <c r="R938" s="5"/>
      <c r="S938" s="5"/>
      <c r="T938" s="5"/>
      <c r="U938" s="5"/>
      <c r="V938" s="5"/>
      <c r="W938" s="5"/>
      <c r="X938" s="527"/>
      <c r="Y938" s="5"/>
      <c r="Z938" s="5"/>
      <c r="AA938" s="5"/>
      <c r="AB938" s="5"/>
      <c r="AC938" s="5"/>
      <c r="AD938" s="5"/>
      <c r="AE938" s="5"/>
      <c r="AF938" s="5"/>
      <c r="AG938" s="5"/>
      <c r="AH938" s="5"/>
      <c r="AI938" s="5"/>
      <c r="AJ938" s="5"/>
      <c r="AK938" s="5"/>
      <c r="AL938" s="5"/>
    </row>
    <row r="939" spans="1:38">
      <c r="A939" s="5"/>
      <c r="B939" s="5"/>
      <c r="C939" s="268"/>
      <c r="D939" s="5"/>
      <c r="E939" s="5"/>
      <c r="F939" s="5"/>
      <c r="G939" s="5"/>
      <c r="H939" s="527"/>
      <c r="I939" s="5"/>
      <c r="J939" s="5"/>
      <c r="K939" s="5"/>
      <c r="L939" s="5"/>
      <c r="M939" s="5"/>
      <c r="N939" s="5"/>
      <c r="O939" s="5"/>
      <c r="P939" s="5"/>
      <c r="Q939" s="5"/>
      <c r="R939" s="5"/>
      <c r="S939" s="5"/>
      <c r="T939" s="5"/>
      <c r="U939" s="5"/>
      <c r="V939" s="5"/>
      <c r="W939" s="5"/>
      <c r="X939" s="527"/>
      <c r="Y939" s="5"/>
      <c r="Z939" s="5"/>
      <c r="AA939" s="5"/>
      <c r="AB939" s="5"/>
      <c r="AC939" s="5"/>
      <c r="AD939" s="5"/>
      <c r="AE939" s="5"/>
      <c r="AF939" s="5"/>
      <c r="AG939" s="5"/>
      <c r="AH939" s="5"/>
      <c r="AI939" s="5"/>
      <c r="AJ939" s="5"/>
      <c r="AK939" s="5"/>
      <c r="AL939" s="5"/>
    </row>
    <row r="940" spans="1:38">
      <c r="A940" s="5"/>
      <c r="B940" s="5"/>
      <c r="C940" s="268"/>
      <c r="D940" s="5"/>
      <c r="E940" s="5"/>
      <c r="F940" s="5"/>
      <c r="G940" s="5"/>
      <c r="H940" s="527"/>
      <c r="I940" s="5"/>
      <c r="J940" s="5"/>
      <c r="K940" s="5"/>
      <c r="L940" s="5"/>
      <c r="M940" s="5"/>
      <c r="N940" s="5"/>
      <c r="O940" s="5"/>
      <c r="P940" s="5"/>
      <c r="Q940" s="5"/>
      <c r="R940" s="5"/>
      <c r="S940" s="5"/>
      <c r="T940" s="5"/>
      <c r="U940" s="5"/>
      <c r="V940" s="5"/>
      <c r="W940" s="5"/>
      <c r="X940" s="527"/>
      <c r="Y940" s="5"/>
      <c r="Z940" s="5"/>
      <c r="AA940" s="5"/>
      <c r="AB940" s="5"/>
      <c r="AC940" s="5"/>
      <c r="AD940" s="5"/>
      <c r="AE940" s="5"/>
      <c r="AF940" s="5"/>
      <c r="AG940" s="5"/>
      <c r="AH940" s="5"/>
      <c r="AI940" s="5"/>
      <c r="AJ940" s="5"/>
      <c r="AK940" s="5"/>
      <c r="AL940" s="5"/>
    </row>
    <row r="941" spans="1:38">
      <c r="A941" s="5"/>
      <c r="B941" s="5"/>
      <c r="C941" s="268"/>
      <c r="D941" s="5"/>
      <c r="E941" s="5"/>
      <c r="F941" s="5"/>
      <c r="G941" s="5"/>
      <c r="H941" s="527"/>
      <c r="I941" s="5"/>
      <c r="J941" s="5"/>
      <c r="K941" s="5"/>
      <c r="L941" s="5"/>
      <c r="M941" s="5"/>
      <c r="N941" s="5"/>
      <c r="O941" s="5"/>
      <c r="P941" s="5"/>
      <c r="Q941" s="5"/>
      <c r="R941" s="5"/>
      <c r="S941" s="5"/>
      <c r="T941" s="5"/>
      <c r="U941" s="5"/>
      <c r="V941" s="5"/>
      <c r="W941" s="5"/>
      <c r="X941" s="527"/>
      <c r="Y941" s="5"/>
      <c r="Z941" s="5"/>
      <c r="AA941" s="5"/>
      <c r="AB941" s="5"/>
      <c r="AC941" s="5"/>
      <c r="AD941" s="5"/>
      <c r="AE941" s="5"/>
      <c r="AF941" s="5"/>
      <c r="AG941" s="5"/>
      <c r="AH941" s="5"/>
      <c r="AI941" s="5"/>
      <c r="AJ941" s="5"/>
      <c r="AK941" s="5"/>
      <c r="AL941" s="5"/>
    </row>
    <row r="942" spans="1:38">
      <c r="A942" s="5"/>
      <c r="B942" s="5"/>
      <c r="C942" s="268"/>
      <c r="D942" s="5"/>
      <c r="E942" s="5"/>
      <c r="F942" s="5"/>
      <c r="G942" s="5"/>
      <c r="H942" s="527"/>
      <c r="I942" s="5"/>
      <c r="J942" s="5"/>
      <c r="K942" s="5"/>
      <c r="L942" s="5"/>
      <c r="M942" s="5"/>
      <c r="N942" s="5"/>
      <c r="O942" s="5"/>
      <c r="P942" s="5"/>
      <c r="Q942" s="5"/>
      <c r="R942" s="5"/>
      <c r="S942" s="5"/>
      <c r="T942" s="5"/>
      <c r="U942" s="5"/>
      <c r="V942" s="5"/>
      <c r="W942" s="5"/>
      <c r="X942" s="527"/>
      <c r="Y942" s="5"/>
      <c r="Z942" s="5"/>
      <c r="AA942" s="5"/>
      <c r="AB942" s="5"/>
      <c r="AC942" s="5"/>
      <c r="AD942" s="5"/>
      <c r="AE942" s="5"/>
      <c r="AF942" s="5"/>
      <c r="AG942" s="5"/>
      <c r="AH942" s="5"/>
      <c r="AI942" s="5"/>
      <c r="AJ942" s="5"/>
      <c r="AK942" s="5"/>
      <c r="AL942" s="5"/>
    </row>
    <row r="943" spans="1:38">
      <c r="A943" s="5"/>
      <c r="B943" s="5"/>
      <c r="C943" s="268"/>
      <c r="D943" s="5"/>
      <c r="E943" s="5"/>
      <c r="F943" s="5"/>
      <c r="G943" s="5"/>
      <c r="H943" s="527"/>
      <c r="I943" s="5"/>
      <c r="J943" s="5"/>
      <c r="K943" s="5"/>
      <c r="L943" s="5"/>
      <c r="M943" s="5"/>
      <c r="N943" s="5"/>
      <c r="O943" s="5"/>
      <c r="P943" s="5"/>
      <c r="Q943" s="5"/>
      <c r="R943" s="5"/>
      <c r="S943" s="5"/>
      <c r="T943" s="5"/>
      <c r="U943" s="5"/>
      <c r="V943" s="5"/>
      <c r="W943" s="5"/>
      <c r="X943" s="527"/>
      <c r="Y943" s="5"/>
      <c r="Z943" s="5"/>
      <c r="AA943" s="5"/>
      <c r="AB943" s="5"/>
      <c r="AC943" s="5"/>
      <c r="AD943" s="5"/>
      <c r="AE943" s="5"/>
      <c r="AF943" s="5"/>
      <c r="AG943" s="5"/>
      <c r="AH943" s="5"/>
      <c r="AI943" s="5"/>
      <c r="AJ943" s="5"/>
      <c r="AK943" s="5"/>
      <c r="AL943" s="5"/>
    </row>
    <row r="944" spans="1:38">
      <c r="A944" s="5"/>
      <c r="B944" s="5"/>
      <c r="C944" s="268"/>
      <c r="D944" s="5"/>
      <c r="E944" s="5"/>
      <c r="F944" s="5"/>
      <c r="G944" s="5"/>
      <c r="H944" s="527"/>
      <c r="I944" s="5"/>
      <c r="J944" s="5"/>
      <c r="K944" s="5"/>
      <c r="L944" s="5"/>
      <c r="M944" s="5"/>
      <c r="N944" s="5"/>
      <c r="O944" s="5"/>
      <c r="P944" s="5"/>
      <c r="Q944" s="5"/>
      <c r="R944" s="5"/>
      <c r="S944" s="5"/>
      <c r="T944" s="5"/>
      <c r="U944" s="5"/>
      <c r="V944" s="5"/>
      <c r="W944" s="5"/>
      <c r="X944" s="527"/>
      <c r="Y944" s="5"/>
      <c r="Z944" s="5"/>
      <c r="AA944" s="5"/>
      <c r="AB944" s="5"/>
      <c r="AC944" s="5"/>
      <c r="AD944" s="5"/>
      <c r="AE944" s="5"/>
      <c r="AF944" s="5"/>
      <c r="AG944" s="5"/>
      <c r="AH944" s="5"/>
      <c r="AI944" s="5"/>
      <c r="AJ944" s="5"/>
      <c r="AK944" s="5"/>
      <c r="AL944" s="5"/>
    </row>
    <row r="945" spans="1:38">
      <c r="A945" s="5"/>
      <c r="B945" s="5"/>
      <c r="C945" s="268"/>
      <c r="D945" s="5"/>
      <c r="E945" s="5"/>
      <c r="F945" s="5"/>
      <c r="G945" s="5"/>
      <c r="H945" s="527"/>
      <c r="I945" s="5"/>
      <c r="J945" s="5"/>
      <c r="K945" s="5"/>
      <c r="L945" s="5"/>
      <c r="M945" s="5"/>
      <c r="N945" s="5"/>
      <c r="O945" s="5"/>
      <c r="P945" s="5"/>
      <c r="Q945" s="5"/>
      <c r="R945" s="5"/>
      <c r="S945" s="5"/>
      <c r="T945" s="5"/>
      <c r="U945" s="5"/>
      <c r="V945" s="5"/>
      <c r="W945" s="5"/>
      <c r="X945" s="527"/>
      <c r="Y945" s="5"/>
      <c r="Z945" s="5"/>
      <c r="AA945" s="5"/>
      <c r="AB945" s="5"/>
      <c r="AC945" s="5"/>
      <c r="AD945" s="5"/>
      <c r="AE945" s="5"/>
      <c r="AF945" s="5"/>
      <c r="AG945" s="5"/>
      <c r="AH945" s="5"/>
      <c r="AI945" s="5"/>
      <c r="AJ945" s="5"/>
      <c r="AK945" s="5"/>
      <c r="AL945" s="5"/>
    </row>
    <row r="946" spans="1:38">
      <c r="A946" s="5"/>
      <c r="B946" s="5"/>
      <c r="C946" s="268"/>
      <c r="D946" s="5"/>
      <c r="E946" s="5"/>
      <c r="F946" s="5"/>
      <c r="G946" s="5"/>
      <c r="H946" s="527"/>
      <c r="I946" s="5"/>
      <c r="J946" s="5"/>
      <c r="K946" s="5"/>
      <c r="L946" s="5"/>
      <c r="M946" s="5"/>
      <c r="N946" s="5"/>
      <c r="O946" s="5"/>
      <c r="P946" s="5"/>
      <c r="Q946" s="5"/>
      <c r="R946" s="5"/>
      <c r="S946" s="5"/>
      <c r="T946" s="5"/>
      <c r="U946" s="5"/>
      <c r="V946" s="5"/>
      <c r="W946" s="5"/>
      <c r="X946" s="527"/>
      <c r="Y946" s="5"/>
      <c r="Z946" s="5"/>
      <c r="AA946" s="5"/>
      <c r="AB946" s="5"/>
      <c r="AC946" s="5"/>
      <c r="AD946" s="5"/>
      <c r="AE946" s="5"/>
      <c r="AF946" s="5"/>
      <c r="AG946" s="5"/>
      <c r="AH946" s="5"/>
      <c r="AI946" s="5"/>
      <c r="AJ946" s="5"/>
      <c r="AK946" s="5"/>
      <c r="AL946" s="5"/>
    </row>
    <row r="947" spans="1:38">
      <c r="A947" s="5"/>
      <c r="B947" s="5"/>
      <c r="C947" s="268"/>
      <c r="D947" s="5"/>
      <c r="E947" s="5"/>
      <c r="F947" s="5"/>
      <c r="G947" s="5"/>
      <c r="H947" s="527"/>
      <c r="I947" s="5"/>
      <c r="J947" s="5"/>
      <c r="K947" s="5"/>
      <c r="L947" s="5"/>
      <c r="M947" s="5"/>
      <c r="N947" s="5"/>
      <c r="O947" s="5"/>
      <c r="P947" s="5"/>
      <c r="Q947" s="5"/>
      <c r="R947" s="5"/>
      <c r="S947" s="5"/>
      <c r="T947" s="5"/>
      <c r="U947" s="5"/>
      <c r="V947" s="5"/>
      <c r="W947" s="5"/>
      <c r="X947" s="527"/>
      <c r="Y947" s="5"/>
      <c r="Z947" s="5"/>
      <c r="AA947" s="5"/>
      <c r="AB947" s="5"/>
      <c r="AC947" s="5"/>
      <c r="AD947" s="5"/>
      <c r="AE947" s="5"/>
      <c r="AF947" s="5"/>
      <c r="AG947" s="5"/>
      <c r="AH947" s="5"/>
      <c r="AI947" s="5"/>
      <c r="AJ947" s="5"/>
      <c r="AK947" s="5"/>
      <c r="AL947" s="5"/>
    </row>
    <row r="948" spans="1:38">
      <c r="A948" s="5"/>
      <c r="B948" s="5"/>
      <c r="C948" s="268"/>
      <c r="D948" s="5"/>
      <c r="E948" s="5"/>
      <c r="F948" s="5"/>
      <c r="G948" s="5"/>
      <c r="H948" s="527"/>
      <c r="I948" s="5"/>
      <c r="J948" s="5"/>
      <c r="K948" s="5"/>
      <c r="L948" s="5"/>
      <c r="M948" s="5"/>
      <c r="N948" s="5"/>
      <c r="O948" s="5"/>
      <c r="P948" s="5"/>
      <c r="Q948" s="5"/>
      <c r="R948" s="5"/>
      <c r="S948" s="5"/>
      <c r="T948" s="5"/>
      <c r="U948" s="5"/>
      <c r="V948" s="5"/>
      <c r="W948" s="5"/>
      <c r="X948" s="527"/>
      <c r="Y948" s="5"/>
      <c r="Z948" s="5"/>
      <c r="AA948" s="5"/>
      <c r="AB948" s="5"/>
      <c r="AC948" s="5"/>
      <c r="AD948" s="5"/>
      <c r="AE948" s="5"/>
      <c r="AF948" s="5"/>
      <c r="AG948" s="5"/>
      <c r="AH948" s="5"/>
      <c r="AI948" s="5"/>
      <c r="AJ948" s="5"/>
      <c r="AK948" s="5"/>
      <c r="AL948" s="5"/>
    </row>
    <row r="949" spans="1:38">
      <c r="A949" s="5"/>
      <c r="B949" s="5"/>
      <c r="C949" s="268"/>
      <c r="D949" s="5"/>
      <c r="E949" s="5"/>
      <c r="F949" s="5"/>
      <c r="G949" s="5"/>
      <c r="H949" s="527"/>
      <c r="I949" s="5"/>
      <c r="J949" s="5"/>
      <c r="K949" s="5"/>
      <c r="L949" s="5"/>
      <c r="M949" s="5"/>
      <c r="N949" s="5"/>
      <c r="O949" s="5"/>
      <c r="P949" s="5"/>
      <c r="Q949" s="5"/>
      <c r="R949" s="5"/>
      <c r="S949" s="5"/>
      <c r="T949" s="5"/>
      <c r="U949" s="5"/>
      <c r="V949" s="5"/>
      <c r="W949" s="5"/>
      <c r="X949" s="527"/>
      <c r="Y949" s="5"/>
      <c r="Z949" s="5"/>
      <c r="AA949" s="5"/>
      <c r="AB949" s="5"/>
      <c r="AC949" s="5"/>
      <c r="AD949" s="5"/>
      <c r="AE949" s="5"/>
      <c r="AF949" s="5"/>
      <c r="AG949" s="5"/>
      <c r="AH949" s="5"/>
      <c r="AI949" s="5"/>
      <c r="AJ949" s="5"/>
      <c r="AK949" s="5"/>
      <c r="AL949" s="5"/>
    </row>
    <row r="950" spans="1:38">
      <c r="A950" s="5"/>
      <c r="B950" s="5"/>
      <c r="C950" s="268"/>
      <c r="D950" s="5"/>
      <c r="E950" s="5"/>
      <c r="F950" s="5"/>
      <c r="G950" s="5"/>
      <c r="H950" s="527"/>
      <c r="I950" s="5"/>
      <c r="J950" s="5"/>
      <c r="K950" s="5"/>
      <c r="L950" s="5"/>
      <c r="M950" s="5"/>
      <c r="N950" s="5"/>
      <c r="O950" s="5"/>
      <c r="P950" s="5"/>
      <c r="Q950" s="5"/>
      <c r="R950" s="5"/>
      <c r="S950" s="5"/>
      <c r="T950" s="5"/>
      <c r="U950" s="5"/>
      <c r="V950" s="5"/>
      <c r="W950" s="5"/>
      <c r="X950" s="527"/>
      <c r="Y950" s="5"/>
      <c r="Z950" s="5"/>
      <c r="AA950" s="5"/>
      <c r="AB950" s="5"/>
      <c r="AC950" s="5"/>
      <c r="AD950" s="5"/>
      <c r="AE950" s="5"/>
      <c r="AF950" s="5"/>
      <c r="AG950" s="5"/>
      <c r="AH950" s="5"/>
      <c r="AI950" s="5"/>
      <c r="AJ950" s="5"/>
      <c r="AK950" s="5"/>
      <c r="AL950" s="5"/>
    </row>
    <row r="951" spans="1:38">
      <c r="A951" s="5"/>
      <c r="B951" s="5"/>
      <c r="C951" s="268"/>
      <c r="D951" s="5"/>
      <c r="E951" s="5"/>
      <c r="F951" s="5"/>
      <c r="G951" s="5"/>
      <c r="H951" s="527"/>
      <c r="I951" s="5"/>
      <c r="J951" s="5"/>
      <c r="K951" s="5"/>
      <c r="L951" s="5"/>
      <c r="M951" s="5"/>
      <c r="N951" s="5"/>
      <c r="O951" s="5"/>
      <c r="P951" s="5"/>
      <c r="Q951" s="5"/>
      <c r="R951" s="5"/>
      <c r="S951" s="5"/>
      <c r="T951" s="5"/>
      <c r="U951" s="5"/>
      <c r="V951" s="5"/>
      <c r="W951" s="5"/>
      <c r="X951" s="527"/>
      <c r="Y951" s="5"/>
      <c r="Z951" s="5"/>
      <c r="AA951" s="5"/>
      <c r="AB951" s="5"/>
      <c r="AC951" s="5"/>
      <c r="AD951" s="5"/>
      <c r="AE951" s="5"/>
      <c r="AF951" s="5"/>
      <c r="AG951" s="5"/>
      <c r="AH951" s="5"/>
      <c r="AI951" s="5"/>
      <c r="AJ951" s="5"/>
      <c r="AK951" s="5"/>
      <c r="AL951" s="5"/>
    </row>
    <row r="952" spans="1:38">
      <c r="A952" s="5"/>
      <c r="B952" s="5"/>
      <c r="C952" s="268"/>
      <c r="D952" s="5"/>
      <c r="E952" s="5"/>
      <c r="F952" s="5"/>
      <c r="G952" s="5"/>
      <c r="H952" s="527"/>
      <c r="I952" s="5"/>
      <c r="J952" s="5"/>
      <c r="K952" s="5"/>
      <c r="L952" s="5"/>
      <c r="M952" s="5"/>
      <c r="N952" s="5"/>
      <c r="O952" s="5"/>
      <c r="P952" s="5"/>
      <c r="Q952" s="5"/>
      <c r="R952" s="5"/>
      <c r="S952" s="5"/>
      <c r="T952" s="5"/>
      <c r="U952" s="5"/>
      <c r="V952" s="5"/>
      <c r="W952" s="5"/>
      <c r="X952" s="527"/>
      <c r="Y952" s="5"/>
      <c r="Z952" s="5"/>
      <c r="AA952" s="5"/>
      <c r="AB952" s="5"/>
      <c r="AC952" s="5"/>
      <c r="AD952" s="5"/>
      <c r="AE952" s="5"/>
      <c r="AF952" s="5"/>
      <c r="AG952" s="5"/>
      <c r="AH952" s="5"/>
      <c r="AI952" s="5"/>
      <c r="AJ952" s="5"/>
      <c r="AK952" s="5"/>
      <c r="AL952" s="5"/>
    </row>
    <row r="953" spans="1:38">
      <c r="A953" s="5"/>
      <c r="B953" s="5"/>
      <c r="C953" s="268"/>
      <c r="D953" s="5"/>
      <c r="E953" s="5"/>
      <c r="F953" s="5"/>
      <c r="G953" s="5"/>
      <c r="H953" s="527"/>
      <c r="I953" s="5"/>
      <c r="J953" s="5"/>
      <c r="K953" s="5"/>
      <c r="L953" s="5"/>
      <c r="M953" s="5"/>
      <c r="N953" s="5"/>
      <c r="O953" s="5"/>
      <c r="P953" s="5"/>
      <c r="Q953" s="5"/>
      <c r="R953" s="5"/>
      <c r="S953" s="5"/>
      <c r="T953" s="5"/>
      <c r="U953" s="5"/>
      <c r="V953" s="5"/>
      <c r="W953" s="5"/>
      <c r="X953" s="527"/>
      <c r="Y953" s="5"/>
      <c r="Z953" s="5"/>
      <c r="AA953" s="5"/>
      <c r="AB953" s="5"/>
      <c r="AC953" s="5"/>
      <c r="AD953" s="5"/>
      <c r="AE953" s="5"/>
      <c r="AF953" s="5"/>
      <c r="AG953" s="5"/>
      <c r="AH953" s="5"/>
      <c r="AI953" s="5"/>
      <c r="AJ953" s="5"/>
      <c r="AK953" s="5"/>
      <c r="AL953" s="5"/>
    </row>
    <row r="954" spans="1:38">
      <c r="A954" s="5"/>
      <c r="B954" s="5"/>
      <c r="C954" s="268"/>
      <c r="D954" s="5"/>
      <c r="E954" s="5"/>
      <c r="F954" s="5"/>
      <c r="G954" s="5"/>
      <c r="H954" s="527"/>
      <c r="I954" s="5"/>
      <c r="J954" s="5"/>
      <c r="K954" s="5"/>
      <c r="L954" s="5"/>
      <c r="M954" s="5"/>
      <c r="N954" s="5"/>
      <c r="O954" s="5"/>
      <c r="P954" s="5"/>
      <c r="Q954" s="5"/>
      <c r="R954" s="5"/>
      <c r="S954" s="5"/>
      <c r="T954" s="5"/>
      <c r="U954" s="5"/>
      <c r="V954" s="5"/>
      <c r="W954" s="5"/>
      <c r="X954" s="527"/>
      <c r="Y954" s="5"/>
      <c r="Z954" s="5"/>
      <c r="AA954" s="5"/>
      <c r="AB954" s="5"/>
      <c r="AC954" s="5"/>
      <c r="AD954" s="5"/>
      <c r="AE954" s="5"/>
      <c r="AF954" s="5"/>
      <c r="AG954" s="5"/>
      <c r="AH954" s="5"/>
      <c r="AI954" s="5"/>
      <c r="AJ954" s="5"/>
      <c r="AK954" s="5"/>
      <c r="AL954" s="5"/>
    </row>
    <row r="955" spans="1:38">
      <c r="A955" s="5"/>
      <c r="B955" s="5"/>
      <c r="C955" s="268"/>
      <c r="D955" s="5"/>
      <c r="E955" s="5"/>
      <c r="F955" s="5"/>
      <c r="G955" s="5"/>
      <c r="H955" s="527"/>
      <c r="I955" s="5"/>
      <c r="J955" s="5"/>
      <c r="K955" s="5"/>
      <c r="L955" s="5"/>
      <c r="M955" s="5"/>
      <c r="N955" s="5"/>
      <c r="O955" s="5"/>
      <c r="P955" s="5"/>
      <c r="Q955" s="5"/>
      <c r="R955" s="5"/>
      <c r="S955" s="5"/>
      <c r="T955" s="5"/>
      <c r="U955" s="5"/>
      <c r="V955" s="5"/>
      <c r="W955" s="5"/>
      <c r="X955" s="527"/>
      <c r="Y955" s="5"/>
      <c r="Z955" s="5"/>
      <c r="AA955" s="5"/>
      <c r="AB955" s="5"/>
      <c r="AC955" s="5"/>
      <c r="AD955" s="5"/>
      <c r="AE955" s="5"/>
      <c r="AF955" s="5"/>
      <c r="AG955" s="5"/>
      <c r="AH955" s="5"/>
      <c r="AI955" s="5"/>
      <c r="AJ955" s="5"/>
      <c r="AK955" s="5"/>
      <c r="AL955" s="5"/>
    </row>
    <row r="956" spans="1:38">
      <c r="A956" s="5"/>
      <c r="B956" s="5"/>
      <c r="C956" s="268"/>
      <c r="D956" s="5"/>
      <c r="E956" s="5"/>
      <c r="F956" s="5"/>
      <c r="G956" s="5"/>
      <c r="H956" s="527"/>
      <c r="I956" s="5"/>
      <c r="J956" s="5"/>
      <c r="K956" s="5"/>
      <c r="L956" s="5"/>
      <c r="M956" s="5"/>
      <c r="N956" s="5"/>
      <c r="O956" s="5"/>
      <c r="P956" s="5"/>
      <c r="Q956" s="5"/>
      <c r="R956" s="5"/>
      <c r="S956" s="5"/>
      <c r="T956" s="5"/>
      <c r="U956" s="5"/>
      <c r="V956" s="5"/>
      <c r="W956" s="5"/>
      <c r="X956" s="527"/>
      <c r="Y956" s="5"/>
      <c r="Z956" s="5"/>
      <c r="AA956" s="5"/>
      <c r="AB956" s="5"/>
      <c r="AC956" s="5"/>
      <c r="AD956" s="5"/>
      <c r="AE956" s="5"/>
      <c r="AF956" s="5"/>
      <c r="AG956" s="5"/>
      <c r="AH956" s="5"/>
      <c r="AI956" s="5"/>
      <c r="AJ956" s="5"/>
      <c r="AK956" s="5"/>
      <c r="AL956" s="5"/>
    </row>
    <row r="957" spans="1:38">
      <c r="A957" s="5"/>
      <c r="B957" s="5"/>
      <c r="C957" s="268"/>
      <c r="D957" s="5"/>
      <c r="E957" s="5"/>
      <c r="F957" s="5"/>
      <c r="G957" s="5"/>
      <c r="H957" s="527"/>
      <c r="I957" s="5"/>
      <c r="J957" s="5"/>
      <c r="K957" s="5"/>
      <c r="L957" s="5"/>
      <c r="M957" s="5"/>
      <c r="N957" s="5"/>
      <c r="O957" s="5"/>
      <c r="P957" s="5"/>
      <c r="Q957" s="5"/>
      <c r="R957" s="5"/>
      <c r="S957" s="5"/>
      <c r="T957" s="5"/>
      <c r="U957" s="5"/>
      <c r="V957" s="5"/>
      <c r="W957" s="5"/>
      <c r="X957" s="527"/>
      <c r="Y957" s="5"/>
      <c r="Z957" s="5"/>
      <c r="AA957" s="5"/>
      <c r="AB957" s="5"/>
      <c r="AC957" s="5"/>
      <c r="AD957" s="5"/>
      <c r="AE957" s="5"/>
      <c r="AF957" s="5"/>
      <c r="AG957" s="5"/>
      <c r="AH957" s="5"/>
      <c r="AI957" s="5"/>
      <c r="AJ957" s="5"/>
      <c r="AK957" s="5"/>
      <c r="AL957" s="5"/>
    </row>
    <row r="958" spans="1:38">
      <c r="A958" s="5"/>
      <c r="B958" s="5"/>
      <c r="C958" s="268"/>
      <c r="D958" s="5"/>
      <c r="E958" s="5"/>
      <c r="F958" s="5"/>
      <c r="G958" s="5"/>
      <c r="H958" s="527"/>
      <c r="I958" s="5"/>
      <c r="J958" s="5"/>
      <c r="K958" s="5"/>
      <c r="L958" s="5"/>
      <c r="M958" s="5"/>
      <c r="N958" s="5"/>
      <c r="O958" s="5"/>
      <c r="P958" s="5"/>
      <c r="Q958" s="5"/>
      <c r="R958" s="5"/>
      <c r="S958" s="5"/>
      <c r="T958" s="5"/>
      <c r="U958" s="5"/>
      <c r="V958" s="5"/>
      <c r="W958" s="5"/>
      <c r="X958" s="527"/>
      <c r="Y958" s="5"/>
      <c r="Z958" s="5"/>
      <c r="AA958" s="5"/>
      <c r="AB958" s="5"/>
      <c r="AC958" s="5"/>
      <c r="AD958" s="5"/>
      <c r="AE958" s="5"/>
      <c r="AF958" s="5"/>
      <c r="AG958" s="5"/>
      <c r="AH958" s="5"/>
      <c r="AI958" s="5"/>
      <c r="AJ958" s="5"/>
      <c r="AK958" s="5"/>
      <c r="AL958" s="5"/>
    </row>
    <row r="959" spans="1:38">
      <c r="A959" s="5"/>
      <c r="B959" s="5"/>
      <c r="C959" s="268"/>
      <c r="D959" s="5"/>
      <c r="E959" s="5"/>
      <c r="F959" s="5"/>
      <c r="G959" s="5"/>
      <c r="H959" s="527"/>
      <c r="I959" s="5"/>
      <c r="J959" s="5"/>
      <c r="K959" s="5"/>
      <c r="L959" s="5"/>
      <c r="M959" s="5"/>
      <c r="N959" s="5"/>
      <c r="O959" s="5"/>
      <c r="P959" s="5"/>
      <c r="Q959" s="5"/>
      <c r="R959" s="5"/>
      <c r="S959" s="5"/>
      <c r="T959" s="5"/>
      <c r="U959" s="5"/>
      <c r="V959" s="5"/>
      <c r="W959" s="5"/>
      <c r="X959" s="527"/>
      <c r="Y959" s="5"/>
      <c r="Z959" s="5"/>
      <c r="AA959" s="5"/>
      <c r="AB959" s="5"/>
      <c r="AC959" s="5"/>
      <c r="AD959" s="5"/>
      <c r="AE959" s="5"/>
      <c r="AF959" s="5"/>
      <c r="AG959" s="5"/>
      <c r="AH959" s="5"/>
      <c r="AI959" s="5"/>
      <c r="AJ959" s="5"/>
      <c r="AK959" s="5"/>
      <c r="AL959" s="5"/>
    </row>
    <row r="960" spans="1:38">
      <c r="A960" s="5"/>
      <c r="B960" s="5"/>
      <c r="C960" s="268"/>
      <c r="D960" s="5"/>
      <c r="E960" s="5"/>
      <c r="F960" s="5"/>
      <c r="G960" s="5"/>
      <c r="H960" s="527"/>
      <c r="I960" s="5"/>
      <c r="J960" s="5"/>
      <c r="K960" s="5"/>
      <c r="L960" s="5"/>
      <c r="M960" s="5"/>
      <c r="N960" s="5"/>
      <c r="O960" s="5"/>
      <c r="P960" s="5"/>
      <c r="Q960" s="5"/>
      <c r="R960" s="5"/>
      <c r="S960" s="5"/>
      <c r="T960" s="5"/>
      <c r="U960" s="5"/>
      <c r="V960" s="5"/>
      <c r="W960" s="5"/>
      <c r="X960" s="527"/>
      <c r="Y960" s="5"/>
      <c r="Z960" s="5"/>
      <c r="AA960" s="5"/>
      <c r="AB960" s="5"/>
      <c r="AC960" s="5"/>
      <c r="AD960" s="5"/>
      <c r="AE960" s="5"/>
      <c r="AF960" s="5"/>
      <c r="AG960" s="5"/>
      <c r="AH960" s="5"/>
      <c r="AI960" s="5"/>
      <c r="AJ960" s="5"/>
      <c r="AK960" s="5"/>
      <c r="AL960" s="5"/>
    </row>
    <row r="961" spans="1:38">
      <c r="A961" s="5"/>
      <c r="B961" s="5"/>
      <c r="C961" s="268"/>
      <c r="D961" s="5"/>
      <c r="E961" s="5"/>
      <c r="F961" s="5"/>
      <c r="G961" s="5"/>
      <c r="H961" s="527"/>
      <c r="I961" s="5"/>
      <c r="J961" s="5"/>
      <c r="K961" s="5"/>
      <c r="L961" s="5"/>
      <c r="M961" s="5"/>
      <c r="N961" s="5"/>
      <c r="O961" s="5"/>
      <c r="P961" s="5"/>
      <c r="Q961" s="5"/>
      <c r="R961" s="5"/>
      <c r="S961" s="5"/>
      <c r="T961" s="5"/>
      <c r="U961" s="5"/>
      <c r="V961" s="5"/>
      <c r="W961" s="5"/>
      <c r="X961" s="527"/>
      <c r="Y961" s="5"/>
      <c r="Z961" s="5"/>
      <c r="AA961" s="5"/>
      <c r="AB961" s="5"/>
      <c r="AC961" s="5"/>
      <c r="AD961" s="5"/>
      <c r="AE961" s="5"/>
      <c r="AF961" s="5"/>
      <c r="AG961" s="5"/>
      <c r="AH961" s="5"/>
      <c r="AI961" s="5"/>
      <c r="AJ961" s="5"/>
      <c r="AK961" s="5"/>
      <c r="AL961" s="5"/>
    </row>
    <row r="962" spans="1:38">
      <c r="A962" s="5"/>
      <c r="B962" s="5"/>
      <c r="C962" s="268"/>
      <c r="D962" s="5"/>
      <c r="E962" s="5"/>
      <c r="F962" s="5"/>
      <c r="G962" s="5"/>
      <c r="H962" s="527"/>
      <c r="I962" s="5"/>
      <c r="J962" s="5"/>
      <c r="K962" s="5"/>
      <c r="L962" s="5"/>
      <c r="M962" s="5"/>
      <c r="N962" s="5"/>
      <c r="O962" s="5"/>
      <c r="P962" s="5"/>
      <c r="Q962" s="5"/>
      <c r="R962" s="5"/>
      <c r="S962" s="5"/>
      <c r="T962" s="5"/>
      <c r="U962" s="5"/>
      <c r="V962" s="5"/>
      <c r="W962" s="5"/>
      <c r="X962" s="527"/>
      <c r="Y962" s="5"/>
      <c r="Z962" s="5"/>
      <c r="AA962" s="5"/>
      <c r="AB962" s="5"/>
      <c r="AC962" s="5"/>
      <c r="AD962" s="5"/>
      <c r="AE962" s="5"/>
      <c r="AF962" s="5"/>
      <c r="AG962" s="5"/>
      <c r="AH962" s="5"/>
      <c r="AI962" s="5"/>
      <c r="AJ962" s="5"/>
      <c r="AK962" s="5"/>
      <c r="AL962" s="5"/>
    </row>
    <row r="963" spans="1:38">
      <c r="A963" s="5"/>
      <c r="B963" s="5"/>
      <c r="C963" s="268"/>
      <c r="D963" s="5"/>
      <c r="E963" s="5"/>
      <c r="F963" s="5"/>
      <c r="G963" s="5"/>
      <c r="H963" s="527"/>
      <c r="I963" s="5"/>
      <c r="J963" s="5"/>
      <c r="K963" s="5"/>
      <c r="L963" s="5"/>
      <c r="M963" s="5"/>
      <c r="N963" s="5"/>
      <c r="O963" s="5"/>
      <c r="P963" s="5"/>
      <c r="Q963" s="5"/>
      <c r="R963" s="5"/>
      <c r="S963" s="5"/>
      <c r="T963" s="5"/>
      <c r="U963" s="5"/>
      <c r="V963" s="5"/>
      <c r="W963" s="5"/>
      <c r="X963" s="527"/>
      <c r="Y963" s="5"/>
      <c r="Z963" s="5"/>
      <c r="AA963" s="5"/>
      <c r="AB963" s="5"/>
      <c r="AC963" s="5"/>
      <c r="AD963" s="5"/>
      <c r="AE963" s="5"/>
      <c r="AF963" s="5"/>
      <c r="AG963" s="5"/>
      <c r="AH963" s="5"/>
      <c r="AI963" s="5"/>
      <c r="AJ963" s="5"/>
      <c r="AK963" s="5"/>
      <c r="AL963" s="5"/>
    </row>
    <row r="964" spans="1:38">
      <c r="A964" s="5"/>
      <c r="B964" s="5"/>
      <c r="C964" s="268"/>
      <c r="D964" s="5"/>
      <c r="E964" s="5"/>
      <c r="F964" s="5"/>
      <c r="G964" s="5"/>
      <c r="H964" s="527"/>
      <c r="I964" s="5"/>
      <c r="J964" s="5"/>
      <c r="K964" s="5"/>
      <c r="L964" s="5"/>
      <c r="M964" s="5"/>
      <c r="N964" s="5"/>
      <c r="O964" s="5"/>
      <c r="P964" s="5"/>
      <c r="Q964" s="5"/>
      <c r="R964" s="5"/>
      <c r="S964" s="5"/>
      <c r="T964" s="5"/>
      <c r="U964" s="5"/>
      <c r="V964" s="5"/>
      <c r="W964" s="5"/>
      <c r="X964" s="527"/>
      <c r="Y964" s="5"/>
      <c r="Z964" s="5"/>
      <c r="AA964" s="5"/>
      <c r="AB964" s="5"/>
      <c r="AC964" s="5"/>
      <c r="AD964" s="5"/>
      <c r="AE964" s="5"/>
      <c r="AF964" s="5"/>
      <c r="AG964" s="5"/>
      <c r="AH964" s="5"/>
      <c r="AI964" s="5"/>
      <c r="AJ964" s="5"/>
      <c r="AK964" s="5"/>
      <c r="AL964" s="5"/>
    </row>
    <row r="965" spans="1:38">
      <c r="A965" s="5"/>
      <c r="B965" s="5"/>
      <c r="C965" s="268"/>
      <c r="D965" s="5"/>
      <c r="E965" s="5"/>
      <c r="F965" s="5"/>
      <c r="G965" s="5"/>
      <c r="H965" s="527"/>
      <c r="I965" s="5"/>
      <c r="J965" s="5"/>
      <c r="K965" s="5"/>
      <c r="L965" s="5"/>
      <c r="M965" s="5"/>
      <c r="N965" s="5"/>
      <c r="O965" s="5"/>
      <c r="P965" s="5"/>
      <c r="Q965" s="5"/>
      <c r="R965" s="5"/>
      <c r="S965" s="5"/>
      <c r="T965" s="5"/>
      <c r="U965" s="5"/>
      <c r="V965" s="5"/>
      <c r="W965" s="5"/>
      <c r="X965" s="527"/>
      <c r="Y965" s="5"/>
      <c r="Z965" s="5"/>
      <c r="AA965" s="5"/>
      <c r="AB965" s="5"/>
      <c r="AC965" s="5"/>
      <c r="AD965" s="5"/>
      <c r="AE965" s="5"/>
      <c r="AF965" s="5"/>
      <c r="AG965" s="5"/>
      <c r="AH965" s="5"/>
      <c r="AI965" s="5"/>
      <c r="AJ965" s="5"/>
      <c r="AK965" s="5"/>
      <c r="AL965" s="5"/>
    </row>
    <row r="966" spans="1:38">
      <c r="A966" s="5"/>
      <c r="B966" s="5"/>
      <c r="C966" s="268"/>
      <c r="D966" s="5"/>
      <c r="E966" s="5"/>
      <c r="F966" s="5"/>
      <c r="G966" s="5"/>
      <c r="H966" s="527"/>
      <c r="I966" s="5"/>
      <c r="J966" s="5"/>
      <c r="K966" s="5"/>
      <c r="L966" s="5"/>
      <c r="M966" s="5"/>
      <c r="N966" s="5"/>
      <c r="O966" s="5"/>
      <c r="P966" s="5"/>
      <c r="Q966" s="5"/>
      <c r="R966" s="5"/>
      <c r="S966" s="5"/>
      <c r="T966" s="5"/>
      <c r="U966" s="5"/>
      <c r="V966" s="5"/>
      <c r="W966" s="5"/>
      <c r="X966" s="527"/>
      <c r="Y966" s="5"/>
      <c r="Z966" s="5"/>
      <c r="AA966" s="5"/>
      <c r="AB966" s="5"/>
      <c r="AC966" s="5"/>
      <c r="AD966" s="5"/>
      <c r="AE966" s="5"/>
      <c r="AF966" s="5"/>
      <c r="AG966" s="5"/>
      <c r="AH966" s="5"/>
      <c r="AI966" s="5"/>
      <c r="AJ966" s="5"/>
      <c r="AK966" s="5"/>
      <c r="AL966" s="5"/>
    </row>
    <row r="967" spans="1:38">
      <c r="A967" s="5"/>
      <c r="B967" s="5"/>
      <c r="C967" s="268"/>
      <c r="D967" s="5"/>
      <c r="E967" s="5"/>
      <c r="F967" s="5"/>
      <c r="G967" s="5"/>
      <c r="H967" s="527"/>
      <c r="I967" s="5"/>
      <c r="J967" s="5"/>
      <c r="K967" s="5"/>
      <c r="L967" s="5"/>
      <c r="M967" s="5"/>
      <c r="N967" s="5"/>
      <c r="O967" s="5"/>
      <c r="P967" s="5"/>
      <c r="Q967" s="5"/>
      <c r="R967" s="5"/>
      <c r="S967" s="5"/>
      <c r="T967" s="5"/>
      <c r="U967" s="5"/>
      <c r="V967" s="5"/>
      <c r="W967" s="5"/>
      <c r="X967" s="527"/>
      <c r="Y967" s="5"/>
      <c r="Z967" s="5"/>
      <c r="AA967" s="5"/>
      <c r="AB967" s="5"/>
      <c r="AC967" s="5"/>
      <c r="AD967" s="5"/>
      <c r="AE967" s="5"/>
      <c r="AF967" s="5"/>
      <c r="AG967" s="5"/>
      <c r="AH967" s="5"/>
      <c r="AI967" s="5"/>
      <c r="AJ967" s="5"/>
      <c r="AK967" s="5"/>
      <c r="AL967" s="5"/>
    </row>
    <row r="968" spans="1:38">
      <c r="A968" s="5"/>
      <c r="B968" s="5"/>
      <c r="C968" s="268"/>
      <c r="D968" s="5"/>
      <c r="E968" s="5"/>
      <c r="F968" s="5"/>
      <c r="G968" s="5"/>
      <c r="H968" s="527"/>
      <c r="I968" s="5"/>
      <c r="J968" s="5"/>
      <c r="K968" s="5"/>
      <c r="L968" s="5"/>
      <c r="M968" s="5"/>
      <c r="N968" s="5"/>
      <c r="O968" s="5"/>
      <c r="P968" s="5"/>
      <c r="Q968" s="5"/>
      <c r="R968" s="5"/>
      <c r="S968" s="5"/>
      <c r="T968" s="5"/>
      <c r="U968" s="5"/>
      <c r="V968" s="5"/>
      <c r="W968" s="5"/>
      <c r="X968" s="527"/>
      <c r="Y968" s="5"/>
      <c r="Z968" s="5"/>
      <c r="AA968" s="5"/>
      <c r="AB968" s="5"/>
      <c r="AC968" s="5"/>
      <c r="AD968" s="5"/>
      <c r="AE968" s="5"/>
      <c r="AF968" s="5"/>
      <c r="AG968" s="5"/>
      <c r="AH968" s="5"/>
      <c r="AI968" s="5"/>
      <c r="AJ968" s="5"/>
      <c r="AK968" s="5"/>
      <c r="AL968" s="5"/>
    </row>
    <row r="969" spans="1:38">
      <c r="A969" s="5"/>
      <c r="B969" s="5"/>
      <c r="C969" s="268"/>
      <c r="D969" s="5"/>
      <c r="E969" s="5"/>
      <c r="F969" s="5"/>
      <c r="G969" s="5"/>
      <c r="H969" s="527"/>
      <c r="I969" s="5"/>
      <c r="J969" s="5"/>
      <c r="K969" s="5"/>
      <c r="L969" s="5"/>
      <c r="M969" s="5"/>
      <c r="N969" s="5"/>
      <c r="O969" s="5"/>
      <c r="P969" s="5"/>
      <c r="Q969" s="5"/>
      <c r="R969" s="5"/>
      <c r="S969" s="5"/>
      <c r="T969" s="5"/>
      <c r="U969" s="5"/>
      <c r="V969" s="5"/>
      <c r="W969" s="5"/>
      <c r="X969" s="527"/>
      <c r="Y969" s="5"/>
      <c r="Z969" s="5"/>
      <c r="AA969" s="5"/>
      <c r="AB969" s="5"/>
      <c r="AC969" s="5"/>
      <c r="AD969" s="5"/>
      <c r="AE969" s="5"/>
      <c r="AF969" s="5"/>
      <c r="AG969" s="5"/>
      <c r="AH969" s="5"/>
      <c r="AI969" s="5"/>
      <c r="AJ969" s="5"/>
      <c r="AK969" s="5"/>
      <c r="AL969" s="5"/>
    </row>
  </sheetData>
  <mergeCells count="83">
    <mergeCell ref="M183:M184"/>
    <mergeCell ref="A195:A196"/>
    <mergeCell ref="B195:B196"/>
    <mergeCell ref="C195:C196"/>
    <mergeCell ref="D195:D196"/>
    <mergeCell ref="E195:E196"/>
    <mergeCell ref="F195:G195"/>
    <mergeCell ref="H195:H196"/>
    <mergeCell ref="I195:I196"/>
    <mergeCell ref="J195:J196"/>
    <mergeCell ref="K195:L195"/>
    <mergeCell ref="M195:M196"/>
    <mergeCell ref="F183:G183"/>
    <mergeCell ref="H183:H184"/>
    <mergeCell ref="I183:I184"/>
    <mergeCell ref="J183:J184"/>
    <mergeCell ref="K183:L183"/>
    <mergeCell ref="A183:A184"/>
    <mergeCell ref="B183:B184"/>
    <mergeCell ref="C183:C184"/>
    <mergeCell ref="D183:D184"/>
    <mergeCell ref="E183:E184"/>
    <mergeCell ref="A171:A172"/>
    <mergeCell ref="B171:B172"/>
    <mergeCell ref="C171:C172"/>
    <mergeCell ref="D171:D172"/>
    <mergeCell ref="E171:E172"/>
    <mergeCell ref="F171:G171"/>
    <mergeCell ref="H171:H172"/>
    <mergeCell ref="I171:I172"/>
    <mergeCell ref="J171:J172"/>
    <mergeCell ref="K171:L171"/>
    <mergeCell ref="M171:M172"/>
    <mergeCell ref="A89:A94"/>
    <mergeCell ref="A95:A110"/>
    <mergeCell ref="B9:B10"/>
    <mergeCell ref="C9:C10"/>
    <mergeCell ref="D9:D10"/>
    <mergeCell ref="E9:E10"/>
    <mergeCell ref="A79:A88"/>
    <mergeCell ref="A69:A78"/>
    <mergeCell ref="A9:A10"/>
    <mergeCell ref="M9:M10"/>
    <mergeCell ref="F9:G9"/>
    <mergeCell ref="A124:A141"/>
    <mergeCell ref="A142:A158"/>
    <mergeCell ref="A159:A163"/>
    <mergeCell ref="A11:A45"/>
    <mergeCell ref="A46:A68"/>
    <mergeCell ref="A111:A123"/>
    <mergeCell ref="AE9:AE10"/>
    <mergeCell ref="AF9:AF10"/>
    <mergeCell ref="H9:H10"/>
    <mergeCell ref="I9:I10"/>
    <mergeCell ref="J9:J10"/>
    <mergeCell ref="K9:L9"/>
    <mergeCell ref="V9:V10"/>
    <mergeCell ref="N9:N10"/>
    <mergeCell ref="O9:O10"/>
    <mergeCell ref="T9:T10"/>
    <mergeCell ref="S9:S10"/>
    <mergeCell ref="P9:P10"/>
    <mergeCell ref="Q9:Q10"/>
    <mergeCell ref="R9:R10"/>
    <mergeCell ref="A1:AI1"/>
    <mergeCell ref="A2:AI2"/>
    <mergeCell ref="A8:M8"/>
    <mergeCell ref="Y8:AI8"/>
    <mergeCell ref="N8:X8"/>
    <mergeCell ref="B4:G4"/>
    <mergeCell ref="B6:C6"/>
    <mergeCell ref="AH9:AH10"/>
    <mergeCell ref="AI9:AI10"/>
    <mergeCell ref="AA9:AA10"/>
    <mergeCell ref="AB9:AB10"/>
    <mergeCell ref="U9:U10"/>
    <mergeCell ref="AG9:AG10"/>
    <mergeCell ref="AC9:AC10"/>
    <mergeCell ref="W9:W10"/>
    <mergeCell ref="X9:X10"/>
    <mergeCell ref="Y9:Y10"/>
    <mergeCell ref="AD9:AD10"/>
    <mergeCell ref="Z9:Z10"/>
  </mergeCells>
  <conditionalFormatting sqref="N11:N163">
    <cfRule type="cellIs" dxfId="24" priority="6" stopIfTrue="1" operator="equal">
      <formula>"x"</formula>
    </cfRule>
  </conditionalFormatting>
  <conditionalFormatting sqref="O11:O163">
    <cfRule type="cellIs" dxfId="23" priority="7" operator="equal">
      <formula>"x"</formula>
    </cfRule>
  </conditionalFormatting>
  <conditionalFormatting sqref="P11:P163">
    <cfRule type="cellIs" dxfId="22" priority="8" operator="equal">
      <formula>"x"</formula>
    </cfRule>
  </conditionalFormatting>
  <conditionalFormatting sqref="Q11:Q163">
    <cfRule type="cellIs" dxfId="21" priority="9" stopIfTrue="1" operator="equal">
      <formula>"x"</formula>
    </cfRule>
  </conditionalFormatting>
  <conditionalFormatting sqref="R11:R163">
    <cfRule type="cellIs" dxfId="20" priority="10" operator="equal">
      <formula>"x"</formula>
    </cfRule>
  </conditionalFormatting>
  <conditionalFormatting sqref="S11:S163">
    <cfRule type="cellIs" dxfId="19" priority="121" stopIfTrue="1" operator="equal">
      <formula>$AN$6</formula>
    </cfRule>
    <cfRule type="cellIs" dxfId="18" priority="122" stopIfTrue="1" operator="equal">
      <formula>$AN$7</formula>
    </cfRule>
  </conditionalFormatting>
  <conditionalFormatting sqref="S162:S163">
    <cfRule type="cellIs" dxfId="17" priority="11" stopIfTrue="1" operator="equal">
      <formula>"x"</formula>
    </cfRule>
  </conditionalFormatting>
  <conditionalFormatting sqref="AN6:AN7">
    <cfRule type="cellIs" dxfId="16" priority="1" stopIfTrue="1" operator="equal">
      <formula>$AN$6</formula>
    </cfRule>
  </conditionalFormatting>
  <dataValidations count="1">
    <dataValidation type="list" allowBlank="1" showErrorMessage="1" sqref="S11:S163" xr:uid="{00000000-0002-0000-0400-000000000000}">
      <formula1>$AN$6:$AN$7</formula1>
    </dataValidation>
  </dataValidations>
  <pageMargins left="0.511811024" right="0.511811024" top="0.78740157499999996" bottom="0.78740157499999996" header="0" footer="0"/>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pageSetUpPr fitToPage="1"/>
  </sheetPr>
  <dimension ref="A1:AE44"/>
  <sheetViews>
    <sheetView showGridLines="0" zoomScale="80" zoomScaleNormal="80" workbookViewId="0">
      <selection activeCell="C18" sqref="C18"/>
    </sheetView>
  </sheetViews>
  <sheetFormatPr defaultColWidth="14.42578125" defaultRowHeight="15" customHeight="1"/>
  <cols>
    <col min="1" max="1" width="2.85546875" customWidth="1"/>
    <col min="2" max="2" width="3.85546875" customWidth="1"/>
    <col min="3" max="3" width="53" customWidth="1"/>
    <col min="4" max="4" width="12" customWidth="1"/>
    <col min="5" max="5" width="7.42578125" customWidth="1"/>
    <col min="6" max="6" width="11.7109375" bestFit="1" customWidth="1"/>
    <col min="7" max="7" width="8.140625" customWidth="1"/>
    <col min="8" max="8" width="9.140625" customWidth="1"/>
    <col min="9" max="23" width="8.7109375" customWidth="1"/>
    <col min="24" max="24" width="2.85546875" customWidth="1"/>
    <col min="25" max="25" width="5.42578125" customWidth="1"/>
    <col min="26" max="26" width="9.140625" hidden="1" customWidth="1"/>
    <col min="27" max="28" width="4.140625" hidden="1" customWidth="1"/>
    <col min="29" max="29" width="4.140625" customWidth="1"/>
    <col min="30" max="31" width="8.7109375" customWidth="1"/>
  </cols>
  <sheetData>
    <row r="1" spans="1:31">
      <c r="A1" s="501"/>
      <c r="B1" s="989" t="s">
        <v>0</v>
      </c>
      <c r="C1" s="963"/>
      <c r="D1" s="963"/>
      <c r="E1" s="963"/>
      <c r="F1" s="963"/>
      <c r="G1" s="963"/>
      <c r="H1" s="963"/>
      <c r="I1" s="963"/>
      <c r="J1" s="963"/>
      <c r="K1" s="963"/>
      <c r="L1" s="963"/>
      <c r="M1" s="963"/>
      <c r="N1" s="963"/>
      <c r="O1" s="963"/>
      <c r="P1" s="963"/>
      <c r="Q1" s="963"/>
      <c r="R1" s="963"/>
      <c r="S1" s="963"/>
      <c r="T1" s="963"/>
      <c r="U1" s="963"/>
      <c r="V1" s="963"/>
      <c r="W1" s="963"/>
      <c r="X1" s="501"/>
    </row>
    <row r="2" spans="1:31" ht="21" customHeight="1">
      <c r="A2" s="851"/>
      <c r="B2" s="963"/>
      <c r="C2" s="963"/>
      <c r="D2" s="963"/>
      <c r="E2" s="963"/>
      <c r="F2" s="963"/>
      <c r="G2" s="963"/>
      <c r="H2" s="963"/>
      <c r="I2" s="963"/>
      <c r="J2" s="963"/>
      <c r="K2" s="963"/>
      <c r="L2" s="963"/>
      <c r="M2" s="963"/>
      <c r="N2" s="963"/>
      <c r="O2" s="963"/>
      <c r="P2" s="963"/>
      <c r="Q2" s="963"/>
      <c r="R2" s="963"/>
      <c r="S2" s="963"/>
      <c r="T2" s="963"/>
      <c r="U2" s="963"/>
      <c r="V2" s="963"/>
      <c r="W2" s="963"/>
      <c r="X2" s="851"/>
      <c r="Y2" s="93"/>
      <c r="Z2" s="93"/>
      <c r="AA2" s="93"/>
      <c r="AB2" s="93"/>
      <c r="AC2" s="93"/>
      <c r="AD2" s="93"/>
      <c r="AE2" s="93"/>
    </row>
    <row r="3" spans="1:31" ht="33.75" customHeight="1">
      <c r="A3" s="501"/>
      <c r="B3" s="990" t="str">
        <f>'Monitoria Anual - 3'!A2</f>
        <v>Plano de Ação Nacional para a Conservação dos Ambientes Coralíneos - PAN Corais</v>
      </c>
      <c r="C3" s="991"/>
      <c r="D3" s="991"/>
      <c r="E3" s="991"/>
      <c r="F3" s="991"/>
      <c r="G3" s="991"/>
      <c r="H3" s="991"/>
      <c r="I3" s="991"/>
      <c r="J3" s="991"/>
      <c r="K3" s="991"/>
      <c r="L3" s="991"/>
      <c r="M3" s="991"/>
      <c r="N3" s="991"/>
      <c r="O3" s="991"/>
      <c r="P3" s="991"/>
      <c r="Q3" s="991"/>
      <c r="R3" s="991"/>
      <c r="S3" s="991"/>
      <c r="T3" s="991"/>
      <c r="U3" s="991"/>
      <c r="V3" s="991"/>
      <c r="W3" s="991"/>
      <c r="X3" s="501"/>
    </row>
    <row r="4" spans="1:31" ht="58.5" customHeight="1">
      <c r="A4" s="504"/>
      <c r="B4" s="987" t="s">
        <v>1619</v>
      </c>
      <c r="C4" s="963"/>
      <c r="D4" s="1092" t="str">
        <f>'Monitoria Anual - 3'!B4</f>
        <v>Melhorar o estado de conservação dos ambientes coralíneos por meio da redução dos impactos antrópicos, ampliação da proteção e do conhecimento, com a promoção do uso sustentável e da justiça socioambiental.</v>
      </c>
      <c r="E4" s="991"/>
      <c r="F4" s="991"/>
      <c r="G4" s="991"/>
      <c r="H4" s="991"/>
      <c r="I4" s="991"/>
      <c r="J4" s="991"/>
      <c r="K4" s="991"/>
      <c r="L4" s="991"/>
      <c r="M4" s="961"/>
      <c r="N4" s="4"/>
      <c r="O4" s="4"/>
      <c r="P4" s="4"/>
      <c r="Q4" s="4"/>
      <c r="R4" s="4"/>
      <c r="S4" s="1"/>
      <c r="T4" s="1"/>
      <c r="U4" s="1"/>
      <c r="V4" s="1"/>
      <c r="W4" s="1"/>
      <c r="X4" s="504"/>
      <c r="Y4" s="1"/>
      <c r="Z4" s="1"/>
      <c r="AA4" s="1"/>
      <c r="AB4" s="1"/>
      <c r="AC4" s="1"/>
      <c r="AD4" s="1"/>
      <c r="AE4" s="1"/>
    </row>
    <row r="5" spans="1:31" ht="18.75">
      <c r="A5" s="504"/>
      <c r="B5" s="503"/>
      <c r="C5" s="682"/>
      <c r="D5" s="882"/>
      <c r="E5" s="683"/>
      <c r="F5" s="683"/>
      <c r="G5" s="683"/>
      <c r="H5" s="682"/>
      <c r="I5" s="682"/>
      <c r="J5" s="682"/>
      <c r="K5" s="682"/>
      <c r="L5" s="682"/>
      <c r="M5" s="682"/>
      <c r="N5" s="4"/>
      <c r="O5" s="4"/>
      <c r="P5" s="4"/>
      <c r="Q5" s="4"/>
      <c r="R5" s="4"/>
      <c r="S5" s="1"/>
      <c r="T5" s="1"/>
      <c r="U5" s="1"/>
      <c r="V5" s="1"/>
      <c r="W5" s="1"/>
      <c r="X5" s="504"/>
      <c r="Y5" s="1"/>
      <c r="Z5" s="1"/>
      <c r="AA5" s="1"/>
      <c r="AB5" s="1"/>
      <c r="AC5" s="1"/>
      <c r="AD5" s="1"/>
      <c r="AE5" s="1"/>
    </row>
    <row r="6" spans="1:31" ht="26.25" customHeight="1">
      <c r="A6" s="501"/>
      <c r="B6" s="987" t="s">
        <v>4</v>
      </c>
      <c r="C6" s="963"/>
      <c r="D6" s="988" t="str">
        <f>'Monitoria Anual - 3'!B6</f>
        <v>11 a 15 de maio de 2020</v>
      </c>
      <c r="E6" s="991"/>
      <c r="F6" s="991"/>
      <c r="G6" s="961"/>
      <c r="H6" s="1"/>
      <c r="I6" s="94"/>
      <c r="J6" s="95"/>
      <c r="K6" s="95"/>
      <c r="L6" s="95"/>
      <c r="M6" s="95"/>
      <c r="N6" s="95"/>
      <c r="O6" s="95"/>
      <c r="X6" s="501"/>
    </row>
    <row r="7" spans="1:31" ht="15.75">
      <c r="A7" s="501"/>
      <c r="B7" s="503"/>
      <c r="C7" s="682"/>
      <c r="D7" s="505"/>
      <c r="E7" s="682"/>
      <c r="F7" s="682"/>
      <c r="G7" s="682"/>
      <c r="H7" s="1"/>
      <c r="I7" s="94"/>
      <c r="J7" s="95"/>
      <c r="K7" s="95"/>
      <c r="L7" s="95"/>
      <c r="M7" s="95"/>
      <c r="N7" s="95"/>
      <c r="O7" s="95"/>
      <c r="X7" s="501"/>
    </row>
    <row r="8" spans="1:31" ht="31.5" customHeight="1">
      <c r="A8" s="501"/>
      <c r="B8" s="989" t="s">
        <v>1620</v>
      </c>
      <c r="C8" s="963"/>
      <c r="D8" s="963"/>
      <c r="E8" s="963"/>
      <c r="F8" s="963"/>
      <c r="G8" s="963"/>
      <c r="H8" s="963"/>
      <c r="I8" s="963"/>
      <c r="J8" s="963"/>
      <c r="K8" s="963"/>
      <c r="L8" s="963"/>
      <c r="M8" s="963"/>
      <c r="N8" s="963"/>
      <c r="O8" s="963"/>
      <c r="P8" s="963"/>
      <c r="Q8" s="963"/>
      <c r="R8" s="963"/>
      <c r="S8" s="963"/>
      <c r="T8" s="963"/>
      <c r="U8" s="963"/>
      <c r="V8" s="963"/>
      <c r="W8" s="963"/>
      <c r="X8" s="501"/>
    </row>
    <row r="9" spans="1:31">
      <c r="A9" s="501"/>
      <c r="G9" s="96"/>
      <c r="H9" s="96"/>
      <c r="I9" s="96"/>
      <c r="X9" s="501"/>
    </row>
    <row r="10" spans="1:31" ht="15.75">
      <c r="A10" s="501"/>
      <c r="B10" s="988" t="s">
        <v>1621</v>
      </c>
      <c r="C10" s="961"/>
      <c r="D10" s="97"/>
      <c r="E10" s="97"/>
      <c r="F10" s="97"/>
      <c r="G10" s="97"/>
      <c r="H10" s="97"/>
      <c r="I10" s="97"/>
      <c r="J10" s="97"/>
      <c r="K10" s="97"/>
      <c r="L10" s="97"/>
      <c r="M10" s="97"/>
      <c r="N10" s="97"/>
      <c r="O10" s="97"/>
      <c r="P10" s="97"/>
      <c r="Q10" s="97"/>
      <c r="R10" s="97"/>
      <c r="S10" s="97"/>
      <c r="T10" s="97"/>
      <c r="U10" s="97"/>
      <c r="V10" s="97"/>
      <c r="W10" s="97"/>
      <c r="X10" s="501"/>
    </row>
    <row r="11" spans="1:31">
      <c r="A11" s="501"/>
      <c r="F11" s="993"/>
      <c r="G11" s="994"/>
      <c r="H11" s="878"/>
      <c r="X11" s="501"/>
    </row>
    <row r="12" spans="1:31" ht="33.75" customHeight="1">
      <c r="A12" s="501"/>
      <c r="C12" s="995" t="s">
        <v>3150</v>
      </c>
      <c r="D12" s="950"/>
      <c r="E12" s="950"/>
      <c r="F12" s="950"/>
      <c r="G12" s="951"/>
      <c r="H12" s="98"/>
      <c r="X12" s="501"/>
    </row>
    <row r="13" spans="1:31" ht="34.5" customHeight="1">
      <c r="A13" s="504"/>
      <c r="B13" s="1"/>
      <c r="C13" s="99" t="s">
        <v>1623</v>
      </c>
      <c r="D13" s="100" t="s">
        <v>1624</v>
      </c>
      <c r="E13" s="101" t="s">
        <v>1625</v>
      </c>
      <c r="F13" s="100" t="s">
        <v>1626</v>
      </c>
      <c r="G13" s="102" t="s">
        <v>1625</v>
      </c>
      <c r="H13" s="103"/>
      <c r="I13" s="1"/>
      <c r="J13" s="1"/>
      <c r="K13" s="1"/>
      <c r="L13" s="1"/>
      <c r="M13" s="1"/>
      <c r="N13" s="1"/>
      <c r="O13" s="1"/>
      <c r="P13" s="1"/>
      <c r="Q13" s="1"/>
      <c r="R13" s="1"/>
      <c r="S13" s="1"/>
      <c r="T13" s="1"/>
      <c r="U13" s="1"/>
      <c r="V13" s="1"/>
      <c r="W13" s="1"/>
      <c r="X13" s="504"/>
      <c r="Y13" s="1"/>
      <c r="Z13" s="1"/>
      <c r="AA13" s="1"/>
      <c r="AB13" s="1"/>
      <c r="AC13" s="1"/>
      <c r="AD13" s="1"/>
      <c r="AE13" s="1"/>
    </row>
    <row r="14" spans="1:31" ht="15.75">
      <c r="A14" s="501"/>
      <c r="C14" s="104" t="s">
        <v>1627</v>
      </c>
      <c r="D14" s="105"/>
      <c r="E14" s="106"/>
      <c r="F14" s="852">
        <f>COUNTA('Monitoria Anual - 3'!S11:S954)</f>
        <v>3</v>
      </c>
      <c r="G14" s="853">
        <f t="shared" ref="G14:G20" si="0">F14/$F$21</f>
        <v>2.6315789473684209E-2</v>
      </c>
      <c r="H14" s="107"/>
      <c r="X14" s="501"/>
    </row>
    <row r="15" spans="1:31" ht="15.75">
      <c r="A15" s="501"/>
      <c r="C15" s="108" t="s">
        <v>1628</v>
      </c>
      <c r="D15" s="109">
        <f>COUNTA('Monitoria Anual - 3'!N11:N954)</f>
        <v>0</v>
      </c>
      <c r="E15" s="110">
        <f>D15/$D$21</f>
        <v>0</v>
      </c>
      <c r="F15" s="854">
        <f>D15-AB15</f>
        <v>0</v>
      </c>
      <c r="G15" s="110">
        <f t="shared" si="0"/>
        <v>0</v>
      </c>
      <c r="H15" s="107"/>
      <c r="X15" s="501"/>
      <c r="Z15">
        <f>COUNTIFS('Monitoria Anual - 3'!N:N,"x",'Monitoria Anual - 3'!S:S,"Excluída")</f>
        <v>0</v>
      </c>
      <c r="AA15">
        <f>COUNTIFS('Monitoria Anual - 3'!N:N,"x",'Monitoria Anual - 3'!S:S,"Agrupada")</f>
        <v>0</v>
      </c>
      <c r="AB15">
        <f>Z15+AA15</f>
        <v>0</v>
      </c>
    </row>
    <row r="16" spans="1:31" ht="15.75">
      <c r="A16" s="501"/>
      <c r="C16" s="111" t="s">
        <v>1629</v>
      </c>
      <c r="D16" s="109">
        <f>COUNTA('Monitoria Anual - 3'!O11:O954)</f>
        <v>15</v>
      </c>
      <c r="E16" s="110">
        <f>D16/$D$21</f>
        <v>0.12820512820512819</v>
      </c>
      <c r="F16" s="854">
        <f>D16-AB16</f>
        <v>15</v>
      </c>
      <c r="G16" s="110">
        <f t="shared" si="0"/>
        <v>0.13157894736842105</v>
      </c>
      <c r="H16" s="107"/>
      <c r="X16" s="501"/>
      <c r="Z16">
        <f t="array" ref="Z16">COUNTIFS('Monitoria Anual - 3'!O:O,"x",'Monitoria Anual - 3'!S:S,"Excluída")</f>
        <v>0</v>
      </c>
      <c r="AA16">
        <f t="array" ref="AA16">COUNTIFS('Monitoria Anual - 3'!O:O,"x",'Monitoria Anual - 3'!S:S,"Agrupada")</f>
        <v>0</v>
      </c>
      <c r="AB16">
        <f>Z16+AA16</f>
        <v>0</v>
      </c>
    </row>
    <row r="17" spans="1:28" ht="15.75">
      <c r="A17" s="501"/>
      <c r="C17" s="123" t="s">
        <v>1630</v>
      </c>
      <c r="D17" s="109">
        <f>COUNTA('Monitoria Anual - 3'!P11:P954)</f>
        <v>48</v>
      </c>
      <c r="E17" s="110">
        <f>D17/$D$21</f>
        <v>0.41025641025641024</v>
      </c>
      <c r="F17" s="854">
        <f>D17-AB17</f>
        <v>45</v>
      </c>
      <c r="G17" s="110">
        <f t="shared" si="0"/>
        <v>0.39473684210526316</v>
      </c>
      <c r="H17" s="107"/>
      <c r="X17" s="501"/>
      <c r="Z17">
        <f t="array" ref="Z17">COUNTIFS('Monitoria Anual - 3'!P:P,"x",'Monitoria Anual - 3'!S:S,"Excluída")</f>
        <v>0</v>
      </c>
      <c r="AA17">
        <f t="array" ref="AA17">COUNTIFS('Monitoria Anual - 3'!P:P,"x",'Monitoria Anual - 3'!S:S,"Agrupada")</f>
        <v>3</v>
      </c>
      <c r="AB17">
        <f>Z17+AA17</f>
        <v>3</v>
      </c>
    </row>
    <row r="18" spans="1:28" ht="15.75">
      <c r="A18" s="501"/>
      <c r="C18" s="132" t="s">
        <v>1631</v>
      </c>
      <c r="D18" s="109">
        <f>COUNTA('Monitoria Anual - 3'!Q11:Q954)</f>
        <v>40</v>
      </c>
      <c r="E18" s="110">
        <f>D18/$D$21</f>
        <v>0.34188034188034189</v>
      </c>
      <c r="F18" s="854">
        <f>D18-AB18</f>
        <v>40</v>
      </c>
      <c r="G18" s="110">
        <f t="shared" si="0"/>
        <v>0.35087719298245612</v>
      </c>
      <c r="H18" s="107"/>
      <c r="X18" s="501"/>
      <c r="Z18">
        <f t="array" ref="Z18">COUNTIFS('Monitoria Anual - 3'!Q:Q,"x",'Monitoria Anual - 3'!S:S,"Excluída")</f>
        <v>0</v>
      </c>
      <c r="AA18">
        <f t="array" ref="AA18">COUNTIFS('Monitoria Anual - 3'!Q:Q,"x",'Monitoria Anual - 3'!S:S,"Agrupada")</f>
        <v>0</v>
      </c>
      <c r="AB18">
        <f>Z18+AA18</f>
        <v>0</v>
      </c>
    </row>
    <row r="19" spans="1:28" ht="15.75">
      <c r="A19" s="501"/>
      <c r="C19" s="133" t="s">
        <v>1632</v>
      </c>
      <c r="D19" s="109">
        <f>COUNTA('Monitoria Anual - 3'!R11:R954)</f>
        <v>14</v>
      </c>
      <c r="E19" s="110">
        <f>D19/$D$21</f>
        <v>0.11965811965811966</v>
      </c>
      <c r="F19" s="854">
        <f>D19-AB19</f>
        <v>14</v>
      </c>
      <c r="G19" s="110">
        <f t="shared" si="0"/>
        <v>0.12280701754385964</v>
      </c>
      <c r="H19" s="107"/>
      <c r="X19" s="501"/>
      <c r="Z19">
        <f t="array" ref="Z19">COUNTIFS('Monitoria Anual - 3'!R:R,"x",'Monitoria Anual - 3'!S:S,"Excluída")</f>
        <v>0</v>
      </c>
      <c r="AA19">
        <f t="array" ref="AA19">COUNTIFS('Monitoria Anual - 3'!R:R,"x",'Monitoria Anual - 3'!S:S,"Agrupada")</f>
        <v>0</v>
      </c>
      <c r="AB19">
        <f>Z19+AA19</f>
        <v>0</v>
      </c>
    </row>
    <row r="20" spans="1:28" ht="15.75">
      <c r="A20" s="501"/>
      <c r="C20" s="134" t="s">
        <v>1633</v>
      </c>
      <c r="D20" s="135"/>
      <c r="E20" s="136"/>
      <c r="F20" s="137">
        <f>'Monitoria Anual - 3'!C169</f>
        <v>0</v>
      </c>
      <c r="G20" s="138">
        <f t="shared" si="0"/>
        <v>0</v>
      </c>
      <c r="H20" s="107"/>
      <c r="X20" s="501"/>
    </row>
    <row r="21" spans="1:28" ht="15.75">
      <c r="A21" s="501"/>
      <c r="C21" s="139" t="s">
        <v>1634</v>
      </c>
      <c r="D21" s="855">
        <f>SUM(D15:D19)</f>
        <v>117</v>
      </c>
      <c r="E21" s="856">
        <f>SUM(E14:E20)</f>
        <v>1</v>
      </c>
      <c r="F21" s="857">
        <f>SUM(F15:F20)</f>
        <v>114</v>
      </c>
      <c r="G21" s="856">
        <f>SUM(G15:G20)</f>
        <v>1</v>
      </c>
      <c r="H21" s="107"/>
      <c r="X21" s="501"/>
    </row>
    <row r="22" spans="1:28">
      <c r="A22" s="501"/>
      <c r="C22" s="140" t="s">
        <v>1635</v>
      </c>
      <c r="D22" s="992">
        <f>COUNTIF('Monitoria Anual - 3'!S11:S954,"Agrupada")</f>
        <v>3</v>
      </c>
      <c r="E22" s="950"/>
      <c r="F22" s="950"/>
      <c r="G22" s="951"/>
      <c r="H22" s="141"/>
      <c r="X22" s="501"/>
    </row>
    <row r="23" spans="1:28">
      <c r="A23" s="501"/>
      <c r="C23" s="142" t="s">
        <v>1636</v>
      </c>
      <c r="D23" s="992">
        <f>COUNTIF('Monitoria Anual - 3'!S11:S164,"Excluída")</f>
        <v>0</v>
      </c>
      <c r="E23" s="950"/>
      <c r="F23" s="950"/>
      <c r="G23" s="951"/>
      <c r="X23" s="501"/>
    </row>
    <row r="24" spans="1:28">
      <c r="A24" s="501"/>
      <c r="X24" s="501"/>
    </row>
    <row r="25" spans="1:28">
      <c r="A25" s="501"/>
      <c r="X25" s="501"/>
    </row>
    <row r="26" spans="1:28" ht="15.75">
      <c r="A26" s="501"/>
      <c r="B26" s="988" t="s">
        <v>1637</v>
      </c>
      <c r="C26" s="961"/>
      <c r="D26" s="97"/>
      <c r="E26" s="97"/>
      <c r="F26" s="97"/>
      <c r="G26" s="97"/>
      <c r="X26" s="501"/>
    </row>
    <row r="27" spans="1:28" ht="15.75">
      <c r="A27" s="501"/>
      <c r="B27" s="97"/>
      <c r="C27" s="143"/>
      <c r="D27" s="143"/>
      <c r="E27" s="143"/>
      <c r="F27" s="143"/>
      <c r="G27" s="143"/>
      <c r="H27" s="97"/>
      <c r="I27" s="97"/>
      <c r="J27" s="97"/>
      <c r="K27" s="97"/>
      <c r="L27" s="97"/>
      <c r="M27" s="97"/>
      <c r="N27" s="97"/>
      <c r="O27" s="97"/>
      <c r="P27" s="97"/>
      <c r="Q27" s="97"/>
      <c r="R27" s="97"/>
      <c r="S27" s="97"/>
      <c r="T27" s="97"/>
      <c r="U27" s="97"/>
      <c r="V27" s="97"/>
      <c r="W27" s="97"/>
      <c r="X27" s="501"/>
    </row>
    <row r="28" spans="1:28" ht="15.75">
      <c r="A28" s="501"/>
      <c r="B28" s="143"/>
      <c r="C28" s="144" t="s">
        <v>1638</v>
      </c>
      <c r="D28" s="145">
        <f>COUNTA('Monitoria Anual - 3'!A11:A163)</f>
        <v>10</v>
      </c>
      <c r="H28" s="143"/>
      <c r="I28" s="143"/>
      <c r="J28" s="143"/>
      <c r="K28" s="143"/>
      <c r="L28" s="143"/>
      <c r="M28" s="143"/>
      <c r="N28" s="143"/>
      <c r="O28" s="143"/>
      <c r="P28" s="143"/>
      <c r="Q28" s="143"/>
      <c r="R28" s="143"/>
      <c r="S28" s="143"/>
      <c r="T28" s="143"/>
      <c r="U28" s="143"/>
      <c r="V28" s="143"/>
      <c r="W28" s="143"/>
      <c r="X28" s="501"/>
    </row>
    <row r="29" spans="1:28">
      <c r="A29" s="501"/>
      <c r="X29" s="501"/>
    </row>
    <row r="30" spans="1:28">
      <c r="A30" s="501"/>
      <c r="C30" s="146" t="s">
        <v>1639</v>
      </c>
      <c r="D30" s="146" t="s">
        <v>1640</v>
      </c>
      <c r="E30" s="147"/>
      <c r="F30" s="148"/>
      <c r="G30" s="149"/>
      <c r="H30" s="150"/>
      <c r="I30" s="151"/>
      <c r="J30" s="152"/>
      <c r="W30" s="858"/>
      <c r="X30" s="501"/>
    </row>
    <row r="31" spans="1:28">
      <c r="A31" s="501"/>
      <c r="C31" s="153" t="s">
        <v>1641</v>
      </c>
      <c r="D31" s="518">
        <f>SUM(F31:J31)</f>
        <v>33</v>
      </c>
      <c r="E31" s="859">
        <f>COUNTA('Monitoria Anual - 3'!S11:S45)</f>
        <v>2</v>
      </c>
      <c r="F31" s="513">
        <f>COUNTA('Monitoria Anual - 3'!N11:N45)</f>
        <v>0</v>
      </c>
      <c r="G31" s="507">
        <f>COUNTA('Monitoria Anual - 3'!O11:O45)</f>
        <v>5</v>
      </c>
      <c r="H31" s="507">
        <f>COUNTA('Monitoria Anual - 3'!P11:P45)</f>
        <v>11</v>
      </c>
      <c r="I31" s="507">
        <f>COUNTA('Monitoria Anual - 3'!Q11:Q45)</f>
        <v>13</v>
      </c>
      <c r="J31" s="508">
        <f>COUNTA('Monitoria Anual - 3'!R11:R45)</f>
        <v>4</v>
      </c>
      <c r="W31" s="858"/>
      <c r="X31" s="501"/>
    </row>
    <row r="32" spans="1:28">
      <c r="A32" s="501"/>
      <c r="C32" s="157" t="s">
        <v>1642</v>
      </c>
      <c r="D32" s="519">
        <f t="shared" ref="D32:D40" si="1">SUM(F32:J32)</f>
        <v>18</v>
      </c>
      <c r="E32" s="158">
        <f>COUNTA('Monitoria Anual - 3'!S46:S68)</f>
        <v>0</v>
      </c>
      <c r="F32" s="514">
        <f>COUNTA('Monitoria Anual - 3'!N46:N68)</f>
        <v>0</v>
      </c>
      <c r="G32" s="509">
        <f>COUNTA('Monitoria Anual - 3'!O46:O68)</f>
        <v>1</v>
      </c>
      <c r="H32" s="509">
        <f>COUNTA('Monitoria Anual - 3'!P46:P68)</f>
        <v>8</v>
      </c>
      <c r="I32" s="509">
        <f>COUNTA('Monitoria Anual - 3'!Q46:Q68)</f>
        <v>4</v>
      </c>
      <c r="J32" s="510">
        <f>COUNTA('Monitoria Anual - 3'!R46:R68)</f>
        <v>5</v>
      </c>
      <c r="W32" s="858"/>
      <c r="X32" s="501"/>
    </row>
    <row r="33" spans="1:24">
      <c r="A33" s="501"/>
      <c r="C33" s="157" t="s">
        <v>1643</v>
      </c>
      <c r="D33" s="519">
        <f t="shared" si="1"/>
        <v>8</v>
      </c>
      <c r="E33" s="158">
        <f>COUNTA('Monitoria Anual - 3'!S69:S78)</f>
        <v>0</v>
      </c>
      <c r="F33" s="514">
        <f>COUNTA('Monitoria Anual - 3'!N69:N78)</f>
        <v>0</v>
      </c>
      <c r="G33" s="509">
        <f>COUNTA('Monitoria Anual - 3'!O69:O78)</f>
        <v>0</v>
      </c>
      <c r="H33" s="509">
        <f>COUNTA('Monitoria Anual - 3'!P69:P78)</f>
        <v>6</v>
      </c>
      <c r="I33" s="509">
        <f>COUNTA('Monitoria Anual - 3'!Q69:Q78)</f>
        <v>2</v>
      </c>
      <c r="J33" s="510">
        <f>COUNTA('Monitoria Anual - 3'!R69:R78)</f>
        <v>0</v>
      </c>
      <c r="W33" s="858"/>
      <c r="X33" s="501"/>
    </row>
    <row r="34" spans="1:24">
      <c r="A34" s="501"/>
      <c r="C34" s="157" t="s">
        <v>1644</v>
      </c>
      <c r="D34" s="519">
        <f t="shared" si="1"/>
        <v>9</v>
      </c>
      <c r="E34" s="158">
        <f>COUNTA('Monitoria Anual - 3'!S79:S88)</f>
        <v>0</v>
      </c>
      <c r="F34" s="514">
        <f>COUNTA('Monitoria Anual - 3'!N79:N88)</f>
        <v>0</v>
      </c>
      <c r="G34" s="509">
        <f>COUNTA('Monitoria Anual - 3'!O79:O88)</f>
        <v>0</v>
      </c>
      <c r="H34" s="509">
        <f>COUNTA('Monitoria Anual - 3'!P79:P88)</f>
        <v>0</v>
      </c>
      <c r="I34" s="509">
        <f>COUNTA('Monitoria Anual - 3'!Q79:Q88)</f>
        <v>8</v>
      </c>
      <c r="J34" s="510">
        <f>COUNTA('Monitoria Anual - 3'!R79:R88)</f>
        <v>1</v>
      </c>
      <c r="W34" s="858"/>
      <c r="X34" s="501"/>
    </row>
    <row r="35" spans="1:24">
      <c r="A35" s="501"/>
      <c r="C35" s="157" t="s">
        <v>1645</v>
      </c>
      <c r="D35" s="519">
        <f t="shared" si="1"/>
        <v>5</v>
      </c>
      <c r="E35" s="158">
        <f>COUNTA('Monitoria Anual - 3'!S89:S94)</f>
        <v>0</v>
      </c>
      <c r="F35" s="514">
        <f>COUNTA('Monitoria Anual - 3'!N89:N94)</f>
        <v>0</v>
      </c>
      <c r="G35" s="509">
        <f>COUNTA('Monitoria Anual - 3'!O89:O94)</f>
        <v>0</v>
      </c>
      <c r="H35" s="509">
        <f>COUNTA('Monitoria Anual - 3'!P89:P94)</f>
        <v>2</v>
      </c>
      <c r="I35" s="509">
        <f>COUNTA('Monitoria Anual - 3'!Q89:Q94)</f>
        <v>2</v>
      </c>
      <c r="J35" s="510">
        <f>COUNTA('Monitoria Anual - 3'!R89:R94)</f>
        <v>1</v>
      </c>
      <c r="W35" s="858"/>
      <c r="X35" s="501"/>
    </row>
    <row r="36" spans="1:24">
      <c r="A36" s="501"/>
      <c r="C36" s="157" t="s">
        <v>1646</v>
      </c>
      <c r="D36" s="519">
        <f t="shared" si="1"/>
        <v>11</v>
      </c>
      <c r="E36" s="158">
        <f>COUNTA('Monitoria Anual - 3'!S95:S110)</f>
        <v>0</v>
      </c>
      <c r="F36" s="514">
        <f>COUNTA('Monitoria Anual - 3'!N95:N110)</f>
        <v>0</v>
      </c>
      <c r="G36" s="509">
        <f>COUNTA('Monitoria Anual - 3'!O95:O110)</f>
        <v>2</v>
      </c>
      <c r="H36" s="509">
        <f>COUNTA('Monitoria Anual - 3'!P95:P110)</f>
        <v>6</v>
      </c>
      <c r="I36" s="509">
        <f>COUNTA('Monitoria Anual - 3'!Q95:Q110)</f>
        <v>3</v>
      </c>
      <c r="J36" s="510">
        <f>COUNTA('Monitoria Anual - 3'!R95:R110)</f>
        <v>0</v>
      </c>
      <c r="W36" s="858"/>
      <c r="X36" s="501"/>
    </row>
    <row r="37" spans="1:24">
      <c r="A37" s="501"/>
      <c r="C37" s="157" t="s">
        <v>1647</v>
      </c>
      <c r="D37" s="519">
        <f t="shared" si="1"/>
        <v>9</v>
      </c>
      <c r="E37" s="158">
        <f>COUNTA('Monitoria Anual - 3'!S111:S123)</f>
        <v>0</v>
      </c>
      <c r="F37" s="514">
        <f>COUNTA('Monitoria Anual - 3'!N111:N123)</f>
        <v>0</v>
      </c>
      <c r="G37" s="509">
        <f>COUNTA('Monitoria Anual - 3'!O111:O123)</f>
        <v>2</v>
      </c>
      <c r="H37" s="509">
        <f>COUNTA('Monitoria Anual - 3'!P111:P123)</f>
        <v>4</v>
      </c>
      <c r="I37" s="509">
        <f>COUNTA('Monitoria Anual - 3'!Q111:Q123)</f>
        <v>2</v>
      </c>
      <c r="J37" s="510">
        <f>COUNTA('Monitoria Anual - 3'!R111:R123)</f>
        <v>1</v>
      </c>
      <c r="W37" s="858"/>
      <c r="X37" s="501"/>
    </row>
    <row r="38" spans="1:24">
      <c r="A38" s="501"/>
      <c r="C38" s="157" t="s">
        <v>1648</v>
      </c>
      <c r="D38" s="519">
        <f t="shared" si="1"/>
        <v>11</v>
      </c>
      <c r="E38" s="158">
        <f>COUNTA('Monitoria Anual - 3'!S124:S141)</f>
        <v>0</v>
      </c>
      <c r="F38" s="514">
        <f>COUNTA('Monitoria Anual - 3'!N124:N141)</f>
        <v>0</v>
      </c>
      <c r="G38" s="509">
        <f>COUNTA('Monitoria Anual - 3'!O124:O141)</f>
        <v>3</v>
      </c>
      <c r="H38" s="509">
        <f>COUNTA('Monitoria Anual - 3'!P124:P141)</f>
        <v>5</v>
      </c>
      <c r="I38" s="509">
        <f>COUNTA('Monitoria Anual - 3'!Q124:Q141)</f>
        <v>2</v>
      </c>
      <c r="J38" s="510">
        <f>COUNTA('Monitoria Anual - 3'!R124:R141)</f>
        <v>1</v>
      </c>
      <c r="W38" s="858"/>
      <c r="X38" s="501"/>
    </row>
    <row r="39" spans="1:24">
      <c r="A39" s="501"/>
      <c r="C39" s="157" t="s">
        <v>1649</v>
      </c>
      <c r="D39" s="519">
        <f t="shared" si="1"/>
        <v>8</v>
      </c>
      <c r="E39" s="158">
        <f>COUNTA('Monitoria Anual - 3'!S142:S158)</f>
        <v>0</v>
      </c>
      <c r="F39" s="514">
        <f>COUNTA('Monitoria Anual - 3'!N142:N158)</f>
        <v>0</v>
      </c>
      <c r="G39" s="509">
        <f>COUNTA('Monitoria Anual - 3'!O142:O158)</f>
        <v>0</v>
      </c>
      <c r="H39" s="509">
        <f>COUNTA('Monitoria Anual - 3'!P142:P158)</f>
        <v>4</v>
      </c>
      <c r="I39" s="509">
        <f>COUNTA('Monitoria Anual - 3'!Q142:Q158)</f>
        <v>4</v>
      </c>
      <c r="J39" s="510">
        <f>COUNTA('Monitoria Anual - 3'!R142:R158)</f>
        <v>0</v>
      </c>
      <c r="W39" s="858"/>
      <c r="X39" s="501"/>
    </row>
    <row r="40" spans="1:24">
      <c r="A40" s="501"/>
      <c r="C40" s="166" t="s">
        <v>1650</v>
      </c>
      <c r="D40" s="520">
        <f t="shared" si="1"/>
        <v>5</v>
      </c>
      <c r="E40" s="168">
        <f>COUNTA('Monitoria Anual - 3'!S159:S163)</f>
        <v>1</v>
      </c>
      <c r="F40" s="515">
        <f>COUNTA('Monitoria Anual - 3'!N159:N163)</f>
        <v>0</v>
      </c>
      <c r="G40" s="511">
        <f>COUNTA('Monitoria Anual - 3'!O159:O163)</f>
        <v>2</v>
      </c>
      <c r="H40" s="511">
        <f>COUNTA('Monitoria Anual - 3'!P159:P163)</f>
        <v>2</v>
      </c>
      <c r="I40" s="511">
        <f>COUNTA('Monitoria Anual - 3'!Q159:Q163)</f>
        <v>0</v>
      </c>
      <c r="J40" s="512">
        <f>COUNTA('Monitoria Anual - 3'!R159:R163)</f>
        <v>1</v>
      </c>
      <c r="W40" s="858"/>
      <c r="X40" s="501"/>
    </row>
    <row r="41" spans="1:24">
      <c r="A41" s="501"/>
      <c r="X41" s="501"/>
    </row>
    <row r="42" spans="1:24">
      <c r="A42" s="501"/>
      <c r="B42" s="501"/>
      <c r="C42" s="501"/>
      <c r="D42" s="501"/>
      <c r="E42" s="501"/>
      <c r="F42" s="501"/>
      <c r="G42" s="501"/>
      <c r="H42" s="501"/>
      <c r="I42" s="501"/>
      <c r="J42" s="501"/>
      <c r="K42" s="501"/>
      <c r="L42" s="501"/>
      <c r="M42" s="501"/>
      <c r="N42" s="501"/>
      <c r="O42" s="501"/>
      <c r="P42" s="501"/>
      <c r="Q42" s="501"/>
      <c r="R42" s="501"/>
      <c r="S42" s="501"/>
      <c r="T42" s="501"/>
      <c r="U42" s="501"/>
      <c r="V42" s="501"/>
      <c r="W42" s="501"/>
      <c r="X42" s="501"/>
    </row>
    <row r="43" spans="1:24"/>
    <row r="44" spans="1:24"/>
  </sheetData>
  <sheetProtection algorithmName="SHA-512" hashValue="DIkGRqtZToGgh5Gw+T6DOwd/o2lREVDaMt8oZgsCRFSf48od3ABqKe3kOvQdDrn8n6bNYAJZ6Hyg2fQR3tkedg==" saltValue="TqkV252LGK25AW+4PWZH+Q==" spinCount="100000" sheet="1" objects="1" scenarios="1"/>
  <mergeCells count="13">
    <mergeCell ref="B26:C26"/>
    <mergeCell ref="D4:M4"/>
    <mergeCell ref="D6:G6"/>
    <mergeCell ref="B10:C10"/>
    <mergeCell ref="F11:G11"/>
    <mergeCell ref="C12:G12"/>
    <mergeCell ref="D22:G22"/>
    <mergeCell ref="D23:G23"/>
    <mergeCell ref="B1:W2"/>
    <mergeCell ref="B3:W3"/>
    <mergeCell ref="B8:W8"/>
    <mergeCell ref="B6:C6"/>
    <mergeCell ref="B4:C4"/>
  </mergeCells>
  <conditionalFormatting sqref="E31:F31 G31:J40 F32:F40">
    <cfRule type="cellIs" dxfId="15" priority="1" stopIfTrue="1" operator="equal">
      <formula>0</formula>
    </cfRule>
  </conditionalFormatting>
  <pageMargins left="0.25" right="0.25" top="0.75" bottom="0.75" header="0" footer="0"/>
  <pageSetup paperSize="9" fitToHeight="0"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AN1000"/>
  <sheetViews>
    <sheetView showGridLines="0" zoomScale="50" zoomScaleNormal="50" workbookViewId="0">
      <selection sqref="A1:AI2"/>
    </sheetView>
  </sheetViews>
  <sheetFormatPr defaultColWidth="14.42578125" defaultRowHeight="15" customHeight="1"/>
  <cols>
    <col min="1" max="1" width="72.42578125" customWidth="1"/>
    <col min="2" max="2" width="7.28515625" customWidth="1"/>
    <col min="3" max="3" width="73.42578125" customWidth="1"/>
    <col min="4" max="4" width="18.7109375" customWidth="1"/>
    <col min="5" max="5" width="19.42578125" customWidth="1"/>
    <col min="6" max="6" width="25.7109375" customWidth="1"/>
    <col min="7" max="7" width="27.42578125" customWidth="1"/>
    <col min="8" max="12" width="25.140625" customWidth="1"/>
    <col min="13" max="13" width="27.7109375" customWidth="1"/>
    <col min="14" max="19" width="26.7109375" customWidth="1"/>
    <col min="20" max="20" width="37.85546875" customWidth="1"/>
    <col min="21" max="21" width="28.7109375" customWidth="1"/>
    <col min="22" max="22" width="40" customWidth="1"/>
    <col min="23" max="24" width="26.7109375" customWidth="1"/>
    <col min="25" max="27" width="28.85546875" customWidth="1"/>
    <col min="28" max="32" width="18.7109375" customWidth="1"/>
    <col min="33" max="33" width="23" customWidth="1"/>
    <col min="34" max="34" width="18.7109375" customWidth="1"/>
    <col min="35" max="35" width="22.7109375" customWidth="1"/>
    <col min="36" max="36" width="7" customWidth="1"/>
    <col min="37" max="38" width="8.85546875" customWidth="1"/>
    <col min="39" max="39" width="8.140625" customWidth="1"/>
    <col min="40" max="40" width="8.28515625" hidden="1" customWidth="1"/>
  </cols>
  <sheetData>
    <row r="1" spans="1:40" ht="33.75" customHeight="1">
      <c r="A1" s="962" t="s">
        <v>0</v>
      </c>
      <c r="B1" s="963"/>
      <c r="C1" s="963"/>
      <c r="D1" s="963"/>
      <c r="E1" s="963"/>
      <c r="F1" s="963"/>
      <c r="G1" s="963"/>
      <c r="H1" s="963"/>
      <c r="I1" s="963"/>
      <c r="J1" s="963"/>
      <c r="K1" s="963"/>
      <c r="L1" s="963"/>
      <c r="M1" s="963"/>
      <c r="N1" s="963"/>
      <c r="O1" s="963"/>
      <c r="P1" s="963"/>
      <c r="Q1" s="963"/>
      <c r="R1" s="963"/>
      <c r="S1" s="963"/>
      <c r="T1" s="963"/>
      <c r="U1" s="963"/>
      <c r="V1" s="963"/>
      <c r="W1" s="963"/>
      <c r="X1" s="963"/>
      <c r="Y1" s="963"/>
      <c r="Z1" s="963"/>
      <c r="AA1" s="963"/>
      <c r="AB1" s="963"/>
      <c r="AC1" s="963"/>
      <c r="AD1" s="963"/>
      <c r="AE1" s="963"/>
      <c r="AF1" s="963"/>
      <c r="AG1" s="963"/>
      <c r="AH1" s="963"/>
      <c r="AI1" s="963"/>
      <c r="AJ1" s="504"/>
      <c r="AK1" s="1"/>
      <c r="AL1" s="1"/>
      <c r="AM1" s="1"/>
      <c r="AN1" s="1"/>
    </row>
    <row r="2" spans="1:40" ht="33.75" customHeight="1">
      <c r="A2" s="964" t="s">
        <v>3151</v>
      </c>
      <c r="B2" s="965"/>
      <c r="C2" s="965"/>
      <c r="D2" s="965"/>
      <c r="E2" s="965"/>
      <c r="F2" s="965"/>
      <c r="G2" s="965"/>
      <c r="H2" s="965"/>
      <c r="I2" s="965"/>
      <c r="J2" s="965"/>
      <c r="K2" s="965"/>
      <c r="L2" s="965"/>
      <c r="M2" s="965"/>
      <c r="N2" s="965"/>
      <c r="O2" s="965"/>
      <c r="P2" s="965"/>
      <c r="Q2" s="965"/>
      <c r="R2" s="965"/>
      <c r="S2" s="965"/>
      <c r="T2" s="965"/>
      <c r="U2" s="965"/>
      <c r="V2" s="965"/>
      <c r="W2" s="965"/>
      <c r="X2" s="965"/>
      <c r="Y2" s="965"/>
      <c r="Z2" s="965"/>
      <c r="AA2" s="965"/>
      <c r="AB2" s="965"/>
      <c r="AC2" s="965"/>
      <c r="AD2" s="965"/>
      <c r="AE2" s="965"/>
      <c r="AF2" s="965"/>
      <c r="AG2" s="965"/>
      <c r="AH2" s="965"/>
      <c r="AI2" s="965"/>
      <c r="AJ2" s="504"/>
      <c r="AK2" s="1"/>
      <c r="AL2" s="1"/>
      <c r="AM2" s="1"/>
      <c r="AN2" s="1"/>
    </row>
    <row r="3" spans="1:40" ht="45" customHeight="1">
      <c r="A3" s="816" t="s">
        <v>2</v>
      </c>
      <c r="B3" s="1094" t="s">
        <v>3152</v>
      </c>
      <c r="C3" s="991"/>
      <c r="D3" s="991"/>
      <c r="E3" s="991"/>
      <c r="F3" s="991"/>
      <c r="G3" s="961"/>
      <c r="H3" s="4"/>
      <c r="I3" s="4"/>
      <c r="J3" s="4"/>
      <c r="K3" s="4"/>
      <c r="L3" s="4"/>
      <c r="M3" s="4"/>
      <c r="N3" s="4"/>
      <c r="O3" s="4"/>
      <c r="P3" s="4"/>
      <c r="Q3" s="4"/>
      <c r="R3" s="4"/>
      <c r="S3" s="1"/>
      <c r="T3" s="1"/>
      <c r="U3" s="1"/>
      <c r="V3" s="1"/>
      <c r="W3" s="1"/>
      <c r="X3" s="1"/>
      <c r="Y3" s="1"/>
      <c r="Z3" s="1"/>
      <c r="AA3" s="1"/>
      <c r="AB3" s="1"/>
      <c r="AC3" s="1"/>
      <c r="AD3" s="1"/>
      <c r="AE3" s="1"/>
      <c r="AF3" s="1"/>
      <c r="AG3" s="1"/>
      <c r="AH3" s="1"/>
      <c r="AI3" s="1"/>
      <c r="AJ3" s="504"/>
      <c r="AK3" s="1"/>
      <c r="AL3" s="1"/>
      <c r="AM3" s="1"/>
      <c r="AN3" s="1"/>
    </row>
    <row r="4" spans="1:40" ht="27" customHeight="1">
      <c r="A4" s="816" t="s">
        <v>4</v>
      </c>
      <c r="B4" s="960" t="s">
        <v>3153</v>
      </c>
      <c r="C4" s="961"/>
      <c r="D4" s="1"/>
      <c r="E4" s="1"/>
      <c r="F4" s="1"/>
      <c r="G4" s="1"/>
      <c r="H4" s="1"/>
      <c r="I4" s="1"/>
      <c r="J4" s="1"/>
      <c r="K4" s="1"/>
      <c r="L4" s="1"/>
      <c r="M4" s="5"/>
      <c r="N4" s="5"/>
      <c r="O4" s="5"/>
      <c r="P4" s="5"/>
      <c r="Q4" s="5"/>
      <c r="R4" s="5"/>
      <c r="S4" s="5"/>
      <c r="T4" s="1"/>
      <c r="U4" s="1"/>
      <c r="V4" s="1"/>
      <c r="W4" s="1"/>
      <c r="X4" s="1"/>
      <c r="Y4" s="1"/>
      <c r="Z4" s="1"/>
      <c r="AA4" s="1"/>
      <c r="AB4" s="1"/>
      <c r="AC4" s="1"/>
      <c r="AD4" s="1"/>
      <c r="AE4" s="1"/>
      <c r="AF4" s="1"/>
      <c r="AG4" s="1"/>
      <c r="AH4" s="1"/>
      <c r="AI4" s="1"/>
      <c r="AJ4" s="504"/>
      <c r="AK4" s="1"/>
      <c r="AL4" s="1"/>
      <c r="AM4" s="1"/>
      <c r="AN4" s="1" t="s">
        <v>6</v>
      </c>
    </row>
    <row r="5" spans="1:40" ht="27" customHeight="1">
      <c r="A5" s="949" t="s">
        <v>7</v>
      </c>
      <c r="B5" s="950"/>
      <c r="C5" s="950"/>
      <c r="D5" s="950"/>
      <c r="E5" s="950"/>
      <c r="F5" s="950"/>
      <c r="G5" s="950"/>
      <c r="H5" s="950"/>
      <c r="I5" s="950"/>
      <c r="J5" s="950"/>
      <c r="K5" s="950"/>
      <c r="L5" s="950"/>
      <c r="M5" s="951"/>
      <c r="N5" s="976" t="s">
        <v>8</v>
      </c>
      <c r="O5" s="950"/>
      <c r="P5" s="950"/>
      <c r="Q5" s="950"/>
      <c r="R5" s="950"/>
      <c r="S5" s="950"/>
      <c r="T5" s="950"/>
      <c r="U5" s="950"/>
      <c r="V5" s="950"/>
      <c r="W5" s="950"/>
      <c r="X5" s="977"/>
      <c r="Y5" s="979" t="s">
        <v>9</v>
      </c>
      <c r="Z5" s="980"/>
      <c r="AA5" s="980"/>
      <c r="AB5" s="980"/>
      <c r="AC5" s="980"/>
      <c r="AD5" s="980"/>
      <c r="AE5" s="980"/>
      <c r="AF5" s="980"/>
      <c r="AG5" s="980"/>
      <c r="AH5" s="980"/>
      <c r="AI5" s="981"/>
      <c r="AJ5" s="504"/>
      <c r="AK5" s="1"/>
      <c r="AL5" s="1"/>
      <c r="AM5" s="1"/>
      <c r="AN5" s="1" t="s">
        <v>10</v>
      </c>
    </row>
    <row r="6" spans="1:40" ht="64.5" customHeight="1">
      <c r="A6" s="1098" t="s">
        <v>11</v>
      </c>
      <c r="B6" s="1095" t="s">
        <v>12</v>
      </c>
      <c r="C6" s="1095" t="s">
        <v>13</v>
      </c>
      <c r="D6" s="1095" t="s">
        <v>14</v>
      </c>
      <c r="E6" s="1074" t="s">
        <v>15</v>
      </c>
      <c r="F6" s="1099" t="s">
        <v>16</v>
      </c>
      <c r="G6" s="961"/>
      <c r="H6" s="1095" t="s">
        <v>17</v>
      </c>
      <c r="I6" s="1095" t="s">
        <v>18</v>
      </c>
      <c r="J6" s="1095" t="s">
        <v>19</v>
      </c>
      <c r="K6" s="1096" t="s">
        <v>20</v>
      </c>
      <c r="L6" s="953"/>
      <c r="M6" s="1095" t="s">
        <v>21</v>
      </c>
      <c r="N6" s="1078" t="s">
        <v>22</v>
      </c>
      <c r="O6" s="1079" t="s">
        <v>1652</v>
      </c>
      <c r="P6" s="1081" t="s">
        <v>24</v>
      </c>
      <c r="Q6" s="1082" t="s">
        <v>25</v>
      </c>
      <c r="R6" s="1083" t="s">
        <v>26</v>
      </c>
      <c r="S6" s="1080" t="s">
        <v>27</v>
      </c>
      <c r="T6" s="1049" t="s">
        <v>28</v>
      </c>
      <c r="U6" s="1049" t="s">
        <v>29</v>
      </c>
      <c r="V6" s="1049" t="s">
        <v>30</v>
      </c>
      <c r="W6" s="1049" t="s">
        <v>31</v>
      </c>
      <c r="X6" s="1050" t="s">
        <v>32</v>
      </c>
      <c r="Y6" s="1052" t="s">
        <v>33</v>
      </c>
      <c r="Z6" s="1046" t="s">
        <v>34</v>
      </c>
      <c r="AA6" s="1046" t="s">
        <v>35</v>
      </c>
      <c r="AB6" s="1046" t="s">
        <v>36</v>
      </c>
      <c r="AC6" s="1046" t="s">
        <v>37</v>
      </c>
      <c r="AD6" s="1046" t="s">
        <v>38</v>
      </c>
      <c r="AE6" s="1046" t="s">
        <v>39</v>
      </c>
      <c r="AF6" s="1072" t="s">
        <v>40</v>
      </c>
      <c r="AG6" s="1046" t="s">
        <v>41</v>
      </c>
      <c r="AH6" s="1046" t="s">
        <v>42</v>
      </c>
      <c r="AI6" s="1047" t="s">
        <v>43</v>
      </c>
      <c r="AJ6" s="504"/>
      <c r="AK6" s="1"/>
      <c r="AL6" s="1"/>
      <c r="AM6" s="1"/>
      <c r="AN6" s="1"/>
    </row>
    <row r="7" spans="1:40" ht="45.75" customHeight="1">
      <c r="A7" s="946"/>
      <c r="B7" s="938"/>
      <c r="C7" s="938"/>
      <c r="D7" s="938"/>
      <c r="E7" s="938"/>
      <c r="F7" s="6" t="s">
        <v>44</v>
      </c>
      <c r="G7" s="6" t="s">
        <v>45</v>
      </c>
      <c r="H7" s="938"/>
      <c r="I7" s="938"/>
      <c r="J7" s="938"/>
      <c r="K7" s="7" t="s">
        <v>46</v>
      </c>
      <c r="L7" s="7" t="s">
        <v>47</v>
      </c>
      <c r="M7" s="938"/>
      <c r="N7" s="938"/>
      <c r="O7" s="938"/>
      <c r="P7" s="938"/>
      <c r="Q7" s="938"/>
      <c r="R7" s="938"/>
      <c r="S7" s="938"/>
      <c r="T7" s="938"/>
      <c r="U7" s="938"/>
      <c r="V7" s="938"/>
      <c r="W7" s="938"/>
      <c r="X7" s="971"/>
      <c r="Y7" s="946"/>
      <c r="Z7" s="938"/>
      <c r="AA7" s="938"/>
      <c r="AB7" s="938"/>
      <c r="AC7" s="938"/>
      <c r="AD7" s="938"/>
      <c r="AE7" s="938"/>
      <c r="AF7" s="971"/>
      <c r="AG7" s="938"/>
      <c r="AH7" s="938"/>
      <c r="AI7" s="968"/>
      <c r="AJ7" s="504"/>
      <c r="AK7" s="1"/>
      <c r="AL7" s="1"/>
      <c r="AM7" s="1"/>
      <c r="AN7" s="1"/>
    </row>
    <row r="8" spans="1:40" ht="30" customHeight="1">
      <c r="A8" s="1097" t="s">
        <v>3154</v>
      </c>
      <c r="B8" s="492" t="s">
        <v>49</v>
      </c>
      <c r="C8" s="516"/>
      <c r="D8" s="516"/>
      <c r="E8" s="516"/>
      <c r="F8" s="820"/>
      <c r="G8" s="820"/>
      <c r="H8" s="516"/>
      <c r="I8" s="821"/>
      <c r="J8" s="516"/>
      <c r="K8" s="516"/>
      <c r="L8" s="516"/>
      <c r="M8" s="516"/>
      <c r="N8" s="516"/>
      <c r="O8" s="516"/>
      <c r="P8" s="516" t="s">
        <v>55</v>
      </c>
      <c r="Q8" s="516"/>
      <c r="R8" s="516"/>
      <c r="S8" s="492"/>
      <c r="T8" s="516"/>
      <c r="U8" s="516"/>
      <c r="V8" s="516"/>
      <c r="W8" s="516"/>
      <c r="X8" s="516"/>
      <c r="Y8" s="516"/>
      <c r="Z8" s="516"/>
      <c r="AA8" s="516"/>
      <c r="AB8" s="820"/>
      <c r="AC8" s="820"/>
      <c r="AD8" s="516"/>
      <c r="AE8" s="821"/>
      <c r="AF8" s="516"/>
      <c r="AG8" s="516"/>
      <c r="AH8" s="516"/>
      <c r="AI8" s="516"/>
      <c r="AJ8" s="504"/>
      <c r="AK8" s="1"/>
      <c r="AL8" s="1"/>
      <c r="AM8" s="1"/>
      <c r="AN8" s="1"/>
    </row>
    <row r="9" spans="1:40" ht="30" customHeight="1">
      <c r="A9" s="937"/>
      <c r="B9" s="8" t="s">
        <v>64</v>
      </c>
      <c r="C9" s="9"/>
      <c r="D9" s="9"/>
      <c r="E9" s="9"/>
      <c r="F9" s="10"/>
      <c r="G9" s="10"/>
      <c r="H9" s="9"/>
      <c r="I9" s="11"/>
      <c r="J9" s="9"/>
      <c r="K9" s="9"/>
      <c r="L9" s="9"/>
      <c r="M9" s="9"/>
      <c r="N9" s="516"/>
      <c r="O9" s="516"/>
      <c r="P9" s="516" t="s">
        <v>55</v>
      </c>
      <c r="Q9" s="516"/>
      <c r="R9" s="516"/>
      <c r="S9" s="492"/>
      <c r="T9" s="9"/>
      <c r="U9" s="9"/>
      <c r="V9" s="9"/>
      <c r="W9" s="9"/>
      <c r="X9" s="9"/>
      <c r="Y9" s="9"/>
      <c r="Z9" s="9"/>
      <c r="AA9" s="9"/>
      <c r="AB9" s="10"/>
      <c r="AC9" s="10"/>
      <c r="AD9" s="9"/>
      <c r="AE9" s="11"/>
      <c r="AF9" s="9"/>
      <c r="AG9" s="9"/>
      <c r="AH9" s="9"/>
      <c r="AI9" s="9"/>
      <c r="AJ9" s="504"/>
      <c r="AK9" s="1"/>
      <c r="AL9" s="1"/>
      <c r="AM9" s="1"/>
      <c r="AN9" s="1"/>
    </row>
    <row r="10" spans="1:40" ht="30" customHeight="1">
      <c r="A10" s="937"/>
      <c r="B10" s="8" t="s">
        <v>73</v>
      </c>
      <c r="C10" s="9"/>
      <c r="D10" s="9"/>
      <c r="E10" s="9"/>
      <c r="F10" s="10"/>
      <c r="G10" s="10"/>
      <c r="H10" s="9"/>
      <c r="I10" s="11"/>
      <c r="J10" s="9"/>
      <c r="K10" s="9"/>
      <c r="L10" s="9"/>
      <c r="M10" s="9"/>
      <c r="N10" s="516"/>
      <c r="O10" s="516"/>
      <c r="P10" s="516"/>
      <c r="Q10" s="516"/>
      <c r="R10" s="516" t="s">
        <v>55</v>
      </c>
      <c r="S10" s="492"/>
      <c r="T10" s="9"/>
      <c r="U10" s="9"/>
      <c r="V10" s="9"/>
      <c r="W10" s="9"/>
      <c r="X10" s="9"/>
      <c r="Y10" s="9"/>
      <c r="Z10" s="9"/>
      <c r="AA10" s="9"/>
      <c r="AB10" s="10"/>
      <c r="AC10" s="10"/>
      <c r="AD10" s="9"/>
      <c r="AE10" s="11"/>
      <c r="AF10" s="9"/>
      <c r="AG10" s="9"/>
      <c r="AH10" s="9"/>
      <c r="AI10" s="9"/>
      <c r="AJ10" s="504"/>
      <c r="AK10" s="1"/>
      <c r="AL10" s="1"/>
      <c r="AM10" s="1"/>
      <c r="AN10" s="1"/>
    </row>
    <row r="11" spans="1:40" ht="30" customHeight="1">
      <c r="A11" s="937"/>
      <c r="B11" s="8" t="s">
        <v>83</v>
      </c>
      <c r="C11" s="9"/>
      <c r="D11" s="9"/>
      <c r="E11" s="9"/>
      <c r="F11" s="10"/>
      <c r="G11" s="10"/>
      <c r="H11" s="9"/>
      <c r="I11" s="11"/>
      <c r="J11" s="9"/>
      <c r="K11" s="9"/>
      <c r="L11" s="9"/>
      <c r="M11" s="9"/>
      <c r="N11" s="516"/>
      <c r="O11" s="516"/>
      <c r="P11" s="516"/>
      <c r="Q11" s="516"/>
      <c r="R11" s="516" t="s">
        <v>55</v>
      </c>
      <c r="S11" s="492"/>
      <c r="T11" s="9"/>
      <c r="U11" s="9"/>
      <c r="V11" s="9"/>
      <c r="W11" s="9"/>
      <c r="X11" s="9"/>
      <c r="Y11" s="9"/>
      <c r="Z11" s="9"/>
      <c r="AA11" s="9"/>
      <c r="AB11" s="10"/>
      <c r="AC11" s="10"/>
      <c r="AD11" s="9"/>
      <c r="AE11" s="11"/>
      <c r="AF11" s="9"/>
      <c r="AG11" s="9"/>
      <c r="AH11" s="9"/>
      <c r="AI11" s="9"/>
      <c r="AJ11" s="504"/>
      <c r="AK11" s="1"/>
      <c r="AL11" s="1"/>
      <c r="AM11" s="1"/>
      <c r="AN11" s="1"/>
    </row>
    <row r="12" spans="1:40" ht="30" customHeight="1">
      <c r="A12" s="937"/>
      <c r="B12" s="8" t="s">
        <v>94</v>
      </c>
      <c r="C12" s="9"/>
      <c r="D12" s="9"/>
      <c r="E12" s="9"/>
      <c r="F12" s="10"/>
      <c r="G12" s="10"/>
      <c r="H12" s="9"/>
      <c r="I12" s="11"/>
      <c r="J12" s="9"/>
      <c r="K12" s="9"/>
      <c r="L12" s="9"/>
      <c r="M12" s="9"/>
      <c r="N12" s="516"/>
      <c r="O12" s="516"/>
      <c r="P12" s="516"/>
      <c r="Q12" s="516"/>
      <c r="R12" s="516" t="s">
        <v>3155</v>
      </c>
      <c r="S12" s="492"/>
      <c r="T12" s="9"/>
      <c r="U12" s="9"/>
      <c r="V12" s="9"/>
      <c r="W12" s="9"/>
      <c r="X12" s="9"/>
      <c r="Y12" s="9"/>
      <c r="Z12" s="9"/>
      <c r="AA12" s="9"/>
      <c r="AB12" s="10"/>
      <c r="AC12" s="10"/>
      <c r="AD12" s="9"/>
      <c r="AE12" s="11"/>
      <c r="AF12" s="9"/>
      <c r="AG12" s="9"/>
      <c r="AH12" s="9"/>
      <c r="AI12" s="9"/>
      <c r="AJ12" s="504"/>
      <c r="AK12" s="1"/>
      <c r="AL12" s="1"/>
      <c r="AM12" s="1"/>
      <c r="AN12" s="1"/>
    </row>
    <row r="13" spans="1:40" ht="30" customHeight="1">
      <c r="A13" s="937"/>
      <c r="B13" s="8" t="s">
        <v>104</v>
      </c>
      <c r="C13" s="9"/>
      <c r="D13" s="9"/>
      <c r="E13" s="9"/>
      <c r="F13" s="10"/>
      <c r="G13" s="10"/>
      <c r="H13" s="9"/>
      <c r="I13" s="11"/>
      <c r="J13" s="9"/>
      <c r="K13" s="9"/>
      <c r="L13" s="9"/>
      <c r="M13" s="9"/>
      <c r="N13" s="516"/>
      <c r="O13" s="516" t="s">
        <v>55</v>
      </c>
      <c r="P13" s="516"/>
      <c r="Q13" s="516"/>
      <c r="R13" s="516"/>
      <c r="S13" s="492"/>
      <c r="T13" s="9"/>
      <c r="U13" s="9"/>
      <c r="V13" s="9"/>
      <c r="W13" s="9"/>
      <c r="X13" s="9"/>
      <c r="Y13" s="9"/>
      <c r="Z13" s="9"/>
      <c r="AA13" s="9"/>
      <c r="AB13" s="10"/>
      <c r="AC13" s="10"/>
      <c r="AD13" s="9"/>
      <c r="AE13" s="11"/>
      <c r="AF13" s="9"/>
      <c r="AG13" s="9"/>
      <c r="AH13" s="9"/>
      <c r="AI13" s="9"/>
      <c r="AJ13" s="504"/>
      <c r="AK13" s="1"/>
      <c r="AL13" s="1"/>
      <c r="AM13" s="1"/>
      <c r="AN13" s="1"/>
    </row>
    <row r="14" spans="1:40" ht="30" customHeight="1">
      <c r="A14" s="937"/>
      <c r="B14" s="8" t="s">
        <v>116</v>
      </c>
      <c r="C14" s="9"/>
      <c r="D14" s="9"/>
      <c r="E14" s="9"/>
      <c r="F14" s="10"/>
      <c r="G14" s="10"/>
      <c r="H14" s="9"/>
      <c r="I14" s="11"/>
      <c r="J14" s="9"/>
      <c r="K14" s="9"/>
      <c r="L14" s="9"/>
      <c r="M14" s="9"/>
      <c r="N14" s="516"/>
      <c r="O14" s="516" t="s">
        <v>55</v>
      </c>
      <c r="P14" s="516"/>
      <c r="Q14" s="516"/>
      <c r="R14" s="516"/>
      <c r="S14" s="492"/>
      <c r="T14" s="9"/>
      <c r="U14" s="9"/>
      <c r="V14" s="9"/>
      <c r="W14" s="9"/>
      <c r="X14" s="9"/>
      <c r="Y14" s="9"/>
      <c r="Z14" s="9"/>
      <c r="AA14" s="9"/>
      <c r="AB14" s="10"/>
      <c r="AC14" s="10"/>
      <c r="AD14" s="9"/>
      <c r="AE14" s="11"/>
      <c r="AF14" s="9"/>
      <c r="AG14" s="9"/>
      <c r="AH14" s="9"/>
      <c r="AI14" s="9"/>
      <c r="AJ14" s="504"/>
      <c r="AK14" s="1"/>
      <c r="AL14" s="1"/>
      <c r="AM14" s="1"/>
      <c r="AN14" s="1"/>
    </row>
    <row r="15" spans="1:40" ht="30" customHeight="1">
      <c r="A15" s="937"/>
      <c r="B15" s="8" t="s">
        <v>130</v>
      </c>
      <c r="C15" s="9"/>
      <c r="D15" s="9"/>
      <c r="E15" s="9"/>
      <c r="F15" s="10"/>
      <c r="G15" s="10"/>
      <c r="H15" s="9"/>
      <c r="I15" s="11"/>
      <c r="J15" s="9"/>
      <c r="K15" s="9"/>
      <c r="L15" s="9"/>
      <c r="M15" s="9"/>
      <c r="N15" s="516"/>
      <c r="O15" s="516"/>
      <c r="P15" s="516"/>
      <c r="Q15" s="516" t="s">
        <v>3155</v>
      </c>
      <c r="R15" s="516"/>
      <c r="S15" s="492"/>
      <c r="T15" s="9"/>
      <c r="U15" s="9"/>
      <c r="V15" s="9"/>
      <c r="W15" s="9"/>
      <c r="X15" s="9"/>
      <c r="Y15" s="9"/>
      <c r="Z15" s="9"/>
      <c r="AA15" s="9"/>
      <c r="AB15" s="10"/>
      <c r="AC15" s="10"/>
      <c r="AD15" s="9"/>
      <c r="AE15" s="11"/>
      <c r="AF15" s="9"/>
      <c r="AG15" s="9"/>
      <c r="AH15" s="9"/>
      <c r="AI15" s="9"/>
      <c r="AJ15" s="504"/>
      <c r="AK15" s="1"/>
      <c r="AL15" s="1"/>
      <c r="AM15" s="1"/>
      <c r="AN15" s="1"/>
    </row>
    <row r="16" spans="1:40" ht="30" customHeight="1">
      <c r="A16" s="937"/>
      <c r="B16" s="8" t="s">
        <v>143</v>
      </c>
      <c r="C16" s="9"/>
      <c r="D16" s="9"/>
      <c r="E16" s="9"/>
      <c r="F16" s="10"/>
      <c r="G16" s="10"/>
      <c r="H16" s="9"/>
      <c r="I16" s="11"/>
      <c r="J16" s="9"/>
      <c r="K16" s="9"/>
      <c r="L16" s="9"/>
      <c r="M16" s="9"/>
      <c r="N16" s="516"/>
      <c r="O16" s="516"/>
      <c r="P16" s="516" t="s">
        <v>55</v>
      </c>
      <c r="Q16" s="516"/>
      <c r="R16" s="516"/>
      <c r="S16" s="492"/>
      <c r="T16" s="9"/>
      <c r="U16" s="9"/>
      <c r="V16" s="9"/>
      <c r="W16" s="9"/>
      <c r="X16" s="9"/>
      <c r="Y16" s="9"/>
      <c r="Z16" s="9"/>
      <c r="AA16" s="9"/>
      <c r="AB16" s="10"/>
      <c r="AC16" s="10"/>
      <c r="AD16" s="9"/>
      <c r="AE16" s="11"/>
      <c r="AF16" s="9"/>
      <c r="AG16" s="9"/>
      <c r="AH16" s="9"/>
      <c r="AI16" s="9"/>
      <c r="AJ16" s="504"/>
      <c r="AK16" s="1"/>
      <c r="AL16" s="1"/>
      <c r="AM16" s="1"/>
      <c r="AN16" s="1"/>
    </row>
    <row r="17" spans="1:40" ht="30" customHeight="1">
      <c r="A17" s="937"/>
      <c r="B17" s="8" t="s">
        <v>155</v>
      </c>
      <c r="C17" s="9"/>
      <c r="D17" s="9"/>
      <c r="E17" s="9"/>
      <c r="F17" s="10"/>
      <c r="G17" s="10"/>
      <c r="H17" s="9"/>
      <c r="I17" s="11"/>
      <c r="J17" s="9"/>
      <c r="K17" s="9"/>
      <c r="L17" s="9"/>
      <c r="M17" s="9"/>
      <c r="N17" s="516"/>
      <c r="O17" s="516" t="s">
        <v>55</v>
      </c>
      <c r="P17" s="516"/>
      <c r="Q17" s="516"/>
      <c r="R17" s="516"/>
      <c r="S17" s="492"/>
      <c r="T17" s="9"/>
      <c r="U17" s="9"/>
      <c r="V17" s="9"/>
      <c r="W17" s="9"/>
      <c r="X17" s="9"/>
      <c r="Y17" s="9"/>
      <c r="Z17" s="9"/>
      <c r="AA17" s="9"/>
      <c r="AB17" s="10"/>
      <c r="AC17" s="10"/>
      <c r="AD17" s="9"/>
      <c r="AE17" s="11"/>
      <c r="AF17" s="9"/>
      <c r="AG17" s="9"/>
      <c r="AH17" s="9"/>
      <c r="AI17" s="9"/>
      <c r="AJ17" s="504"/>
      <c r="AK17" s="1"/>
      <c r="AL17" s="1"/>
      <c r="AM17" s="1"/>
      <c r="AN17" s="1"/>
    </row>
    <row r="18" spans="1:40" ht="30" customHeight="1">
      <c r="A18" s="937"/>
      <c r="B18" s="8" t="s">
        <v>165</v>
      </c>
      <c r="C18" s="9"/>
      <c r="D18" s="9"/>
      <c r="E18" s="9"/>
      <c r="F18" s="10"/>
      <c r="G18" s="10"/>
      <c r="H18" s="9"/>
      <c r="I18" s="11"/>
      <c r="J18" s="9"/>
      <c r="K18" s="9"/>
      <c r="L18" s="9"/>
      <c r="M18" s="9"/>
      <c r="N18" s="516" t="s">
        <v>55</v>
      </c>
      <c r="O18" s="516"/>
      <c r="P18" s="516"/>
      <c r="Q18" s="516"/>
      <c r="R18" s="516"/>
      <c r="S18" s="492"/>
      <c r="T18" s="9"/>
      <c r="U18" s="9"/>
      <c r="V18" s="9"/>
      <c r="W18" s="9"/>
      <c r="X18" s="9"/>
      <c r="Y18" s="9"/>
      <c r="Z18" s="9"/>
      <c r="AA18" s="9"/>
      <c r="AB18" s="10"/>
      <c r="AC18" s="10"/>
      <c r="AD18" s="9"/>
      <c r="AE18" s="11"/>
      <c r="AF18" s="9"/>
      <c r="AG18" s="9"/>
      <c r="AH18" s="9"/>
      <c r="AI18" s="9"/>
      <c r="AJ18" s="504"/>
      <c r="AK18" s="1"/>
      <c r="AL18" s="1"/>
      <c r="AM18" s="1"/>
      <c r="AN18" s="1"/>
    </row>
    <row r="19" spans="1:40" ht="30" customHeight="1">
      <c r="A19" s="937"/>
      <c r="B19" s="8" t="s">
        <v>179</v>
      </c>
      <c r="C19" s="9"/>
      <c r="D19" s="9"/>
      <c r="E19" s="9"/>
      <c r="F19" s="10"/>
      <c r="G19" s="10"/>
      <c r="H19" s="9"/>
      <c r="I19" s="11"/>
      <c r="J19" s="9"/>
      <c r="K19" s="9"/>
      <c r="L19" s="9"/>
      <c r="M19" s="9"/>
      <c r="N19" s="516"/>
      <c r="O19" s="516" t="s">
        <v>55</v>
      </c>
      <c r="P19" s="516"/>
      <c r="Q19" s="516"/>
      <c r="R19" s="516"/>
      <c r="S19" s="492"/>
      <c r="T19" s="9"/>
      <c r="U19" s="9"/>
      <c r="V19" s="9"/>
      <c r="W19" s="9"/>
      <c r="X19" s="9"/>
      <c r="Y19" s="9"/>
      <c r="Z19" s="9"/>
      <c r="AA19" s="9"/>
      <c r="AB19" s="10"/>
      <c r="AC19" s="10"/>
      <c r="AD19" s="9"/>
      <c r="AE19" s="11"/>
      <c r="AF19" s="9"/>
      <c r="AG19" s="9"/>
      <c r="AH19" s="9"/>
      <c r="AI19" s="9"/>
      <c r="AJ19" s="504"/>
      <c r="AK19" s="1"/>
      <c r="AL19" s="1"/>
      <c r="AM19" s="1"/>
      <c r="AN19" s="1"/>
    </row>
    <row r="20" spans="1:40" ht="30" customHeight="1">
      <c r="A20" s="937"/>
      <c r="B20" s="8" t="s">
        <v>182</v>
      </c>
      <c r="C20" s="9"/>
      <c r="D20" s="9"/>
      <c r="E20" s="9"/>
      <c r="F20" s="10"/>
      <c r="G20" s="10"/>
      <c r="H20" s="9"/>
      <c r="I20" s="11"/>
      <c r="J20" s="9"/>
      <c r="K20" s="9"/>
      <c r="L20" s="9"/>
      <c r="M20" s="9"/>
      <c r="N20" s="516"/>
      <c r="O20" s="516"/>
      <c r="P20" s="516"/>
      <c r="Q20" s="516"/>
      <c r="R20" s="516" t="s">
        <v>55</v>
      </c>
      <c r="S20" s="492"/>
      <c r="T20" s="9"/>
      <c r="U20" s="9"/>
      <c r="V20" s="9"/>
      <c r="W20" s="9"/>
      <c r="X20" s="9"/>
      <c r="Y20" s="9"/>
      <c r="Z20" s="9"/>
      <c r="AA20" s="9"/>
      <c r="AB20" s="10"/>
      <c r="AC20" s="10"/>
      <c r="AD20" s="9"/>
      <c r="AE20" s="11"/>
      <c r="AF20" s="9"/>
      <c r="AG20" s="9"/>
      <c r="AH20" s="9"/>
      <c r="AI20" s="9"/>
      <c r="AJ20" s="504"/>
      <c r="AK20" s="1"/>
      <c r="AL20" s="1"/>
      <c r="AM20" s="1"/>
      <c r="AN20" s="1"/>
    </row>
    <row r="21" spans="1:40" ht="30" customHeight="1">
      <c r="A21" s="937"/>
      <c r="B21" s="8" t="s">
        <v>194</v>
      </c>
      <c r="C21" s="9"/>
      <c r="D21" s="9"/>
      <c r="E21" s="9"/>
      <c r="F21" s="10"/>
      <c r="G21" s="10"/>
      <c r="H21" s="9"/>
      <c r="I21" s="11"/>
      <c r="J21" s="9"/>
      <c r="K21" s="9"/>
      <c r="L21" s="9"/>
      <c r="M21" s="9"/>
      <c r="N21" s="516"/>
      <c r="O21" s="516" t="s">
        <v>55</v>
      </c>
      <c r="P21" s="516"/>
      <c r="Q21" s="516"/>
      <c r="R21" s="516"/>
      <c r="S21" s="492"/>
      <c r="T21" s="9"/>
      <c r="U21" s="9"/>
      <c r="V21" s="9"/>
      <c r="W21" s="9"/>
      <c r="X21" s="9"/>
      <c r="Y21" s="9"/>
      <c r="Z21" s="9"/>
      <c r="AA21" s="9"/>
      <c r="AB21" s="10"/>
      <c r="AC21" s="10"/>
      <c r="AD21" s="9"/>
      <c r="AE21" s="11"/>
      <c r="AF21" s="9"/>
      <c r="AG21" s="9"/>
      <c r="AH21" s="9"/>
      <c r="AI21" s="9"/>
      <c r="AJ21" s="504"/>
      <c r="AK21" s="1"/>
      <c r="AL21" s="1"/>
      <c r="AM21" s="1"/>
      <c r="AN21" s="1"/>
    </row>
    <row r="22" spans="1:40" ht="30" customHeight="1">
      <c r="A22" s="940"/>
      <c r="B22" s="8" t="s">
        <v>201</v>
      </c>
      <c r="C22" s="9"/>
      <c r="D22" s="9"/>
      <c r="E22" s="9"/>
      <c r="F22" s="10"/>
      <c r="G22" s="10"/>
      <c r="H22" s="9"/>
      <c r="I22" s="11"/>
      <c r="J22" s="9"/>
      <c r="K22" s="9"/>
      <c r="L22" s="9"/>
      <c r="M22" s="9"/>
      <c r="N22" s="516"/>
      <c r="O22" s="516" t="s">
        <v>55</v>
      </c>
      <c r="P22" s="516"/>
      <c r="Q22" s="516"/>
      <c r="R22" s="516"/>
      <c r="S22" s="492"/>
      <c r="T22" s="9"/>
      <c r="U22" s="9"/>
      <c r="V22" s="9"/>
      <c r="W22" s="9"/>
      <c r="X22" s="9"/>
      <c r="Y22" s="9"/>
      <c r="Z22" s="9"/>
      <c r="AA22" s="9"/>
      <c r="AB22" s="10"/>
      <c r="AC22" s="10"/>
      <c r="AD22" s="9"/>
      <c r="AE22" s="11"/>
      <c r="AF22" s="9"/>
      <c r="AG22" s="9"/>
      <c r="AH22" s="9"/>
      <c r="AI22" s="9"/>
      <c r="AJ22" s="504"/>
      <c r="AK22" s="1"/>
      <c r="AL22" s="1"/>
      <c r="AM22" s="1"/>
      <c r="AN22" s="1"/>
    </row>
    <row r="23" spans="1:40" ht="30" customHeight="1">
      <c r="A23" s="1093" t="s">
        <v>3156</v>
      </c>
      <c r="B23" s="8" t="s">
        <v>420</v>
      </c>
      <c r="C23" s="9"/>
      <c r="D23" s="9"/>
      <c r="E23" s="9"/>
      <c r="F23" s="10"/>
      <c r="G23" s="10"/>
      <c r="H23" s="9"/>
      <c r="I23" s="11"/>
      <c r="J23" s="9"/>
      <c r="K23" s="9"/>
      <c r="L23" s="9"/>
      <c r="M23" s="9"/>
      <c r="N23" s="516"/>
      <c r="O23" s="516" t="s">
        <v>55</v>
      </c>
      <c r="P23" s="516"/>
      <c r="Q23" s="516"/>
      <c r="R23" s="516"/>
      <c r="S23" s="492"/>
      <c r="T23" s="9"/>
      <c r="U23" s="9"/>
      <c r="V23" s="9"/>
      <c r="W23" s="9"/>
      <c r="X23" s="9"/>
      <c r="Y23" s="9"/>
      <c r="Z23" s="9"/>
      <c r="AA23" s="9"/>
      <c r="AB23" s="10"/>
      <c r="AC23" s="10"/>
      <c r="AD23" s="9"/>
      <c r="AE23" s="11"/>
      <c r="AF23" s="9"/>
      <c r="AG23" s="9"/>
      <c r="AH23" s="9"/>
      <c r="AI23" s="9"/>
      <c r="AJ23" s="504"/>
      <c r="AK23" s="1"/>
      <c r="AL23" s="1"/>
      <c r="AM23" s="1"/>
      <c r="AN23" s="1"/>
    </row>
    <row r="24" spans="1:40" ht="30" customHeight="1">
      <c r="A24" s="937"/>
      <c r="B24" s="8" t="s">
        <v>432</v>
      </c>
      <c r="C24" s="9"/>
      <c r="D24" s="9"/>
      <c r="E24" s="9"/>
      <c r="F24" s="10"/>
      <c r="G24" s="10"/>
      <c r="H24" s="9"/>
      <c r="I24" s="11"/>
      <c r="J24" s="9"/>
      <c r="K24" s="9"/>
      <c r="L24" s="9"/>
      <c r="M24" s="9"/>
      <c r="N24" s="516"/>
      <c r="O24" s="516"/>
      <c r="P24" s="516"/>
      <c r="Q24" s="516"/>
      <c r="R24" s="516" t="s">
        <v>3155</v>
      </c>
      <c r="S24" s="492"/>
      <c r="T24" s="9"/>
      <c r="U24" s="9"/>
      <c r="V24" s="9"/>
      <c r="W24" s="9"/>
      <c r="X24" s="9"/>
      <c r="Y24" s="9"/>
      <c r="Z24" s="9"/>
      <c r="AA24" s="9"/>
      <c r="AB24" s="10"/>
      <c r="AC24" s="10"/>
      <c r="AD24" s="9"/>
      <c r="AE24" s="11"/>
      <c r="AF24" s="9"/>
      <c r="AG24" s="9"/>
      <c r="AH24" s="9"/>
      <c r="AI24" s="9"/>
      <c r="AJ24" s="504"/>
      <c r="AK24" s="1"/>
      <c r="AL24" s="1"/>
      <c r="AM24" s="1"/>
      <c r="AN24" s="1"/>
    </row>
    <row r="25" spans="1:40" ht="30" customHeight="1">
      <c r="A25" s="937"/>
      <c r="B25" s="8" t="s">
        <v>446</v>
      </c>
      <c r="C25" s="516"/>
      <c r="D25" s="516"/>
      <c r="E25" s="516"/>
      <c r="F25" s="820"/>
      <c r="G25" s="820"/>
      <c r="H25" s="516"/>
      <c r="I25" s="821"/>
      <c r="J25" s="516"/>
      <c r="K25" s="516"/>
      <c r="L25" s="516"/>
      <c r="M25" s="516"/>
      <c r="N25" s="516"/>
      <c r="O25" s="516" t="s">
        <v>55</v>
      </c>
      <c r="P25" s="516"/>
      <c r="Q25" s="516"/>
      <c r="R25" s="516"/>
      <c r="S25" s="492"/>
      <c r="T25" s="516"/>
      <c r="U25" s="516"/>
      <c r="V25" s="516"/>
      <c r="W25" s="516"/>
      <c r="X25" s="516"/>
      <c r="Y25" s="516"/>
      <c r="Z25" s="516"/>
      <c r="AA25" s="516"/>
      <c r="AB25" s="820"/>
      <c r="AC25" s="820"/>
      <c r="AD25" s="516"/>
      <c r="AE25" s="821"/>
      <c r="AF25" s="516"/>
      <c r="AG25" s="516"/>
      <c r="AH25" s="516"/>
      <c r="AI25" s="516"/>
      <c r="AJ25" s="504"/>
      <c r="AK25" s="1"/>
      <c r="AL25" s="1"/>
      <c r="AM25" s="1"/>
      <c r="AN25" s="1"/>
    </row>
    <row r="26" spans="1:40" ht="30" customHeight="1">
      <c r="A26" s="937"/>
      <c r="B26" s="8" t="s">
        <v>456</v>
      </c>
      <c r="C26" s="516"/>
      <c r="D26" s="516"/>
      <c r="E26" s="516"/>
      <c r="F26" s="820"/>
      <c r="G26" s="820"/>
      <c r="H26" s="516"/>
      <c r="I26" s="821"/>
      <c r="J26" s="516"/>
      <c r="K26" s="516"/>
      <c r="L26" s="516"/>
      <c r="M26" s="516"/>
      <c r="N26" s="516"/>
      <c r="O26" s="516"/>
      <c r="P26" s="516" t="s">
        <v>55</v>
      </c>
      <c r="Q26" s="516"/>
      <c r="R26" s="516"/>
      <c r="S26" s="492"/>
      <c r="T26" s="516"/>
      <c r="U26" s="516"/>
      <c r="V26" s="516"/>
      <c r="W26" s="516"/>
      <c r="X26" s="516"/>
      <c r="Y26" s="516"/>
      <c r="Z26" s="516"/>
      <c r="AA26" s="516"/>
      <c r="AB26" s="820"/>
      <c r="AC26" s="820"/>
      <c r="AD26" s="516"/>
      <c r="AE26" s="821"/>
      <c r="AF26" s="516"/>
      <c r="AG26" s="516"/>
      <c r="AH26" s="516"/>
      <c r="AI26" s="516"/>
      <c r="AJ26" s="504"/>
      <c r="AK26" s="1"/>
      <c r="AL26" s="1"/>
      <c r="AM26" s="1"/>
      <c r="AN26" s="1"/>
    </row>
    <row r="27" spans="1:40" ht="30" customHeight="1">
      <c r="A27" s="937"/>
      <c r="B27" s="8" t="s">
        <v>468</v>
      </c>
      <c r="C27" s="516"/>
      <c r="D27" s="516"/>
      <c r="E27" s="516"/>
      <c r="F27" s="820"/>
      <c r="G27" s="820"/>
      <c r="H27" s="516"/>
      <c r="I27" s="821"/>
      <c r="J27" s="516"/>
      <c r="K27" s="516"/>
      <c r="L27" s="516"/>
      <c r="M27" s="516"/>
      <c r="N27" s="516"/>
      <c r="O27" s="516"/>
      <c r="P27" s="516"/>
      <c r="Q27" s="516" t="s">
        <v>55</v>
      </c>
      <c r="R27" s="516"/>
      <c r="S27" s="492"/>
      <c r="T27" s="516"/>
      <c r="U27" s="516"/>
      <c r="V27" s="516"/>
      <c r="W27" s="516"/>
      <c r="X27" s="516"/>
      <c r="Y27" s="516"/>
      <c r="Z27" s="516"/>
      <c r="AA27" s="516"/>
      <c r="AB27" s="820"/>
      <c r="AC27" s="820"/>
      <c r="AD27" s="516"/>
      <c r="AE27" s="821"/>
      <c r="AF27" s="516"/>
      <c r="AG27" s="516"/>
      <c r="AH27" s="516"/>
      <c r="AI27" s="516"/>
      <c r="AJ27" s="504"/>
      <c r="AK27" s="1"/>
      <c r="AL27" s="1"/>
      <c r="AM27" s="1"/>
      <c r="AN27" s="1"/>
    </row>
    <row r="28" spans="1:40" ht="30" customHeight="1">
      <c r="A28" s="937"/>
      <c r="B28" s="8" t="s">
        <v>477</v>
      </c>
      <c r="C28" s="516"/>
      <c r="D28" s="516"/>
      <c r="E28" s="516"/>
      <c r="F28" s="820"/>
      <c r="G28" s="820"/>
      <c r="H28" s="516"/>
      <c r="I28" s="821"/>
      <c r="J28" s="516"/>
      <c r="K28" s="516"/>
      <c r="L28" s="516"/>
      <c r="M28" s="516"/>
      <c r="N28" s="516"/>
      <c r="O28" s="516" t="s">
        <v>55</v>
      </c>
      <c r="P28" s="516"/>
      <c r="Q28" s="516"/>
      <c r="R28" s="516"/>
      <c r="S28" s="492"/>
      <c r="T28" s="516"/>
      <c r="U28" s="516"/>
      <c r="V28" s="516"/>
      <c r="W28" s="516"/>
      <c r="X28" s="516"/>
      <c r="Y28" s="516"/>
      <c r="Z28" s="516"/>
      <c r="AA28" s="516"/>
      <c r="AB28" s="820"/>
      <c r="AC28" s="820"/>
      <c r="AD28" s="516"/>
      <c r="AE28" s="821"/>
      <c r="AF28" s="516"/>
      <c r="AG28" s="516"/>
      <c r="AH28" s="516"/>
      <c r="AI28" s="516"/>
      <c r="AJ28" s="504"/>
      <c r="AK28" s="1"/>
      <c r="AL28" s="1"/>
      <c r="AM28" s="1"/>
      <c r="AN28" s="1"/>
    </row>
    <row r="29" spans="1:40" ht="30" customHeight="1">
      <c r="A29" s="937"/>
      <c r="B29" s="8" t="s">
        <v>484</v>
      </c>
      <c r="C29" s="516"/>
      <c r="D29" s="516"/>
      <c r="E29" s="516"/>
      <c r="F29" s="820"/>
      <c r="G29" s="820"/>
      <c r="H29" s="516"/>
      <c r="I29" s="821"/>
      <c r="J29" s="516"/>
      <c r="K29" s="516"/>
      <c r="L29" s="516"/>
      <c r="M29" s="516"/>
      <c r="N29" s="516"/>
      <c r="O29" s="516"/>
      <c r="P29" s="516"/>
      <c r="Q29" s="516" t="s">
        <v>55</v>
      </c>
      <c r="R29" s="516"/>
      <c r="S29" s="492"/>
      <c r="T29" s="516"/>
      <c r="U29" s="516"/>
      <c r="V29" s="516"/>
      <c r="W29" s="516"/>
      <c r="X29" s="516"/>
      <c r="Y29" s="516"/>
      <c r="Z29" s="516"/>
      <c r="AA29" s="516"/>
      <c r="AB29" s="820"/>
      <c r="AC29" s="820"/>
      <c r="AD29" s="516"/>
      <c r="AE29" s="821"/>
      <c r="AF29" s="516"/>
      <c r="AG29" s="516"/>
      <c r="AH29" s="516"/>
      <c r="AI29" s="516"/>
      <c r="AJ29" s="504"/>
      <c r="AK29" s="1"/>
      <c r="AL29" s="1"/>
      <c r="AM29" s="1"/>
      <c r="AN29" s="1"/>
    </row>
    <row r="30" spans="1:40" ht="30" customHeight="1">
      <c r="A30" s="937"/>
      <c r="B30" s="8" t="s">
        <v>490</v>
      </c>
      <c r="C30" s="516"/>
      <c r="D30" s="516"/>
      <c r="E30" s="516"/>
      <c r="F30" s="820"/>
      <c r="G30" s="820"/>
      <c r="H30" s="516"/>
      <c r="I30" s="821"/>
      <c r="J30" s="516"/>
      <c r="K30" s="516"/>
      <c r="L30" s="516"/>
      <c r="M30" s="516"/>
      <c r="N30" s="516"/>
      <c r="O30" s="516"/>
      <c r="P30" s="516" t="s">
        <v>55</v>
      </c>
      <c r="Q30" s="516"/>
      <c r="R30" s="516"/>
      <c r="S30" s="492"/>
      <c r="T30" s="516"/>
      <c r="U30" s="516"/>
      <c r="V30" s="516"/>
      <c r="W30" s="516"/>
      <c r="X30" s="516"/>
      <c r="Y30" s="516"/>
      <c r="Z30" s="516"/>
      <c r="AA30" s="516"/>
      <c r="AB30" s="820"/>
      <c r="AC30" s="820"/>
      <c r="AD30" s="516"/>
      <c r="AE30" s="821"/>
      <c r="AF30" s="516"/>
      <c r="AG30" s="516"/>
      <c r="AH30" s="516"/>
      <c r="AI30" s="516"/>
      <c r="AJ30" s="504"/>
      <c r="AK30" s="1"/>
      <c r="AL30" s="1"/>
      <c r="AM30" s="1"/>
      <c r="AN30" s="1"/>
    </row>
    <row r="31" spans="1:40" ht="30" customHeight="1">
      <c r="A31" s="937"/>
      <c r="B31" s="8" t="s">
        <v>496</v>
      </c>
      <c r="C31" s="516"/>
      <c r="D31" s="516"/>
      <c r="E31" s="516"/>
      <c r="F31" s="820"/>
      <c r="G31" s="820"/>
      <c r="H31" s="516"/>
      <c r="I31" s="821"/>
      <c r="J31" s="516"/>
      <c r="K31" s="516"/>
      <c r="L31" s="516"/>
      <c r="M31" s="516"/>
      <c r="N31" s="516"/>
      <c r="O31" s="516"/>
      <c r="P31" s="516"/>
      <c r="Q31" s="516" t="s">
        <v>55</v>
      </c>
      <c r="R31" s="516"/>
      <c r="S31" s="492"/>
      <c r="T31" s="516"/>
      <c r="U31" s="516"/>
      <c r="V31" s="516"/>
      <c r="W31" s="516"/>
      <c r="X31" s="516"/>
      <c r="Y31" s="516"/>
      <c r="Z31" s="516"/>
      <c r="AA31" s="516"/>
      <c r="AB31" s="820"/>
      <c r="AC31" s="820"/>
      <c r="AD31" s="516"/>
      <c r="AE31" s="821"/>
      <c r="AF31" s="516"/>
      <c r="AG31" s="516"/>
      <c r="AH31" s="516"/>
      <c r="AI31" s="516"/>
      <c r="AJ31" s="504"/>
      <c r="AK31" s="1"/>
      <c r="AL31" s="1"/>
      <c r="AM31" s="1"/>
      <c r="AN31" s="1"/>
    </row>
    <row r="32" spans="1:40" ht="30" customHeight="1">
      <c r="A32" s="937"/>
      <c r="B32" s="8" t="s">
        <v>508</v>
      </c>
      <c r="C32" s="516"/>
      <c r="D32" s="516"/>
      <c r="E32" s="516"/>
      <c r="F32" s="820"/>
      <c r="G32" s="820"/>
      <c r="H32" s="516"/>
      <c r="I32" s="821"/>
      <c r="J32" s="516"/>
      <c r="K32" s="516"/>
      <c r="L32" s="516"/>
      <c r="M32" s="516"/>
      <c r="N32" s="516"/>
      <c r="O32" s="516" t="s">
        <v>55</v>
      </c>
      <c r="P32" s="516"/>
      <c r="Q32" s="516"/>
      <c r="R32" s="516"/>
      <c r="S32" s="492"/>
      <c r="T32" s="516"/>
      <c r="U32" s="516"/>
      <c r="V32" s="516"/>
      <c r="W32" s="516"/>
      <c r="X32" s="516"/>
      <c r="Y32" s="516"/>
      <c r="Z32" s="516"/>
      <c r="AA32" s="516"/>
      <c r="AB32" s="820"/>
      <c r="AC32" s="820"/>
      <c r="AD32" s="516"/>
      <c r="AE32" s="821"/>
      <c r="AF32" s="516"/>
      <c r="AG32" s="516"/>
      <c r="AH32" s="516"/>
      <c r="AI32" s="516"/>
      <c r="AJ32" s="504"/>
      <c r="AK32" s="1"/>
      <c r="AL32" s="1"/>
      <c r="AM32" s="1"/>
      <c r="AN32" s="1"/>
    </row>
    <row r="33" spans="1:40" ht="30" customHeight="1">
      <c r="A33" s="937"/>
      <c r="B33" s="8" t="s">
        <v>515</v>
      </c>
      <c r="C33" s="516"/>
      <c r="D33" s="516"/>
      <c r="E33" s="516"/>
      <c r="F33" s="820"/>
      <c r="G33" s="820"/>
      <c r="H33" s="516"/>
      <c r="I33" s="821"/>
      <c r="J33" s="516"/>
      <c r="K33" s="516"/>
      <c r="L33" s="516"/>
      <c r="M33" s="516"/>
      <c r="N33" s="516"/>
      <c r="O33" s="516"/>
      <c r="P33" s="516"/>
      <c r="Q33" s="516"/>
      <c r="R33" s="516" t="s">
        <v>55</v>
      </c>
      <c r="S33" s="492"/>
      <c r="T33" s="516"/>
      <c r="U33" s="516"/>
      <c r="V33" s="516"/>
      <c r="W33" s="516"/>
      <c r="X33" s="516"/>
      <c r="Y33" s="516"/>
      <c r="Z33" s="516"/>
      <c r="AA33" s="516"/>
      <c r="AB33" s="820"/>
      <c r="AC33" s="820"/>
      <c r="AD33" s="516"/>
      <c r="AE33" s="821"/>
      <c r="AF33" s="516"/>
      <c r="AG33" s="516"/>
      <c r="AH33" s="516"/>
      <c r="AI33" s="516"/>
      <c r="AJ33" s="504"/>
      <c r="AK33" s="1"/>
      <c r="AL33" s="1"/>
      <c r="AM33" s="1"/>
      <c r="AN33" s="1"/>
    </row>
    <row r="34" spans="1:40" ht="30" customHeight="1">
      <c r="A34" s="937"/>
      <c r="B34" s="8" t="s">
        <v>529</v>
      </c>
      <c r="C34" s="516"/>
      <c r="D34" s="516"/>
      <c r="E34" s="516"/>
      <c r="F34" s="820"/>
      <c r="G34" s="820"/>
      <c r="H34" s="516"/>
      <c r="I34" s="821"/>
      <c r="J34" s="516"/>
      <c r="K34" s="516"/>
      <c r="L34" s="516"/>
      <c r="M34" s="516"/>
      <c r="N34" s="516"/>
      <c r="O34" s="516" t="s">
        <v>55</v>
      </c>
      <c r="P34" s="516"/>
      <c r="Q34" s="516"/>
      <c r="R34" s="516"/>
      <c r="S34" s="492"/>
      <c r="T34" s="516"/>
      <c r="U34" s="516"/>
      <c r="V34" s="516"/>
      <c r="W34" s="516"/>
      <c r="X34" s="516"/>
      <c r="Y34" s="516"/>
      <c r="Z34" s="516"/>
      <c r="AA34" s="516"/>
      <c r="AB34" s="820"/>
      <c r="AC34" s="820"/>
      <c r="AD34" s="516"/>
      <c r="AE34" s="821"/>
      <c r="AF34" s="516"/>
      <c r="AG34" s="516"/>
      <c r="AH34" s="516"/>
      <c r="AI34" s="516"/>
      <c r="AJ34" s="504"/>
      <c r="AK34" s="1"/>
      <c r="AL34" s="1"/>
      <c r="AM34" s="1"/>
      <c r="AN34" s="1"/>
    </row>
    <row r="35" spans="1:40" ht="30" customHeight="1">
      <c r="A35" s="937"/>
      <c r="B35" s="8" t="s">
        <v>543</v>
      </c>
      <c r="C35" s="516"/>
      <c r="D35" s="516"/>
      <c r="E35" s="516"/>
      <c r="F35" s="820"/>
      <c r="G35" s="820"/>
      <c r="H35" s="516"/>
      <c r="I35" s="821"/>
      <c r="J35" s="516"/>
      <c r="K35" s="516"/>
      <c r="L35" s="516"/>
      <c r="M35" s="516"/>
      <c r="N35" s="516"/>
      <c r="O35" s="516"/>
      <c r="P35" s="516"/>
      <c r="Q35" s="516"/>
      <c r="R35" s="516" t="s">
        <v>55</v>
      </c>
      <c r="S35" s="492"/>
      <c r="T35" s="516"/>
      <c r="U35" s="516"/>
      <c r="V35" s="516"/>
      <c r="W35" s="516"/>
      <c r="X35" s="516"/>
      <c r="Y35" s="516"/>
      <c r="Z35" s="516"/>
      <c r="AA35" s="516"/>
      <c r="AB35" s="820"/>
      <c r="AC35" s="820"/>
      <c r="AD35" s="516"/>
      <c r="AE35" s="821"/>
      <c r="AF35" s="516"/>
      <c r="AG35" s="516"/>
      <c r="AH35" s="516"/>
      <c r="AI35" s="516"/>
      <c r="AJ35" s="504"/>
      <c r="AK35" s="1"/>
      <c r="AL35" s="1"/>
      <c r="AM35" s="1"/>
      <c r="AN35" s="1"/>
    </row>
    <row r="36" spans="1:40" ht="30" customHeight="1">
      <c r="A36" s="937"/>
      <c r="B36" s="8" t="s">
        <v>557</v>
      </c>
      <c r="C36" s="516"/>
      <c r="D36" s="516"/>
      <c r="E36" s="516"/>
      <c r="F36" s="820"/>
      <c r="G36" s="820"/>
      <c r="H36" s="516"/>
      <c r="I36" s="821"/>
      <c r="J36" s="516"/>
      <c r="K36" s="516"/>
      <c r="L36" s="516"/>
      <c r="M36" s="516"/>
      <c r="N36" s="516"/>
      <c r="O36" s="516" t="s">
        <v>55</v>
      </c>
      <c r="P36" s="516"/>
      <c r="Q36" s="516"/>
      <c r="R36" s="516"/>
      <c r="S36" s="492"/>
      <c r="T36" s="516"/>
      <c r="U36" s="516"/>
      <c r="V36" s="516"/>
      <c r="W36" s="516"/>
      <c r="X36" s="516"/>
      <c r="Y36" s="516"/>
      <c r="Z36" s="516"/>
      <c r="AA36" s="516"/>
      <c r="AB36" s="820"/>
      <c r="AC36" s="820"/>
      <c r="AD36" s="516"/>
      <c r="AE36" s="821"/>
      <c r="AF36" s="516"/>
      <c r="AG36" s="516"/>
      <c r="AH36" s="516"/>
      <c r="AI36" s="516"/>
      <c r="AJ36" s="504"/>
      <c r="AK36" s="1"/>
      <c r="AL36" s="1"/>
      <c r="AM36" s="1"/>
      <c r="AN36" s="1"/>
    </row>
    <row r="37" spans="1:40" ht="30" customHeight="1">
      <c r="A37" s="940"/>
      <c r="B37" s="8" t="s">
        <v>570</v>
      </c>
      <c r="C37" s="516"/>
      <c r="D37" s="516"/>
      <c r="E37" s="516"/>
      <c r="F37" s="820"/>
      <c r="G37" s="820"/>
      <c r="H37" s="516"/>
      <c r="I37" s="821"/>
      <c r="J37" s="516"/>
      <c r="K37" s="516"/>
      <c r="L37" s="516"/>
      <c r="M37" s="516"/>
      <c r="N37" s="516"/>
      <c r="O37" s="516"/>
      <c r="P37" s="516"/>
      <c r="Q37" s="516"/>
      <c r="R37" s="516" t="s">
        <v>55</v>
      </c>
      <c r="S37" s="492"/>
      <c r="T37" s="516"/>
      <c r="U37" s="516"/>
      <c r="V37" s="516"/>
      <c r="W37" s="516"/>
      <c r="X37" s="516"/>
      <c r="Y37" s="516"/>
      <c r="Z37" s="516"/>
      <c r="AA37" s="516"/>
      <c r="AB37" s="820"/>
      <c r="AC37" s="820"/>
      <c r="AD37" s="516"/>
      <c r="AE37" s="821"/>
      <c r="AF37" s="516"/>
      <c r="AG37" s="516"/>
      <c r="AH37" s="516"/>
      <c r="AI37" s="516"/>
      <c r="AJ37" s="504"/>
      <c r="AK37" s="1"/>
      <c r="AL37" s="1"/>
      <c r="AM37" s="1"/>
      <c r="AN37" s="1"/>
    </row>
    <row r="38" spans="1:40" ht="30" customHeight="1">
      <c r="A38" s="1093" t="s">
        <v>3157</v>
      </c>
      <c r="B38" s="8" t="s">
        <v>658</v>
      </c>
      <c r="C38" s="9" t="s">
        <v>3158</v>
      </c>
      <c r="D38" s="9"/>
      <c r="E38" s="9"/>
      <c r="F38" s="10"/>
      <c r="G38" s="10"/>
      <c r="H38" s="9"/>
      <c r="I38" s="11"/>
      <c r="J38" s="9"/>
      <c r="K38" s="9"/>
      <c r="L38" s="9"/>
      <c r="M38" s="9"/>
      <c r="N38" s="516" t="s">
        <v>3155</v>
      </c>
      <c r="O38" s="516"/>
      <c r="P38" s="516"/>
      <c r="Q38" s="516"/>
      <c r="R38" s="516"/>
      <c r="S38" s="492"/>
      <c r="T38" s="9"/>
      <c r="U38" s="9"/>
      <c r="V38" s="9"/>
      <c r="W38" s="9"/>
      <c r="X38" s="9"/>
      <c r="Y38" s="9"/>
      <c r="Z38" s="9"/>
      <c r="AA38" s="9"/>
      <c r="AB38" s="10"/>
      <c r="AC38" s="10"/>
      <c r="AD38" s="9"/>
      <c r="AE38" s="11"/>
      <c r="AF38" s="9"/>
      <c r="AG38" s="9"/>
      <c r="AH38" s="9"/>
      <c r="AI38" s="9"/>
      <c r="AJ38" s="504"/>
      <c r="AK38" s="1"/>
      <c r="AL38" s="1"/>
      <c r="AM38" s="1"/>
      <c r="AN38" s="1"/>
    </row>
    <row r="39" spans="1:40" ht="30" customHeight="1">
      <c r="A39" s="937"/>
      <c r="B39" s="8" t="s">
        <v>671</v>
      </c>
      <c r="C39" s="9" t="s">
        <v>3158</v>
      </c>
      <c r="D39" s="9"/>
      <c r="E39" s="9"/>
      <c r="F39" s="10"/>
      <c r="G39" s="10"/>
      <c r="H39" s="9"/>
      <c r="I39" s="11"/>
      <c r="J39" s="9"/>
      <c r="K39" s="9"/>
      <c r="L39" s="9"/>
      <c r="M39" s="9"/>
      <c r="N39" s="516"/>
      <c r="O39" s="516" t="s">
        <v>55</v>
      </c>
      <c r="P39" s="516"/>
      <c r="Q39" s="516"/>
      <c r="R39" s="516"/>
      <c r="S39" s="492"/>
      <c r="T39" s="9"/>
      <c r="U39" s="9"/>
      <c r="V39" s="9"/>
      <c r="W39" s="9"/>
      <c r="X39" s="9"/>
      <c r="Y39" s="9"/>
      <c r="Z39" s="9"/>
      <c r="AA39" s="9"/>
      <c r="AB39" s="10"/>
      <c r="AC39" s="10"/>
      <c r="AD39" s="9"/>
      <c r="AE39" s="11"/>
      <c r="AF39" s="9"/>
      <c r="AG39" s="9"/>
      <c r="AH39" s="9"/>
      <c r="AI39" s="9"/>
      <c r="AJ39" s="504"/>
      <c r="AK39" s="1"/>
      <c r="AL39" s="1"/>
      <c r="AM39" s="1"/>
      <c r="AN39" s="1"/>
    </row>
    <row r="40" spans="1:40" ht="30" customHeight="1">
      <c r="A40" s="937"/>
      <c r="B40" s="8" t="s">
        <v>679</v>
      </c>
      <c r="C40" s="9" t="s">
        <v>3158</v>
      </c>
      <c r="D40" s="9"/>
      <c r="E40" s="9"/>
      <c r="F40" s="10"/>
      <c r="G40" s="10"/>
      <c r="H40" s="9"/>
      <c r="I40" s="11"/>
      <c r="J40" s="9"/>
      <c r="K40" s="9"/>
      <c r="L40" s="9"/>
      <c r="M40" s="9"/>
      <c r="N40" s="516"/>
      <c r="O40" s="516" t="s">
        <v>55</v>
      </c>
      <c r="P40" s="516"/>
      <c r="Q40" s="516"/>
      <c r="R40" s="516"/>
      <c r="S40" s="492"/>
      <c r="T40" s="9"/>
      <c r="U40" s="9"/>
      <c r="V40" s="9"/>
      <c r="W40" s="9"/>
      <c r="X40" s="9"/>
      <c r="Y40" s="9"/>
      <c r="Z40" s="9"/>
      <c r="AA40" s="9"/>
      <c r="AB40" s="10"/>
      <c r="AC40" s="10"/>
      <c r="AD40" s="9"/>
      <c r="AE40" s="11"/>
      <c r="AF40" s="9"/>
      <c r="AG40" s="9"/>
      <c r="AH40" s="9"/>
      <c r="AI40" s="9"/>
      <c r="AJ40" s="504"/>
      <c r="AK40" s="1"/>
      <c r="AL40" s="1"/>
      <c r="AM40" s="1"/>
      <c r="AN40" s="1"/>
    </row>
    <row r="41" spans="1:40" ht="30" customHeight="1">
      <c r="A41" s="937"/>
      <c r="B41" s="8" t="s">
        <v>687</v>
      </c>
      <c r="C41" s="9"/>
      <c r="D41" s="516"/>
      <c r="E41" s="516"/>
      <c r="F41" s="820"/>
      <c r="G41" s="820"/>
      <c r="H41" s="516"/>
      <c r="I41" s="821"/>
      <c r="J41" s="516"/>
      <c r="K41" s="516"/>
      <c r="L41" s="516"/>
      <c r="M41" s="516"/>
      <c r="N41" s="516"/>
      <c r="O41" s="516"/>
      <c r="P41" s="516"/>
      <c r="Q41" s="516" t="s">
        <v>55</v>
      </c>
      <c r="R41" s="516"/>
      <c r="S41" s="492"/>
      <c r="T41" s="516"/>
      <c r="U41" s="516"/>
      <c r="V41" s="516"/>
      <c r="W41" s="516"/>
      <c r="X41" s="516"/>
      <c r="Y41" s="516"/>
      <c r="Z41" s="516"/>
      <c r="AA41" s="516"/>
      <c r="AB41" s="820"/>
      <c r="AC41" s="820"/>
      <c r="AD41" s="516"/>
      <c r="AE41" s="821"/>
      <c r="AF41" s="516"/>
      <c r="AG41" s="516"/>
      <c r="AH41" s="516"/>
      <c r="AI41" s="516"/>
      <c r="AJ41" s="504"/>
      <c r="AK41" s="1"/>
      <c r="AL41" s="1"/>
      <c r="AM41" s="1"/>
      <c r="AN41" s="1"/>
    </row>
    <row r="42" spans="1:40" ht="30" customHeight="1">
      <c r="A42" s="937"/>
      <c r="B42" s="8" t="s">
        <v>698</v>
      </c>
      <c r="C42" s="9"/>
      <c r="D42" s="516"/>
      <c r="E42" s="516"/>
      <c r="F42" s="820"/>
      <c r="G42" s="820"/>
      <c r="H42" s="516"/>
      <c r="I42" s="821"/>
      <c r="J42" s="516"/>
      <c r="K42" s="516"/>
      <c r="L42" s="516"/>
      <c r="M42" s="516"/>
      <c r="N42" s="516"/>
      <c r="O42" s="516" t="s">
        <v>55</v>
      </c>
      <c r="P42" s="516"/>
      <c r="Q42" s="516"/>
      <c r="R42" s="516"/>
      <c r="S42" s="492"/>
      <c r="T42" s="516"/>
      <c r="U42" s="516"/>
      <c r="V42" s="516"/>
      <c r="W42" s="516"/>
      <c r="X42" s="516"/>
      <c r="Y42" s="516"/>
      <c r="Z42" s="516"/>
      <c r="AA42" s="516"/>
      <c r="AB42" s="820"/>
      <c r="AC42" s="820"/>
      <c r="AD42" s="516"/>
      <c r="AE42" s="821"/>
      <c r="AF42" s="516"/>
      <c r="AG42" s="516"/>
      <c r="AH42" s="516"/>
      <c r="AI42" s="516"/>
      <c r="AJ42" s="504"/>
      <c r="AK42" s="1"/>
      <c r="AL42" s="1"/>
      <c r="AM42" s="1"/>
      <c r="AN42" s="1"/>
    </row>
    <row r="43" spans="1:40" ht="30" customHeight="1">
      <c r="A43" s="937"/>
      <c r="B43" s="8" t="s">
        <v>711</v>
      </c>
      <c r="C43" s="9"/>
      <c r="D43" s="516"/>
      <c r="E43" s="516"/>
      <c r="F43" s="820"/>
      <c r="G43" s="820"/>
      <c r="H43" s="516"/>
      <c r="I43" s="821"/>
      <c r="J43" s="516"/>
      <c r="K43" s="516"/>
      <c r="L43" s="516"/>
      <c r="M43" s="516"/>
      <c r="N43" s="516"/>
      <c r="O43" s="516"/>
      <c r="P43" s="516"/>
      <c r="Q43" s="516" t="s">
        <v>55</v>
      </c>
      <c r="R43" s="516"/>
      <c r="S43" s="492"/>
      <c r="T43" s="516"/>
      <c r="U43" s="516"/>
      <c r="V43" s="516"/>
      <c r="W43" s="516"/>
      <c r="X43" s="516"/>
      <c r="Y43" s="516"/>
      <c r="Z43" s="516"/>
      <c r="AA43" s="516"/>
      <c r="AB43" s="820"/>
      <c r="AC43" s="820"/>
      <c r="AD43" s="516"/>
      <c r="AE43" s="821"/>
      <c r="AF43" s="516"/>
      <c r="AG43" s="516"/>
      <c r="AH43" s="516"/>
      <c r="AI43" s="516"/>
      <c r="AJ43" s="504"/>
      <c r="AK43" s="1"/>
      <c r="AL43" s="1"/>
      <c r="AM43" s="1"/>
      <c r="AN43" s="1"/>
    </row>
    <row r="44" spans="1:40" ht="30" customHeight="1">
      <c r="A44" s="937"/>
      <c r="B44" s="8" t="s">
        <v>719</v>
      </c>
      <c r="C44" s="9"/>
      <c r="D44" s="516"/>
      <c r="E44" s="516"/>
      <c r="F44" s="820"/>
      <c r="G44" s="820"/>
      <c r="H44" s="516"/>
      <c r="I44" s="821"/>
      <c r="J44" s="516"/>
      <c r="K44" s="516"/>
      <c r="L44" s="516"/>
      <c r="M44" s="516"/>
      <c r="N44" s="516"/>
      <c r="O44" s="516" t="s">
        <v>55</v>
      </c>
      <c r="P44" s="516"/>
      <c r="Q44" s="516"/>
      <c r="R44" s="516"/>
      <c r="S44" s="492"/>
      <c r="T44" s="516"/>
      <c r="U44" s="516"/>
      <c r="V44" s="516"/>
      <c r="W44" s="516"/>
      <c r="X44" s="516"/>
      <c r="Y44" s="516"/>
      <c r="Z44" s="516"/>
      <c r="AA44" s="516"/>
      <c r="AB44" s="820"/>
      <c r="AC44" s="820"/>
      <c r="AD44" s="516"/>
      <c r="AE44" s="821"/>
      <c r="AF44" s="516"/>
      <c r="AG44" s="516"/>
      <c r="AH44" s="516"/>
      <c r="AI44" s="516"/>
      <c r="AJ44" s="504"/>
      <c r="AK44" s="1"/>
      <c r="AL44" s="1"/>
      <c r="AM44" s="1"/>
      <c r="AN44" s="1"/>
    </row>
    <row r="45" spans="1:40" ht="30" customHeight="1">
      <c r="A45" s="937"/>
      <c r="B45" s="8" t="s">
        <v>732</v>
      </c>
      <c r="C45" s="9"/>
      <c r="D45" s="516"/>
      <c r="E45" s="516"/>
      <c r="F45" s="820"/>
      <c r="G45" s="820"/>
      <c r="H45" s="516"/>
      <c r="I45" s="821"/>
      <c r="J45" s="516"/>
      <c r="K45" s="516"/>
      <c r="L45" s="516"/>
      <c r="M45" s="516"/>
      <c r="N45" s="516"/>
      <c r="O45" s="516"/>
      <c r="P45" s="516"/>
      <c r="Q45" s="516" t="s">
        <v>55</v>
      </c>
      <c r="R45" s="516"/>
      <c r="S45" s="492"/>
      <c r="T45" s="516"/>
      <c r="U45" s="516"/>
      <c r="V45" s="516"/>
      <c r="W45" s="516"/>
      <c r="X45" s="516"/>
      <c r="Y45" s="516"/>
      <c r="Z45" s="516"/>
      <c r="AA45" s="516"/>
      <c r="AB45" s="820"/>
      <c r="AC45" s="820"/>
      <c r="AD45" s="516"/>
      <c r="AE45" s="821"/>
      <c r="AF45" s="516"/>
      <c r="AG45" s="516"/>
      <c r="AH45" s="516"/>
      <c r="AI45" s="516"/>
      <c r="AJ45" s="504"/>
      <c r="AK45" s="1"/>
      <c r="AL45" s="1"/>
      <c r="AM45" s="1"/>
      <c r="AN45" s="1"/>
    </row>
    <row r="46" spans="1:40" ht="30" customHeight="1">
      <c r="A46" s="937"/>
      <c r="B46" s="8" t="s">
        <v>741</v>
      </c>
      <c r="C46" s="9" t="s">
        <v>3158</v>
      </c>
      <c r="D46" s="516"/>
      <c r="E46" s="516"/>
      <c r="F46" s="820"/>
      <c r="G46" s="820"/>
      <c r="H46" s="516"/>
      <c r="I46" s="821"/>
      <c r="J46" s="516"/>
      <c r="K46" s="516"/>
      <c r="L46" s="516"/>
      <c r="M46" s="516"/>
      <c r="N46" s="516"/>
      <c r="O46" s="516" t="s">
        <v>3155</v>
      </c>
      <c r="P46" s="516"/>
      <c r="Q46" s="516"/>
      <c r="R46" s="516"/>
      <c r="S46" s="492"/>
      <c r="T46" s="516"/>
      <c r="U46" s="516"/>
      <c r="V46" s="516"/>
      <c r="W46" s="516"/>
      <c r="X46" s="516"/>
      <c r="Y46" s="516"/>
      <c r="Z46" s="516"/>
      <c r="AA46" s="516"/>
      <c r="AB46" s="820"/>
      <c r="AC46" s="820"/>
      <c r="AD46" s="516"/>
      <c r="AE46" s="821"/>
      <c r="AF46" s="516"/>
      <c r="AG46" s="516"/>
      <c r="AH46" s="516"/>
      <c r="AI46" s="516"/>
      <c r="AJ46" s="504"/>
      <c r="AK46" s="1"/>
      <c r="AL46" s="1"/>
      <c r="AM46" s="1"/>
      <c r="AN46" s="1"/>
    </row>
    <row r="47" spans="1:40" ht="30" customHeight="1">
      <c r="A47" s="937"/>
      <c r="B47" s="8" t="s">
        <v>754</v>
      </c>
      <c r="C47" s="9"/>
      <c r="D47" s="516"/>
      <c r="E47" s="516"/>
      <c r="F47" s="820"/>
      <c r="G47" s="820"/>
      <c r="H47" s="516"/>
      <c r="I47" s="821"/>
      <c r="J47" s="516"/>
      <c r="K47" s="516"/>
      <c r="L47" s="516"/>
      <c r="M47" s="516"/>
      <c r="N47" s="516"/>
      <c r="O47" s="516"/>
      <c r="P47" s="516"/>
      <c r="Q47" s="516" t="s">
        <v>55</v>
      </c>
      <c r="R47" s="516"/>
      <c r="S47" s="492"/>
      <c r="T47" s="516"/>
      <c r="U47" s="516"/>
      <c r="V47" s="516"/>
      <c r="W47" s="516"/>
      <c r="X47" s="516"/>
      <c r="Y47" s="516"/>
      <c r="Z47" s="516"/>
      <c r="AA47" s="516"/>
      <c r="AB47" s="820"/>
      <c r="AC47" s="820"/>
      <c r="AD47" s="516"/>
      <c r="AE47" s="821"/>
      <c r="AF47" s="516"/>
      <c r="AG47" s="516"/>
      <c r="AH47" s="516"/>
      <c r="AI47" s="516"/>
      <c r="AJ47" s="504"/>
      <c r="AK47" s="1"/>
      <c r="AL47" s="1"/>
      <c r="AM47" s="1"/>
      <c r="AN47" s="1"/>
    </row>
    <row r="48" spans="1:40" ht="30" customHeight="1">
      <c r="A48" s="937"/>
      <c r="B48" s="8" t="s">
        <v>3159</v>
      </c>
      <c r="C48" s="9"/>
      <c r="D48" s="516"/>
      <c r="E48" s="516"/>
      <c r="F48" s="820"/>
      <c r="G48" s="820"/>
      <c r="H48" s="516"/>
      <c r="I48" s="821"/>
      <c r="J48" s="516"/>
      <c r="K48" s="516"/>
      <c r="L48" s="516"/>
      <c r="M48" s="516"/>
      <c r="N48" s="516"/>
      <c r="O48" s="516"/>
      <c r="P48" s="516"/>
      <c r="Q48" s="516"/>
      <c r="R48" s="516" t="s">
        <v>55</v>
      </c>
      <c r="S48" s="492"/>
      <c r="T48" s="516"/>
      <c r="U48" s="516"/>
      <c r="V48" s="516"/>
      <c r="W48" s="516"/>
      <c r="X48" s="516"/>
      <c r="Y48" s="516"/>
      <c r="Z48" s="516"/>
      <c r="AA48" s="516"/>
      <c r="AB48" s="820"/>
      <c r="AC48" s="820"/>
      <c r="AD48" s="516"/>
      <c r="AE48" s="821"/>
      <c r="AF48" s="516"/>
      <c r="AG48" s="516"/>
      <c r="AH48" s="516"/>
      <c r="AI48" s="516"/>
      <c r="AJ48" s="504"/>
      <c r="AK48" s="1"/>
      <c r="AL48" s="1"/>
      <c r="AM48" s="1"/>
      <c r="AN48" s="1"/>
    </row>
    <row r="49" spans="1:40" ht="30" customHeight="1">
      <c r="A49" s="937"/>
      <c r="B49" s="8" t="s">
        <v>3160</v>
      </c>
      <c r="C49" s="9"/>
      <c r="D49" s="516"/>
      <c r="E49" s="516"/>
      <c r="F49" s="820"/>
      <c r="G49" s="820"/>
      <c r="H49" s="516"/>
      <c r="I49" s="821"/>
      <c r="J49" s="516"/>
      <c r="K49" s="516"/>
      <c r="L49" s="516"/>
      <c r="M49" s="516"/>
      <c r="N49" s="516"/>
      <c r="O49" s="516" t="s">
        <v>55</v>
      </c>
      <c r="P49" s="516"/>
      <c r="Q49" s="516"/>
      <c r="R49" s="516"/>
      <c r="S49" s="492"/>
      <c r="T49" s="516"/>
      <c r="U49" s="516"/>
      <c r="V49" s="516"/>
      <c r="W49" s="516"/>
      <c r="X49" s="516"/>
      <c r="Y49" s="516"/>
      <c r="Z49" s="516"/>
      <c r="AA49" s="516"/>
      <c r="AB49" s="820"/>
      <c r="AC49" s="820"/>
      <c r="AD49" s="516"/>
      <c r="AE49" s="821"/>
      <c r="AF49" s="516"/>
      <c r="AG49" s="516"/>
      <c r="AH49" s="516"/>
      <c r="AI49" s="516"/>
      <c r="AJ49" s="504"/>
      <c r="AK49" s="1"/>
      <c r="AL49" s="1"/>
      <c r="AM49" s="1"/>
      <c r="AN49" s="1"/>
    </row>
    <row r="50" spans="1:40" ht="30" customHeight="1">
      <c r="A50" s="937"/>
      <c r="B50" s="8" t="s">
        <v>3161</v>
      </c>
      <c r="C50" s="9"/>
      <c r="D50" s="516"/>
      <c r="E50" s="516"/>
      <c r="F50" s="820"/>
      <c r="G50" s="820"/>
      <c r="H50" s="516"/>
      <c r="I50" s="821"/>
      <c r="J50" s="516"/>
      <c r="K50" s="516"/>
      <c r="L50" s="516"/>
      <c r="M50" s="516"/>
      <c r="N50" s="516"/>
      <c r="O50" s="516"/>
      <c r="P50" s="516"/>
      <c r="Q50" s="516" t="s">
        <v>55</v>
      </c>
      <c r="R50" s="516"/>
      <c r="S50" s="492"/>
      <c r="T50" s="516"/>
      <c r="U50" s="516"/>
      <c r="V50" s="516"/>
      <c r="W50" s="516"/>
      <c r="X50" s="516"/>
      <c r="Y50" s="516"/>
      <c r="Z50" s="516"/>
      <c r="AA50" s="516"/>
      <c r="AB50" s="820"/>
      <c r="AC50" s="820"/>
      <c r="AD50" s="516"/>
      <c r="AE50" s="821"/>
      <c r="AF50" s="516"/>
      <c r="AG50" s="516"/>
      <c r="AH50" s="516"/>
      <c r="AI50" s="516"/>
      <c r="AJ50" s="504"/>
      <c r="AK50" s="1"/>
      <c r="AL50" s="1"/>
      <c r="AM50" s="1"/>
      <c r="AN50" s="1"/>
    </row>
    <row r="51" spans="1:40" ht="30" customHeight="1">
      <c r="A51" s="937"/>
      <c r="B51" s="8" t="s">
        <v>3162</v>
      </c>
      <c r="C51" s="9"/>
      <c r="D51" s="516"/>
      <c r="E51" s="516"/>
      <c r="F51" s="820"/>
      <c r="G51" s="820"/>
      <c r="H51" s="516"/>
      <c r="I51" s="821"/>
      <c r="J51" s="516"/>
      <c r="K51" s="516"/>
      <c r="L51" s="516"/>
      <c r="M51" s="516"/>
      <c r="N51" s="516"/>
      <c r="O51" s="516"/>
      <c r="P51" s="516"/>
      <c r="Q51" s="516"/>
      <c r="R51" s="516" t="s">
        <v>55</v>
      </c>
      <c r="S51" s="492"/>
      <c r="T51" s="516"/>
      <c r="U51" s="516"/>
      <c r="V51" s="516"/>
      <c r="W51" s="516"/>
      <c r="X51" s="516"/>
      <c r="Y51" s="516"/>
      <c r="Z51" s="516"/>
      <c r="AA51" s="516"/>
      <c r="AB51" s="820"/>
      <c r="AC51" s="820"/>
      <c r="AD51" s="516"/>
      <c r="AE51" s="821"/>
      <c r="AF51" s="516"/>
      <c r="AG51" s="516"/>
      <c r="AH51" s="516"/>
      <c r="AI51" s="516"/>
      <c r="AJ51" s="504"/>
      <c r="AK51" s="1"/>
      <c r="AL51" s="1"/>
      <c r="AM51" s="1"/>
      <c r="AN51" s="1"/>
    </row>
    <row r="52" spans="1:40" ht="30" customHeight="1">
      <c r="A52" s="940"/>
      <c r="B52" s="8" t="s">
        <v>3163</v>
      </c>
      <c r="C52" s="9"/>
      <c r="D52" s="516"/>
      <c r="E52" s="516"/>
      <c r="F52" s="820"/>
      <c r="G52" s="820"/>
      <c r="H52" s="516"/>
      <c r="I52" s="821"/>
      <c r="J52" s="516"/>
      <c r="K52" s="516"/>
      <c r="L52" s="516"/>
      <c r="M52" s="516"/>
      <c r="N52" s="516"/>
      <c r="O52" s="516"/>
      <c r="P52" s="516" t="s">
        <v>55</v>
      </c>
      <c r="Q52" s="516"/>
      <c r="R52" s="516"/>
      <c r="S52" s="492"/>
      <c r="T52" s="516"/>
      <c r="U52" s="516"/>
      <c r="V52" s="516"/>
      <c r="W52" s="516"/>
      <c r="X52" s="516"/>
      <c r="Y52" s="516"/>
      <c r="Z52" s="516"/>
      <c r="AA52" s="516"/>
      <c r="AB52" s="820"/>
      <c r="AC52" s="820"/>
      <c r="AD52" s="516"/>
      <c r="AE52" s="821"/>
      <c r="AF52" s="516"/>
      <c r="AG52" s="516"/>
      <c r="AH52" s="516"/>
      <c r="AI52" s="516"/>
      <c r="AJ52" s="504"/>
      <c r="AK52" s="1"/>
      <c r="AL52" s="1"/>
      <c r="AM52" s="1"/>
      <c r="AN52" s="1"/>
    </row>
    <row r="53" spans="1:40" ht="30" customHeight="1">
      <c r="A53" s="1093" t="s">
        <v>3164</v>
      </c>
      <c r="B53" s="8" t="s">
        <v>764</v>
      </c>
      <c r="C53" s="9" t="s">
        <v>3165</v>
      </c>
      <c r="D53" s="9"/>
      <c r="E53" s="9"/>
      <c r="F53" s="10"/>
      <c r="G53" s="10"/>
      <c r="H53" s="9"/>
      <c r="I53" s="11"/>
      <c r="J53" s="9"/>
      <c r="K53" s="9"/>
      <c r="L53" s="9"/>
      <c r="M53" s="9"/>
      <c r="N53" s="516"/>
      <c r="O53" s="516" t="s">
        <v>3155</v>
      </c>
      <c r="P53" s="516"/>
      <c r="Q53" s="516"/>
      <c r="R53" s="516"/>
      <c r="S53" s="492"/>
      <c r="T53" s="9"/>
      <c r="U53" s="9"/>
      <c r="V53" s="9"/>
      <c r="W53" s="9"/>
      <c r="X53" s="9"/>
      <c r="Y53" s="9"/>
      <c r="Z53" s="9"/>
      <c r="AA53" s="9"/>
      <c r="AB53" s="10"/>
      <c r="AC53" s="10"/>
      <c r="AD53" s="9"/>
      <c r="AE53" s="11"/>
      <c r="AF53" s="9"/>
      <c r="AG53" s="9"/>
      <c r="AH53" s="9"/>
      <c r="AI53" s="9"/>
      <c r="AJ53" s="504"/>
      <c r="AK53" s="1"/>
      <c r="AL53" s="1"/>
      <c r="AM53" s="1"/>
      <c r="AN53" s="1"/>
    </row>
    <row r="54" spans="1:40" ht="30" customHeight="1">
      <c r="A54" s="937"/>
      <c r="B54" s="8" t="s">
        <v>773</v>
      </c>
      <c r="C54" s="9" t="s">
        <v>3165</v>
      </c>
      <c r="D54" s="9"/>
      <c r="E54" s="9"/>
      <c r="F54" s="10"/>
      <c r="G54" s="10"/>
      <c r="H54" s="9"/>
      <c r="I54" s="11"/>
      <c r="J54" s="9"/>
      <c r="K54" s="9"/>
      <c r="L54" s="9"/>
      <c r="M54" s="9"/>
      <c r="N54" s="516"/>
      <c r="O54" s="516" t="s">
        <v>3155</v>
      </c>
      <c r="P54" s="516"/>
      <c r="Q54" s="516"/>
      <c r="R54" s="516"/>
      <c r="S54" s="492"/>
      <c r="T54" s="9"/>
      <c r="U54" s="9"/>
      <c r="V54" s="9"/>
      <c r="W54" s="9"/>
      <c r="X54" s="9"/>
      <c r="Y54" s="9"/>
      <c r="Z54" s="9"/>
      <c r="AA54" s="9"/>
      <c r="AB54" s="10"/>
      <c r="AC54" s="10"/>
      <c r="AD54" s="9"/>
      <c r="AE54" s="11"/>
      <c r="AF54" s="9"/>
      <c r="AG54" s="9"/>
      <c r="AH54" s="9"/>
      <c r="AI54" s="9"/>
      <c r="AJ54" s="504"/>
      <c r="AK54" s="1"/>
      <c r="AL54" s="1"/>
      <c r="AM54" s="1"/>
      <c r="AN54" s="1"/>
    </row>
    <row r="55" spans="1:40" ht="30" customHeight="1">
      <c r="A55" s="937"/>
      <c r="B55" s="8" t="s">
        <v>784</v>
      </c>
      <c r="C55" s="9"/>
      <c r="D55" s="9"/>
      <c r="E55" s="9"/>
      <c r="F55" s="10"/>
      <c r="G55" s="10"/>
      <c r="H55" s="9"/>
      <c r="I55" s="11"/>
      <c r="J55" s="9"/>
      <c r="K55" s="9"/>
      <c r="L55" s="9"/>
      <c r="M55" s="9"/>
      <c r="N55" s="516"/>
      <c r="O55" s="516"/>
      <c r="P55" s="516"/>
      <c r="Q55" s="516"/>
      <c r="R55" s="516" t="s">
        <v>55</v>
      </c>
      <c r="S55" s="492"/>
      <c r="T55" s="9"/>
      <c r="U55" s="9"/>
      <c r="V55" s="9"/>
      <c r="W55" s="9"/>
      <c r="X55" s="9"/>
      <c r="Y55" s="9"/>
      <c r="Z55" s="9"/>
      <c r="AA55" s="9"/>
      <c r="AB55" s="10"/>
      <c r="AC55" s="10"/>
      <c r="AD55" s="9"/>
      <c r="AE55" s="11"/>
      <c r="AF55" s="9"/>
      <c r="AG55" s="9"/>
      <c r="AH55" s="9"/>
      <c r="AI55" s="9"/>
      <c r="AJ55" s="504"/>
      <c r="AK55" s="1"/>
      <c r="AL55" s="1"/>
      <c r="AM55" s="1"/>
      <c r="AN55" s="1"/>
    </row>
    <row r="56" spans="1:40" ht="30" customHeight="1">
      <c r="A56" s="937"/>
      <c r="B56" s="8" t="s">
        <v>792</v>
      </c>
      <c r="C56" s="9"/>
      <c r="D56" s="9"/>
      <c r="E56" s="9"/>
      <c r="F56" s="10"/>
      <c r="G56" s="10"/>
      <c r="H56" s="9"/>
      <c r="I56" s="11"/>
      <c r="J56" s="9"/>
      <c r="K56" s="9"/>
      <c r="L56" s="9"/>
      <c r="M56" s="9"/>
      <c r="N56" s="516"/>
      <c r="O56" s="516" t="s">
        <v>55</v>
      </c>
      <c r="P56" s="516"/>
      <c r="Q56" s="516"/>
      <c r="R56" s="516"/>
      <c r="S56" s="492"/>
      <c r="T56" s="9"/>
      <c r="U56" s="9"/>
      <c r="V56" s="9"/>
      <c r="W56" s="9"/>
      <c r="X56" s="9"/>
      <c r="Y56" s="9"/>
      <c r="Z56" s="9"/>
      <c r="AA56" s="9"/>
      <c r="AB56" s="10"/>
      <c r="AC56" s="10"/>
      <c r="AD56" s="9"/>
      <c r="AE56" s="11"/>
      <c r="AF56" s="9"/>
      <c r="AG56" s="9"/>
      <c r="AH56" s="9"/>
      <c r="AI56" s="9"/>
      <c r="AJ56" s="504"/>
      <c r="AK56" s="1"/>
      <c r="AL56" s="1"/>
      <c r="AM56" s="1"/>
      <c r="AN56" s="1"/>
    </row>
    <row r="57" spans="1:40" ht="30" customHeight="1">
      <c r="A57" s="937"/>
      <c r="B57" s="8" t="s">
        <v>803</v>
      </c>
      <c r="C57" s="9"/>
      <c r="D57" s="9"/>
      <c r="E57" s="9"/>
      <c r="F57" s="10"/>
      <c r="G57" s="10"/>
      <c r="H57" s="9"/>
      <c r="I57" s="11"/>
      <c r="J57" s="9"/>
      <c r="K57" s="9"/>
      <c r="L57" s="9"/>
      <c r="M57" s="9"/>
      <c r="N57" s="516"/>
      <c r="O57" s="516"/>
      <c r="P57" s="516"/>
      <c r="Q57" s="516" t="s">
        <v>55</v>
      </c>
      <c r="R57" s="516"/>
      <c r="S57" s="492"/>
      <c r="T57" s="9"/>
      <c r="U57" s="9"/>
      <c r="V57" s="9"/>
      <c r="W57" s="9"/>
      <c r="X57" s="9"/>
      <c r="Y57" s="9"/>
      <c r="Z57" s="9"/>
      <c r="AA57" s="9"/>
      <c r="AB57" s="10"/>
      <c r="AC57" s="10"/>
      <c r="AD57" s="9"/>
      <c r="AE57" s="11"/>
      <c r="AF57" s="9"/>
      <c r="AG57" s="9"/>
      <c r="AH57" s="9"/>
      <c r="AI57" s="9"/>
      <c r="AJ57" s="504"/>
      <c r="AK57" s="1"/>
      <c r="AL57" s="1"/>
      <c r="AM57" s="1"/>
      <c r="AN57" s="1"/>
    </row>
    <row r="58" spans="1:40" ht="30" customHeight="1">
      <c r="A58" s="937"/>
      <c r="B58" s="8" t="s">
        <v>812</v>
      </c>
      <c r="C58" s="9"/>
      <c r="D58" s="9"/>
      <c r="E58" s="9"/>
      <c r="F58" s="10"/>
      <c r="G58" s="10"/>
      <c r="H58" s="9"/>
      <c r="I58" s="11"/>
      <c r="J58" s="9"/>
      <c r="K58" s="9"/>
      <c r="L58" s="9"/>
      <c r="M58" s="9"/>
      <c r="N58" s="516"/>
      <c r="O58" s="516" t="s">
        <v>55</v>
      </c>
      <c r="P58" s="516"/>
      <c r="Q58" s="516"/>
      <c r="R58" s="516"/>
      <c r="S58" s="492"/>
      <c r="T58" s="9"/>
      <c r="U58" s="9"/>
      <c r="V58" s="9"/>
      <c r="W58" s="9"/>
      <c r="X58" s="9"/>
      <c r="Y58" s="9"/>
      <c r="Z58" s="9"/>
      <c r="AA58" s="9"/>
      <c r="AB58" s="10"/>
      <c r="AC58" s="10"/>
      <c r="AD58" s="9"/>
      <c r="AE58" s="11"/>
      <c r="AF58" s="9"/>
      <c r="AG58" s="9"/>
      <c r="AH58" s="9"/>
      <c r="AI58" s="9"/>
      <c r="AJ58" s="504"/>
      <c r="AK58" s="1"/>
      <c r="AL58" s="1"/>
      <c r="AM58" s="1"/>
      <c r="AN58" s="1"/>
    </row>
    <row r="59" spans="1:40" ht="30" customHeight="1">
      <c r="A59" s="937"/>
      <c r="B59" s="8" t="s">
        <v>821</v>
      </c>
      <c r="C59" s="9"/>
      <c r="D59" s="9"/>
      <c r="E59" s="9"/>
      <c r="F59" s="10"/>
      <c r="G59" s="10"/>
      <c r="H59" s="9"/>
      <c r="I59" s="11"/>
      <c r="J59" s="9"/>
      <c r="K59" s="9"/>
      <c r="L59" s="9"/>
      <c r="M59" s="9"/>
      <c r="N59" s="516"/>
      <c r="O59" s="516"/>
      <c r="P59" s="516"/>
      <c r="Q59" s="516" t="s">
        <v>55</v>
      </c>
      <c r="R59" s="516"/>
      <c r="S59" s="492"/>
      <c r="T59" s="9"/>
      <c r="U59" s="9"/>
      <c r="V59" s="9"/>
      <c r="W59" s="9"/>
      <c r="X59" s="9"/>
      <c r="Y59" s="9"/>
      <c r="Z59" s="9"/>
      <c r="AA59" s="9"/>
      <c r="AB59" s="10"/>
      <c r="AC59" s="10"/>
      <c r="AD59" s="9"/>
      <c r="AE59" s="11"/>
      <c r="AF59" s="9"/>
      <c r="AG59" s="9"/>
      <c r="AH59" s="9"/>
      <c r="AI59" s="9"/>
      <c r="AJ59" s="504"/>
      <c r="AK59" s="1"/>
      <c r="AL59" s="1"/>
      <c r="AM59" s="1"/>
      <c r="AN59" s="1"/>
    </row>
    <row r="60" spans="1:40" ht="30" customHeight="1">
      <c r="A60" s="937"/>
      <c r="B60" s="8" t="s">
        <v>828</v>
      </c>
      <c r="C60" s="9" t="s">
        <v>3165</v>
      </c>
      <c r="D60" s="9"/>
      <c r="E60" s="9"/>
      <c r="F60" s="10"/>
      <c r="G60" s="10"/>
      <c r="H60" s="9"/>
      <c r="I60" s="11"/>
      <c r="J60" s="9"/>
      <c r="K60" s="9"/>
      <c r="L60" s="9"/>
      <c r="M60" s="9"/>
      <c r="N60" s="516"/>
      <c r="O60" s="516"/>
      <c r="P60" s="516" t="s">
        <v>3155</v>
      </c>
      <c r="Q60" s="516"/>
      <c r="R60" s="516"/>
      <c r="S60" s="492"/>
      <c r="T60" s="9"/>
      <c r="U60" s="9"/>
      <c r="V60" s="9"/>
      <c r="W60" s="9"/>
      <c r="X60" s="9"/>
      <c r="Y60" s="9"/>
      <c r="Z60" s="9"/>
      <c r="AA60" s="9"/>
      <c r="AB60" s="10"/>
      <c r="AC60" s="10"/>
      <c r="AD60" s="9"/>
      <c r="AE60" s="11"/>
      <c r="AF60" s="9"/>
      <c r="AG60" s="9"/>
      <c r="AH60" s="9"/>
      <c r="AI60" s="9"/>
      <c r="AJ60" s="504"/>
      <c r="AK60" s="1"/>
      <c r="AL60" s="1"/>
      <c r="AM60" s="1"/>
      <c r="AN60" s="1"/>
    </row>
    <row r="61" spans="1:40" ht="30" customHeight="1">
      <c r="A61" s="937"/>
      <c r="B61" s="8" t="s">
        <v>835</v>
      </c>
      <c r="C61" s="516" t="s">
        <v>3165</v>
      </c>
      <c r="D61" s="516"/>
      <c r="E61" s="516"/>
      <c r="F61" s="820"/>
      <c r="G61" s="820"/>
      <c r="H61" s="516"/>
      <c r="I61" s="821"/>
      <c r="J61" s="516"/>
      <c r="K61" s="516"/>
      <c r="L61" s="516"/>
      <c r="M61" s="516"/>
      <c r="N61" s="516"/>
      <c r="O61" s="516"/>
      <c r="P61" s="516"/>
      <c r="Q61" s="516" t="s">
        <v>3155</v>
      </c>
      <c r="R61" s="516"/>
      <c r="S61" s="492"/>
      <c r="T61" s="516"/>
      <c r="U61" s="516"/>
      <c r="V61" s="516"/>
      <c r="W61" s="516"/>
      <c r="X61" s="516"/>
      <c r="Y61" s="516"/>
      <c r="Z61" s="516"/>
      <c r="AA61" s="516"/>
      <c r="AB61" s="820"/>
      <c r="AC61" s="820"/>
      <c r="AD61" s="516"/>
      <c r="AE61" s="821"/>
      <c r="AF61" s="516"/>
      <c r="AG61" s="516"/>
      <c r="AH61" s="516"/>
      <c r="AI61" s="516"/>
      <c r="AJ61" s="504"/>
      <c r="AK61" s="1"/>
      <c r="AL61" s="1"/>
      <c r="AM61" s="1"/>
      <c r="AN61" s="1"/>
    </row>
    <row r="62" spans="1:40" ht="30" customHeight="1">
      <c r="A62" s="937"/>
      <c r="B62" s="8" t="s">
        <v>843</v>
      </c>
      <c r="C62" s="516"/>
      <c r="D62" s="516"/>
      <c r="E62" s="516"/>
      <c r="F62" s="820"/>
      <c r="G62" s="820"/>
      <c r="H62" s="516"/>
      <c r="I62" s="821"/>
      <c r="J62" s="516"/>
      <c r="K62" s="516"/>
      <c r="L62" s="516"/>
      <c r="M62" s="516"/>
      <c r="N62" s="516"/>
      <c r="O62" s="516" t="s">
        <v>55</v>
      </c>
      <c r="P62" s="516"/>
      <c r="Q62" s="516"/>
      <c r="R62" s="516"/>
      <c r="S62" s="492"/>
      <c r="T62" s="516"/>
      <c r="U62" s="516"/>
      <c r="V62" s="516"/>
      <c r="W62" s="516"/>
      <c r="X62" s="516"/>
      <c r="Y62" s="516"/>
      <c r="Z62" s="516"/>
      <c r="AA62" s="516"/>
      <c r="AB62" s="820"/>
      <c r="AC62" s="820"/>
      <c r="AD62" s="516"/>
      <c r="AE62" s="821"/>
      <c r="AF62" s="516"/>
      <c r="AG62" s="516"/>
      <c r="AH62" s="516"/>
      <c r="AI62" s="516"/>
      <c r="AJ62" s="504"/>
      <c r="AK62" s="1"/>
      <c r="AL62" s="1"/>
      <c r="AM62" s="1"/>
      <c r="AN62" s="1"/>
    </row>
    <row r="63" spans="1:40" ht="30" customHeight="1">
      <c r="A63" s="937"/>
      <c r="B63" s="8" t="s">
        <v>3166</v>
      </c>
      <c r="C63" s="516"/>
      <c r="D63" s="516"/>
      <c r="E63" s="516"/>
      <c r="F63" s="820"/>
      <c r="G63" s="820"/>
      <c r="H63" s="516"/>
      <c r="I63" s="821"/>
      <c r="J63" s="516"/>
      <c r="K63" s="516"/>
      <c r="L63" s="516"/>
      <c r="M63" s="516"/>
      <c r="N63" s="516"/>
      <c r="O63" s="516"/>
      <c r="P63" s="516"/>
      <c r="Q63" s="516"/>
      <c r="R63" s="516" t="s">
        <v>55</v>
      </c>
      <c r="S63" s="492"/>
      <c r="T63" s="516"/>
      <c r="U63" s="516"/>
      <c r="V63" s="516"/>
      <c r="W63" s="516"/>
      <c r="X63" s="516"/>
      <c r="Y63" s="516"/>
      <c r="Z63" s="516"/>
      <c r="AA63" s="516"/>
      <c r="AB63" s="820"/>
      <c r="AC63" s="820"/>
      <c r="AD63" s="516"/>
      <c r="AE63" s="821"/>
      <c r="AF63" s="516"/>
      <c r="AG63" s="516"/>
      <c r="AH63" s="516"/>
      <c r="AI63" s="516"/>
      <c r="AJ63" s="504"/>
      <c r="AK63" s="1"/>
      <c r="AL63" s="1"/>
      <c r="AM63" s="1"/>
      <c r="AN63" s="1"/>
    </row>
    <row r="64" spans="1:40" ht="30" customHeight="1">
      <c r="A64" s="937"/>
      <c r="B64" s="8" t="s">
        <v>3167</v>
      </c>
      <c r="C64" s="516"/>
      <c r="D64" s="516"/>
      <c r="E64" s="516"/>
      <c r="F64" s="820"/>
      <c r="G64" s="820"/>
      <c r="H64" s="516"/>
      <c r="I64" s="821"/>
      <c r="J64" s="516"/>
      <c r="K64" s="516"/>
      <c r="L64" s="516"/>
      <c r="M64" s="516"/>
      <c r="N64" s="516"/>
      <c r="O64" s="516" t="s">
        <v>55</v>
      </c>
      <c r="P64" s="516"/>
      <c r="Q64" s="516"/>
      <c r="R64" s="516"/>
      <c r="S64" s="492"/>
      <c r="T64" s="516"/>
      <c r="U64" s="516"/>
      <c r="V64" s="516"/>
      <c r="W64" s="516"/>
      <c r="X64" s="516"/>
      <c r="Y64" s="516"/>
      <c r="Z64" s="516"/>
      <c r="AA64" s="516"/>
      <c r="AB64" s="820"/>
      <c r="AC64" s="820"/>
      <c r="AD64" s="516"/>
      <c r="AE64" s="821"/>
      <c r="AF64" s="516"/>
      <c r="AG64" s="516"/>
      <c r="AH64" s="516"/>
      <c r="AI64" s="516"/>
      <c r="AJ64" s="504"/>
      <c r="AK64" s="1"/>
      <c r="AL64" s="1"/>
      <c r="AM64" s="1"/>
      <c r="AN64" s="1"/>
    </row>
    <row r="65" spans="1:40" ht="30" customHeight="1">
      <c r="A65" s="937"/>
      <c r="B65" s="8" t="s">
        <v>3168</v>
      </c>
      <c r="C65" s="516"/>
      <c r="D65" s="516"/>
      <c r="E65" s="516"/>
      <c r="F65" s="820"/>
      <c r="G65" s="820"/>
      <c r="H65" s="516"/>
      <c r="I65" s="821"/>
      <c r="J65" s="516"/>
      <c r="K65" s="516"/>
      <c r="L65" s="516"/>
      <c r="M65" s="516"/>
      <c r="N65" s="516"/>
      <c r="O65" s="516"/>
      <c r="P65" s="516" t="s">
        <v>55</v>
      </c>
      <c r="Q65" s="516"/>
      <c r="R65" s="516"/>
      <c r="S65" s="492"/>
      <c r="T65" s="516"/>
      <c r="U65" s="516"/>
      <c r="V65" s="516"/>
      <c r="W65" s="516"/>
      <c r="X65" s="516"/>
      <c r="Y65" s="516"/>
      <c r="Z65" s="516"/>
      <c r="AA65" s="516"/>
      <c r="AB65" s="820"/>
      <c r="AC65" s="820"/>
      <c r="AD65" s="516"/>
      <c r="AE65" s="821"/>
      <c r="AF65" s="516"/>
      <c r="AG65" s="516"/>
      <c r="AH65" s="516"/>
      <c r="AI65" s="516"/>
      <c r="AJ65" s="504"/>
      <c r="AK65" s="1"/>
      <c r="AL65" s="1"/>
      <c r="AM65" s="1"/>
      <c r="AN65" s="1"/>
    </row>
    <row r="66" spans="1:40" ht="30" customHeight="1">
      <c r="A66" s="937"/>
      <c r="B66" s="8" t="s">
        <v>3169</v>
      </c>
      <c r="C66" s="516"/>
      <c r="D66" s="516"/>
      <c r="E66" s="516"/>
      <c r="F66" s="820"/>
      <c r="G66" s="820"/>
      <c r="H66" s="516"/>
      <c r="I66" s="821"/>
      <c r="J66" s="516"/>
      <c r="K66" s="516"/>
      <c r="L66" s="516"/>
      <c r="M66" s="516"/>
      <c r="N66" s="516"/>
      <c r="O66" s="516"/>
      <c r="P66" s="516"/>
      <c r="Q66" s="516" t="s">
        <v>55</v>
      </c>
      <c r="R66" s="516"/>
      <c r="S66" s="492"/>
      <c r="T66" s="516"/>
      <c r="U66" s="516"/>
      <c r="V66" s="516"/>
      <c r="W66" s="516"/>
      <c r="X66" s="516"/>
      <c r="Y66" s="516"/>
      <c r="Z66" s="516"/>
      <c r="AA66" s="516"/>
      <c r="AB66" s="820"/>
      <c r="AC66" s="820"/>
      <c r="AD66" s="516"/>
      <c r="AE66" s="821"/>
      <c r="AF66" s="516"/>
      <c r="AG66" s="516"/>
      <c r="AH66" s="516"/>
      <c r="AI66" s="516"/>
      <c r="AJ66" s="504"/>
      <c r="AK66" s="1"/>
      <c r="AL66" s="1"/>
      <c r="AM66" s="1"/>
      <c r="AN66" s="1"/>
    </row>
    <row r="67" spans="1:40" ht="30" customHeight="1">
      <c r="A67" s="940"/>
      <c r="B67" s="8" t="s">
        <v>3170</v>
      </c>
      <c r="C67" s="516"/>
      <c r="D67" s="516"/>
      <c r="E67" s="516"/>
      <c r="F67" s="820"/>
      <c r="G67" s="820"/>
      <c r="H67" s="516"/>
      <c r="I67" s="821"/>
      <c r="J67" s="516"/>
      <c r="K67" s="516"/>
      <c r="L67" s="516"/>
      <c r="M67" s="516"/>
      <c r="N67" s="516"/>
      <c r="O67" s="516"/>
      <c r="P67" s="516"/>
      <c r="Q67" s="516" t="s">
        <v>55</v>
      </c>
      <c r="R67" s="516"/>
      <c r="S67" s="492"/>
      <c r="T67" s="516"/>
      <c r="U67" s="516"/>
      <c r="V67" s="516"/>
      <c r="W67" s="516"/>
      <c r="X67" s="516"/>
      <c r="Y67" s="516"/>
      <c r="Z67" s="516"/>
      <c r="AA67" s="516"/>
      <c r="AB67" s="820"/>
      <c r="AC67" s="820"/>
      <c r="AD67" s="516"/>
      <c r="AE67" s="821"/>
      <c r="AF67" s="516"/>
      <c r="AG67" s="516"/>
      <c r="AH67" s="516"/>
      <c r="AI67" s="516"/>
      <c r="AJ67" s="504"/>
      <c r="AK67" s="1"/>
      <c r="AL67" s="1"/>
      <c r="AM67" s="1"/>
      <c r="AN67" s="1"/>
    </row>
    <row r="68" spans="1:40" ht="30" customHeight="1">
      <c r="A68" s="1093" t="s">
        <v>3171</v>
      </c>
      <c r="B68" s="8" t="s">
        <v>854</v>
      </c>
      <c r="C68" s="9" t="s">
        <v>3172</v>
      </c>
      <c r="D68" s="9"/>
      <c r="E68" s="9"/>
      <c r="F68" s="10"/>
      <c r="G68" s="10"/>
      <c r="H68" s="9"/>
      <c r="I68" s="11"/>
      <c r="J68" s="9"/>
      <c r="K68" s="9"/>
      <c r="L68" s="9"/>
      <c r="M68" s="9"/>
      <c r="N68" s="516"/>
      <c r="O68" s="516"/>
      <c r="P68" s="516"/>
      <c r="Q68" s="516"/>
      <c r="R68" s="516" t="s">
        <v>3155</v>
      </c>
      <c r="S68" s="492"/>
      <c r="T68" s="9"/>
      <c r="U68" s="9"/>
      <c r="V68" s="9"/>
      <c r="W68" s="9"/>
      <c r="X68" s="9"/>
      <c r="Y68" s="9"/>
      <c r="Z68" s="9"/>
      <c r="AA68" s="9"/>
      <c r="AB68" s="10"/>
      <c r="AC68" s="10"/>
      <c r="AD68" s="9"/>
      <c r="AE68" s="11"/>
      <c r="AF68" s="9"/>
      <c r="AG68" s="9"/>
      <c r="AH68" s="9"/>
      <c r="AI68" s="9"/>
      <c r="AJ68" s="504"/>
      <c r="AK68" s="1"/>
      <c r="AL68" s="1"/>
      <c r="AM68" s="1"/>
      <c r="AN68" s="1"/>
    </row>
    <row r="69" spans="1:40" ht="30" customHeight="1">
      <c r="A69" s="937"/>
      <c r="B69" s="8" t="s">
        <v>866</v>
      </c>
      <c r="C69" s="9" t="s">
        <v>3172</v>
      </c>
      <c r="D69" s="9"/>
      <c r="E69" s="9"/>
      <c r="F69" s="10"/>
      <c r="G69" s="10"/>
      <c r="H69" s="9"/>
      <c r="I69" s="11"/>
      <c r="J69" s="9"/>
      <c r="K69" s="9"/>
      <c r="L69" s="9"/>
      <c r="M69" s="9"/>
      <c r="N69" s="516"/>
      <c r="O69" s="516"/>
      <c r="P69" s="516"/>
      <c r="Q69" s="516"/>
      <c r="R69" s="516" t="s">
        <v>3155</v>
      </c>
      <c r="S69" s="492"/>
      <c r="T69" s="9"/>
      <c r="U69" s="9"/>
      <c r="V69" s="9"/>
      <c r="W69" s="9"/>
      <c r="X69" s="9"/>
      <c r="Y69" s="9"/>
      <c r="Z69" s="9"/>
      <c r="AA69" s="9"/>
      <c r="AB69" s="10"/>
      <c r="AC69" s="10"/>
      <c r="AD69" s="9"/>
      <c r="AE69" s="11"/>
      <c r="AF69" s="9"/>
      <c r="AG69" s="9"/>
      <c r="AH69" s="9"/>
      <c r="AI69" s="9"/>
      <c r="AJ69" s="504"/>
      <c r="AK69" s="1"/>
      <c r="AL69" s="1"/>
      <c r="AM69" s="1"/>
      <c r="AN69" s="1"/>
    </row>
    <row r="70" spans="1:40" ht="30" customHeight="1">
      <c r="A70" s="937"/>
      <c r="B70" s="8" t="s">
        <v>880</v>
      </c>
      <c r="C70" s="9" t="s">
        <v>3172</v>
      </c>
      <c r="D70" s="9"/>
      <c r="E70" s="9"/>
      <c r="F70" s="10"/>
      <c r="G70" s="10"/>
      <c r="H70" s="9"/>
      <c r="I70" s="11"/>
      <c r="J70" s="9"/>
      <c r="K70" s="9"/>
      <c r="L70" s="9"/>
      <c r="M70" s="9"/>
      <c r="N70" s="516"/>
      <c r="O70" s="516"/>
      <c r="P70" s="516"/>
      <c r="Q70" s="516"/>
      <c r="R70" s="516" t="s">
        <v>3155</v>
      </c>
      <c r="S70" s="492"/>
      <c r="T70" s="9"/>
      <c r="U70" s="9"/>
      <c r="V70" s="9"/>
      <c r="W70" s="9"/>
      <c r="X70" s="9"/>
      <c r="Y70" s="9"/>
      <c r="Z70" s="9"/>
      <c r="AA70" s="9"/>
      <c r="AB70" s="10"/>
      <c r="AC70" s="10"/>
      <c r="AD70" s="9"/>
      <c r="AE70" s="11"/>
      <c r="AF70" s="9"/>
      <c r="AG70" s="9"/>
      <c r="AH70" s="9"/>
      <c r="AI70" s="9"/>
      <c r="AJ70" s="504"/>
      <c r="AK70" s="1"/>
      <c r="AL70" s="1"/>
      <c r="AM70" s="1"/>
      <c r="AN70" s="1"/>
    </row>
    <row r="71" spans="1:40" ht="30" customHeight="1">
      <c r="A71" s="937"/>
      <c r="B71" s="8" t="s">
        <v>891</v>
      </c>
      <c r="C71" s="9"/>
      <c r="D71" s="9"/>
      <c r="E71" s="9"/>
      <c r="F71" s="10"/>
      <c r="G71" s="10"/>
      <c r="H71" s="9"/>
      <c r="I71" s="11"/>
      <c r="J71" s="9"/>
      <c r="K71" s="9"/>
      <c r="L71" s="9"/>
      <c r="M71" s="9"/>
      <c r="N71" s="516"/>
      <c r="O71" s="516"/>
      <c r="P71" s="516" t="s">
        <v>55</v>
      </c>
      <c r="Q71" s="516"/>
      <c r="R71" s="516"/>
      <c r="S71" s="492"/>
      <c r="T71" s="9"/>
      <c r="U71" s="9"/>
      <c r="V71" s="9"/>
      <c r="W71" s="9"/>
      <c r="X71" s="9"/>
      <c r="Y71" s="9"/>
      <c r="Z71" s="9"/>
      <c r="AA71" s="9"/>
      <c r="AB71" s="10"/>
      <c r="AC71" s="10"/>
      <c r="AD71" s="9"/>
      <c r="AE71" s="11"/>
      <c r="AF71" s="9"/>
      <c r="AG71" s="9"/>
      <c r="AH71" s="9"/>
      <c r="AI71" s="9"/>
      <c r="AJ71" s="504"/>
      <c r="AK71" s="1"/>
      <c r="AL71" s="1"/>
      <c r="AM71" s="1"/>
      <c r="AN71" s="1"/>
    </row>
    <row r="72" spans="1:40" ht="30" customHeight="1">
      <c r="A72" s="937"/>
      <c r="B72" s="8" t="s">
        <v>906</v>
      </c>
      <c r="C72" s="9"/>
      <c r="D72" s="9"/>
      <c r="E72" s="9"/>
      <c r="F72" s="10"/>
      <c r="G72" s="10"/>
      <c r="H72" s="9"/>
      <c r="I72" s="11"/>
      <c r="J72" s="9"/>
      <c r="K72" s="9"/>
      <c r="L72" s="9"/>
      <c r="M72" s="9"/>
      <c r="N72" s="516"/>
      <c r="O72" s="516"/>
      <c r="P72" s="516" t="s">
        <v>55</v>
      </c>
      <c r="Q72" s="516"/>
      <c r="R72" s="516"/>
      <c r="S72" s="492"/>
      <c r="T72" s="9"/>
      <c r="U72" s="9"/>
      <c r="V72" s="9"/>
      <c r="W72" s="9"/>
      <c r="X72" s="9"/>
      <c r="Y72" s="9"/>
      <c r="Z72" s="9"/>
      <c r="AA72" s="9"/>
      <c r="AB72" s="10"/>
      <c r="AC72" s="10"/>
      <c r="AD72" s="9"/>
      <c r="AE72" s="11"/>
      <c r="AF72" s="9"/>
      <c r="AG72" s="9"/>
      <c r="AH72" s="9"/>
      <c r="AI72" s="9"/>
      <c r="AJ72" s="504"/>
      <c r="AK72" s="1"/>
      <c r="AL72" s="1"/>
      <c r="AM72" s="1"/>
      <c r="AN72" s="1"/>
    </row>
    <row r="73" spans="1:40" ht="30" customHeight="1">
      <c r="A73" s="937"/>
      <c r="B73" s="8" t="s">
        <v>915</v>
      </c>
      <c r="C73" s="9"/>
      <c r="D73" s="9"/>
      <c r="E73" s="9"/>
      <c r="F73" s="10"/>
      <c r="G73" s="10"/>
      <c r="H73" s="9"/>
      <c r="I73" s="11"/>
      <c r="J73" s="9"/>
      <c r="K73" s="9"/>
      <c r="L73" s="9"/>
      <c r="M73" s="9"/>
      <c r="N73" s="516"/>
      <c r="O73" s="516"/>
      <c r="P73" s="516" t="s">
        <v>55</v>
      </c>
      <c r="Q73" s="516"/>
      <c r="R73" s="516"/>
      <c r="S73" s="492"/>
      <c r="T73" s="9"/>
      <c r="U73" s="9"/>
      <c r="V73" s="9"/>
      <c r="W73" s="9"/>
      <c r="X73" s="9"/>
      <c r="Y73" s="9"/>
      <c r="Z73" s="9"/>
      <c r="AA73" s="9"/>
      <c r="AB73" s="10"/>
      <c r="AC73" s="10"/>
      <c r="AD73" s="9"/>
      <c r="AE73" s="11"/>
      <c r="AF73" s="9"/>
      <c r="AG73" s="9"/>
      <c r="AH73" s="9"/>
      <c r="AI73" s="9"/>
      <c r="AJ73" s="504"/>
      <c r="AK73" s="1"/>
      <c r="AL73" s="1"/>
      <c r="AM73" s="1"/>
      <c r="AN73" s="1"/>
    </row>
    <row r="74" spans="1:40" ht="30" customHeight="1">
      <c r="A74" s="937"/>
      <c r="B74" s="8" t="s">
        <v>3173</v>
      </c>
      <c r="C74" s="9"/>
      <c r="D74" s="9"/>
      <c r="E74" s="9"/>
      <c r="F74" s="10"/>
      <c r="G74" s="10"/>
      <c r="H74" s="9"/>
      <c r="I74" s="11"/>
      <c r="J74" s="9"/>
      <c r="K74" s="9"/>
      <c r="L74" s="9"/>
      <c r="M74" s="9"/>
      <c r="N74" s="516"/>
      <c r="O74" s="516"/>
      <c r="P74" s="516" t="s">
        <v>55</v>
      </c>
      <c r="Q74" s="516"/>
      <c r="R74" s="516"/>
      <c r="S74" s="492"/>
      <c r="T74" s="9"/>
      <c r="U74" s="9"/>
      <c r="V74" s="9"/>
      <c r="W74" s="9"/>
      <c r="X74" s="9"/>
      <c r="Y74" s="9"/>
      <c r="Z74" s="9"/>
      <c r="AA74" s="9"/>
      <c r="AB74" s="10"/>
      <c r="AC74" s="10"/>
      <c r="AD74" s="9"/>
      <c r="AE74" s="11"/>
      <c r="AF74" s="9"/>
      <c r="AG74" s="9"/>
      <c r="AH74" s="9"/>
      <c r="AI74" s="9"/>
      <c r="AJ74" s="504"/>
      <c r="AK74" s="1"/>
      <c r="AL74" s="1"/>
      <c r="AM74" s="1"/>
      <c r="AN74" s="1"/>
    </row>
    <row r="75" spans="1:40" ht="30" customHeight="1">
      <c r="A75" s="937"/>
      <c r="B75" s="8" t="s">
        <v>3174</v>
      </c>
      <c r="C75" s="9"/>
      <c r="D75" s="9"/>
      <c r="E75" s="9"/>
      <c r="F75" s="10"/>
      <c r="G75" s="10"/>
      <c r="H75" s="9"/>
      <c r="I75" s="11"/>
      <c r="J75" s="9"/>
      <c r="K75" s="9"/>
      <c r="L75" s="9"/>
      <c r="M75" s="9"/>
      <c r="N75" s="516"/>
      <c r="O75" s="516"/>
      <c r="P75" s="516" t="s">
        <v>55</v>
      </c>
      <c r="Q75" s="516"/>
      <c r="R75" s="516"/>
      <c r="S75" s="492"/>
      <c r="T75" s="9"/>
      <c r="U75" s="9"/>
      <c r="V75" s="9"/>
      <c r="W75" s="9"/>
      <c r="X75" s="9"/>
      <c r="Y75" s="9"/>
      <c r="Z75" s="9"/>
      <c r="AA75" s="9"/>
      <c r="AB75" s="10"/>
      <c r="AC75" s="10"/>
      <c r="AD75" s="9"/>
      <c r="AE75" s="11"/>
      <c r="AF75" s="9"/>
      <c r="AG75" s="9"/>
      <c r="AH75" s="9"/>
      <c r="AI75" s="9"/>
      <c r="AJ75" s="504"/>
      <c r="AK75" s="1"/>
      <c r="AL75" s="1"/>
      <c r="AM75" s="1"/>
      <c r="AN75" s="1"/>
    </row>
    <row r="76" spans="1:40" ht="30" customHeight="1">
      <c r="A76" s="937"/>
      <c r="B76" s="8" t="s">
        <v>3175</v>
      </c>
      <c r="C76" s="9"/>
      <c r="D76" s="9"/>
      <c r="E76" s="9"/>
      <c r="F76" s="10"/>
      <c r="G76" s="10"/>
      <c r="H76" s="9"/>
      <c r="I76" s="11"/>
      <c r="J76" s="9"/>
      <c r="K76" s="9"/>
      <c r="L76" s="9"/>
      <c r="M76" s="9"/>
      <c r="N76" s="516"/>
      <c r="O76" s="516"/>
      <c r="P76" s="516" t="s">
        <v>55</v>
      </c>
      <c r="Q76" s="516"/>
      <c r="R76" s="516"/>
      <c r="S76" s="492"/>
      <c r="T76" s="9"/>
      <c r="U76" s="9"/>
      <c r="V76" s="9"/>
      <c r="W76" s="9"/>
      <c r="X76" s="9"/>
      <c r="Y76" s="9"/>
      <c r="Z76" s="9"/>
      <c r="AA76" s="9"/>
      <c r="AB76" s="10"/>
      <c r="AC76" s="10"/>
      <c r="AD76" s="9"/>
      <c r="AE76" s="11"/>
      <c r="AF76" s="9"/>
      <c r="AG76" s="9"/>
      <c r="AH76" s="9"/>
      <c r="AI76" s="9"/>
      <c r="AJ76" s="504"/>
      <c r="AK76" s="1"/>
      <c r="AL76" s="1"/>
      <c r="AM76" s="1"/>
      <c r="AN76" s="1"/>
    </row>
    <row r="77" spans="1:40" ht="30" customHeight="1">
      <c r="A77" s="937"/>
      <c r="B77" s="8" t="s">
        <v>3176</v>
      </c>
      <c r="C77" s="9"/>
      <c r="D77" s="9"/>
      <c r="E77" s="9"/>
      <c r="F77" s="10"/>
      <c r="G77" s="10"/>
      <c r="H77" s="9"/>
      <c r="I77" s="11"/>
      <c r="J77" s="9"/>
      <c r="K77" s="9"/>
      <c r="L77" s="9"/>
      <c r="M77" s="9"/>
      <c r="N77" s="516"/>
      <c r="O77" s="516"/>
      <c r="P77" s="516" t="s">
        <v>55</v>
      </c>
      <c r="Q77" s="516"/>
      <c r="R77" s="516"/>
      <c r="S77" s="492"/>
      <c r="T77" s="9"/>
      <c r="U77" s="9"/>
      <c r="V77" s="9"/>
      <c r="W77" s="9"/>
      <c r="X77" s="9"/>
      <c r="Y77" s="9"/>
      <c r="Z77" s="9"/>
      <c r="AA77" s="9"/>
      <c r="AB77" s="10"/>
      <c r="AC77" s="10"/>
      <c r="AD77" s="9"/>
      <c r="AE77" s="11"/>
      <c r="AF77" s="9"/>
      <c r="AG77" s="9"/>
      <c r="AH77" s="9"/>
      <c r="AI77" s="9"/>
      <c r="AJ77" s="504"/>
      <c r="AK77" s="1"/>
      <c r="AL77" s="1"/>
      <c r="AM77" s="1"/>
      <c r="AN77" s="1"/>
    </row>
    <row r="78" spans="1:40" ht="30" customHeight="1">
      <c r="A78" s="937"/>
      <c r="B78" s="8" t="s">
        <v>3177</v>
      </c>
      <c r="C78" s="9"/>
      <c r="D78" s="9"/>
      <c r="E78" s="9"/>
      <c r="F78" s="10"/>
      <c r="G78" s="10"/>
      <c r="H78" s="9"/>
      <c r="I78" s="11"/>
      <c r="J78" s="9"/>
      <c r="K78" s="9"/>
      <c r="L78" s="9"/>
      <c r="M78" s="9"/>
      <c r="N78" s="516"/>
      <c r="O78" s="516"/>
      <c r="P78" s="516" t="s">
        <v>55</v>
      </c>
      <c r="Q78" s="516"/>
      <c r="R78" s="516"/>
      <c r="S78" s="492"/>
      <c r="T78" s="9"/>
      <c r="U78" s="9"/>
      <c r="V78" s="9"/>
      <c r="W78" s="9"/>
      <c r="X78" s="9"/>
      <c r="Y78" s="9"/>
      <c r="Z78" s="9"/>
      <c r="AA78" s="9"/>
      <c r="AB78" s="10"/>
      <c r="AC78" s="10"/>
      <c r="AD78" s="9"/>
      <c r="AE78" s="11"/>
      <c r="AF78" s="9"/>
      <c r="AG78" s="9"/>
      <c r="AH78" s="9"/>
      <c r="AI78" s="9"/>
      <c r="AJ78" s="504"/>
      <c r="AK78" s="1"/>
      <c r="AL78" s="1"/>
      <c r="AM78" s="1"/>
      <c r="AN78" s="1"/>
    </row>
    <row r="79" spans="1:40" ht="30" customHeight="1">
      <c r="A79" s="937"/>
      <c r="B79" s="8" t="s">
        <v>3178</v>
      </c>
      <c r="C79" s="9"/>
      <c r="D79" s="9"/>
      <c r="E79" s="9"/>
      <c r="F79" s="10"/>
      <c r="G79" s="10"/>
      <c r="H79" s="9"/>
      <c r="I79" s="11"/>
      <c r="J79" s="9"/>
      <c r="K79" s="9"/>
      <c r="L79" s="9"/>
      <c r="M79" s="9"/>
      <c r="N79" s="516"/>
      <c r="O79" s="516"/>
      <c r="P79" s="516" t="s">
        <v>55</v>
      </c>
      <c r="Q79" s="516"/>
      <c r="R79" s="516"/>
      <c r="S79" s="492"/>
      <c r="T79" s="9"/>
      <c r="U79" s="9"/>
      <c r="V79" s="9"/>
      <c r="W79" s="9"/>
      <c r="X79" s="9"/>
      <c r="Y79" s="9"/>
      <c r="Z79" s="9"/>
      <c r="AA79" s="9"/>
      <c r="AB79" s="10"/>
      <c r="AC79" s="10"/>
      <c r="AD79" s="9"/>
      <c r="AE79" s="11"/>
      <c r="AF79" s="9"/>
      <c r="AG79" s="9"/>
      <c r="AH79" s="9"/>
      <c r="AI79" s="9"/>
      <c r="AJ79" s="504"/>
      <c r="AK79" s="1"/>
      <c r="AL79" s="1"/>
      <c r="AM79" s="1"/>
      <c r="AN79" s="1"/>
    </row>
    <row r="80" spans="1:40" ht="30" customHeight="1">
      <c r="A80" s="937"/>
      <c r="B80" s="8" t="s">
        <v>3179</v>
      </c>
      <c r="C80" s="9"/>
      <c r="D80" s="9"/>
      <c r="E80" s="9"/>
      <c r="F80" s="10"/>
      <c r="G80" s="10"/>
      <c r="H80" s="9"/>
      <c r="I80" s="11"/>
      <c r="J80" s="9"/>
      <c r="K80" s="9"/>
      <c r="L80" s="9"/>
      <c r="M80" s="9"/>
      <c r="N80" s="516"/>
      <c r="O80" s="516"/>
      <c r="P80" s="516" t="s">
        <v>55</v>
      </c>
      <c r="Q80" s="516"/>
      <c r="R80" s="516"/>
      <c r="S80" s="492"/>
      <c r="T80" s="9"/>
      <c r="U80" s="9"/>
      <c r="V80" s="9"/>
      <c r="W80" s="9"/>
      <c r="X80" s="9"/>
      <c r="Y80" s="9"/>
      <c r="Z80" s="9"/>
      <c r="AA80" s="9"/>
      <c r="AB80" s="10"/>
      <c r="AC80" s="10"/>
      <c r="AD80" s="9"/>
      <c r="AE80" s="11"/>
      <c r="AF80" s="9"/>
      <c r="AG80" s="9"/>
      <c r="AH80" s="9"/>
      <c r="AI80" s="9"/>
      <c r="AJ80" s="504"/>
      <c r="AK80" s="1"/>
      <c r="AL80" s="1"/>
      <c r="AM80" s="1"/>
      <c r="AN80" s="1"/>
    </row>
    <row r="81" spans="1:40" ht="30" customHeight="1">
      <c r="A81" s="937"/>
      <c r="B81" s="8" t="s">
        <v>3180</v>
      </c>
      <c r="C81" s="9"/>
      <c r="D81" s="9"/>
      <c r="E81" s="9"/>
      <c r="F81" s="10"/>
      <c r="G81" s="10"/>
      <c r="H81" s="9"/>
      <c r="I81" s="11"/>
      <c r="J81" s="9"/>
      <c r="K81" s="9"/>
      <c r="L81" s="9"/>
      <c r="M81" s="9"/>
      <c r="N81" s="516"/>
      <c r="O81" s="516"/>
      <c r="P81" s="516" t="s">
        <v>55</v>
      </c>
      <c r="Q81" s="516"/>
      <c r="R81" s="516"/>
      <c r="S81" s="492"/>
      <c r="T81" s="9"/>
      <c r="U81" s="9"/>
      <c r="V81" s="9"/>
      <c r="W81" s="9"/>
      <c r="X81" s="9"/>
      <c r="Y81" s="9"/>
      <c r="Z81" s="9"/>
      <c r="AA81" s="9"/>
      <c r="AB81" s="10"/>
      <c r="AC81" s="10"/>
      <c r="AD81" s="9"/>
      <c r="AE81" s="11"/>
      <c r="AF81" s="9"/>
      <c r="AG81" s="9"/>
      <c r="AH81" s="9"/>
      <c r="AI81" s="9"/>
      <c r="AJ81" s="504"/>
      <c r="AK81" s="1"/>
      <c r="AL81" s="1"/>
      <c r="AM81" s="1"/>
      <c r="AN81" s="1"/>
    </row>
    <row r="82" spans="1:40" ht="30" customHeight="1">
      <c r="A82" s="940"/>
      <c r="B82" s="8" t="s">
        <v>3181</v>
      </c>
      <c r="C82" s="9"/>
      <c r="D82" s="9"/>
      <c r="E82" s="9"/>
      <c r="F82" s="10"/>
      <c r="G82" s="10"/>
      <c r="H82" s="9"/>
      <c r="I82" s="11"/>
      <c r="J82" s="9"/>
      <c r="K82" s="9"/>
      <c r="L82" s="9"/>
      <c r="M82" s="9"/>
      <c r="N82" s="516"/>
      <c r="O82" s="516"/>
      <c r="P82" s="516" t="s">
        <v>55</v>
      </c>
      <c r="Q82" s="516"/>
      <c r="R82" s="516"/>
      <c r="S82" s="492"/>
      <c r="T82" s="9"/>
      <c r="U82" s="9"/>
      <c r="V82" s="9"/>
      <c r="W82" s="9"/>
      <c r="X82" s="9"/>
      <c r="Y82" s="9"/>
      <c r="Z82" s="9"/>
      <c r="AA82" s="9"/>
      <c r="AB82" s="10"/>
      <c r="AC82" s="10"/>
      <c r="AD82" s="9"/>
      <c r="AE82" s="11"/>
      <c r="AF82" s="9"/>
      <c r="AG82" s="9"/>
      <c r="AH82" s="9"/>
      <c r="AI82" s="9"/>
      <c r="AJ82" s="504"/>
      <c r="AK82" s="1"/>
      <c r="AL82" s="1"/>
      <c r="AM82" s="1"/>
      <c r="AN82" s="1"/>
    </row>
    <row r="83" spans="1:40" ht="30" customHeight="1">
      <c r="A83" s="1093" t="s">
        <v>3182</v>
      </c>
      <c r="B83" s="8" t="s">
        <v>928</v>
      </c>
      <c r="C83" s="9" t="s">
        <v>3183</v>
      </c>
      <c r="D83" s="9"/>
      <c r="E83" s="9"/>
      <c r="F83" s="10"/>
      <c r="G83" s="10"/>
      <c r="H83" s="9"/>
      <c r="I83" s="11"/>
      <c r="J83" s="9"/>
      <c r="K83" s="9"/>
      <c r="L83" s="9"/>
      <c r="M83" s="9"/>
      <c r="N83" s="516"/>
      <c r="O83" s="516"/>
      <c r="P83" s="516"/>
      <c r="Q83" s="516"/>
      <c r="R83" s="516" t="s">
        <v>3155</v>
      </c>
      <c r="S83" s="492"/>
      <c r="T83" s="9"/>
      <c r="U83" s="9"/>
      <c r="V83" s="9"/>
      <c r="W83" s="9"/>
      <c r="X83" s="9"/>
      <c r="Y83" s="9"/>
      <c r="Z83" s="9"/>
      <c r="AA83" s="9"/>
      <c r="AB83" s="10"/>
      <c r="AC83" s="10"/>
      <c r="AD83" s="9"/>
      <c r="AE83" s="11"/>
      <c r="AF83" s="9"/>
      <c r="AG83" s="9"/>
      <c r="AH83" s="9"/>
      <c r="AI83" s="9"/>
      <c r="AJ83" s="504"/>
      <c r="AK83" s="1"/>
      <c r="AL83" s="1"/>
      <c r="AM83" s="1"/>
      <c r="AN83" s="1"/>
    </row>
    <row r="84" spans="1:40" ht="30" customHeight="1">
      <c r="A84" s="937"/>
      <c r="B84" s="8" t="s">
        <v>937</v>
      </c>
      <c r="C84" s="9" t="s">
        <v>3183</v>
      </c>
      <c r="D84" s="9"/>
      <c r="E84" s="9"/>
      <c r="F84" s="10"/>
      <c r="G84" s="10"/>
      <c r="H84" s="9"/>
      <c r="I84" s="11"/>
      <c r="J84" s="9"/>
      <c r="K84" s="9"/>
      <c r="L84" s="9"/>
      <c r="M84" s="9"/>
      <c r="N84" s="516"/>
      <c r="O84" s="516"/>
      <c r="P84" s="516"/>
      <c r="Q84" s="516"/>
      <c r="R84" s="516" t="s">
        <v>3155</v>
      </c>
      <c r="S84" s="492"/>
      <c r="T84" s="9"/>
      <c r="U84" s="9"/>
      <c r="V84" s="9"/>
      <c r="W84" s="9"/>
      <c r="X84" s="9"/>
      <c r="Y84" s="9"/>
      <c r="Z84" s="9"/>
      <c r="AA84" s="9"/>
      <c r="AB84" s="10"/>
      <c r="AC84" s="10"/>
      <c r="AD84" s="9"/>
      <c r="AE84" s="11"/>
      <c r="AF84" s="9"/>
      <c r="AG84" s="9"/>
      <c r="AH84" s="9"/>
      <c r="AI84" s="9"/>
      <c r="AJ84" s="504"/>
      <c r="AK84" s="1"/>
      <c r="AL84" s="1"/>
      <c r="AM84" s="1"/>
      <c r="AN84" s="1"/>
    </row>
    <row r="85" spans="1:40" ht="30" customHeight="1">
      <c r="A85" s="937"/>
      <c r="B85" s="8" t="s">
        <v>951</v>
      </c>
      <c r="C85" s="9" t="s">
        <v>3183</v>
      </c>
      <c r="D85" s="9"/>
      <c r="E85" s="9"/>
      <c r="F85" s="10"/>
      <c r="G85" s="10"/>
      <c r="H85" s="9"/>
      <c r="I85" s="11"/>
      <c r="J85" s="9"/>
      <c r="K85" s="9"/>
      <c r="L85" s="9"/>
      <c r="M85" s="9"/>
      <c r="N85" s="516"/>
      <c r="O85" s="516"/>
      <c r="P85" s="516"/>
      <c r="Q85" s="516"/>
      <c r="R85" s="516" t="s">
        <v>3155</v>
      </c>
      <c r="S85" s="492"/>
      <c r="T85" s="9"/>
      <c r="U85" s="9"/>
      <c r="V85" s="9"/>
      <c r="W85" s="9"/>
      <c r="X85" s="9"/>
      <c r="Y85" s="9"/>
      <c r="Z85" s="9"/>
      <c r="AA85" s="9"/>
      <c r="AB85" s="10"/>
      <c r="AC85" s="10"/>
      <c r="AD85" s="9"/>
      <c r="AE85" s="11"/>
      <c r="AF85" s="9"/>
      <c r="AG85" s="9"/>
      <c r="AH85" s="9"/>
      <c r="AI85" s="9"/>
      <c r="AJ85" s="504"/>
      <c r="AK85" s="1"/>
      <c r="AL85" s="1"/>
      <c r="AM85" s="1"/>
      <c r="AN85" s="1"/>
    </row>
    <row r="86" spans="1:40" ht="30" customHeight="1">
      <c r="A86" s="937"/>
      <c r="B86" s="8" t="s">
        <v>961</v>
      </c>
      <c r="C86" s="9"/>
      <c r="D86" s="9"/>
      <c r="E86" s="9"/>
      <c r="F86" s="10"/>
      <c r="G86" s="10"/>
      <c r="H86" s="9"/>
      <c r="I86" s="11"/>
      <c r="J86" s="9"/>
      <c r="K86" s="9"/>
      <c r="L86" s="9"/>
      <c r="M86" s="9"/>
      <c r="N86" s="516"/>
      <c r="O86" s="516"/>
      <c r="P86" s="516"/>
      <c r="Q86" s="516"/>
      <c r="R86" s="516" t="s">
        <v>55</v>
      </c>
      <c r="S86" s="492"/>
      <c r="T86" s="9"/>
      <c r="U86" s="9"/>
      <c r="V86" s="9"/>
      <c r="W86" s="9"/>
      <c r="X86" s="9"/>
      <c r="Y86" s="9"/>
      <c r="Z86" s="9"/>
      <c r="AA86" s="9"/>
      <c r="AB86" s="10"/>
      <c r="AC86" s="10"/>
      <c r="AD86" s="9"/>
      <c r="AE86" s="11"/>
      <c r="AF86" s="9"/>
      <c r="AG86" s="9"/>
      <c r="AH86" s="9"/>
      <c r="AI86" s="9"/>
      <c r="AJ86" s="504"/>
      <c r="AK86" s="1"/>
      <c r="AL86" s="1"/>
      <c r="AM86" s="1"/>
      <c r="AN86" s="1"/>
    </row>
    <row r="87" spans="1:40" ht="30" customHeight="1">
      <c r="A87" s="937"/>
      <c r="B87" s="8" t="s">
        <v>969</v>
      </c>
      <c r="C87" s="9"/>
      <c r="D87" s="9"/>
      <c r="E87" s="9"/>
      <c r="F87" s="10"/>
      <c r="G87" s="10"/>
      <c r="H87" s="9"/>
      <c r="I87" s="11"/>
      <c r="J87" s="9"/>
      <c r="K87" s="9"/>
      <c r="L87" s="9"/>
      <c r="M87" s="9"/>
      <c r="N87" s="516"/>
      <c r="O87" s="516"/>
      <c r="P87" s="516"/>
      <c r="Q87" s="516"/>
      <c r="R87" s="516" t="s">
        <v>55</v>
      </c>
      <c r="S87" s="492"/>
      <c r="T87" s="9"/>
      <c r="U87" s="9"/>
      <c r="V87" s="9"/>
      <c r="W87" s="9"/>
      <c r="X87" s="9"/>
      <c r="Y87" s="9"/>
      <c r="Z87" s="9"/>
      <c r="AA87" s="9"/>
      <c r="AB87" s="10"/>
      <c r="AC87" s="10"/>
      <c r="AD87" s="9"/>
      <c r="AE87" s="11"/>
      <c r="AF87" s="9"/>
      <c r="AG87" s="9"/>
      <c r="AH87" s="9"/>
      <c r="AI87" s="9"/>
      <c r="AJ87" s="504"/>
      <c r="AK87" s="1"/>
      <c r="AL87" s="1"/>
      <c r="AM87" s="1"/>
      <c r="AN87" s="1"/>
    </row>
    <row r="88" spans="1:40" ht="30" customHeight="1">
      <c r="A88" s="937"/>
      <c r="B88" s="8" t="s">
        <v>981</v>
      </c>
      <c r="C88" s="9"/>
      <c r="D88" s="9"/>
      <c r="E88" s="9"/>
      <c r="F88" s="10"/>
      <c r="G88" s="10"/>
      <c r="H88" s="9"/>
      <c r="I88" s="11"/>
      <c r="J88" s="9"/>
      <c r="K88" s="9"/>
      <c r="L88" s="9"/>
      <c r="M88" s="9"/>
      <c r="N88" s="516"/>
      <c r="O88" s="516"/>
      <c r="P88" s="516"/>
      <c r="Q88" s="516"/>
      <c r="R88" s="516" t="s">
        <v>55</v>
      </c>
      <c r="S88" s="492"/>
      <c r="T88" s="9"/>
      <c r="U88" s="9"/>
      <c r="V88" s="9"/>
      <c r="W88" s="9"/>
      <c r="X88" s="9"/>
      <c r="Y88" s="9"/>
      <c r="Z88" s="9"/>
      <c r="AA88" s="9"/>
      <c r="AB88" s="10"/>
      <c r="AC88" s="10"/>
      <c r="AD88" s="9"/>
      <c r="AE88" s="11"/>
      <c r="AF88" s="9"/>
      <c r="AG88" s="9"/>
      <c r="AH88" s="9"/>
      <c r="AI88" s="9"/>
      <c r="AJ88" s="504"/>
      <c r="AK88" s="1"/>
      <c r="AL88" s="1"/>
      <c r="AM88" s="1"/>
      <c r="AN88" s="1"/>
    </row>
    <row r="89" spans="1:40" ht="30" customHeight="1">
      <c r="A89" s="937"/>
      <c r="B89" s="8" t="s">
        <v>992</v>
      </c>
      <c r="C89" s="9"/>
      <c r="D89" s="9"/>
      <c r="E89" s="9"/>
      <c r="F89" s="10"/>
      <c r="G89" s="10"/>
      <c r="H89" s="9"/>
      <c r="I89" s="11"/>
      <c r="J89" s="9"/>
      <c r="K89" s="9"/>
      <c r="L89" s="9"/>
      <c r="M89" s="9"/>
      <c r="N89" s="516"/>
      <c r="O89" s="516"/>
      <c r="P89" s="516"/>
      <c r="Q89" s="516"/>
      <c r="R89" s="516" t="s">
        <v>55</v>
      </c>
      <c r="S89" s="492"/>
      <c r="T89" s="9"/>
      <c r="U89" s="9"/>
      <c r="V89" s="9"/>
      <c r="W89" s="9"/>
      <c r="X89" s="9"/>
      <c r="Y89" s="9"/>
      <c r="Z89" s="9"/>
      <c r="AA89" s="9"/>
      <c r="AB89" s="10"/>
      <c r="AC89" s="10"/>
      <c r="AD89" s="9"/>
      <c r="AE89" s="11"/>
      <c r="AF89" s="9"/>
      <c r="AG89" s="9"/>
      <c r="AH89" s="9"/>
      <c r="AI89" s="9"/>
      <c r="AJ89" s="504"/>
      <c r="AK89" s="1"/>
      <c r="AL89" s="1"/>
      <c r="AM89" s="1"/>
      <c r="AN89" s="1"/>
    </row>
    <row r="90" spans="1:40" ht="30" customHeight="1">
      <c r="A90" s="937"/>
      <c r="B90" s="8" t="s">
        <v>1001</v>
      </c>
      <c r="C90" s="9"/>
      <c r="D90" s="9"/>
      <c r="E90" s="9"/>
      <c r="F90" s="10"/>
      <c r="G90" s="10"/>
      <c r="H90" s="9"/>
      <c r="I90" s="11"/>
      <c r="J90" s="9"/>
      <c r="K90" s="9"/>
      <c r="L90" s="9"/>
      <c r="M90" s="9"/>
      <c r="N90" s="516"/>
      <c r="O90" s="516"/>
      <c r="P90" s="516"/>
      <c r="Q90" s="516"/>
      <c r="R90" s="516" t="s">
        <v>55</v>
      </c>
      <c r="S90" s="492"/>
      <c r="T90" s="9"/>
      <c r="U90" s="9"/>
      <c r="V90" s="9"/>
      <c r="W90" s="9"/>
      <c r="X90" s="9"/>
      <c r="Y90" s="9"/>
      <c r="Z90" s="9"/>
      <c r="AA90" s="9"/>
      <c r="AB90" s="10"/>
      <c r="AC90" s="10"/>
      <c r="AD90" s="9"/>
      <c r="AE90" s="11"/>
      <c r="AF90" s="9"/>
      <c r="AG90" s="9"/>
      <c r="AH90" s="9"/>
      <c r="AI90" s="9"/>
      <c r="AJ90" s="504"/>
      <c r="AK90" s="1"/>
      <c r="AL90" s="1"/>
      <c r="AM90" s="1"/>
      <c r="AN90" s="1"/>
    </row>
    <row r="91" spans="1:40" ht="30" customHeight="1">
      <c r="A91" s="937"/>
      <c r="B91" s="8" t="s">
        <v>1009</v>
      </c>
      <c r="C91" s="9"/>
      <c r="D91" s="9"/>
      <c r="E91" s="9"/>
      <c r="F91" s="10"/>
      <c r="G91" s="10"/>
      <c r="H91" s="9"/>
      <c r="I91" s="11"/>
      <c r="J91" s="9"/>
      <c r="K91" s="9"/>
      <c r="L91" s="9"/>
      <c r="M91" s="9"/>
      <c r="N91" s="516"/>
      <c r="O91" s="516"/>
      <c r="P91" s="516"/>
      <c r="Q91" s="516"/>
      <c r="R91" s="516" t="s">
        <v>55</v>
      </c>
      <c r="S91" s="492"/>
      <c r="T91" s="9"/>
      <c r="U91" s="9"/>
      <c r="V91" s="9"/>
      <c r="W91" s="9"/>
      <c r="X91" s="9"/>
      <c r="Y91" s="9"/>
      <c r="Z91" s="9"/>
      <c r="AA91" s="9"/>
      <c r="AB91" s="10"/>
      <c r="AC91" s="10"/>
      <c r="AD91" s="9"/>
      <c r="AE91" s="11"/>
      <c r="AF91" s="9"/>
      <c r="AG91" s="9"/>
      <c r="AH91" s="9"/>
      <c r="AI91" s="9"/>
      <c r="AJ91" s="504"/>
      <c r="AK91" s="1"/>
      <c r="AL91" s="1"/>
      <c r="AM91" s="1"/>
      <c r="AN91" s="1"/>
    </row>
    <row r="92" spans="1:40" ht="30" customHeight="1">
      <c r="A92" s="937"/>
      <c r="B92" s="8" t="s">
        <v>1019</v>
      </c>
      <c r="C92" s="9"/>
      <c r="D92" s="9"/>
      <c r="E92" s="9"/>
      <c r="F92" s="10"/>
      <c r="G92" s="10"/>
      <c r="H92" s="9"/>
      <c r="I92" s="11"/>
      <c r="J92" s="9"/>
      <c r="K92" s="9"/>
      <c r="L92" s="9"/>
      <c r="M92" s="9"/>
      <c r="N92" s="516"/>
      <c r="O92" s="516"/>
      <c r="P92" s="516"/>
      <c r="Q92" s="516"/>
      <c r="R92" s="516" t="s">
        <v>55</v>
      </c>
      <c r="S92" s="492"/>
      <c r="T92" s="9"/>
      <c r="U92" s="9"/>
      <c r="V92" s="9"/>
      <c r="W92" s="9"/>
      <c r="X92" s="9"/>
      <c r="Y92" s="9"/>
      <c r="Z92" s="9"/>
      <c r="AA92" s="9"/>
      <c r="AB92" s="10"/>
      <c r="AC92" s="10"/>
      <c r="AD92" s="9"/>
      <c r="AE92" s="11"/>
      <c r="AF92" s="9"/>
      <c r="AG92" s="9"/>
      <c r="AH92" s="9"/>
      <c r="AI92" s="9"/>
      <c r="AJ92" s="504"/>
      <c r="AK92" s="1"/>
      <c r="AL92" s="1"/>
      <c r="AM92" s="1"/>
      <c r="AN92" s="1"/>
    </row>
    <row r="93" spans="1:40" ht="30" customHeight="1">
      <c r="A93" s="937"/>
      <c r="B93" s="8" t="s">
        <v>1026</v>
      </c>
      <c r="C93" s="9"/>
      <c r="D93" s="9"/>
      <c r="E93" s="9"/>
      <c r="F93" s="10"/>
      <c r="G93" s="10"/>
      <c r="H93" s="9"/>
      <c r="I93" s="11"/>
      <c r="J93" s="9"/>
      <c r="K93" s="9"/>
      <c r="L93" s="9"/>
      <c r="M93" s="9"/>
      <c r="N93" s="516"/>
      <c r="O93" s="516"/>
      <c r="P93" s="516"/>
      <c r="Q93" s="516"/>
      <c r="R93" s="516" t="s">
        <v>55</v>
      </c>
      <c r="S93" s="492"/>
      <c r="T93" s="9"/>
      <c r="U93" s="9"/>
      <c r="V93" s="9"/>
      <c r="W93" s="9"/>
      <c r="X93" s="9"/>
      <c r="Y93" s="9"/>
      <c r="Z93" s="9"/>
      <c r="AA93" s="9"/>
      <c r="AB93" s="10"/>
      <c r="AC93" s="10"/>
      <c r="AD93" s="9"/>
      <c r="AE93" s="11"/>
      <c r="AF93" s="9"/>
      <c r="AG93" s="9"/>
      <c r="AH93" s="9"/>
      <c r="AI93" s="9"/>
      <c r="AJ93" s="504"/>
      <c r="AK93" s="1"/>
      <c r="AL93" s="1"/>
      <c r="AM93" s="1"/>
      <c r="AN93" s="1"/>
    </row>
    <row r="94" spans="1:40" ht="30" customHeight="1">
      <c r="A94" s="937"/>
      <c r="B94" s="8" t="s">
        <v>1033</v>
      </c>
      <c r="C94" s="9"/>
      <c r="D94" s="9"/>
      <c r="E94" s="9"/>
      <c r="F94" s="10"/>
      <c r="G94" s="10"/>
      <c r="H94" s="9"/>
      <c r="I94" s="11"/>
      <c r="J94" s="9"/>
      <c r="K94" s="9"/>
      <c r="L94" s="9"/>
      <c r="M94" s="9"/>
      <c r="N94" s="516"/>
      <c r="O94" s="516"/>
      <c r="P94" s="516"/>
      <c r="Q94" s="516"/>
      <c r="R94" s="516" t="s">
        <v>55</v>
      </c>
      <c r="S94" s="492"/>
      <c r="T94" s="9"/>
      <c r="U94" s="9"/>
      <c r="V94" s="9"/>
      <c r="W94" s="9"/>
      <c r="X94" s="9"/>
      <c r="Y94" s="9"/>
      <c r="Z94" s="9"/>
      <c r="AA94" s="9"/>
      <c r="AB94" s="10"/>
      <c r="AC94" s="10"/>
      <c r="AD94" s="9"/>
      <c r="AE94" s="11"/>
      <c r="AF94" s="9"/>
      <c r="AG94" s="9"/>
      <c r="AH94" s="9"/>
      <c r="AI94" s="9"/>
      <c r="AJ94" s="504"/>
      <c r="AK94" s="1"/>
      <c r="AL94" s="1"/>
      <c r="AM94" s="1"/>
      <c r="AN94" s="1"/>
    </row>
    <row r="95" spans="1:40" ht="30" customHeight="1">
      <c r="A95" s="937"/>
      <c r="B95" s="8" t="s">
        <v>1042</v>
      </c>
      <c r="C95" s="9"/>
      <c r="D95" s="9"/>
      <c r="E95" s="9"/>
      <c r="F95" s="10"/>
      <c r="G95" s="10"/>
      <c r="H95" s="9"/>
      <c r="I95" s="11"/>
      <c r="J95" s="9"/>
      <c r="K95" s="9"/>
      <c r="L95" s="9"/>
      <c r="M95" s="9"/>
      <c r="N95" s="516"/>
      <c r="O95" s="516"/>
      <c r="P95" s="516"/>
      <c r="Q95" s="516"/>
      <c r="R95" s="516" t="s">
        <v>55</v>
      </c>
      <c r="S95" s="492"/>
      <c r="T95" s="9"/>
      <c r="U95" s="9"/>
      <c r="V95" s="9"/>
      <c r="W95" s="9"/>
      <c r="X95" s="9"/>
      <c r="Y95" s="9"/>
      <c r="Z95" s="9"/>
      <c r="AA95" s="9"/>
      <c r="AB95" s="10"/>
      <c r="AC95" s="10"/>
      <c r="AD95" s="9"/>
      <c r="AE95" s="11"/>
      <c r="AF95" s="9"/>
      <c r="AG95" s="9"/>
      <c r="AH95" s="9"/>
      <c r="AI95" s="9"/>
      <c r="AJ95" s="504"/>
      <c r="AK95" s="1"/>
      <c r="AL95" s="1"/>
      <c r="AM95" s="1"/>
      <c r="AN95" s="1"/>
    </row>
    <row r="96" spans="1:40" ht="30" customHeight="1">
      <c r="A96" s="937"/>
      <c r="B96" s="8" t="s">
        <v>1050</v>
      </c>
      <c r="C96" s="9"/>
      <c r="D96" s="9"/>
      <c r="E96" s="9"/>
      <c r="F96" s="10"/>
      <c r="G96" s="10"/>
      <c r="H96" s="9"/>
      <c r="I96" s="11"/>
      <c r="J96" s="9"/>
      <c r="K96" s="9"/>
      <c r="L96" s="9"/>
      <c r="M96" s="9"/>
      <c r="N96" s="516"/>
      <c r="O96" s="516"/>
      <c r="P96" s="516"/>
      <c r="Q96" s="516"/>
      <c r="R96" s="516" t="s">
        <v>55</v>
      </c>
      <c r="S96" s="492"/>
      <c r="T96" s="9"/>
      <c r="U96" s="9"/>
      <c r="V96" s="9"/>
      <c r="W96" s="9"/>
      <c r="X96" s="9"/>
      <c r="Y96" s="9"/>
      <c r="Z96" s="9"/>
      <c r="AA96" s="9"/>
      <c r="AB96" s="10"/>
      <c r="AC96" s="10"/>
      <c r="AD96" s="9"/>
      <c r="AE96" s="11"/>
      <c r="AF96" s="9"/>
      <c r="AG96" s="9"/>
      <c r="AH96" s="9"/>
      <c r="AI96" s="9"/>
      <c r="AJ96" s="504"/>
      <c r="AK96" s="1"/>
      <c r="AL96" s="1"/>
      <c r="AM96" s="1"/>
      <c r="AN96" s="1"/>
    </row>
    <row r="97" spans="1:40" ht="30" customHeight="1">
      <c r="A97" s="940"/>
      <c r="B97" s="8" t="s">
        <v>1062</v>
      </c>
      <c r="C97" s="9"/>
      <c r="D97" s="9"/>
      <c r="E97" s="9"/>
      <c r="F97" s="10"/>
      <c r="G97" s="10"/>
      <c r="H97" s="9"/>
      <c r="I97" s="11"/>
      <c r="J97" s="9"/>
      <c r="K97" s="9"/>
      <c r="L97" s="9"/>
      <c r="M97" s="9"/>
      <c r="N97" s="516"/>
      <c r="O97" s="516"/>
      <c r="P97" s="516"/>
      <c r="Q97" s="516"/>
      <c r="R97" s="516" t="s">
        <v>55</v>
      </c>
      <c r="S97" s="492"/>
      <c r="T97" s="9"/>
      <c r="U97" s="9"/>
      <c r="V97" s="9"/>
      <c r="W97" s="9"/>
      <c r="X97" s="9"/>
      <c r="Y97" s="9"/>
      <c r="Z97" s="9"/>
      <c r="AA97" s="9"/>
      <c r="AB97" s="10"/>
      <c r="AC97" s="10"/>
      <c r="AD97" s="9"/>
      <c r="AE97" s="11"/>
      <c r="AF97" s="9"/>
      <c r="AG97" s="9"/>
      <c r="AH97" s="9"/>
      <c r="AI97" s="9"/>
      <c r="AJ97" s="504"/>
      <c r="AK97" s="1"/>
      <c r="AL97" s="1"/>
      <c r="AM97" s="1"/>
      <c r="AN97" s="1"/>
    </row>
    <row r="98" spans="1:40" ht="30" customHeight="1">
      <c r="A98" s="1093" t="s">
        <v>3184</v>
      </c>
      <c r="B98" s="8" t="s">
        <v>1091</v>
      </c>
      <c r="C98" s="9" t="s">
        <v>3185</v>
      </c>
      <c r="D98" s="9"/>
      <c r="E98" s="9"/>
      <c r="F98" s="10"/>
      <c r="G98" s="10"/>
      <c r="H98" s="9"/>
      <c r="I98" s="11"/>
      <c r="J98" s="9"/>
      <c r="K98" s="9"/>
      <c r="L98" s="9"/>
      <c r="M98" s="9"/>
      <c r="N98" s="516"/>
      <c r="O98" s="516"/>
      <c r="P98" s="516"/>
      <c r="Q98" s="516"/>
      <c r="R98" s="516" t="s">
        <v>3155</v>
      </c>
      <c r="S98" s="492"/>
      <c r="T98" s="9"/>
      <c r="U98" s="9"/>
      <c r="V98" s="9"/>
      <c r="W98" s="9"/>
      <c r="X98" s="9"/>
      <c r="Y98" s="9"/>
      <c r="Z98" s="9"/>
      <c r="AA98" s="9"/>
      <c r="AB98" s="10"/>
      <c r="AC98" s="10"/>
      <c r="AD98" s="9"/>
      <c r="AE98" s="11"/>
      <c r="AF98" s="9"/>
      <c r="AG98" s="9"/>
      <c r="AH98" s="9"/>
      <c r="AI98" s="9"/>
      <c r="AJ98" s="504"/>
      <c r="AK98" s="1"/>
      <c r="AL98" s="1"/>
      <c r="AM98" s="1"/>
      <c r="AN98" s="1"/>
    </row>
    <row r="99" spans="1:40" ht="30" customHeight="1">
      <c r="A99" s="937"/>
      <c r="B99" s="8" t="s">
        <v>1106</v>
      </c>
      <c r="C99" s="9" t="s">
        <v>3185</v>
      </c>
      <c r="D99" s="9"/>
      <c r="E99" s="9"/>
      <c r="F99" s="10"/>
      <c r="G99" s="10"/>
      <c r="H99" s="9"/>
      <c r="I99" s="11"/>
      <c r="J99" s="9"/>
      <c r="K99" s="9"/>
      <c r="L99" s="9"/>
      <c r="M99" s="9"/>
      <c r="N99" s="516"/>
      <c r="O99" s="516"/>
      <c r="P99" s="516"/>
      <c r="Q99" s="516"/>
      <c r="R99" s="516" t="s">
        <v>3155</v>
      </c>
      <c r="S99" s="492"/>
      <c r="T99" s="9"/>
      <c r="U99" s="9"/>
      <c r="V99" s="9"/>
      <c r="W99" s="9"/>
      <c r="X99" s="9"/>
      <c r="Y99" s="9"/>
      <c r="Z99" s="9"/>
      <c r="AA99" s="9"/>
      <c r="AB99" s="10"/>
      <c r="AC99" s="10"/>
      <c r="AD99" s="9"/>
      <c r="AE99" s="11"/>
      <c r="AF99" s="9"/>
      <c r="AG99" s="9"/>
      <c r="AH99" s="9"/>
      <c r="AI99" s="9"/>
      <c r="AJ99" s="504"/>
      <c r="AK99" s="1"/>
      <c r="AL99" s="1"/>
      <c r="AM99" s="1"/>
      <c r="AN99" s="1"/>
    </row>
    <row r="100" spans="1:40" ht="30" customHeight="1">
      <c r="A100" s="937"/>
      <c r="B100" s="8" t="s">
        <v>1114</v>
      </c>
      <c r="C100" s="9" t="s">
        <v>3185</v>
      </c>
      <c r="D100" s="9"/>
      <c r="E100" s="9"/>
      <c r="F100" s="10"/>
      <c r="G100" s="10"/>
      <c r="H100" s="9"/>
      <c r="I100" s="11"/>
      <c r="J100" s="9"/>
      <c r="K100" s="9"/>
      <c r="L100" s="9"/>
      <c r="M100" s="9"/>
      <c r="N100" s="516"/>
      <c r="O100" s="516"/>
      <c r="P100" s="516"/>
      <c r="Q100" s="516"/>
      <c r="R100" s="516" t="s">
        <v>3155</v>
      </c>
      <c r="S100" s="492"/>
      <c r="T100" s="9"/>
      <c r="U100" s="9"/>
      <c r="V100" s="9"/>
      <c r="W100" s="9"/>
      <c r="X100" s="9"/>
      <c r="Y100" s="9"/>
      <c r="Z100" s="9"/>
      <c r="AA100" s="9"/>
      <c r="AB100" s="10"/>
      <c r="AC100" s="10"/>
      <c r="AD100" s="9"/>
      <c r="AE100" s="11"/>
      <c r="AF100" s="9"/>
      <c r="AG100" s="9"/>
      <c r="AH100" s="9"/>
      <c r="AI100" s="9"/>
      <c r="AJ100" s="504"/>
      <c r="AK100" s="1"/>
      <c r="AL100" s="1"/>
      <c r="AM100" s="1"/>
      <c r="AN100" s="1"/>
    </row>
    <row r="101" spans="1:40" ht="30" customHeight="1">
      <c r="A101" s="937"/>
      <c r="B101" s="8" t="s">
        <v>1124</v>
      </c>
      <c r="C101" s="9"/>
      <c r="D101" s="9"/>
      <c r="E101" s="9"/>
      <c r="F101" s="10"/>
      <c r="G101" s="10"/>
      <c r="H101" s="9"/>
      <c r="I101" s="11"/>
      <c r="J101" s="9"/>
      <c r="K101" s="9"/>
      <c r="L101" s="9"/>
      <c r="M101" s="9"/>
      <c r="N101" s="516"/>
      <c r="O101" s="516"/>
      <c r="P101" s="516"/>
      <c r="Q101" s="516" t="s">
        <v>55</v>
      </c>
      <c r="R101" s="516"/>
      <c r="S101" s="492"/>
      <c r="T101" s="9"/>
      <c r="U101" s="9"/>
      <c r="V101" s="9"/>
      <c r="W101" s="9"/>
      <c r="X101" s="9"/>
      <c r="Y101" s="9"/>
      <c r="Z101" s="9"/>
      <c r="AA101" s="9"/>
      <c r="AB101" s="10"/>
      <c r="AC101" s="10"/>
      <c r="AD101" s="9"/>
      <c r="AE101" s="11"/>
      <c r="AF101" s="9"/>
      <c r="AG101" s="9"/>
      <c r="AH101" s="9"/>
      <c r="AI101" s="9"/>
      <c r="AJ101" s="504"/>
      <c r="AK101" s="1"/>
      <c r="AL101" s="1"/>
      <c r="AM101" s="1"/>
      <c r="AN101" s="1"/>
    </row>
    <row r="102" spans="1:40" ht="30" customHeight="1">
      <c r="A102" s="937"/>
      <c r="B102" s="8" t="s">
        <v>1137</v>
      </c>
      <c r="C102" s="9"/>
      <c r="D102" s="9"/>
      <c r="E102" s="9"/>
      <c r="F102" s="10"/>
      <c r="G102" s="10"/>
      <c r="H102" s="9"/>
      <c r="I102" s="11"/>
      <c r="J102" s="9"/>
      <c r="K102" s="9"/>
      <c r="L102" s="9"/>
      <c r="M102" s="9"/>
      <c r="N102" s="516"/>
      <c r="O102" s="516" t="s">
        <v>55</v>
      </c>
      <c r="P102" s="516"/>
      <c r="Q102" s="516"/>
      <c r="R102" s="516"/>
      <c r="S102" s="492"/>
      <c r="T102" s="9"/>
      <c r="U102" s="9"/>
      <c r="V102" s="9"/>
      <c r="W102" s="9"/>
      <c r="X102" s="9"/>
      <c r="Y102" s="9"/>
      <c r="Z102" s="9"/>
      <c r="AA102" s="9"/>
      <c r="AB102" s="10"/>
      <c r="AC102" s="10"/>
      <c r="AD102" s="9"/>
      <c r="AE102" s="11"/>
      <c r="AF102" s="9"/>
      <c r="AG102" s="9"/>
      <c r="AH102" s="9"/>
      <c r="AI102" s="9"/>
      <c r="AJ102" s="504"/>
      <c r="AK102" s="1"/>
      <c r="AL102" s="1"/>
      <c r="AM102" s="1"/>
      <c r="AN102" s="1"/>
    </row>
    <row r="103" spans="1:40" ht="30" customHeight="1">
      <c r="A103" s="937"/>
      <c r="B103" s="8" t="s">
        <v>1149</v>
      </c>
      <c r="C103" s="9"/>
      <c r="D103" s="9"/>
      <c r="E103" s="9"/>
      <c r="F103" s="10"/>
      <c r="G103" s="10"/>
      <c r="H103" s="9"/>
      <c r="I103" s="11"/>
      <c r="J103" s="9"/>
      <c r="K103" s="9"/>
      <c r="L103" s="9"/>
      <c r="M103" s="9"/>
      <c r="N103" s="516"/>
      <c r="O103" s="516" t="s">
        <v>55</v>
      </c>
      <c r="P103" s="516"/>
      <c r="Q103" s="516"/>
      <c r="R103" s="516"/>
      <c r="S103" s="492"/>
      <c r="T103" s="9"/>
      <c r="U103" s="9"/>
      <c r="V103" s="9"/>
      <c r="W103" s="9"/>
      <c r="X103" s="9"/>
      <c r="Y103" s="9"/>
      <c r="Z103" s="9"/>
      <c r="AA103" s="9"/>
      <c r="AB103" s="10"/>
      <c r="AC103" s="10"/>
      <c r="AD103" s="9"/>
      <c r="AE103" s="11"/>
      <c r="AF103" s="9"/>
      <c r="AG103" s="9"/>
      <c r="AH103" s="9"/>
      <c r="AI103" s="9"/>
      <c r="AJ103" s="504"/>
      <c r="AK103" s="1"/>
      <c r="AL103" s="1"/>
      <c r="AM103" s="1"/>
      <c r="AN103" s="1"/>
    </row>
    <row r="104" spans="1:40" ht="30" customHeight="1">
      <c r="A104" s="937"/>
      <c r="B104" s="8" t="s">
        <v>1162</v>
      </c>
      <c r="C104" s="9"/>
      <c r="D104" s="9"/>
      <c r="E104" s="9"/>
      <c r="F104" s="10"/>
      <c r="G104" s="10"/>
      <c r="H104" s="9"/>
      <c r="I104" s="11"/>
      <c r="J104" s="9"/>
      <c r="K104" s="9"/>
      <c r="L104" s="9"/>
      <c r="M104" s="9"/>
      <c r="N104" s="516"/>
      <c r="O104" s="516" t="s">
        <v>55</v>
      </c>
      <c r="P104" s="516"/>
      <c r="Q104" s="516"/>
      <c r="R104" s="516"/>
      <c r="S104" s="492"/>
      <c r="T104" s="9"/>
      <c r="U104" s="9"/>
      <c r="V104" s="9"/>
      <c r="W104" s="9"/>
      <c r="X104" s="9"/>
      <c r="Y104" s="9"/>
      <c r="Z104" s="9"/>
      <c r="AA104" s="9"/>
      <c r="AB104" s="10"/>
      <c r="AC104" s="10"/>
      <c r="AD104" s="9"/>
      <c r="AE104" s="11"/>
      <c r="AF104" s="9"/>
      <c r="AG104" s="9"/>
      <c r="AH104" s="9"/>
      <c r="AI104" s="9"/>
      <c r="AJ104" s="504"/>
      <c r="AK104" s="1"/>
      <c r="AL104" s="1"/>
      <c r="AM104" s="1"/>
      <c r="AN104" s="1"/>
    </row>
    <row r="105" spans="1:40" ht="30" customHeight="1">
      <c r="A105" s="937"/>
      <c r="B105" s="8" t="s">
        <v>1169</v>
      </c>
      <c r="C105" s="9"/>
      <c r="D105" s="9"/>
      <c r="E105" s="9"/>
      <c r="F105" s="10"/>
      <c r="G105" s="10"/>
      <c r="H105" s="9"/>
      <c r="I105" s="11"/>
      <c r="J105" s="9"/>
      <c r="K105" s="9"/>
      <c r="L105" s="9"/>
      <c r="M105" s="9"/>
      <c r="N105" s="516"/>
      <c r="O105" s="516" t="s">
        <v>55</v>
      </c>
      <c r="P105" s="516"/>
      <c r="Q105" s="516"/>
      <c r="R105" s="516"/>
      <c r="S105" s="492"/>
      <c r="T105" s="9"/>
      <c r="U105" s="9"/>
      <c r="V105" s="9"/>
      <c r="W105" s="9"/>
      <c r="X105" s="9"/>
      <c r="Y105" s="9"/>
      <c r="Z105" s="9"/>
      <c r="AA105" s="9"/>
      <c r="AB105" s="10"/>
      <c r="AC105" s="10"/>
      <c r="AD105" s="9"/>
      <c r="AE105" s="11"/>
      <c r="AF105" s="9"/>
      <c r="AG105" s="9"/>
      <c r="AH105" s="9"/>
      <c r="AI105" s="9"/>
      <c r="AJ105" s="504"/>
      <c r="AK105" s="1"/>
      <c r="AL105" s="1"/>
      <c r="AM105" s="1"/>
      <c r="AN105" s="1"/>
    </row>
    <row r="106" spans="1:40" ht="30" customHeight="1">
      <c r="A106" s="937"/>
      <c r="B106" s="8" t="s">
        <v>1183</v>
      </c>
      <c r="C106" s="9"/>
      <c r="D106" s="9"/>
      <c r="E106" s="9"/>
      <c r="F106" s="10"/>
      <c r="G106" s="10"/>
      <c r="H106" s="9"/>
      <c r="I106" s="11"/>
      <c r="J106" s="9"/>
      <c r="K106" s="9"/>
      <c r="L106" s="9"/>
      <c r="M106" s="9"/>
      <c r="N106" s="516"/>
      <c r="O106" s="516" t="s">
        <v>55</v>
      </c>
      <c r="P106" s="516"/>
      <c r="Q106" s="516"/>
      <c r="R106" s="516"/>
      <c r="S106" s="492"/>
      <c r="T106" s="9"/>
      <c r="U106" s="9"/>
      <c r="V106" s="9"/>
      <c r="W106" s="9"/>
      <c r="X106" s="9"/>
      <c r="Y106" s="9"/>
      <c r="Z106" s="9"/>
      <c r="AA106" s="9"/>
      <c r="AB106" s="10"/>
      <c r="AC106" s="10"/>
      <c r="AD106" s="9"/>
      <c r="AE106" s="11"/>
      <c r="AF106" s="9"/>
      <c r="AG106" s="9"/>
      <c r="AH106" s="9"/>
      <c r="AI106" s="9"/>
      <c r="AJ106" s="504"/>
      <c r="AK106" s="1"/>
      <c r="AL106" s="1"/>
      <c r="AM106" s="1"/>
      <c r="AN106" s="1"/>
    </row>
    <row r="107" spans="1:40" ht="30" customHeight="1">
      <c r="A107" s="937"/>
      <c r="B107" s="8" t="s">
        <v>1196</v>
      </c>
      <c r="C107" s="9"/>
      <c r="D107" s="9"/>
      <c r="E107" s="9"/>
      <c r="F107" s="10"/>
      <c r="G107" s="10"/>
      <c r="H107" s="9"/>
      <c r="I107" s="11"/>
      <c r="J107" s="9"/>
      <c r="K107" s="9"/>
      <c r="L107" s="9"/>
      <c r="M107" s="9"/>
      <c r="N107" s="516"/>
      <c r="O107" s="516" t="s">
        <v>55</v>
      </c>
      <c r="P107" s="516"/>
      <c r="Q107" s="516"/>
      <c r="R107" s="516"/>
      <c r="S107" s="492"/>
      <c r="T107" s="9"/>
      <c r="U107" s="9"/>
      <c r="V107" s="9"/>
      <c r="W107" s="9"/>
      <c r="X107" s="9"/>
      <c r="Y107" s="9"/>
      <c r="Z107" s="9"/>
      <c r="AA107" s="9"/>
      <c r="AB107" s="10"/>
      <c r="AC107" s="10"/>
      <c r="AD107" s="9"/>
      <c r="AE107" s="11"/>
      <c r="AF107" s="9"/>
      <c r="AG107" s="9"/>
      <c r="AH107" s="9"/>
      <c r="AI107" s="9"/>
      <c r="AJ107" s="504"/>
      <c r="AK107" s="1"/>
      <c r="AL107" s="1"/>
      <c r="AM107" s="1"/>
      <c r="AN107" s="1"/>
    </row>
    <row r="108" spans="1:40" ht="30" customHeight="1">
      <c r="A108" s="937"/>
      <c r="B108" s="8" t="s">
        <v>1205</v>
      </c>
      <c r="C108" s="9"/>
      <c r="D108" s="9"/>
      <c r="E108" s="9"/>
      <c r="F108" s="10"/>
      <c r="G108" s="10"/>
      <c r="H108" s="9"/>
      <c r="I108" s="11"/>
      <c r="J108" s="9"/>
      <c r="K108" s="9"/>
      <c r="L108" s="9"/>
      <c r="M108" s="9"/>
      <c r="N108" s="516"/>
      <c r="O108" s="516" t="s">
        <v>55</v>
      </c>
      <c r="P108" s="516"/>
      <c r="Q108" s="516"/>
      <c r="R108" s="516"/>
      <c r="S108" s="492"/>
      <c r="T108" s="9"/>
      <c r="U108" s="9"/>
      <c r="V108" s="9"/>
      <c r="W108" s="9"/>
      <c r="X108" s="9"/>
      <c r="Y108" s="9"/>
      <c r="Z108" s="9"/>
      <c r="AA108" s="9"/>
      <c r="AB108" s="10"/>
      <c r="AC108" s="10"/>
      <c r="AD108" s="9"/>
      <c r="AE108" s="11"/>
      <c r="AF108" s="9"/>
      <c r="AG108" s="9"/>
      <c r="AH108" s="9"/>
      <c r="AI108" s="9"/>
      <c r="AJ108" s="504"/>
      <c r="AK108" s="1"/>
      <c r="AL108" s="1"/>
      <c r="AM108" s="1"/>
      <c r="AN108" s="1"/>
    </row>
    <row r="109" spans="1:40" ht="30" customHeight="1">
      <c r="A109" s="937"/>
      <c r="B109" s="8" t="s">
        <v>1603</v>
      </c>
      <c r="C109" s="9"/>
      <c r="D109" s="9"/>
      <c r="E109" s="9"/>
      <c r="F109" s="10"/>
      <c r="G109" s="10"/>
      <c r="H109" s="9"/>
      <c r="I109" s="11"/>
      <c r="J109" s="9"/>
      <c r="K109" s="9"/>
      <c r="L109" s="9"/>
      <c r="M109" s="9"/>
      <c r="N109" s="516"/>
      <c r="O109" s="516" t="s">
        <v>55</v>
      </c>
      <c r="P109" s="516"/>
      <c r="Q109" s="516"/>
      <c r="R109" s="516"/>
      <c r="S109" s="492"/>
      <c r="T109" s="9"/>
      <c r="U109" s="9"/>
      <c r="V109" s="9"/>
      <c r="W109" s="9"/>
      <c r="X109" s="9"/>
      <c r="Y109" s="9"/>
      <c r="Z109" s="9"/>
      <c r="AA109" s="9"/>
      <c r="AB109" s="10"/>
      <c r="AC109" s="10"/>
      <c r="AD109" s="9"/>
      <c r="AE109" s="11"/>
      <c r="AF109" s="9"/>
      <c r="AG109" s="9"/>
      <c r="AH109" s="9"/>
      <c r="AI109" s="9"/>
      <c r="AJ109" s="504"/>
      <c r="AK109" s="1"/>
      <c r="AL109" s="1"/>
      <c r="AM109" s="1"/>
      <c r="AN109" s="1"/>
    </row>
    <row r="110" spans="1:40" ht="30" customHeight="1">
      <c r="A110" s="937"/>
      <c r="B110" s="8" t="s">
        <v>1609</v>
      </c>
      <c r="C110" s="9"/>
      <c r="D110" s="9"/>
      <c r="E110" s="9"/>
      <c r="F110" s="10"/>
      <c r="G110" s="10"/>
      <c r="H110" s="9"/>
      <c r="I110" s="11"/>
      <c r="J110" s="9"/>
      <c r="K110" s="9"/>
      <c r="L110" s="9"/>
      <c r="M110" s="9"/>
      <c r="N110" s="516"/>
      <c r="O110" s="516" t="s">
        <v>55</v>
      </c>
      <c r="P110" s="516"/>
      <c r="Q110" s="516"/>
      <c r="R110" s="516"/>
      <c r="S110" s="492"/>
      <c r="T110" s="9"/>
      <c r="U110" s="9"/>
      <c r="V110" s="9"/>
      <c r="W110" s="9"/>
      <c r="X110" s="9"/>
      <c r="Y110" s="9"/>
      <c r="Z110" s="9"/>
      <c r="AA110" s="9"/>
      <c r="AB110" s="10"/>
      <c r="AC110" s="10"/>
      <c r="AD110" s="9"/>
      <c r="AE110" s="11"/>
      <c r="AF110" s="9"/>
      <c r="AG110" s="9"/>
      <c r="AH110" s="9"/>
      <c r="AI110" s="9"/>
      <c r="AJ110" s="504"/>
      <c r="AK110" s="1"/>
      <c r="AL110" s="1"/>
      <c r="AM110" s="1"/>
      <c r="AN110" s="1"/>
    </row>
    <row r="111" spans="1:40" ht="30" customHeight="1">
      <c r="A111" s="937"/>
      <c r="B111" s="8" t="s">
        <v>3186</v>
      </c>
      <c r="C111" s="9"/>
      <c r="D111" s="9"/>
      <c r="E111" s="9"/>
      <c r="F111" s="10"/>
      <c r="G111" s="10"/>
      <c r="H111" s="9"/>
      <c r="I111" s="11"/>
      <c r="J111" s="9"/>
      <c r="K111" s="9"/>
      <c r="L111" s="9"/>
      <c r="M111" s="9"/>
      <c r="N111" s="516"/>
      <c r="O111" s="516" t="s">
        <v>55</v>
      </c>
      <c r="P111" s="516"/>
      <c r="Q111" s="516"/>
      <c r="R111" s="516"/>
      <c r="S111" s="492"/>
      <c r="T111" s="9"/>
      <c r="U111" s="9"/>
      <c r="V111" s="9"/>
      <c r="W111" s="9"/>
      <c r="X111" s="9"/>
      <c r="Y111" s="9"/>
      <c r="Z111" s="9"/>
      <c r="AA111" s="9"/>
      <c r="AB111" s="10"/>
      <c r="AC111" s="10"/>
      <c r="AD111" s="9"/>
      <c r="AE111" s="11"/>
      <c r="AF111" s="9"/>
      <c r="AG111" s="9"/>
      <c r="AH111" s="9"/>
      <c r="AI111" s="9"/>
      <c r="AJ111" s="504"/>
      <c r="AK111" s="1"/>
      <c r="AL111" s="1"/>
      <c r="AM111" s="1"/>
      <c r="AN111" s="1"/>
    </row>
    <row r="112" spans="1:40" ht="30" customHeight="1">
      <c r="A112" s="940"/>
      <c r="B112" s="8" t="s">
        <v>3187</v>
      </c>
      <c r="C112" s="9"/>
      <c r="D112" s="9"/>
      <c r="E112" s="9"/>
      <c r="F112" s="10"/>
      <c r="G112" s="10"/>
      <c r="H112" s="9"/>
      <c r="I112" s="11"/>
      <c r="J112" s="9"/>
      <c r="K112" s="9"/>
      <c r="L112" s="9"/>
      <c r="M112" s="9"/>
      <c r="N112" s="516"/>
      <c r="O112" s="516" t="s">
        <v>55</v>
      </c>
      <c r="P112" s="516"/>
      <c r="Q112" s="516"/>
      <c r="R112" s="516"/>
      <c r="S112" s="492"/>
      <c r="T112" s="9"/>
      <c r="U112" s="9"/>
      <c r="V112" s="9"/>
      <c r="W112" s="9"/>
      <c r="X112" s="9"/>
      <c r="Y112" s="9"/>
      <c r="Z112" s="9"/>
      <c r="AA112" s="9"/>
      <c r="AB112" s="10"/>
      <c r="AC112" s="10"/>
      <c r="AD112" s="9"/>
      <c r="AE112" s="11"/>
      <c r="AF112" s="9"/>
      <c r="AG112" s="9"/>
      <c r="AH112" s="9"/>
      <c r="AI112" s="9"/>
      <c r="AJ112" s="504"/>
      <c r="AK112" s="1"/>
      <c r="AL112" s="1"/>
      <c r="AM112" s="1"/>
      <c r="AN112" s="1"/>
    </row>
    <row r="113" spans="1:40" ht="30" customHeight="1">
      <c r="A113" s="1093" t="s">
        <v>3188</v>
      </c>
      <c r="B113" s="8" t="s">
        <v>1217</v>
      </c>
      <c r="C113" s="9" t="s">
        <v>3189</v>
      </c>
      <c r="D113" s="9"/>
      <c r="E113" s="9"/>
      <c r="F113" s="10"/>
      <c r="G113" s="10"/>
      <c r="H113" s="9"/>
      <c r="I113" s="11"/>
      <c r="J113" s="9"/>
      <c r="K113" s="9"/>
      <c r="L113" s="9"/>
      <c r="M113" s="9"/>
      <c r="N113" s="516"/>
      <c r="O113" s="516"/>
      <c r="P113" s="516"/>
      <c r="Q113" s="516"/>
      <c r="R113" s="516" t="s">
        <v>3155</v>
      </c>
      <c r="S113" s="492"/>
      <c r="T113" s="9"/>
      <c r="U113" s="9"/>
      <c r="V113" s="9"/>
      <c r="W113" s="9"/>
      <c r="X113" s="9"/>
      <c r="Y113" s="9"/>
      <c r="Z113" s="9"/>
      <c r="AA113" s="9"/>
      <c r="AB113" s="10"/>
      <c r="AC113" s="10"/>
      <c r="AD113" s="9"/>
      <c r="AE113" s="11"/>
      <c r="AF113" s="9"/>
      <c r="AG113" s="9"/>
      <c r="AH113" s="9"/>
      <c r="AI113" s="9"/>
      <c r="AJ113" s="504"/>
      <c r="AK113" s="1"/>
      <c r="AL113" s="1"/>
      <c r="AM113" s="1"/>
      <c r="AN113" s="1"/>
    </row>
    <row r="114" spans="1:40" ht="30" customHeight="1">
      <c r="A114" s="937"/>
      <c r="B114" s="8" t="s">
        <v>1229</v>
      </c>
      <c r="C114" s="9" t="s">
        <v>3189</v>
      </c>
      <c r="D114" s="9"/>
      <c r="E114" s="9"/>
      <c r="F114" s="10"/>
      <c r="G114" s="10"/>
      <c r="H114" s="9"/>
      <c r="I114" s="11"/>
      <c r="J114" s="9"/>
      <c r="K114" s="9"/>
      <c r="L114" s="9"/>
      <c r="M114" s="9"/>
      <c r="N114" s="516"/>
      <c r="O114" s="516"/>
      <c r="P114" s="516"/>
      <c r="Q114" s="516"/>
      <c r="R114" s="516" t="s">
        <v>3155</v>
      </c>
      <c r="S114" s="492"/>
      <c r="T114" s="9"/>
      <c r="U114" s="9"/>
      <c r="V114" s="9"/>
      <c r="W114" s="9"/>
      <c r="X114" s="9"/>
      <c r="Y114" s="9"/>
      <c r="Z114" s="9"/>
      <c r="AA114" s="9"/>
      <c r="AB114" s="10"/>
      <c r="AC114" s="10"/>
      <c r="AD114" s="9"/>
      <c r="AE114" s="11"/>
      <c r="AF114" s="9"/>
      <c r="AG114" s="9"/>
      <c r="AH114" s="9"/>
      <c r="AI114" s="9"/>
      <c r="AJ114" s="504"/>
      <c r="AK114" s="1"/>
      <c r="AL114" s="1"/>
      <c r="AM114" s="1"/>
      <c r="AN114" s="1"/>
    </row>
    <row r="115" spans="1:40" ht="30" customHeight="1">
      <c r="A115" s="937"/>
      <c r="B115" s="8" t="s">
        <v>1239</v>
      </c>
      <c r="C115" s="9" t="s">
        <v>3189</v>
      </c>
      <c r="D115" s="9"/>
      <c r="E115" s="9"/>
      <c r="F115" s="10"/>
      <c r="G115" s="10"/>
      <c r="H115" s="9"/>
      <c r="I115" s="11"/>
      <c r="J115" s="9"/>
      <c r="K115" s="9"/>
      <c r="L115" s="9"/>
      <c r="M115" s="9"/>
      <c r="N115" s="516"/>
      <c r="O115" s="516"/>
      <c r="P115" s="516"/>
      <c r="Q115" s="516"/>
      <c r="R115" s="516" t="s">
        <v>3155</v>
      </c>
      <c r="S115" s="492"/>
      <c r="T115" s="9"/>
      <c r="U115" s="9"/>
      <c r="V115" s="9"/>
      <c r="W115" s="9"/>
      <c r="X115" s="9"/>
      <c r="Y115" s="9"/>
      <c r="Z115" s="9"/>
      <c r="AA115" s="9"/>
      <c r="AB115" s="10"/>
      <c r="AC115" s="10"/>
      <c r="AD115" s="9"/>
      <c r="AE115" s="11"/>
      <c r="AF115" s="9"/>
      <c r="AG115" s="9"/>
      <c r="AH115" s="9"/>
      <c r="AI115" s="9"/>
      <c r="AJ115" s="504"/>
      <c r="AK115" s="1"/>
      <c r="AL115" s="1"/>
      <c r="AM115" s="1"/>
      <c r="AN115" s="1"/>
    </row>
    <row r="116" spans="1:40" ht="30" customHeight="1">
      <c r="A116" s="937"/>
      <c r="B116" s="8" t="s">
        <v>1247</v>
      </c>
      <c r="C116" s="9"/>
      <c r="D116" s="9"/>
      <c r="E116" s="9"/>
      <c r="F116" s="10"/>
      <c r="G116" s="10"/>
      <c r="H116" s="9"/>
      <c r="I116" s="11"/>
      <c r="J116" s="9"/>
      <c r="K116" s="9"/>
      <c r="L116" s="9"/>
      <c r="M116" s="9"/>
      <c r="N116" s="516"/>
      <c r="O116" s="516"/>
      <c r="P116" s="516"/>
      <c r="Q116" s="516" t="s">
        <v>55</v>
      </c>
      <c r="R116" s="516"/>
      <c r="S116" s="492"/>
      <c r="T116" s="9"/>
      <c r="U116" s="9"/>
      <c r="V116" s="9"/>
      <c r="W116" s="9"/>
      <c r="X116" s="9"/>
      <c r="Y116" s="9"/>
      <c r="Z116" s="9"/>
      <c r="AA116" s="9"/>
      <c r="AB116" s="10"/>
      <c r="AC116" s="10"/>
      <c r="AD116" s="9"/>
      <c r="AE116" s="11"/>
      <c r="AF116" s="9"/>
      <c r="AG116" s="9"/>
      <c r="AH116" s="9"/>
      <c r="AI116" s="9"/>
      <c r="AJ116" s="504"/>
      <c r="AK116" s="1"/>
      <c r="AL116" s="1"/>
      <c r="AM116" s="1"/>
      <c r="AN116" s="1"/>
    </row>
    <row r="117" spans="1:40" ht="30" customHeight="1">
      <c r="A117" s="937"/>
      <c r="B117" s="8" t="s">
        <v>1258</v>
      </c>
      <c r="C117" s="9"/>
      <c r="D117" s="9"/>
      <c r="E117" s="9"/>
      <c r="F117" s="10"/>
      <c r="G117" s="10"/>
      <c r="H117" s="9"/>
      <c r="I117" s="11"/>
      <c r="J117" s="9"/>
      <c r="K117" s="9"/>
      <c r="L117" s="9"/>
      <c r="M117" s="9"/>
      <c r="N117" s="516"/>
      <c r="O117" s="516"/>
      <c r="P117" s="516" t="s">
        <v>55</v>
      </c>
      <c r="Q117" s="516"/>
      <c r="R117" s="516"/>
      <c r="S117" s="492"/>
      <c r="T117" s="9"/>
      <c r="U117" s="9"/>
      <c r="V117" s="9"/>
      <c r="W117" s="9"/>
      <c r="X117" s="9"/>
      <c r="Y117" s="9"/>
      <c r="Z117" s="9"/>
      <c r="AA117" s="9"/>
      <c r="AB117" s="10"/>
      <c r="AC117" s="10"/>
      <c r="AD117" s="9"/>
      <c r="AE117" s="11"/>
      <c r="AF117" s="9"/>
      <c r="AG117" s="9"/>
      <c r="AH117" s="9"/>
      <c r="AI117" s="9"/>
      <c r="AJ117" s="504"/>
      <c r="AK117" s="1"/>
      <c r="AL117" s="1"/>
      <c r="AM117" s="1"/>
      <c r="AN117" s="1"/>
    </row>
    <row r="118" spans="1:40" ht="30" customHeight="1">
      <c r="A118" s="937"/>
      <c r="B118" s="8" t="s">
        <v>1266</v>
      </c>
      <c r="C118" s="9"/>
      <c r="D118" s="9"/>
      <c r="E118" s="9"/>
      <c r="F118" s="10"/>
      <c r="G118" s="10"/>
      <c r="H118" s="9"/>
      <c r="I118" s="11"/>
      <c r="J118" s="9"/>
      <c r="K118" s="9"/>
      <c r="L118" s="9"/>
      <c r="M118" s="9"/>
      <c r="N118" s="516"/>
      <c r="O118" s="516"/>
      <c r="P118" s="516"/>
      <c r="Q118" s="516" t="s">
        <v>55</v>
      </c>
      <c r="R118" s="516"/>
      <c r="S118" s="492"/>
      <c r="T118" s="9"/>
      <c r="U118" s="9"/>
      <c r="V118" s="9"/>
      <c r="W118" s="9"/>
      <c r="X118" s="9"/>
      <c r="Y118" s="9"/>
      <c r="Z118" s="9"/>
      <c r="AA118" s="9"/>
      <c r="AB118" s="10"/>
      <c r="AC118" s="10"/>
      <c r="AD118" s="9"/>
      <c r="AE118" s="11"/>
      <c r="AF118" s="9"/>
      <c r="AG118" s="9"/>
      <c r="AH118" s="9"/>
      <c r="AI118" s="9"/>
      <c r="AJ118" s="504"/>
      <c r="AK118" s="1"/>
      <c r="AL118" s="1"/>
      <c r="AM118" s="1"/>
      <c r="AN118" s="1"/>
    </row>
    <row r="119" spans="1:40" ht="30" customHeight="1">
      <c r="A119" s="937"/>
      <c r="B119" s="8" t="s">
        <v>1275</v>
      </c>
      <c r="C119" s="9"/>
      <c r="D119" s="9"/>
      <c r="E119" s="9"/>
      <c r="F119" s="10"/>
      <c r="G119" s="10"/>
      <c r="H119" s="9"/>
      <c r="I119" s="11"/>
      <c r="J119" s="9"/>
      <c r="K119" s="9"/>
      <c r="L119" s="9"/>
      <c r="M119" s="9"/>
      <c r="N119" s="516"/>
      <c r="O119" s="516"/>
      <c r="P119" s="516" t="s">
        <v>55</v>
      </c>
      <c r="Q119" s="516"/>
      <c r="R119" s="516"/>
      <c r="S119" s="492"/>
      <c r="T119" s="9"/>
      <c r="U119" s="9"/>
      <c r="V119" s="9"/>
      <c r="W119" s="9"/>
      <c r="X119" s="9"/>
      <c r="Y119" s="9"/>
      <c r="Z119" s="9"/>
      <c r="AA119" s="9"/>
      <c r="AB119" s="10"/>
      <c r="AC119" s="10"/>
      <c r="AD119" s="9"/>
      <c r="AE119" s="11"/>
      <c r="AF119" s="9"/>
      <c r="AG119" s="9"/>
      <c r="AH119" s="9"/>
      <c r="AI119" s="9"/>
      <c r="AJ119" s="504"/>
      <c r="AK119" s="1"/>
      <c r="AL119" s="1"/>
      <c r="AM119" s="1"/>
      <c r="AN119" s="1"/>
    </row>
    <row r="120" spans="1:40" ht="30" customHeight="1">
      <c r="A120" s="937"/>
      <c r="B120" s="8" t="s">
        <v>1282</v>
      </c>
      <c r="C120" s="9"/>
      <c r="D120" s="9"/>
      <c r="E120" s="9"/>
      <c r="F120" s="10"/>
      <c r="G120" s="10"/>
      <c r="H120" s="9"/>
      <c r="I120" s="11"/>
      <c r="J120" s="9"/>
      <c r="K120" s="9"/>
      <c r="L120" s="9"/>
      <c r="M120" s="9"/>
      <c r="N120" s="516"/>
      <c r="O120" s="516"/>
      <c r="P120" s="516"/>
      <c r="Q120" s="516" t="s">
        <v>55</v>
      </c>
      <c r="R120" s="516"/>
      <c r="S120" s="492"/>
      <c r="T120" s="9"/>
      <c r="U120" s="9"/>
      <c r="V120" s="9"/>
      <c r="W120" s="9"/>
      <c r="X120" s="9"/>
      <c r="Y120" s="9"/>
      <c r="Z120" s="9"/>
      <c r="AA120" s="9"/>
      <c r="AB120" s="10"/>
      <c r="AC120" s="10"/>
      <c r="AD120" s="9"/>
      <c r="AE120" s="11"/>
      <c r="AF120" s="9"/>
      <c r="AG120" s="9"/>
      <c r="AH120" s="9"/>
      <c r="AI120" s="9"/>
      <c r="AJ120" s="504"/>
      <c r="AK120" s="1"/>
      <c r="AL120" s="1"/>
      <c r="AM120" s="1"/>
      <c r="AN120" s="1"/>
    </row>
    <row r="121" spans="1:40" ht="30" customHeight="1">
      <c r="A121" s="937"/>
      <c r="B121" s="8" t="s">
        <v>1295</v>
      </c>
      <c r="C121" s="9"/>
      <c r="D121" s="9"/>
      <c r="E121" s="9"/>
      <c r="F121" s="10"/>
      <c r="G121" s="10"/>
      <c r="H121" s="9"/>
      <c r="I121" s="11"/>
      <c r="J121" s="9"/>
      <c r="K121" s="9"/>
      <c r="L121" s="9"/>
      <c r="M121" s="9"/>
      <c r="N121" s="516"/>
      <c r="O121" s="516"/>
      <c r="P121" s="516" t="s">
        <v>55</v>
      </c>
      <c r="Q121" s="516"/>
      <c r="R121" s="516"/>
      <c r="S121" s="492"/>
      <c r="T121" s="9"/>
      <c r="U121" s="9"/>
      <c r="V121" s="9"/>
      <c r="W121" s="9"/>
      <c r="X121" s="9"/>
      <c r="Y121" s="9"/>
      <c r="Z121" s="9"/>
      <c r="AA121" s="9"/>
      <c r="AB121" s="10"/>
      <c r="AC121" s="10"/>
      <c r="AD121" s="9"/>
      <c r="AE121" s="11"/>
      <c r="AF121" s="9"/>
      <c r="AG121" s="9"/>
      <c r="AH121" s="9"/>
      <c r="AI121" s="9"/>
      <c r="AJ121" s="504"/>
      <c r="AK121" s="1"/>
      <c r="AL121" s="1"/>
      <c r="AM121" s="1"/>
      <c r="AN121" s="1"/>
    </row>
    <row r="122" spans="1:40" ht="30" customHeight="1">
      <c r="A122" s="937"/>
      <c r="B122" s="8" t="s">
        <v>1304</v>
      </c>
      <c r="C122" s="9"/>
      <c r="D122" s="9"/>
      <c r="E122" s="9"/>
      <c r="F122" s="10"/>
      <c r="G122" s="10"/>
      <c r="H122" s="9"/>
      <c r="I122" s="11"/>
      <c r="J122" s="9"/>
      <c r="K122" s="9"/>
      <c r="L122" s="9"/>
      <c r="M122" s="9"/>
      <c r="N122" s="516"/>
      <c r="O122" s="516"/>
      <c r="P122" s="516"/>
      <c r="Q122" s="516" t="s">
        <v>55</v>
      </c>
      <c r="R122" s="516"/>
      <c r="S122" s="492"/>
      <c r="T122" s="9"/>
      <c r="U122" s="9"/>
      <c r="V122" s="9"/>
      <c r="W122" s="9"/>
      <c r="X122" s="9"/>
      <c r="Y122" s="9"/>
      <c r="Z122" s="9"/>
      <c r="AA122" s="9"/>
      <c r="AB122" s="10"/>
      <c r="AC122" s="10"/>
      <c r="AD122" s="9"/>
      <c r="AE122" s="11"/>
      <c r="AF122" s="9"/>
      <c r="AG122" s="9"/>
      <c r="AH122" s="9"/>
      <c r="AI122" s="9"/>
      <c r="AJ122" s="504"/>
      <c r="AK122" s="1"/>
      <c r="AL122" s="1"/>
      <c r="AM122" s="1"/>
      <c r="AN122" s="1"/>
    </row>
    <row r="123" spans="1:40" ht="30" customHeight="1">
      <c r="A123" s="937"/>
      <c r="B123" s="8" t="s">
        <v>1313</v>
      </c>
      <c r="C123" s="9"/>
      <c r="D123" s="9"/>
      <c r="E123" s="9"/>
      <c r="F123" s="10"/>
      <c r="G123" s="10"/>
      <c r="H123" s="9"/>
      <c r="I123" s="11"/>
      <c r="J123" s="9"/>
      <c r="K123" s="9"/>
      <c r="L123" s="9"/>
      <c r="M123" s="9"/>
      <c r="N123" s="516"/>
      <c r="O123" s="516"/>
      <c r="P123" s="516" t="s">
        <v>55</v>
      </c>
      <c r="Q123" s="516"/>
      <c r="R123" s="516"/>
      <c r="S123" s="492"/>
      <c r="T123" s="9"/>
      <c r="U123" s="9"/>
      <c r="V123" s="9"/>
      <c r="W123" s="9"/>
      <c r="X123" s="9"/>
      <c r="Y123" s="9"/>
      <c r="Z123" s="9"/>
      <c r="AA123" s="9"/>
      <c r="AB123" s="10"/>
      <c r="AC123" s="10"/>
      <c r="AD123" s="9"/>
      <c r="AE123" s="11"/>
      <c r="AF123" s="9"/>
      <c r="AG123" s="9"/>
      <c r="AH123" s="9"/>
      <c r="AI123" s="9"/>
      <c r="AJ123" s="504"/>
      <c r="AK123" s="1"/>
      <c r="AL123" s="1"/>
      <c r="AM123" s="1"/>
      <c r="AN123" s="1"/>
    </row>
    <row r="124" spans="1:40" ht="30" customHeight="1">
      <c r="A124" s="937"/>
      <c r="B124" s="8" t="s">
        <v>1325</v>
      </c>
      <c r="C124" s="9"/>
      <c r="D124" s="9"/>
      <c r="E124" s="9"/>
      <c r="F124" s="10"/>
      <c r="G124" s="10"/>
      <c r="H124" s="9"/>
      <c r="I124" s="11"/>
      <c r="J124" s="9"/>
      <c r="K124" s="9"/>
      <c r="L124" s="9"/>
      <c r="M124" s="9"/>
      <c r="N124" s="516"/>
      <c r="O124" s="516"/>
      <c r="P124" s="516"/>
      <c r="Q124" s="516" t="s">
        <v>55</v>
      </c>
      <c r="R124" s="516"/>
      <c r="S124" s="492"/>
      <c r="T124" s="9"/>
      <c r="U124" s="9"/>
      <c r="V124" s="9"/>
      <c r="W124" s="9"/>
      <c r="X124" s="9"/>
      <c r="Y124" s="9"/>
      <c r="Z124" s="9"/>
      <c r="AA124" s="9"/>
      <c r="AB124" s="10"/>
      <c r="AC124" s="10"/>
      <c r="AD124" s="9"/>
      <c r="AE124" s="11"/>
      <c r="AF124" s="9"/>
      <c r="AG124" s="9"/>
      <c r="AH124" s="9"/>
      <c r="AI124" s="9"/>
      <c r="AJ124" s="504"/>
      <c r="AK124" s="1"/>
      <c r="AL124" s="1"/>
      <c r="AM124" s="1"/>
      <c r="AN124" s="1"/>
    </row>
    <row r="125" spans="1:40" ht="30" customHeight="1">
      <c r="A125" s="937"/>
      <c r="B125" s="8" t="s">
        <v>1332</v>
      </c>
      <c r="C125" s="9"/>
      <c r="D125" s="9"/>
      <c r="E125" s="9"/>
      <c r="F125" s="10"/>
      <c r="G125" s="10"/>
      <c r="H125" s="9"/>
      <c r="I125" s="11"/>
      <c r="J125" s="9"/>
      <c r="K125" s="9"/>
      <c r="L125" s="9"/>
      <c r="M125" s="9"/>
      <c r="N125" s="516"/>
      <c r="O125" s="516"/>
      <c r="P125" s="516" t="s">
        <v>55</v>
      </c>
      <c r="Q125" s="516"/>
      <c r="R125" s="516"/>
      <c r="S125" s="492"/>
      <c r="T125" s="9"/>
      <c r="U125" s="9"/>
      <c r="V125" s="9"/>
      <c r="W125" s="9"/>
      <c r="X125" s="9"/>
      <c r="Y125" s="9"/>
      <c r="Z125" s="9"/>
      <c r="AA125" s="9"/>
      <c r="AB125" s="10"/>
      <c r="AC125" s="10"/>
      <c r="AD125" s="9"/>
      <c r="AE125" s="11"/>
      <c r="AF125" s="9"/>
      <c r="AG125" s="9"/>
      <c r="AH125" s="9"/>
      <c r="AI125" s="9"/>
      <c r="AJ125" s="504"/>
      <c r="AK125" s="1"/>
      <c r="AL125" s="1"/>
      <c r="AM125" s="1"/>
      <c r="AN125" s="1"/>
    </row>
    <row r="126" spans="1:40" ht="30" customHeight="1">
      <c r="A126" s="937"/>
      <c r="B126" s="8" t="s">
        <v>1343</v>
      </c>
      <c r="C126" s="9"/>
      <c r="D126" s="9"/>
      <c r="E126" s="9"/>
      <c r="F126" s="10"/>
      <c r="G126" s="10"/>
      <c r="H126" s="9"/>
      <c r="I126" s="11"/>
      <c r="J126" s="9"/>
      <c r="K126" s="9"/>
      <c r="L126" s="9"/>
      <c r="M126" s="9"/>
      <c r="N126" s="516"/>
      <c r="O126" s="516"/>
      <c r="P126" s="516"/>
      <c r="Q126" s="516" t="s">
        <v>55</v>
      </c>
      <c r="R126" s="516"/>
      <c r="S126" s="492"/>
      <c r="T126" s="9"/>
      <c r="U126" s="9"/>
      <c r="V126" s="9"/>
      <c r="W126" s="9"/>
      <c r="X126" s="9"/>
      <c r="Y126" s="9"/>
      <c r="Z126" s="9"/>
      <c r="AA126" s="9"/>
      <c r="AB126" s="10"/>
      <c r="AC126" s="10"/>
      <c r="AD126" s="9"/>
      <c r="AE126" s="11"/>
      <c r="AF126" s="9"/>
      <c r="AG126" s="9"/>
      <c r="AH126" s="9"/>
      <c r="AI126" s="9"/>
      <c r="AJ126" s="504"/>
      <c r="AK126" s="1"/>
      <c r="AL126" s="1"/>
      <c r="AM126" s="1"/>
      <c r="AN126" s="1"/>
    </row>
    <row r="127" spans="1:40" ht="30" customHeight="1">
      <c r="A127" s="940"/>
      <c r="B127" s="8" t="s">
        <v>1348</v>
      </c>
      <c r="C127" s="9"/>
      <c r="D127" s="9"/>
      <c r="E127" s="9"/>
      <c r="F127" s="10"/>
      <c r="G127" s="10"/>
      <c r="H127" s="9"/>
      <c r="I127" s="11"/>
      <c r="J127" s="9"/>
      <c r="K127" s="9"/>
      <c r="L127" s="9"/>
      <c r="M127" s="9"/>
      <c r="N127" s="516"/>
      <c r="O127" s="516"/>
      <c r="P127" s="516"/>
      <c r="Q127" s="516" t="s">
        <v>55</v>
      </c>
      <c r="R127" s="516"/>
      <c r="S127" s="492"/>
      <c r="T127" s="9"/>
      <c r="U127" s="9"/>
      <c r="V127" s="9"/>
      <c r="W127" s="9"/>
      <c r="X127" s="9"/>
      <c r="Y127" s="9"/>
      <c r="Z127" s="9"/>
      <c r="AA127" s="9"/>
      <c r="AB127" s="10"/>
      <c r="AC127" s="10"/>
      <c r="AD127" s="9"/>
      <c r="AE127" s="11"/>
      <c r="AF127" s="9"/>
      <c r="AG127" s="9"/>
      <c r="AH127" s="9"/>
      <c r="AI127" s="9"/>
      <c r="AJ127" s="504"/>
      <c r="AK127" s="1"/>
      <c r="AL127" s="1"/>
      <c r="AM127" s="1"/>
      <c r="AN127" s="1"/>
    </row>
    <row r="128" spans="1:40" ht="30" customHeight="1">
      <c r="A128" s="1093" t="s">
        <v>3190</v>
      </c>
      <c r="B128" s="8" t="s">
        <v>1393</v>
      </c>
      <c r="C128" s="9" t="s">
        <v>3191</v>
      </c>
      <c r="D128" s="9"/>
      <c r="E128" s="9"/>
      <c r="F128" s="10"/>
      <c r="G128" s="10"/>
      <c r="H128" s="9"/>
      <c r="I128" s="11"/>
      <c r="J128" s="9"/>
      <c r="K128" s="9"/>
      <c r="L128" s="9"/>
      <c r="M128" s="9"/>
      <c r="N128" s="516"/>
      <c r="O128" s="516"/>
      <c r="P128" s="516"/>
      <c r="Q128" s="516"/>
      <c r="R128" s="516" t="s">
        <v>3155</v>
      </c>
      <c r="S128" s="492"/>
      <c r="T128" s="9"/>
      <c r="U128" s="9"/>
      <c r="V128" s="9"/>
      <c r="W128" s="9"/>
      <c r="X128" s="9"/>
      <c r="Y128" s="9"/>
      <c r="Z128" s="9"/>
      <c r="AA128" s="9"/>
      <c r="AB128" s="10"/>
      <c r="AC128" s="10"/>
      <c r="AD128" s="9"/>
      <c r="AE128" s="11"/>
      <c r="AF128" s="9"/>
      <c r="AG128" s="9"/>
      <c r="AH128" s="9"/>
      <c r="AI128" s="9"/>
      <c r="AJ128" s="504"/>
      <c r="AK128" s="1"/>
      <c r="AL128" s="1"/>
      <c r="AM128" s="1"/>
      <c r="AN128" s="1"/>
    </row>
    <row r="129" spans="1:40" ht="30" customHeight="1">
      <c r="A129" s="937"/>
      <c r="B129" s="8" t="s">
        <v>1400</v>
      </c>
      <c r="C129" s="9" t="s">
        <v>3191</v>
      </c>
      <c r="D129" s="9"/>
      <c r="E129" s="9"/>
      <c r="F129" s="10"/>
      <c r="G129" s="10"/>
      <c r="H129" s="9"/>
      <c r="I129" s="11"/>
      <c r="J129" s="9"/>
      <c r="K129" s="9"/>
      <c r="L129" s="9"/>
      <c r="M129" s="9"/>
      <c r="N129" s="516"/>
      <c r="O129" s="516"/>
      <c r="P129" s="516"/>
      <c r="Q129" s="516"/>
      <c r="R129" s="516" t="s">
        <v>3155</v>
      </c>
      <c r="S129" s="492"/>
      <c r="T129" s="9"/>
      <c r="U129" s="9"/>
      <c r="V129" s="9"/>
      <c r="W129" s="9"/>
      <c r="X129" s="9"/>
      <c r="Y129" s="9"/>
      <c r="Z129" s="9"/>
      <c r="AA129" s="9"/>
      <c r="AB129" s="10"/>
      <c r="AC129" s="10"/>
      <c r="AD129" s="9"/>
      <c r="AE129" s="11"/>
      <c r="AF129" s="9"/>
      <c r="AG129" s="9"/>
      <c r="AH129" s="9"/>
      <c r="AI129" s="9"/>
      <c r="AJ129" s="504"/>
      <c r="AK129" s="1"/>
      <c r="AL129" s="1"/>
      <c r="AM129" s="1"/>
      <c r="AN129" s="1"/>
    </row>
    <row r="130" spans="1:40" ht="30" customHeight="1">
      <c r="A130" s="937"/>
      <c r="B130" s="8" t="s">
        <v>1412</v>
      </c>
      <c r="C130" s="9" t="s">
        <v>3191</v>
      </c>
      <c r="D130" s="9"/>
      <c r="E130" s="9"/>
      <c r="F130" s="10"/>
      <c r="G130" s="10"/>
      <c r="H130" s="9"/>
      <c r="I130" s="11"/>
      <c r="J130" s="9"/>
      <c r="K130" s="9"/>
      <c r="L130" s="9"/>
      <c r="M130" s="9"/>
      <c r="N130" s="516"/>
      <c r="O130" s="516"/>
      <c r="P130" s="516"/>
      <c r="Q130" s="516"/>
      <c r="R130" s="516" t="s">
        <v>3155</v>
      </c>
      <c r="S130" s="492"/>
      <c r="T130" s="9"/>
      <c r="U130" s="9"/>
      <c r="V130" s="9"/>
      <c r="W130" s="9"/>
      <c r="X130" s="9"/>
      <c r="Y130" s="9"/>
      <c r="Z130" s="9"/>
      <c r="AA130" s="9"/>
      <c r="AB130" s="10"/>
      <c r="AC130" s="10"/>
      <c r="AD130" s="9"/>
      <c r="AE130" s="11"/>
      <c r="AF130" s="9"/>
      <c r="AG130" s="9"/>
      <c r="AH130" s="9"/>
      <c r="AI130" s="9"/>
      <c r="AJ130" s="504"/>
      <c r="AK130" s="1"/>
      <c r="AL130" s="1"/>
      <c r="AM130" s="1"/>
      <c r="AN130" s="1"/>
    </row>
    <row r="131" spans="1:40" ht="30" customHeight="1">
      <c r="A131" s="937"/>
      <c r="B131" s="8" t="s">
        <v>1418</v>
      </c>
      <c r="C131" s="9"/>
      <c r="D131" s="9"/>
      <c r="E131" s="9"/>
      <c r="F131" s="10"/>
      <c r="G131" s="10"/>
      <c r="H131" s="9"/>
      <c r="I131" s="11"/>
      <c r="J131" s="9"/>
      <c r="K131" s="9"/>
      <c r="L131" s="9"/>
      <c r="M131" s="9"/>
      <c r="N131" s="516"/>
      <c r="O131" s="516"/>
      <c r="P131" s="516" t="s">
        <v>55</v>
      </c>
      <c r="Q131" s="516"/>
      <c r="R131" s="516"/>
      <c r="S131" s="492"/>
      <c r="T131" s="9"/>
      <c r="U131" s="9"/>
      <c r="V131" s="9"/>
      <c r="W131" s="9"/>
      <c r="X131" s="9"/>
      <c r="Y131" s="9"/>
      <c r="Z131" s="9"/>
      <c r="AA131" s="9"/>
      <c r="AB131" s="10"/>
      <c r="AC131" s="10"/>
      <c r="AD131" s="9"/>
      <c r="AE131" s="11"/>
      <c r="AF131" s="9"/>
      <c r="AG131" s="9"/>
      <c r="AH131" s="9"/>
      <c r="AI131" s="9"/>
      <c r="AJ131" s="504"/>
      <c r="AK131" s="1"/>
      <c r="AL131" s="1"/>
      <c r="AM131" s="1"/>
      <c r="AN131" s="1"/>
    </row>
    <row r="132" spans="1:40" ht="30" customHeight="1">
      <c r="A132" s="937"/>
      <c r="B132" s="8" t="s">
        <v>1424</v>
      </c>
      <c r="C132" s="9"/>
      <c r="D132" s="9"/>
      <c r="E132" s="9"/>
      <c r="F132" s="10"/>
      <c r="G132" s="10"/>
      <c r="H132" s="9"/>
      <c r="I132" s="11"/>
      <c r="J132" s="9"/>
      <c r="K132" s="9"/>
      <c r="L132" s="9"/>
      <c r="M132" s="9"/>
      <c r="N132" s="516"/>
      <c r="O132" s="516"/>
      <c r="P132" s="516"/>
      <c r="Q132" s="516" t="s">
        <v>55</v>
      </c>
      <c r="R132" s="516"/>
      <c r="S132" s="492"/>
      <c r="T132" s="9"/>
      <c r="U132" s="9"/>
      <c r="V132" s="9"/>
      <c r="W132" s="9"/>
      <c r="X132" s="9"/>
      <c r="Y132" s="9"/>
      <c r="Z132" s="9"/>
      <c r="AA132" s="9"/>
      <c r="AB132" s="10"/>
      <c r="AC132" s="10"/>
      <c r="AD132" s="9"/>
      <c r="AE132" s="11"/>
      <c r="AF132" s="9"/>
      <c r="AG132" s="9"/>
      <c r="AH132" s="9"/>
      <c r="AI132" s="9"/>
      <c r="AJ132" s="504"/>
      <c r="AK132" s="1"/>
      <c r="AL132" s="1"/>
      <c r="AM132" s="1"/>
      <c r="AN132" s="1"/>
    </row>
    <row r="133" spans="1:40" ht="30" customHeight="1">
      <c r="A133" s="937"/>
      <c r="B133" s="8" t="s">
        <v>1437</v>
      </c>
      <c r="C133" s="9"/>
      <c r="D133" s="9"/>
      <c r="E133" s="9"/>
      <c r="F133" s="10"/>
      <c r="G133" s="10"/>
      <c r="H133" s="9"/>
      <c r="I133" s="11"/>
      <c r="J133" s="9"/>
      <c r="K133" s="9"/>
      <c r="L133" s="9"/>
      <c r="M133" s="9"/>
      <c r="N133" s="516"/>
      <c r="O133" s="516"/>
      <c r="P133" s="516" t="s">
        <v>55</v>
      </c>
      <c r="Q133" s="516"/>
      <c r="R133" s="516"/>
      <c r="S133" s="492"/>
      <c r="T133" s="9"/>
      <c r="U133" s="9"/>
      <c r="V133" s="9"/>
      <c r="W133" s="9"/>
      <c r="X133" s="9"/>
      <c r="Y133" s="9"/>
      <c r="Z133" s="9"/>
      <c r="AA133" s="9"/>
      <c r="AB133" s="10"/>
      <c r="AC133" s="10"/>
      <c r="AD133" s="9"/>
      <c r="AE133" s="11"/>
      <c r="AF133" s="9"/>
      <c r="AG133" s="9"/>
      <c r="AH133" s="9"/>
      <c r="AI133" s="9"/>
      <c r="AJ133" s="504"/>
      <c r="AK133" s="1"/>
      <c r="AL133" s="1"/>
      <c r="AM133" s="1"/>
      <c r="AN133" s="1"/>
    </row>
    <row r="134" spans="1:40" ht="30" customHeight="1">
      <c r="A134" s="937"/>
      <c r="B134" s="8" t="s">
        <v>1448</v>
      </c>
      <c r="C134" s="9"/>
      <c r="D134" s="9"/>
      <c r="E134" s="9"/>
      <c r="F134" s="10"/>
      <c r="G134" s="10"/>
      <c r="H134" s="9"/>
      <c r="I134" s="11"/>
      <c r="J134" s="9"/>
      <c r="K134" s="9"/>
      <c r="L134" s="9"/>
      <c r="M134" s="9"/>
      <c r="N134" s="516"/>
      <c r="O134" s="516"/>
      <c r="P134" s="516"/>
      <c r="Q134" s="516" t="s">
        <v>55</v>
      </c>
      <c r="R134" s="516"/>
      <c r="S134" s="492"/>
      <c r="T134" s="9"/>
      <c r="U134" s="9"/>
      <c r="V134" s="9"/>
      <c r="W134" s="9"/>
      <c r="X134" s="9"/>
      <c r="Y134" s="9"/>
      <c r="Z134" s="9"/>
      <c r="AA134" s="9"/>
      <c r="AB134" s="10"/>
      <c r="AC134" s="10"/>
      <c r="AD134" s="9"/>
      <c r="AE134" s="11"/>
      <c r="AF134" s="9"/>
      <c r="AG134" s="9"/>
      <c r="AH134" s="9"/>
      <c r="AI134" s="9"/>
      <c r="AJ134" s="504"/>
      <c r="AK134" s="1"/>
      <c r="AL134" s="1"/>
      <c r="AM134" s="1"/>
      <c r="AN134" s="1"/>
    </row>
    <row r="135" spans="1:40" ht="30" customHeight="1">
      <c r="A135" s="937"/>
      <c r="B135" s="8" t="s">
        <v>1460</v>
      </c>
      <c r="C135" s="9"/>
      <c r="D135" s="9"/>
      <c r="E135" s="9"/>
      <c r="F135" s="10"/>
      <c r="G135" s="10"/>
      <c r="H135" s="9"/>
      <c r="I135" s="11"/>
      <c r="J135" s="9"/>
      <c r="K135" s="9"/>
      <c r="L135" s="9"/>
      <c r="M135" s="9"/>
      <c r="N135" s="516"/>
      <c r="O135" s="516"/>
      <c r="P135" s="516" t="s">
        <v>55</v>
      </c>
      <c r="Q135" s="516"/>
      <c r="R135" s="516"/>
      <c r="S135" s="492"/>
      <c r="T135" s="9"/>
      <c r="U135" s="9"/>
      <c r="V135" s="9"/>
      <c r="W135" s="9"/>
      <c r="X135" s="9"/>
      <c r="Y135" s="9"/>
      <c r="Z135" s="9"/>
      <c r="AA135" s="9"/>
      <c r="AB135" s="10"/>
      <c r="AC135" s="10"/>
      <c r="AD135" s="9"/>
      <c r="AE135" s="11"/>
      <c r="AF135" s="9"/>
      <c r="AG135" s="9"/>
      <c r="AH135" s="9"/>
      <c r="AI135" s="9"/>
      <c r="AJ135" s="504"/>
      <c r="AK135" s="1"/>
      <c r="AL135" s="1"/>
      <c r="AM135" s="1"/>
      <c r="AN135" s="1"/>
    </row>
    <row r="136" spans="1:40" ht="30" customHeight="1">
      <c r="A136" s="937"/>
      <c r="B136" s="8" t="s">
        <v>1466</v>
      </c>
      <c r="C136" s="9"/>
      <c r="D136" s="9"/>
      <c r="E136" s="9"/>
      <c r="F136" s="10"/>
      <c r="G136" s="10"/>
      <c r="H136" s="9"/>
      <c r="I136" s="11"/>
      <c r="J136" s="9"/>
      <c r="K136" s="9"/>
      <c r="L136" s="9"/>
      <c r="M136" s="9"/>
      <c r="N136" s="516"/>
      <c r="O136" s="516"/>
      <c r="P136" s="516"/>
      <c r="Q136" s="516" t="s">
        <v>55</v>
      </c>
      <c r="R136" s="516"/>
      <c r="S136" s="492"/>
      <c r="T136" s="9"/>
      <c r="U136" s="9"/>
      <c r="V136" s="9"/>
      <c r="W136" s="9"/>
      <c r="X136" s="9"/>
      <c r="Y136" s="9"/>
      <c r="Z136" s="9"/>
      <c r="AA136" s="9"/>
      <c r="AB136" s="10"/>
      <c r="AC136" s="10"/>
      <c r="AD136" s="9"/>
      <c r="AE136" s="11"/>
      <c r="AF136" s="9"/>
      <c r="AG136" s="9"/>
      <c r="AH136" s="9"/>
      <c r="AI136" s="9"/>
      <c r="AJ136" s="504"/>
      <c r="AK136" s="1"/>
      <c r="AL136" s="1"/>
      <c r="AM136" s="1"/>
      <c r="AN136" s="1"/>
    </row>
    <row r="137" spans="1:40" ht="30" customHeight="1">
      <c r="A137" s="937"/>
      <c r="B137" s="8" t="s">
        <v>1476</v>
      </c>
      <c r="C137" s="9"/>
      <c r="D137" s="9"/>
      <c r="E137" s="9"/>
      <c r="F137" s="10"/>
      <c r="G137" s="10"/>
      <c r="H137" s="9"/>
      <c r="I137" s="11"/>
      <c r="J137" s="9"/>
      <c r="K137" s="9"/>
      <c r="L137" s="9"/>
      <c r="M137" s="9"/>
      <c r="N137" s="516"/>
      <c r="O137" s="516"/>
      <c r="P137" s="516" t="s">
        <v>55</v>
      </c>
      <c r="Q137" s="516"/>
      <c r="R137" s="516"/>
      <c r="S137" s="492"/>
      <c r="T137" s="9"/>
      <c r="U137" s="9"/>
      <c r="V137" s="9"/>
      <c r="W137" s="9"/>
      <c r="X137" s="9"/>
      <c r="Y137" s="9"/>
      <c r="Z137" s="9"/>
      <c r="AA137" s="9"/>
      <c r="AB137" s="10"/>
      <c r="AC137" s="10"/>
      <c r="AD137" s="9"/>
      <c r="AE137" s="11"/>
      <c r="AF137" s="9"/>
      <c r="AG137" s="9"/>
      <c r="AH137" s="9"/>
      <c r="AI137" s="9"/>
      <c r="AJ137" s="504"/>
      <c r="AK137" s="1"/>
      <c r="AL137" s="1"/>
      <c r="AM137" s="1"/>
      <c r="AN137" s="1"/>
    </row>
    <row r="138" spans="1:40" ht="30" customHeight="1">
      <c r="A138" s="937"/>
      <c r="B138" s="8" t="s">
        <v>1483</v>
      </c>
      <c r="C138" s="9"/>
      <c r="D138" s="9"/>
      <c r="E138" s="9"/>
      <c r="F138" s="10"/>
      <c r="G138" s="10"/>
      <c r="H138" s="9"/>
      <c r="I138" s="11"/>
      <c r="J138" s="9"/>
      <c r="K138" s="9"/>
      <c r="L138" s="9"/>
      <c r="M138" s="9"/>
      <c r="N138" s="516"/>
      <c r="O138" s="516"/>
      <c r="P138" s="516"/>
      <c r="Q138" s="516" t="s">
        <v>55</v>
      </c>
      <c r="R138" s="516"/>
      <c r="S138" s="492"/>
      <c r="T138" s="9"/>
      <c r="U138" s="9"/>
      <c r="V138" s="9"/>
      <c r="W138" s="9"/>
      <c r="X138" s="9"/>
      <c r="Y138" s="9"/>
      <c r="Z138" s="9"/>
      <c r="AA138" s="9"/>
      <c r="AB138" s="10"/>
      <c r="AC138" s="10"/>
      <c r="AD138" s="9"/>
      <c r="AE138" s="11"/>
      <c r="AF138" s="9"/>
      <c r="AG138" s="9"/>
      <c r="AH138" s="9"/>
      <c r="AI138" s="9"/>
      <c r="AJ138" s="504"/>
      <c r="AK138" s="1"/>
      <c r="AL138" s="1"/>
      <c r="AM138" s="1"/>
      <c r="AN138" s="1"/>
    </row>
    <row r="139" spans="1:40" ht="30" customHeight="1">
      <c r="A139" s="937"/>
      <c r="B139" s="8" t="s">
        <v>1494</v>
      </c>
      <c r="C139" s="9"/>
      <c r="D139" s="9"/>
      <c r="E139" s="9"/>
      <c r="F139" s="10"/>
      <c r="G139" s="10"/>
      <c r="H139" s="9"/>
      <c r="I139" s="11"/>
      <c r="J139" s="9"/>
      <c r="K139" s="9"/>
      <c r="L139" s="9"/>
      <c r="M139" s="9"/>
      <c r="N139" s="516"/>
      <c r="O139" s="516" t="s">
        <v>55</v>
      </c>
      <c r="P139" s="516"/>
      <c r="Q139" s="516"/>
      <c r="R139" s="516"/>
      <c r="S139" s="492"/>
      <c r="T139" s="9"/>
      <c r="U139" s="9"/>
      <c r="V139" s="9"/>
      <c r="W139" s="9"/>
      <c r="X139" s="9"/>
      <c r="Y139" s="9"/>
      <c r="Z139" s="9"/>
      <c r="AA139" s="9"/>
      <c r="AB139" s="10"/>
      <c r="AC139" s="10"/>
      <c r="AD139" s="9"/>
      <c r="AE139" s="11"/>
      <c r="AF139" s="9"/>
      <c r="AG139" s="9"/>
      <c r="AH139" s="9"/>
      <c r="AI139" s="9"/>
      <c r="AJ139" s="504"/>
      <c r="AK139" s="1"/>
      <c r="AL139" s="1"/>
      <c r="AM139" s="1"/>
      <c r="AN139" s="1"/>
    </row>
    <row r="140" spans="1:40" ht="30" customHeight="1">
      <c r="A140" s="937"/>
      <c r="B140" s="8" t="s">
        <v>1500</v>
      </c>
      <c r="C140" s="9"/>
      <c r="D140" s="9"/>
      <c r="E140" s="9"/>
      <c r="F140" s="10"/>
      <c r="G140" s="10"/>
      <c r="H140" s="9"/>
      <c r="I140" s="11"/>
      <c r="J140" s="9"/>
      <c r="K140" s="9"/>
      <c r="L140" s="9"/>
      <c r="M140" s="9"/>
      <c r="N140" s="516"/>
      <c r="O140" s="516" t="s">
        <v>55</v>
      </c>
      <c r="P140" s="516"/>
      <c r="Q140" s="516"/>
      <c r="R140" s="516"/>
      <c r="S140" s="492"/>
      <c r="T140" s="9"/>
      <c r="U140" s="9"/>
      <c r="V140" s="9"/>
      <c r="W140" s="9"/>
      <c r="X140" s="9"/>
      <c r="Y140" s="9"/>
      <c r="Z140" s="9"/>
      <c r="AA140" s="9"/>
      <c r="AB140" s="10"/>
      <c r="AC140" s="10"/>
      <c r="AD140" s="9"/>
      <c r="AE140" s="11"/>
      <c r="AF140" s="9"/>
      <c r="AG140" s="9"/>
      <c r="AH140" s="9"/>
      <c r="AI140" s="9"/>
      <c r="AJ140" s="504"/>
      <c r="AK140" s="1"/>
      <c r="AL140" s="1"/>
      <c r="AM140" s="1"/>
      <c r="AN140" s="1"/>
    </row>
    <row r="141" spans="1:40" ht="30" customHeight="1">
      <c r="A141" s="937"/>
      <c r="B141" s="8" t="s">
        <v>1509</v>
      </c>
      <c r="C141" s="9"/>
      <c r="D141" s="9"/>
      <c r="E141" s="9"/>
      <c r="F141" s="10"/>
      <c r="G141" s="10"/>
      <c r="H141" s="9"/>
      <c r="I141" s="11"/>
      <c r="J141" s="9"/>
      <c r="K141" s="9"/>
      <c r="L141" s="9"/>
      <c r="M141" s="9"/>
      <c r="N141" s="516"/>
      <c r="O141" s="516" t="s">
        <v>55</v>
      </c>
      <c r="P141" s="516"/>
      <c r="Q141" s="516"/>
      <c r="R141" s="516"/>
      <c r="S141" s="492"/>
      <c r="T141" s="9"/>
      <c r="U141" s="9"/>
      <c r="V141" s="9"/>
      <c r="W141" s="9"/>
      <c r="X141" s="9"/>
      <c r="Y141" s="9"/>
      <c r="Z141" s="9"/>
      <c r="AA141" s="9"/>
      <c r="AB141" s="10"/>
      <c r="AC141" s="10"/>
      <c r="AD141" s="9"/>
      <c r="AE141" s="11"/>
      <c r="AF141" s="9"/>
      <c r="AG141" s="9"/>
      <c r="AH141" s="9"/>
      <c r="AI141" s="9"/>
      <c r="AJ141" s="504"/>
      <c r="AK141" s="1"/>
      <c r="AL141" s="1"/>
      <c r="AM141" s="1"/>
      <c r="AN141" s="1"/>
    </row>
    <row r="142" spans="1:40" ht="30" customHeight="1">
      <c r="A142" s="940"/>
      <c r="B142" s="8" t="s">
        <v>1518</v>
      </c>
      <c r="C142" s="9"/>
      <c r="D142" s="9"/>
      <c r="E142" s="9"/>
      <c r="F142" s="10"/>
      <c r="G142" s="10"/>
      <c r="H142" s="9"/>
      <c r="I142" s="11"/>
      <c r="J142" s="9"/>
      <c r="K142" s="9"/>
      <c r="L142" s="9"/>
      <c r="M142" s="9"/>
      <c r="N142" s="516"/>
      <c r="O142" s="516" t="s">
        <v>55</v>
      </c>
      <c r="P142" s="516"/>
      <c r="Q142" s="516"/>
      <c r="R142" s="516"/>
      <c r="S142" s="492"/>
      <c r="T142" s="9"/>
      <c r="U142" s="9"/>
      <c r="V142" s="9"/>
      <c r="W142" s="9"/>
      <c r="X142" s="9"/>
      <c r="Y142" s="9"/>
      <c r="Z142" s="9"/>
      <c r="AA142" s="9"/>
      <c r="AB142" s="10"/>
      <c r="AC142" s="10"/>
      <c r="AD142" s="9"/>
      <c r="AE142" s="11"/>
      <c r="AF142" s="9"/>
      <c r="AG142" s="9"/>
      <c r="AH142" s="9"/>
      <c r="AI142" s="9"/>
      <c r="AJ142" s="504"/>
      <c r="AK142" s="1"/>
      <c r="AL142" s="1"/>
      <c r="AM142" s="1"/>
      <c r="AN142" s="1"/>
    </row>
    <row r="143" spans="1:40" ht="30" customHeight="1">
      <c r="A143" s="1093" t="s">
        <v>3192</v>
      </c>
      <c r="B143" s="8" t="s">
        <v>1538</v>
      </c>
      <c r="C143" s="9" t="s">
        <v>3193</v>
      </c>
      <c r="D143" s="9"/>
      <c r="E143" s="9"/>
      <c r="F143" s="10"/>
      <c r="G143" s="10"/>
      <c r="H143" s="9"/>
      <c r="I143" s="11"/>
      <c r="J143" s="9"/>
      <c r="K143" s="9"/>
      <c r="L143" s="9"/>
      <c r="M143" s="9"/>
      <c r="N143" s="516"/>
      <c r="O143" s="516"/>
      <c r="P143" s="516"/>
      <c r="Q143" s="516"/>
      <c r="R143" s="516" t="s">
        <v>3155</v>
      </c>
      <c r="S143" s="492"/>
      <c r="T143" s="9"/>
      <c r="U143" s="9"/>
      <c r="V143" s="9"/>
      <c r="W143" s="9"/>
      <c r="X143" s="9"/>
      <c r="Y143" s="9"/>
      <c r="Z143" s="9"/>
      <c r="AA143" s="9"/>
      <c r="AB143" s="10"/>
      <c r="AC143" s="10"/>
      <c r="AD143" s="9"/>
      <c r="AE143" s="11"/>
      <c r="AF143" s="9"/>
      <c r="AG143" s="9"/>
      <c r="AH143" s="9"/>
      <c r="AI143" s="9"/>
      <c r="AJ143" s="504"/>
      <c r="AK143" s="1"/>
      <c r="AL143" s="1"/>
      <c r="AM143" s="1"/>
      <c r="AN143" s="1"/>
    </row>
    <row r="144" spans="1:40" ht="30" customHeight="1">
      <c r="A144" s="937"/>
      <c r="B144" s="8" t="s">
        <v>1547</v>
      </c>
      <c r="C144" s="9" t="s">
        <v>3193</v>
      </c>
      <c r="D144" s="9"/>
      <c r="E144" s="9"/>
      <c r="F144" s="10"/>
      <c r="G144" s="10"/>
      <c r="H144" s="9"/>
      <c r="I144" s="11"/>
      <c r="J144" s="9"/>
      <c r="K144" s="9"/>
      <c r="L144" s="9"/>
      <c r="M144" s="9"/>
      <c r="N144" s="516"/>
      <c r="O144" s="516"/>
      <c r="P144" s="516"/>
      <c r="Q144" s="516"/>
      <c r="R144" s="516" t="s">
        <v>3155</v>
      </c>
      <c r="S144" s="492"/>
      <c r="T144" s="9"/>
      <c r="U144" s="9"/>
      <c r="V144" s="9"/>
      <c r="W144" s="9"/>
      <c r="X144" s="9"/>
      <c r="Y144" s="9"/>
      <c r="Z144" s="9"/>
      <c r="AA144" s="9"/>
      <c r="AB144" s="10"/>
      <c r="AC144" s="10"/>
      <c r="AD144" s="9"/>
      <c r="AE144" s="11"/>
      <c r="AF144" s="9"/>
      <c r="AG144" s="9"/>
      <c r="AH144" s="9"/>
      <c r="AI144" s="9"/>
      <c r="AJ144" s="504"/>
      <c r="AK144" s="1"/>
      <c r="AL144" s="1"/>
      <c r="AM144" s="1"/>
      <c r="AN144" s="1"/>
    </row>
    <row r="145" spans="1:40" ht="30" customHeight="1">
      <c r="A145" s="937"/>
      <c r="B145" s="8" t="s">
        <v>1556</v>
      </c>
      <c r="C145" s="9" t="s">
        <v>3193</v>
      </c>
      <c r="D145" s="9"/>
      <c r="E145" s="9"/>
      <c r="F145" s="10"/>
      <c r="G145" s="10"/>
      <c r="H145" s="9"/>
      <c r="I145" s="11"/>
      <c r="J145" s="9"/>
      <c r="K145" s="9"/>
      <c r="L145" s="9"/>
      <c r="M145" s="9"/>
      <c r="N145" s="516"/>
      <c r="O145" s="516"/>
      <c r="P145" s="516"/>
      <c r="Q145" s="516"/>
      <c r="R145" s="516" t="s">
        <v>3155</v>
      </c>
      <c r="S145" s="492"/>
      <c r="T145" s="9"/>
      <c r="U145" s="9"/>
      <c r="V145" s="9"/>
      <c r="W145" s="9"/>
      <c r="X145" s="9"/>
      <c r="Y145" s="9"/>
      <c r="Z145" s="9"/>
      <c r="AA145" s="9"/>
      <c r="AB145" s="10"/>
      <c r="AC145" s="10"/>
      <c r="AD145" s="9"/>
      <c r="AE145" s="11"/>
      <c r="AF145" s="9"/>
      <c r="AG145" s="9"/>
      <c r="AH145" s="9"/>
      <c r="AI145" s="9"/>
      <c r="AJ145" s="504"/>
      <c r="AK145" s="1"/>
      <c r="AL145" s="1"/>
      <c r="AM145" s="1"/>
      <c r="AN145" s="1"/>
    </row>
    <row r="146" spans="1:40" ht="30" customHeight="1">
      <c r="A146" s="937"/>
      <c r="B146" s="8" t="s">
        <v>1562</v>
      </c>
      <c r="C146" s="9"/>
      <c r="D146" s="9"/>
      <c r="E146" s="9"/>
      <c r="F146" s="10"/>
      <c r="G146" s="10"/>
      <c r="H146" s="9"/>
      <c r="I146" s="11"/>
      <c r="J146" s="9"/>
      <c r="K146" s="9"/>
      <c r="L146" s="9"/>
      <c r="M146" s="9"/>
      <c r="N146" s="516"/>
      <c r="O146" s="516"/>
      <c r="P146" s="516"/>
      <c r="Q146" s="516" t="s">
        <v>55</v>
      </c>
      <c r="R146" s="516"/>
      <c r="S146" s="492"/>
      <c r="T146" s="9"/>
      <c r="U146" s="9"/>
      <c r="V146" s="9"/>
      <c r="W146" s="9"/>
      <c r="X146" s="9"/>
      <c r="Y146" s="9"/>
      <c r="Z146" s="9"/>
      <c r="AA146" s="9"/>
      <c r="AB146" s="10"/>
      <c r="AC146" s="10"/>
      <c r="AD146" s="9"/>
      <c r="AE146" s="11"/>
      <c r="AF146" s="9"/>
      <c r="AG146" s="9"/>
      <c r="AH146" s="9"/>
      <c r="AI146" s="9"/>
      <c r="AJ146" s="504"/>
      <c r="AK146" s="1"/>
      <c r="AL146" s="1"/>
      <c r="AM146" s="1"/>
      <c r="AN146" s="1"/>
    </row>
    <row r="147" spans="1:40" ht="30" customHeight="1">
      <c r="A147" s="937"/>
      <c r="B147" s="8" t="s">
        <v>1572</v>
      </c>
      <c r="C147" s="9"/>
      <c r="D147" s="9"/>
      <c r="E147" s="9"/>
      <c r="F147" s="10"/>
      <c r="G147" s="10"/>
      <c r="H147" s="9"/>
      <c r="I147" s="11"/>
      <c r="J147" s="9"/>
      <c r="K147" s="9"/>
      <c r="L147" s="9"/>
      <c r="M147" s="9"/>
      <c r="N147" s="516"/>
      <c r="O147" s="516"/>
      <c r="P147" s="516"/>
      <c r="Q147" s="516" t="s">
        <v>55</v>
      </c>
      <c r="R147" s="516"/>
      <c r="S147" s="492"/>
      <c r="T147" s="9"/>
      <c r="U147" s="9"/>
      <c r="V147" s="9"/>
      <c r="W147" s="9"/>
      <c r="X147" s="9"/>
      <c r="Y147" s="9"/>
      <c r="Z147" s="9"/>
      <c r="AA147" s="9"/>
      <c r="AB147" s="10"/>
      <c r="AC147" s="10"/>
      <c r="AD147" s="9"/>
      <c r="AE147" s="11"/>
      <c r="AF147" s="9"/>
      <c r="AG147" s="9"/>
      <c r="AH147" s="9"/>
      <c r="AI147" s="9"/>
      <c r="AJ147" s="504"/>
      <c r="AK147" s="1"/>
      <c r="AL147" s="1"/>
      <c r="AM147" s="1"/>
      <c r="AN147" s="1"/>
    </row>
    <row r="148" spans="1:40" ht="30" customHeight="1">
      <c r="A148" s="937"/>
      <c r="B148" s="8" t="s">
        <v>3194</v>
      </c>
      <c r="C148" s="9"/>
      <c r="D148" s="9"/>
      <c r="E148" s="9"/>
      <c r="F148" s="10"/>
      <c r="G148" s="10"/>
      <c r="H148" s="9"/>
      <c r="I148" s="11"/>
      <c r="J148" s="9"/>
      <c r="K148" s="9"/>
      <c r="L148" s="9"/>
      <c r="M148" s="9"/>
      <c r="N148" s="516"/>
      <c r="O148" s="516"/>
      <c r="P148" s="516"/>
      <c r="Q148" s="516" t="s">
        <v>55</v>
      </c>
      <c r="R148" s="516"/>
      <c r="S148" s="492"/>
      <c r="T148" s="9"/>
      <c r="U148" s="9"/>
      <c r="V148" s="9"/>
      <c r="W148" s="9"/>
      <c r="X148" s="9"/>
      <c r="Y148" s="9"/>
      <c r="Z148" s="9"/>
      <c r="AA148" s="9"/>
      <c r="AB148" s="10"/>
      <c r="AC148" s="10"/>
      <c r="AD148" s="9"/>
      <c r="AE148" s="11"/>
      <c r="AF148" s="9"/>
      <c r="AG148" s="9"/>
      <c r="AH148" s="9"/>
      <c r="AI148" s="9"/>
      <c r="AJ148" s="504"/>
      <c r="AK148" s="1"/>
      <c r="AL148" s="1"/>
      <c r="AM148" s="1"/>
      <c r="AN148" s="1"/>
    </row>
    <row r="149" spans="1:40" ht="30" customHeight="1">
      <c r="A149" s="937"/>
      <c r="B149" s="8" t="s">
        <v>3195</v>
      </c>
      <c r="C149" s="9"/>
      <c r="D149" s="9"/>
      <c r="E149" s="9"/>
      <c r="F149" s="10"/>
      <c r="G149" s="10"/>
      <c r="H149" s="9"/>
      <c r="I149" s="11"/>
      <c r="J149" s="9"/>
      <c r="K149" s="9"/>
      <c r="L149" s="9"/>
      <c r="M149" s="9"/>
      <c r="N149" s="516"/>
      <c r="O149" s="516"/>
      <c r="P149" s="516"/>
      <c r="Q149" s="516" t="s">
        <v>55</v>
      </c>
      <c r="R149" s="516"/>
      <c r="S149" s="492"/>
      <c r="T149" s="9"/>
      <c r="U149" s="9"/>
      <c r="V149" s="9"/>
      <c r="W149" s="9"/>
      <c r="X149" s="9"/>
      <c r="Y149" s="9"/>
      <c r="Z149" s="9"/>
      <c r="AA149" s="9"/>
      <c r="AB149" s="10"/>
      <c r="AC149" s="10"/>
      <c r="AD149" s="9"/>
      <c r="AE149" s="11"/>
      <c r="AF149" s="9"/>
      <c r="AG149" s="9"/>
      <c r="AH149" s="9"/>
      <c r="AI149" s="9"/>
      <c r="AJ149" s="504"/>
      <c r="AK149" s="1"/>
      <c r="AL149" s="1"/>
      <c r="AM149" s="1"/>
      <c r="AN149" s="1"/>
    </row>
    <row r="150" spans="1:40" ht="30" customHeight="1">
      <c r="A150" s="937"/>
      <c r="B150" s="8" t="s">
        <v>3196</v>
      </c>
      <c r="C150" s="9"/>
      <c r="D150" s="9"/>
      <c r="E150" s="9"/>
      <c r="F150" s="10"/>
      <c r="G150" s="10"/>
      <c r="H150" s="9"/>
      <c r="I150" s="11"/>
      <c r="J150" s="9"/>
      <c r="K150" s="9"/>
      <c r="L150" s="9"/>
      <c r="M150" s="9"/>
      <c r="N150" s="516"/>
      <c r="O150" s="516"/>
      <c r="P150" s="516"/>
      <c r="Q150" s="516" t="s">
        <v>55</v>
      </c>
      <c r="R150" s="516"/>
      <c r="S150" s="492"/>
      <c r="T150" s="9"/>
      <c r="U150" s="9"/>
      <c r="V150" s="9"/>
      <c r="W150" s="9"/>
      <c r="X150" s="9"/>
      <c r="Y150" s="9"/>
      <c r="Z150" s="9"/>
      <c r="AA150" s="9"/>
      <c r="AB150" s="10"/>
      <c r="AC150" s="10"/>
      <c r="AD150" s="9"/>
      <c r="AE150" s="11"/>
      <c r="AF150" s="9"/>
      <c r="AG150" s="9"/>
      <c r="AH150" s="9"/>
      <c r="AI150" s="9"/>
      <c r="AJ150" s="504"/>
      <c r="AK150" s="1"/>
      <c r="AL150" s="1"/>
      <c r="AM150" s="1"/>
      <c r="AN150" s="1"/>
    </row>
    <row r="151" spans="1:40" ht="30" customHeight="1">
      <c r="A151" s="937"/>
      <c r="B151" s="8" t="s">
        <v>3197</v>
      </c>
      <c r="C151" s="9"/>
      <c r="D151" s="9"/>
      <c r="E151" s="9"/>
      <c r="F151" s="10"/>
      <c r="G151" s="10"/>
      <c r="H151" s="9"/>
      <c r="I151" s="11"/>
      <c r="J151" s="9"/>
      <c r="K151" s="9"/>
      <c r="L151" s="9"/>
      <c r="M151" s="9"/>
      <c r="N151" s="516"/>
      <c r="O151" s="516"/>
      <c r="P151" s="516"/>
      <c r="Q151" s="516" t="s">
        <v>55</v>
      </c>
      <c r="R151" s="516"/>
      <c r="S151" s="492"/>
      <c r="T151" s="9"/>
      <c r="U151" s="9"/>
      <c r="V151" s="9"/>
      <c r="W151" s="9"/>
      <c r="X151" s="9"/>
      <c r="Y151" s="9"/>
      <c r="Z151" s="9"/>
      <c r="AA151" s="9"/>
      <c r="AB151" s="10"/>
      <c r="AC151" s="10"/>
      <c r="AD151" s="9"/>
      <c r="AE151" s="11"/>
      <c r="AF151" s="9"/>
      <c r="AG151" s="9"/>
      <c r="AH151" s="9"/>
      <c r="AI151" s="9"/>
      <c r="AJ151" s="504"/>
      <c r="AK151" s="1"/>
      <c r="AL151" s="1"/>
      <c r="AM151" s="1"/>
      <c r="AN151" s="1"/>
    </row>
    <row r="152" spans="1:40" ht="30" customHeight="1">
      <c r="A152" s="937"/>
      <c r="B152" s="8" t="s">
        <v>3198</v>
      </c>
      <c r="C152" s="9"/>
      <c r="D152" s="9"/>
      <c r="E152" s="9"/>
      <c r="F152" s="10"/>
      <c r="G152" s="10"/>
      <c r="H152" s="9"/>
      <c r="I152" s="11"/>
      <c r="J152" s="9"/>
      <c r="K152" s="9"/>
      <c r="L152" s="9"/>
      <c r="M152" s="9"/>
      <c r="N152" s="516"/>
      <c r="O152" s="516"/>
      <c r="P152" s="516"/>
      <c r="Q152" s="516" t="s">
        <v>55</v>
      </c>
      <c r="R152" s="516"/>
      <c r="S152" s="492"/>
      <c r="T152" s="9"/>
      <c r="U152" s="9"/>
      <c r="V152" s="9"/>
      <c r="W152" s="9"/>
      <c r="X152" s="9"/>
      <c r="Y152" s="9"/>
      <c r="Z152" s="9"/>
      <c r="AA152" s="9"/>
      <c r="AB152" s="10"/>
      <c r="AC152" s="10"/>
      <c r="AD152" s="9"/>
      <c r="AE152" s="11"/>
      <c r="AF152" s="9"/>
      <c r="AG152" s="9"/>
      <c r="AH152" s="9"/>
      <c r="AI152" s="9"/>
      <c r="AJ152" s="504"/>
      <c r="AK152" s="1"/>
      <c r="AL152" s="1"/>
      <c r="AM152" s="1"/>
      <c r="AN152" s="1"/>
    </row>
    <row r="153" spans="1:40" ht="30" customHeight="1">
      <c r="A153" s="937"/>
      <c r="B153" s="8" t="s">
        <v>3199</v>
      </c>
      <c r="C153" s="9"/>
      <c r="D153" s="9"/>
      <c r="E153" s="9"/>
      <c r="F153" s="10"/>
      <c r="G153" s="10"/>
      <c r="H153" s="9"/>
      <c r="I153" s="11"/>
      <c r="J153" s="9"/>
      <c r="K153" s="9"/>
      <c r="L153" s="9"/>
      <c r="M153" s="9"/>
      <c r="N153" s="516"/>
      <c r="O153" s="516"/>
      <c r="P153" s="516"/>
      <c r="Q153" s="516" t="s">
        <v>55</v>
      </c>
      <c r="R153" s="516"/>
      <c r="S153" s="492"/>
      <c r="T153" s="9"/>
      <c r="U153" s="9"/>
      <c r="V153" s="9"/>
      <c r="W153" s="9"/>
      <c r="X153" s="9"/>
      <c r="Y153" s="9"/>
      <c r="Z153" s="9"/>
      <c r="AA153" s="9"/>
      <c r="AB153" s="10"/>
      <c r="AC153" s="10"/>
      <c r="AD153" s="9"/>
      <c r="AE153" s="11"/>
      <c r="AF153" s="9"/>
      <c r="AG153" s="9"/>
      <c r="AH153" s="9"/>
      <c r="AI153" s="9"/>
      <c r="AJ153" s="504"/>
      <c r="AK153" s="1"/>
      <c r="AL153" s="1"/>
      <c r="AM153" s="1"/>
      <c r="AN153" s="1"/>
    </row>
    <row r="154" spans="1:40" ht="30" customHeight="1">
      <c r="A154" s="937"/>
      <c r="B154" s="8" t="s">
        <v>3200</v>
      </c>
      <c r="C154" s="9"/>
      <c r="D154" s="9"/>
      <c r="E154" s="9"/>
      <c r="F154" s="10"/>
      <c r="G154" s="10"/>
      <c r="H154" s="9"/>
      <c r="I154" s="11"/>
      <c r="J154" s="9"/>
      <c r="K154" s="9"/>
      <c r="L154" s="9"/>
      <c r="M154" s="9"/>
      <c r="N154" s="516"/>
      <c r="O154" s="516"/>
      <c r="P154" s="516"/>
      <c r="Q154" s="516" t="s">
        <v>55</v>
      </c>
      <c r="R154" s="516"/>
      <c r="S154" s="492"/>
      <c r="T154" s="9"/>
      <c r="U154" s="9"/>
      <c r="V154" s="9"/>
      <c r="W154" s="9"/>
      <c r="X154" s="9"/>
      <c r="Y154" s="9"/>
      <c r="Z154" s="9"/>
      <c r="AA154" s="9"/>
      <c r="AB154" s="10"/>
      <c r="AC154" s="10"/>
      <c r="AD154" s="9"/>
      <c r="AE154" s="11"/>
      <c r="AF154" s="9"/>
      <c r="AG154" s="9"/>
      <c r="AH154" s="9"/>
      <c r="AI154" s="9"/>
      <c r="AJ154" s="504"/>
      <c r="AK154" s="1"/>
      <c r="AL154" s="1"/>
      <c r="AM154" s="1"/>
      <c r="AN154" s="1"/>
    </row>
    <row r="155" spans="1:40" ht="30" customHeight="1">
      <c r="A155" s="937"/>
      <c r="B155" s="8" t="s">
        <v>3201</v>
      </c>
      <c r="C155" s="9"/>
      <c r="D155" s="9"/>
      <c r="E155" s="9"/>
      <c r="F155" s="10"/>
      <c r="G155" s="10"/>
      <c r="H155" s="9"/>
      <c r="I155" s="11"/>
      <c r="J155" s="9"/>
      <c r="K155" s="9"/>
      <c r="L155" s="9"/>
      <c r="M155" s="9"/>
      <c r="N155" s="516"/>
      <c r="O155" s="516"/>
      <c r="P155" s="516"/>
      <c r="Q155" s="516" t="s">
        <v>55</v>
      </c>
      <c r="R155" s="516"/>
      <c r="S155" s="492"/>
      <c r="T155" s="9"/>
      <c r="U155" s="9"/>
      <c r="V155" s="9"/>
      <c r="W155" s="9"/>
      <c r="X155" s="9"/>
      <c r="Y155" s="9"/>
      <c r="Z155" s="9"/>
      <c r="AA155" s="9"/>
      <c r="AB155" s="10"/>
      <c r="AC155" s="10"/>
      <c r="AD155" s="9"/>
      <c r="AE155" s="11"/>
      <c r="AF155" s="9"/>
      <c r="AG155" s="9"/>
      <c r="AH155" s="9"/>
      <c r="AI155" s="9"/>
      <c r="AJ155" s="504"/>
      <c r="AK155" s="1"/>
      <c r="AL155" s="1"/>
      <c r="AM155" s="1"/>
      <c r="AN155" s="1"/>
    </row>
    <row r="156" spans="1:40" ht="30" customHeight="1">
      <c r="A156" s="937"/>
      <c r="B156" s="8" t="s">
        <v>3202</v>
      </c>
      <c r="C156" s="9"/>
      <c r="D156" s="9"/>
      <c r="E156" s="9"/>
      <c r="F156" s="10"/>
      <c r="G156" s="10"/>
      <c r="H156" s="9"/>
      <c r="I156" s="11"/>
      <c r="J156" s="9"/>
      <c r="K156" s="9"/>
      <c r="L156" s="9"/>
      <c r="M156" s="9"/>
      <c r="N156" s="516"/>
      <c r="O156" s="516"/>
      <c r="P156" s="516"/>
      <c r="Q156" s="516" t="s">
        <v>55</v>
      </c>
      <c r="R156" s="516"/>
      <c r="S156" s="492"/>
      <c r="T156" s="9"/>
      <c r="U156" s="9"/>
      <c r="V156" s="9"/>
      <c r="W156" s="9"/>
      <c r="X156" s="9"/>
      <c r="Y156" s="9"/>
      <c r="Z156" s="9"/>
      <c r="AA156" s="9"/>
      <c r="AB156" s="10"/>
      <c r="AC156" s="10"/>
      <c r="AD156" s="9"/>
      <c r="AE156" s="11"/>
      <c r="AF156" s="9"/>
      <c r="AG156" s="9"/>
      <c r="AH156" s="9"/>
      <c r="AI156" s="9"/>
      <c r="AJ156" s="504"/>
      <c r="AK156" s="1"/>
      <c r="AL156" s="1"/>
      <c r="AM156" s="1"/>
      <c r="AN156" s="1"/>
    </row>
    <row r="157" spans="1:40" ht="30" customHeight="1">
      <c r="A157" s="940"/>
      <c r="B157" s="8" t="s">
        <v>3203</v>
      </c>
      <c r="C157" s="9"/>
      <c r="D157" s="9"/>
      <c r="E157" s="9"/>
      <c r="F157" s="10"/>
      <c r="G157" s="10"/>
      <c r="H157" s="9"/>
      <c r="I157" s="11"/>
      <c r="J157" s="9"/>
      <c r="K157" s="9"/>
      <c r="L157" s="9"/>
      <c r="M157" s="9"/>
      <c r="N157" s="516"/>
      <c r="O157" s="516"/>
      <c r="P157" s="516"/>
      <c r="Q157" s="516" t="s">
        <v>55</v>
      </c>
      <c r="R157" s="516"/>
      <c r="S157" s="492"/>
      <c r="T157" s="9"/>
      <c r="U157" s="9"/>
      <c r="V157" s="9"/>
      <c r="W157" s="9"/>
      <c r="X157" s="9"/>
      <c r="Y157" s="9"/>
      <c r="Z157" s="9"/>
      <c r="AA157" s="9"/>
      <c r="AB157" s="10"/>
      <c r="AC157" s="10"/>
      <c r="AD157" s="9"/>
      <c r="AE157" s="11"/>
      <c r="AF157" s="9"/>
      <c r="AG157" s="9"/>
      <c r="AH157" s="9"/>
      <c r="AI157" s="9"/>
      <c r="AJ157" s="504"/>
      <c r="AK157" s="1"/>
      <c r="AL157" s="1"/>
      <c r="AM157" s="1"/>
      <c r="AN157" s="1"/>
    </row>
    <row r="158" spans="1:40">
      <c r="A158" s="1"/>
      <c r="B158" s="1"/>
      <c r="C158" s="1"/>
      <c r="D158" s="1"/>
      <c r="E158" s="1"/>
      <c r="F158" s="53"/>
      <c r="G158" s="53"/>
      <c r="H158" s="1"/>
      <c r="I158" s="1"/>
      <c r="J158" s="1"/>
      <c r="K158" s="1"/>
      <c r="L158" s="1"/>
      <c r="M158" s="1"/>
      <c r="N158" s="5"/>
      <c r="O158" s="5"/>
      <c r="P158" s="5"/>
      <c r="Q158" s="5"/>
      <c r="R158" s="5"/>
      <c r="S158" s="5"/>
      <c r="T158" s="1"/>
      <c r="U158" s="1"/>
      <c r="V158" s="1"/>
      <c r="W158" s="1"/>
      <c r="X158" s="1"/>
      <c r="Y158" s="1"/>
      <c r="Z158" s="1"/>
      <c r="AA158" s="1"/>
      <c r="AB158" s="1"/>
      <c r="AC158" s="1"/>
      <c r="AD158" s="1"/>
      <c r="AE158" s="1"/>
      <c r="AF158" s="1"/>
      <c r="AG158" s="1"/>
      <c r="AH158" s="1"/>
      <c r="AI158" s="1"/>
      <c r="AJ158" s="504"/>
      <c r="AK158" s="1"/>
      <c r="AL158" s="1"/>
      <c r="AM158" s="1"/>
      <c r="AN158" s="1"/>
    </row>
    <row r="159" spans="1:40">
      <c r="A159" s="1"/>
      <c r="B159" s="54"/>
      <c r="C159" s="1"/>
      <c r="D159" s="1"/>
      <c r="E159" s="1"/>
      <c r="F159" s="53"/>
      <c r="G159" s="53"/>
      <c r="H159" s="1"/>
      <c r="I159" s="1"/>
      <c r="J159" s="1"/>
      <c r="K159" s="1"/>
      <c r="L159" s="1"/>
      <c r="M159" s="1"/>
      <c r="N159" s="5"/>
      <c r="O159" s="5"/>
      <c r="P159" s="5"/>
      <c r="Q159" s="5"/>
      <c r="R159" s="5"/>
      <c r="S159" s="5"/>
      <c r="T159" s="1"/>
      <c r="U159" s="1"/>
      <c r="V159" s="1"/>
      <c r="W159" s="1"/>
      <c r="X159" s="1"/>
      <c r="Y159" s="1"/>
      <c r="Z159" s="1"/>
      <c r="AA159" s="1"/>
      <c r="AB159" s="1"/>
      <c r="AC159" s="1"/>
      <c r="AD159" s="1"/>
      <c r="AE159" s="1"/>
      <c r="AF159" s="1"/>
      <c r="AG159" s="1"/>
      <c r="AH159" s="1"/>
      <c r="AI159" s="1"/>
      <c r="AJ159" s="504"/>
      <c r="AK159" s="1"/>
      <c r="AL159" s="1"/>
      <c r="AM159" s="1"/>
      <c r="AN159" s="1"/>
    </row>
    <row r="160" spans="1:40">
      <c r="A160" s="1"/>
      <c r="B160" s="1"/>
      <c r="C160" s="1"/>
      <c r="D160" s="1"/>
      <c r="E160" s="1"/>
      <c r="F160" s="53"/>
      <c r="G160" s="53"/>
      <c r="H160" s="1"/>
      <c r="I160" s="1"/>
      <c r="J160" s="1"/>
      <c r="K160" s="1"/>
      <c r="L160" s="846"/>
      <c r="M160" s="1"/>
      <c r="N160" s="5"/>
      <c r="O160" s="5"/>
      <c r="P160" s="5"/>
      <c r="Q160" s="5"/>
      <c r="R160" s="5"/>
      <c r="S160" s="5"/>
      <c r="T160" s="1"/>
      <c r="U160" s="1"/>
      <c r="V160" s="1"/>
      <c r="W160" s="1"/>
      <c r="X160" s="1"/>
      <c r="Y160" s="1"/>
      <c r="Z160" s="1"/>
      <c r="AA160" s="1"/>
      <c r="AB160" s="1"/>
      <c r="AC160" s="1"/>
      <c r="AD160" s="1"/>
      <c r="AE160" s="1"/>
      <c r="AF160" s="1"/>
      <c r="AG160" s="1"/>
      <c r="AH160" s="1"/>
      <c r="AI160" s="1"/>
      <c r="AJ160" s="504"/>
      <c r="AK160" s="1"/>
      <c r="AL160" s="1"/>
      <c r="AM160" s="1"/>
      <c r="AN160" s="1"/>
    </row>
    <row r="161" spans="1:40" ht="26.25" customHeight="1">
      <c r="A161" s="55" t="s">
        <v>1582</v>
      </c>
      <c r="B161" s="57"/>
      <c r="C161" s="57"/>
      <c r="D161" s="57"/>
      <c r="E161" s="57"/>
      <c r="F161" s="59"/>
      <c r="G161" s="59"/>
      <c r="H161" s="57"/>
      <c r="I161" s="57"/>
      <c r="J161" s="57"/>
      <c r="K161" s="57"/>
      <c r="L161" s="62"/>
      <c r="M161" s="63"/>
      <c r="N161" s="5"/>
      <c r="O161" s="5"/>
      <c r="P161" s="5"/>
      <c r="Q161" s="5"/>
      <c r="R161" s="5"/>
      <c r="S161" s="5"/>
      <c r="T161" s="1"/>
      <c r="U161" s="1"/>
      <c r="V161" s="1"/>
      <c r="W161" s="1"/>
      <c r="X161" s="1"/>
      <c r="Y161" s="1"/>
      <c r="Z161" s="1"/>
      <c r="AA161" s="1"/>
      <c r="AB161" s="1"/>
      <c r="AC161" s="1"/>
      <c r="AD161" s="1"/>
      <c r="AE161" s="1"/>
      <c r="AF161" s="1"/>
      <c r="AG161" s="1"/>
      <c r="AH161" s="1"/>
      <c r="AI161" s="1"/>
      <c r="AJ161" s="504"/>
      <c r="AK161" s="1"/>
      <c r="AL161" s="1"/>
      <c r="AM161" s="1"/>
      <c r="AN161" s="1"/>
    </row>
    <row r="162" spans="1:40" ht="26.25" customHeight="1">
      <c r="A162" s="64"/>
      <c r="B162" s="847"/>
      <c r="C162" s="847"/>
      <c r="D162" s="65"/>
      <c r="E162" s="65"/>
      <c r="F162" s="66"/>
      <c r="G162" s="66"/>
      <c r="H162" s="65"/>
      <c r="I162" s="65"/>
      <c r="J162" s="65"/>
      <c r="K162" s="65"/>
      <c r="L162" s="65"/>
      <c r="M162" s="65"/>
      <c r="N162" s="65"/>
      <c r="O162" s="5"/>
      <c r="P162" s="5"/>
      <c r="Q162" s="5"/>
      <c r="R162" s="5"/>
      <c r="S162" s="5"/>
      <c r="T162" s="1"/>
      <c r="U162" s="1"/>
      <c r="V162" s="1"/>
      <c r="W162" s="1"/>
      <c r="X162" s="1"/>
      <c r="Y162" s="1"/>
      <c r="Z162" s="1"/>
      <c r="AA162" s="1"/>
      <c r="AB162" s="1"/>
      <c r="AC162" s="1"/>
      <c r="AD162" s="1"/>
      <c r="AE162" s="1"/>
      <c r="AF162" s="1"/>
      <c r="AG162" s="1"/>
      <c r="AH162" s="1"/>
      <c r="AI162" s="1"/>
      <c r="AJ162" s="504"/>
      <c r="AK162" s="1"/>
      <c r="AL162" s="1"/>
      <c r="AM162" s="1"/>
      <c r="AN162" s="1"/>
    </row>
    <row r="163" spans="1:40" ht="43.5" customHeight="1">
      <c r="A163" s="67" t="s">
        <v>1583</v>
      </c>
      <c r="B163" s="848"/>
      <c r="C163" s="68">
        <f>COUNTA(C167:C175,C179:C187,C191:C199)</f>
        <v>3</v>
      </c>
      <c r="D163" s="1"/>
      <c r="E163" s="1"/>
      <c r="F163" s="53"/>
      <c r="G163" s="53"/>
      <c r="H163" s="1"/>
      <c r="I163" s="1"/>
      <c r="J163" s="1"/>
      <c r="K163" s="1"/>
      <c r="L163" s="1"/>
      <c r="M163" s="1"/>
      <c r="N163" s="5"/>
      <c r="O163" s="5"/>
      <c r="P163" s="5"/>
      <c r="Q163" s="5"/>
      <c r="R163" s="5"/>
      <c r="S163" s="5"/>
      <c r="T163" s="1"/>
      <c r="U163" s="1"/>
      <c r="V163" s="1"/>
      <c r="W163" s="1"/>
      <c r="X163" s="1"/>
      <c r="Y163" s="1"/>
      <c r="Z163" s="1"/>
      <c r="AA163" s="1"/>
      <c r="AB163" s="1"/>
      <c r="AC163" s="1"/>
      <c r="AD163" s="1"/>
      <c r="AE163" s="1"/>
      <c r="AF163" s="1"/>
      <c r="AG163" s="1"/>
      <c r="AH163" s="1"/>
      <c r="AI163" s="1"/>
      <c r="AJ163" s="504"/>
      <c r="AK163" s="1"/>
      <c r="AL163" s="1"/>
      <c r="AM163" s="1"/>
      <c r="AN163" s="1"/>
    </row>
    <row r="164" spans="1:40">
      <c r="A164" s="1"/>
      <c r="B164" s="1"/>
      <c r="C164" s="1"/>
      <c r="D164" s="1"/>
      <c r="E164" s="1"/>
      <c r="F164" s="53"/>
      <c r="G164" s="53"/>
      <c r="H164" s="1"/>
      <c r="I164" s="1"/>
      <c r="J164" s="1"/>
      <c r="K164" s="1"/>
      <c r="L164" s="1"/>
      <c r="M164" s="1"/>
      <c r="N164" s="5"/>
      <c r="O164" s="5"/>
      <c r="P164" s="5"/>
      <c r="Q164" s="5"/>
      <c r="R164" s="5"/>
      <c r="S164" s="5"/>
      <c r="T164" s="1"/>
      <c r="U164" s="1"/>
      <c r="V164" s="1"/>
      <c r="W164" s="1"/>
      <c r="X164" s="1"/>
      <c r="Y164" s="1"/>
      <c r="Z164" s="1"/>
      <c r="AA164" s="1"/>
      <c r="AB164" s="1"/>
      <c r="AC164" s="1"/>
      <c r="AD164" s="1"/>
      <c r="AE164" s="1"/>
      <c r="AF164" s="1"/>
      <c r="AG164" s="1"/>
      <c r="AH164" s="1"/>
      <c r="AI164" s="1"/>
      <c r="AJ164" s="504"/>
      <c r="AK164" s="1"/>
      <c r="AL164" s="1"/>
      <c r="AM164" s="1"/>
      <c r="AN164" s="1"/>
    </row>
    <row r="165" spans="1:40" ht="15.75">
      <c r="A165" s="939" t="s">
        <v>1584</v>
      </c>
      <c r="B165" s="954" t="s">
        <v>12</v>
      </c>
      <c r="C165" s="954" t="s">
        <v>13</v>
      </c>
      <c r="D165" s="954" t="s">
        <v>14</v>
      </c>
      <c r="E165" s="957" t="s">
        <v>15</v>
      </c>
      <c r="F165" s="958" t="s">
        <v>16</v>
      </c>
      <c r="G165" s="956"/>
      <c r="H165" s="954" t="s">
        <v>17</v>
      </c>
      <c r="I165" s="954" t="s">
        <v>18</v>
      </c>
      <c r="J165" s="944" t="s">
        <v>19</v>
      </c>
      <c r="K165" s="955" t="s">
        <v>20</v>
      </c>
      <c r="L165" s="956"/>
      <c r="M165" s="944" t="s">
        <v>21</v>
      </c>
      <c r="N165" s="69"/>
      <c r="O165" s="5"/>
      <c r="P165" s="5"/>
      <c r="Q165" s="5"/>
      <c r="R165" s="5"/>
      <c r="S165" s="5"/>
      <c r="T165" s="1"/>
      <c r="U165" s="1"/>
      <c r="V165" s="1"/>
      <c r="W165" s="1"/>
      <c r="X165" s="1"/>
      <c r="Y165" s="1"/>
      <c r="Z165" s="1"/>
      <c r="AA165" s="1"/>
      <c r="AB165" s="1"/>
      <c r="AC165" s="1"/>
      <c r="AD165" s="1"/>
      <c r="AE165" s="1"/>
      <c r="AF165" s="1"/>
      <c r="AG165" s="1"/>
      <c r="AH165" s="1"/>
      <c r="AI165" s="1"/>
      <c r="AJ165" s="504"/>
      <c r="AK165" s="1"/>
      <c r="AL165" s="1"/>
      <c r="AM165" s="1"/>
      <c r="AN165" s="1"/>
    </row>
    <row r="166" spans="1:40" ht="15.75">
      <c r="A166" s="940"/>
      <c r="B166" s="940"/>
      <c r="C166" s="940"/>
      <c r="D166" s="940"/>
      <c r="E166" s="940"/>
      <c r="F166" s="70" t="s">
        <v>44</v>
      </c>
      <c r="G166" s="70" t="s">
        <v>45</v>
      </c>
      <c r="H166" s="940"/>
      <c r="I166" s="940"/>
      <c r="J166" s="940"/>
      <c r="K166" s="71" t="s">
        <v>46</v>
      </c>
      <c r="L166" s="71" t="s">
        <v>47</v>
      </c>
      <c r="M166" s="940"/>
      <c r="N166" s="1"/>
      <c r="O166" s="5"/>
      <c r="P166" s="5"/>
      <c r="Q166" s="5"/>
      <c r="R166" s="5"/>
      <c r="S166" s="5"/>
      <c r="T166" s="1"/>
      <c r="U166" s="1"/>
      <c r="V166" s="1"/>
      <c r="W166" s="1"/>
      <c r="X166" s="1"/>
      <c r="Y166" s="1"/>
      <c r="Z166" s="1"/>
      <c r="AA166" s="1"/>
      <c r="AB166" s="1"/>
      <c r="AC166" s="1"/>
      <c r="AD166" s="1"/>
      <c r="AE166" s="1"/>
      <c r="AF166" s="1"/>
      <c r="AG166" s="1"/>
      <c r="AH166" s="1"/>
      <c r="AI166" s="1"/>
      <c r="AJ166" s="504"/>
      <c r="AK166" s="1"/>
      <c r="AL166" s="1"/>
      <c r="AM166" s="1"/>
      <c r="AN166" s="1"/>
    </row>
    <row r="167" spans="1:40">
      <c r="A167" s="72" t="s">
        <v>2365</v>
      </c>
      <c r="B167" s="72"/>
      <c r="C167" s="31" t="s">
        <v>3204</v>
      </c>
      <c r="D167" s="31"/>
      <c r="E167" s="31"/>
      <c r="F167" s="73"/>
      <c r="G167" s="73"/>
      <c r="H167" s="31"/>
      <c r="I167" s="74"/>
      <c r="J167" s="869"/>
      <c r="K167" s="869"/>
      <c r="L167" s="869"/>
      <c r="M167" s="869"/>
      <c r="N167" s="1"/>
      <c r="O167" s="5"/>
      <c r="P167" s="5"/>
      <c r="Q167" s="5"/>
      <c r="R167" s="5"/>
      <c r="S167" s="5"/>
      <c r="T167" s="1"/>
      <c r="U167" s="1"/>
      <c r="V167" s="1"/>
      <c r="W167" s="1"/>
      <c r="X167" s="1"/>
      <c r="Y167" s="1"/>
      <c r="Z167" s="1"/>
      <c r="AA167" s="1"/>
      <c r="AB167" s="1"/>
      <c r="AC167" s="1"/>
      <c r="AD167" s="1"/>
      <c r="AE167" s="1"/>
      <c r="AF167" s="1"/>
      <c r="AG167" s="1"/>
      <c r="AH167" s="1"/>
      <c r="AI167" s="1"/>
      <c r="AJ167" s="504"/>
      <c r="AK167" s="1"/>
      <c r="AL167" s="1"/>
      <c r="AM167" s="1"/>
      <c r="AN167" s="1"/>
    </row>
    <row r="168" spans="1:40">
      <c r="A168" s="72"/>
      <c r="B168" s="72"/>
      <c r="C168" s="31"/>
      <c r="D168" s="31"/>
      <c r="E168" s="31"/>
      <c r="F168" s="73"/>
      <c r="G168" s="73"/>
      <c r="H168" s="31"/>
      <c r="I168" s="74"/>
      <c r="J168" s="31"/>
      <c r="K168" s="31"/>
      <c r="L168" s="31"/>
      <c r="M168" s="31"/>
      <c r="N168" s="1"/>
      <c r="O168" s="5"/>
      <c r="P168" s="5"/>
      <c r="Q168" s="5"/>
      <c r="R168" s="5"/>
      <c r="S168" s="5"/>
      <c r="T168" s="1"/>
      <c r="U168" s="1"/>
      <c r="V168" s="1"/>
      <c r="W168" s="1"/>
      <c r="X168" s="1"/>
      <c r="Y168" s="1"/>
      <c r="Z168" s="1"/>
      <c r="AA168" s="1"/>
      <c r="AB168" s="1"/>
      <c r="AC168" s="1"/>
      <c r="AD168" s="1"/>
      <c r="AE168" s="1"/>
      <c r="AF168" s="1"/>
      <c r="AG168" s="1"/>
      <c r="AH168" s="1"/>
      <c r="AI168" s="1"/>
      <c r="AJ168" s="504"/>
      <c r="AK168" s="1"/>
      <c r="AL168" s="1"/>
      <c r="AM168" s="1"/>
      <c r="AN168" s="1"/>
    </row>
    <row r="169" spans="1:40">
      <c r="A169" s="72"/>
      <c r="B169" s="72"/>
      <c r="C169" s="31"/>
      <c r="D169" s="31"/>
      <c r="E169" s="31"/>
      <c r="F169" s="73"/>
      <c r="G169" s="73"/>
      <c r="H169" s="31"/>
      <c r="I169" s="74"/>
      <c r="J169" s="31"/>
      <c r="K169" s="31"/>
      <c r="L169" s="31"/>
      <c r="M169" s="31"/>
      <c r="N169" s="1"/>
      <c r="O169" s="5"/>
      <c r="P169" s="5"/>
      <c r="Q169" s="5"/>
      <c r="R169" s="5"/>
      <c r="S169" s="5"/>
      <c r="T169" s="1"/>
      <c r="U169" s="1"/>
      <c r="V169" s="1"/>
      <c r="W169" s="1"/>
      <c r="X169" s="1"/>
      <c r="Y169" s="1"/>
      <c r="Z169" s="1"/>
      <c r="AA169" s="1"/>
      <c r="AB169" s="1"/>
      <c r="AC169" s="1"/>
      <c r="AD169" s="1"/>
      <c r="AE169" s="1"/>
      <c r="AF169" s="1"/>
      <c r="AG169" s="1"/>
      <c r="AH169" s="1"/>
      <c r="AI169" s="1"/>
      <c r="AJ169" s="504"/>
      <c r="AK169" s="1"/>
      <c r="AL169" s="1"/>
      <c r="AM169" s="1"/>
      <c r="AN169" s="1"/>
    </row>
    <row r="170" spans="1:40">
      <c r="A170" s="72"/>
      <c r="B170" s="72"/>
      <c r="C170" s="31"/>
      <c r="D170" s="31"/>
      <c r="E170" s="31"/>
      <c r="F170" s="73"/>
      <c r="G170" s="73"/>
      <c r="H170" s="31"/>
      <c r="I170" s="74"/>
      <c r="J170" s="31"/>
      <c r="K170" s="31"/>
      <c r="L170" s="31"/>
      <c r="M170" s="31"/>
      <c r="N170" s="1"/>
      <c r="O170" s="5"/>
      <c r="P170" s="5"/>
      <c r="Q170" s="5"/>
      <c r="R170" s="5"/>
      <c r="S170" s="5"/>
      <c r="T170" s="1"/>
      <c r="U170" s="1"/>
      <c r="V170" s="1"/>
      <c r="W170" s="1"/>
      <c r="X170" s="1"/>
      <c r="Y170" s="1"/>
      <c r="Z170" s="1"/>
      <c r="AA170" s="1"/>
      <c r="AB170" s="1"/>
      <c r="AC170" s="1"/>
      <c r="AD170" s="1"/>
      <c r="AE170" s="1"/>
      <c r="AF170" s="1"/>
      <c r="AG170" s="1"/>
      <c r="AH170" s="1"/>
      <c r="AI170" s="1"/>
      <c r="AJ170" s="504"/>
      <c r="AK170" s="1"/>
      <c r="AL170" s="1"/>
      <c r="AM170" s="1"/>
      <c r="AN170" s="1"/>
    </row>
    <row r="171" spans="1:40">
      <c r="A171" s="72"/>
      <c r="B171" s="72"/>
      <c r="C171" s="31"/>
      <c r="D171" s="31"/>
      <c r="E171" s="31"/>
      <c r="F171" s="73"/>
      <c r="G171" s="73"/>
      <c r="H171" s="31"/>
      <c r="I171" s="74"/>
      <c r="J171" s="31"/>
      <c r="K171" s="31"/>
      <c r="L171" s="31"/>
      <c r="M171" s="31"/>
      <c r="N171" s="1"/>
      <c r="O171" s="5"/>
      <c r="P171" s="5"/>
      <c r="Q171" s="5"/>
      <c r="R171" s="5"/>
      <c r="S171" s="5"/>
      <c r="T171" s="1"/>
      <c r="U171" s="1"/>
      <c r="V171" s="1"/>
      <c r="W171" s="1"/>
      <c r="X171" s="1"/>
      <c r="Y171" s="1"/>
      <c r="Z171" s="1"/>
      <c r="AA171" s="1"/>
      <c r="AB171" s="1"/>
      <c r="AC171" s="1"/>
      <c r="AD171" s="1"/>
      <c r="AE171" s="1"/>
      <c r="AF171" s="1"/>
      <c r="AG171" s="1"/>
      <c r="AH171" s="1"/>
      <c r="AI171" s="1"/>
      <c r="AJ171" s="504"/>
      <c r="AK171" s="1"/>
      <c r="AL171" s="1"/>
      <c r="AM171" s="1"/>
      <c r="AN171" s="1"/>
    </row>
    <row r="172" spans="1:40">
      <c r="A172" s="72"/>
      <c r="B172" s="72"/>
      <c r="C172" s="31"/>
      <c r="D172" s="31"/>
      <c r="E172" s="31"/>
      <c r="F172" s="73"/>
      <c r="G172" s="73"/>
      <c r="H172" s="31"/>
      <c r="I172" s="74"/>
      <c r="J172" s="31"/>
      <c r="K172" s="31"/>
      <c r="L172" s="31"/>
      <c r="M172" s="31"/>
      <c r="N172" s="1"/>
      <c r="O172" s="5"/>
      <c r="P172" s="5"/>
      <c r="Q172" s="5"/>
      <c r="R172" s="5"/>
      <c r="S172" s="5"/>
      <c r="T172" s="1"/>
      <c r="U172" s="1"/>
      <c r="V172" s="1"/>
      <c r="W172" s="1"/>
      <c r="X172" s="1"/>
      <c r="Y172" s="1"/>
      <c r="Z172" s="1"/>
      <c r="AA172" s="1"/>
      <c r="AB172" s="1"/>
      <c r="AC172" s="1"/>
      <c r="AD172" s="1"/>
      <c r="AE172" s="1"/>
      <c r="AF172" s="1"/>
      <c r="AG172" s="1"/>
      <c r="AH172" s="1"/>
      <c r="AI172" s="1"/>
      <c r="AJ172" s="504"/>
      <c r="AK172" s="1"/>
      <c r="AL172" s="1"/>
      <c r="AM172" s="1"/>
      <c r="AN172" s="1"/>
    </row>
    <row r="173" spans="1:40">
      <c r="A173" s="72"/>
      <c r="B173" s="72"/>
      <c r="C173" s="31"/>
      <c r="D173" s="31"/>
      <c r="E173" s="31"/>
      <c r="F173" s="73"/>
      <c r="G173" s="73"/>
      <c r="H173" s="31"/>
      <c r="I173" s="74"/>
      <c r="J173" s="31"/>
      <c r="K173" s="31"/>
      <c r="L173" s="31"/>
      <c r="M173" s="31"/>
      <c r="N173" s="1"/>
      <c r="O173" s="5"/>
      <c r="P173" s="5"/>
      <c r="Q173" s="5"/>
      <c r="R173" s="5"/>
      <c r="S173" s="5"/>
      <c r="T173" s="1"/>
      <c r="U173" s="1"/>
      <c r="V173" s="1"/>
      <c r="W173" s="1"/>
      <c r="X173" s="1"/>
      <c r="Y173" s="1"/>
      <c r="Z173" s="1"/>
      <c r="AA173" s="1"/>
      <c r="AB173" s="1"/>
      <c r="AC173" s="1"/>
      <c r="AD173" s="1"/>
      <c r="AE173" s="1"/>
      <c r="AF173" s="1"/>
      <c r="AG173" s="1"/>
      <c r="AH173" s="1"/>
      <c r="AI173" s="1"/>
      <c r="AJ173" s="504"/>
      <c r="AK173" s="1"/>
      <c r="AL173" s="1"/>
      <c r="AM173" s="1"/>
      <c r="AN173" s="1"/>
    </row>
    <row r="174" spans="1:40">
      <c r="A174" s="72"/>
      <c r="B174" s="72"/>
      <c r="C174" s="31"/>
      <c r="D174" s="31"/>
      <c r="E174" s="31"/>
      <c r="F174" s="73"/>
      <c r="G174" s="73"/>
      <c r="H174" s="31"/>
      <c r="I174" s="74"/>
      <c r="J174" s="31"/>
      <c r="K174" s="31"/>
      <c r="L174" s="31"/>
      <c r="M174" s="31"/>
      <c r="N174" s="1"/>
      <c r="O174" s="5"/>
      <c r="P174" s="5"/>
      <c r="Q174" s="5"/>
      <c r="R174" s="5"/>
      <c r="S174" s="5"/>
      <c r="T174" s="1"/>
      <c r="U174" s="1"/>
      <c r="V174" s="1"/>
      <c r="W174" s="1"/>
      <c r="X174" s="1"/>
      <c r="Y174" s="1"/>
      <c r="Z174" s="1"/>
      <c r="AA174" s="1"/>
      <c r="AB174" s="1"/>
      <c r="AC174" s="1"/>
      <c r="AD174" s="1"/>
      <c r="AE174" s="1"/>
      <c r="AF174" s="1"/>
      <c r="AG174" s="1"/>
      <c r="AH174" s="1"/>
      <c r="AI174" s="1"/>
      <c r="AJ174" s="504"/>
      <c r="AK174" s="1"/>
      <c r="AL174" s="1"/>
      <c r="AM174" s="1"/>
      <c r="AN174" s="1"/>
    </row>
    <row r="175" spans="1:40">
      <c r="A175" s="72"/>
      <c r="B175" s="72"/>
      <c r="C175" s="31"/>
      <c r="D175" s="31"/>
      <c r="E175" s="31"/>
      <c r="F175" s="73"/>
      <c r="G175" s="73"/>
      <c r="H175" s="31"/>
      <c r="I175" s="74"/>
      <c r="J175" s="31"/>
      <c r="K175" s="31"/>
      <c r="L175" s="31"/>
      <c r="M175" s="31"/>
      <c r="N175" s="1"/>
      <c r="O175" s="5"/>
      <c r="P175" s="5"/>
      <c r="Q175" s="5"/>
      <c r="R175" s="5"/>
      <c r="S175" s="5"/>
      <c r="T175" s="1"/>
      <c r="U175" s="1"/>
      <c r="V175" s="1"/>
      <c r="W175" s="1"/>
      <c r="X175" s="1"/>
      <c r="Y175" s="1"/>
      <c r="Z175" s="1"/>
      <c r="AA175" s="1"/>
      <c r="AB175" s="1"/>
      <c r="AC175" s="1"/>
      <c r="AD175" s="1"/>
      <c r="AE175" s="1"/>
      <c r="AF175" s="1"/>
      <c r="AG175" s="1"/>
      <c r="AH175" s="1"/>
      <c r="AI175" s="1"/>
      <c r="AJ175" s="504"/>
      <c r="AK175" s="1"/>
      <c r="AL175" s="1"/>
      <c r="AM175" s="1"/>
      <c r="AN175" s="1"/>
    </row>
    <row r="176" spans="1:40">
      <c r="A176" s="1"/>
      <c r="B176" s="1"/>
      <c r="C176" s="1"/>
      <c r="D176" s="1"/>
      <c r="E176" s="1"/>
      <c r="F176" s="53"/>
      <c r="G176" s="53"/>
      <c r="H176" s="1"/>
      <c r="I176" s="1"/>
      <c r="J176" s="1"/>
      <c r="K176" s="1"/>
      <c r="L176" s="1"/>
      <c r="M176" s="1"/>
      <c r="N176" s="5"/>
      <c r="O176" s="5"/>
      <c r="P176" s="5"/>
      <c r="Q176" s="5"/>
      <c r="R176" s="5"/>
      <c r="S176" s="5"/>
      <c r="T176" s="1"/>
      <c r="U176" s="1"/>
      <c r="V176" s="1"/>
      <c r="W176" s="1"/>
      <c r="X176" s="1"/>
      <c r="Y176" s="1"/>
      <c r="Z176" s="1"/>
      <c r="AA176" s="1"/>
      <c r="AB176" s="1"/>
      <c r="AC176" s="1"/>
      <c r="AD176" s="1"/>
      <c r="AE176" s="1"/>
      <c r="AF176" s="1"/>
      <c r="AG176" s="1"/>
      <c r="AH176" s="1"/>
      <c r="AI176" s="1"/>
      <c r="AJ176" s="504"/>
      <c r="AK176" s="1"/>
      <c r="AL176" s="1"/>
      <c r="AM176" s="1"/>
      <c r="AN176" s="1"/>
    </row>
    <row r="177" spans="1:40" ht="15.75">
      <c r="A177" s="939" t="s">
        <v>1584</v>
      </c>
      <c r="B177" s="954" t="s">
        <v>12</v>
      </c>
      <c r="C177" s="954" t="s">
        <v>13</v>
      </c>
      <c r="D177" s="954" t="s">
        <v>14</v>
      </c>
      <c r="E177" s="957" t="s">
        <v>15</v>
      </c>
      <c r="F177" s="958" t="s">
        <v>16</v>
      </c>
      <c r="G177" s="956"/>
      <c r="H177" s="954" t="s">
        <v>17</v>
      </c>
      <c r="I177" s="954" t="s">
        <v>18</v>
      </c>
      <c r="J177" s="954" t="s">
        <v>19</v>
      </c>
      <c r="K177" s="955" t="s">
        <v>20</v>
      </c>
      <c r="L177" s="956"/>
      <c r="M177" s="954" t="s">
        <v>21</v>
      </c>
      <c r="N177" s="69"/>
      <c r="O177" s="5"/>
      <c r="P177" s="5"/>
      <c r="Q177" s="5"/>
      <c r="R177" s="5"/>
      <c r="S177" s="5"/>
      <c r="T177" s="1"/>
      <c r="U177" s="1"/>
      <c r="V177" s="1"/>
      <c r="W177" s="1"/>
      <c r="X177" s="1"/>
      <c r="Y177" s="1"/>
      <c r="Z177" s="1"/>
      <c r="AA177" s="1"/>
      <c r="AB177" s="1"/>
      <c r="AC177" s="1"/>
      <c r="AD177" s="1"/>
      <c r="AE177" s="1"/>
      <c r="AF177" s="1"/>
      <c r="AG177" s="1"/>
      <c r="AH177" s="1"/>
      <c r="AI177" s="1"/>
      <c r="AJ177" s="504"/>
      <c r="AK177" s="1"/>
      <c r="AL177" s="1"/>
      <c r="AM177" s="1"/>
      <c r="AN177" s="1"/>
    </row>
    <row r="178" spans="1:40" ht="15.75">
      <c r="A178" s="940"/>
      <c r="B178" s="940"/>
      <c r="C178" s="940"/>
      <c r="D178" s="940"/>
      <c r="E178" s="940"/>
      <c r="F178" s="70" t="s">
        <v>44</v>
      </c>
      <c r="G178" s="70" t="s">
        <v>45</v>
      </c>
      <c r="H178" s="940"/>
      <c r="I178" s="940"/>
      <c r="J178" s="940"/>
      <c r="K178" s="71" t="s">
        <v>46</v>
      </c>
      <c r="L178" s="71" t="s">
        <v>47</v>
      </c>
      <c r="M178" s="940"/>
      <c r="N178" s="1"/>
      <c r="O178" s="5"/>
      <c r="P178" s="5"/>
      <c r="Q178" s="5"/>
      <c r="R178" s="5"/>
      <c r="S178" s="5"/>
      <c r="T178" s="1"/>
      <c r="U178" s="1"/>
      <c r="V178" s="1"/>
      <c r="W178" s="1"/>
      <c r="X178" s="1"/>
      <c r="Y178" s="1"/>
      <c r="Z178" s="1"/>
      <c r="AA178" s="1"/>
      <c r="AB178" s="1"/>
      <c r="AC178" s="1"/>
      <c r="AD178" s="1"/>
      <c r="AE178" s="1"/>
      <c r="AF178" s="1"/>
      <c r="AG178" s="1"/>
      <c r="AH178" s="1"/>
      <c r="AI178" s="1"/>
      <c r="AJ178" s="504"/>
      <c r="AK178" s="1"/>
      <c r="AL178" s="1"/>
      <c r="AM178" s="1"/>
      <c r="AN178" s="1"/>
    </row>
    <row r="179" spans="1:40">
      <c r="A179" s="72" t="s">
        <v>2365</v>
      </c>
      <c r="B179" s="72"/>
      <c r="C179" s="31" t="s">
        <v>3204</v>
      </c>
      <c r="D179" s="31"/>
      <c r="E179" s="31"/>
      <c r="F179" s="73"/>
      <c r="G179" s="73"/>
      <c r="H179" s="31"/>
      <c r="I179" s="74"/>
      <c r="J179" s="869"/>
      <c r="K179" s="869"/>
      <c r="L179" s="869"/>
      <c r="M179" s="869"/>
      <c r="N179" s="1"/>
      <c r="O179" s="5"/>
      <c r="P179" s="5"/>
      <c r="Q179" s="5"/>
      <c r="R179" s="5"/>
      <c r="S179" s="5"/>
      <c r="T179" s="1"/>
      <c r="U179" s="1"/>
      <c r="V179" s="1"/>
      <c r="W179" s="1"/>
      <c r="X179" s="1"/>
      <c r="Y179" s="1"/>
      <c r="Z179" s="1"/>
      <c r="AA179" s="1"/>
      <c r="AB179" s="1"/>
      <c r="AC179" s="1"/>
      <c r="AD179" s="1"/>
      <c r="AE179" s="1"/>
      <c r="AF179" s="1"/>
      <c r="AG179" s="1"/>
      <c r="AH179" s="1"/>
      <c r="AI179" s="1"/>
      <c r="AJ179" s="504"/>
      <c r="AK179" s="1"/>
      <c r="AL179" s="1"/>
      <c r="AM179" s="1"/>
      <c r="AN179" s="1"/>
    </row>
    <row r="180" spans="1:40">
      <c r="A180" s="72"/>
      <c r="B180" s="72"/>
      <c r="C180" s="31"/>
      <c r="D180" s="31"/>
      <c r="E180" s="31"/>
      <c r="F180" s="73"/>
      <c r="G180" s="73"/>
      <c r="H180" s="31"/>
      <c r="I180" s="74"/>
      <c r="J180" s="31"/>
      <c r="K180" s="31"/>
      <c r="L180" s="31"/>
      <c r="M180" s="31"/>
      <c r="N180" s="1"/>
      <c r="O180" s="5"/>
      <c r="P180" s="5"/>
      <c r="Q180" s="5"/>
      <c r="R180" s="5"/>
      <c r="S180" s="5"/>
      <c r="T180" s="1"/>
      <c r="U180" s="1"/>
      <c r="V180" s="1"/>
      <c r="W180" s="1"/>
      <c r="X180" s="1"/>
      <c r="Y180" s="1"/>
      <c r="Z180" s="1"/>
      <c r="AA180" s="1"/>
      <c r="AB180" s="1"/>
      <c r="AC180" s="1"/>
      <c r="AD180" s="1"/>
      <c r="AE180" s="1"/>
      <c r="AF180" s="1"/>
      <c r="AG180" s="1"/>
      <c r="AH180" s="1"/>
      <c r="AI180" s="1"/>
      <c r="AJ180" s="504"/>
      <c r="AK180" s="1"/>
      <c r="AL180" s="1"/>
      <c r="AM180" s="1"/>
      <c r="AN180" s="1"/>
    </row>
    <row r="181" spans="1:40">
      <c r="A181" s="72"/>
      <c r="B181" s="72"/>
      <c r="C181" s="31"/>
      <c r="D181" s="31"/>
      <c r="E181" s="31"/>
      <c r="F181" s="73"/>
      <c r="G181" s="73"/>
      <c r="H181" s="31"/>
      <c r="I181" s="74"/>
      <c r="J181" s="31"/>
      <c r="K181" s="31"/>
      <c r="L181" s="31"/>
      <c r="M181" s="31"/>
      <c r="N181" s="1"/>
      <c r="O181" s="5"/>
      <c r="P181" s="5"/>
      <c r="Q181" s="5"/>
      <c r="R181" s="5"/>
      <c r="S181" s="5"/>
      <c r="T181" s="1"/>
      <c r="U181" s="1"/>
      <c r="V181" s="1"/>
      <c r="W181" s="1"/>
      <c r="X181" s="1"/>
      <c r="Y181" s="1"/>
      <c r="Z181" s="1"/>
      <c r="AA181" s="1"/>
      <c r="AB181" s="1"/>
      <c r="AC181" s="1"/>
      <c r="AD181" s="1"/>
      <c r="AE181" s="1"/>
      <c r="AF181" s="1"/>
      <c r="AG181" s="1"/>
      <c r="AH181" s="1"/>
      <c r="AI181" s="1"/>
      <c r="AJ181" s="504"/>
      <c r="AK181" s="1"/>
      <c r="AL181" s="1"/>
      <c r="AM181" s="1"/>
      <c r="AN181" s="1"/>
    </row>
    <row r="182" spans="1:40">
      <c r="A182" s="72"/>
      <c r="B182" s="72"/>
      <c r="C182" s="31"/>
      <c r="D182" s="31"/>
      <c r="E182" s="31"/>
      <c r="F182" s="73"/>
      <c r="G182" s="73"/>
      <c r="H182" s="31"/>
      <c r="I182" s="74"/>
      <c r="J182" s="31"/>
      <c r="K182" s="31"/>
      <c r="L182" s="31"/>
      <c r="M182" s="31"/>
      <c r="N182" s="1"/>
      <c r="O182" s="5"/>
      <c r="P182" s="5"/>
      <c r="Q182" s="5"/>
      <c r="R182" s="5"/>
      <c r="S182" s="5"/>
      <c r="T182" s="1"/>
      <c r="U182" s="1"/>
      <c r="V182" s="1"/>
      <c r="W182" s="1"/>
      <c r="X182" s="1"/>
      <c r="Y182" s="1"/>
      <c r="Z182" s="1"/>
      <c r="AA182" s="1"/>
      <c r="AB182" s="1"/>
      <c r="AC182" s="1"/>
      <c r="AD182" s="1"/>
      <c r="AE182" s="1"/>
      <c r="AF182" s="1"/>
      <c r="AG182" s="1"/>
      <c r="AH182" s="1"/>
      <c r="AI182" s="1"/>
      <c r="AJ182" s="504"/>
      <c r="AK182" s="1"/>
      <c r="AL182" s="1"/>
      <c r="AM182" s="1"/>
      <c r="AN182" s="1"/>
    </row>
    <row r="183" spans="1:40">
      <c r="A183" s="72"/>
      <c r="B183" s="72"/>
      <c r="C183" s="31"/>
      <c r="D183" s="31"/>
      <c r="E183" s="31"/>
      <c r="F183" s="73"/>
      <c r="G183" s="73"/>
      <c r="H183" s="31"/>
      <c r="I183" s="74"/>
      <c r="J183" s="31"/>
      <c r="K183" s="31"/>
      <c r="L183" s="31"/>
      <c r="M183" s="31"/>
      <c r="N183" s="1"/>
      <c r="O183" s="5"/>
      <c r="P183" s="5"/>
      <c r="Q183" s="5"/>
      <c r="R183" s="5"/>
      <c r="S183" s="5"/>
      <c r="T183" s="1"/>
      <c r="U183" s="1"/>
      <c r="V183" s="1"/>
      <c r="W183" s="1"/>
      <c r="X183" s="1"/>
      <c r="Y183" s="1"/>
      <c r="Z183" s="1"/>
      <c r="AA183" s="1"/>
      <c r="AB183" s="1"/>
      <c r="AC183" s="1"/>
      <c r="AD183" s="1"/>
      <c r="AE183" s="1"/>
      <c r="AF183" s="1"/>
      <c r="AG183" s="1"/>
      <c r="AH183" s="1"/>
      <c r="AI183" s="1"/>
      <c r="AJ183" s="504"/>
      <c r="AK183" s="1"/>
      <c r="AL183" s="1"/>
      <c r="AM183" s="1"/>
      <c r="AN183" s="1"/>
    </row>
    <row r="184" spans="1:40">
      <c r="A184" s="72"/>
      <c r="B184" s="72"/>
      <c r="C184" s="31"/>
      <c r="D184" s="31"/>
      <c r="E184" s="31"/>
      <c r="F184" s="73"/>
      <c r="G184" s="73"/>
      <c r="H184" s="31"/>
      <c r="I184" s="74"/>
      <c r="J184" s="31"/>
      <c r="K184" s="31"/>
      <c r="L184" s="31"/>
      <c r="M184" s="31"/>
      <c r="N184" s="1"/>
      <c r="O184" s="5"/>
      <c r="P184" s="5"/>
      <c r="Q184" s="5"/>
      <c r="R184" s="5"/>
      <c r="S184" s="5"/>
      <c r="T184" s="1"/>
      <c r="U184" s="1"/>
      <c r="V184" s="1"/>
      <c r="W184" s="1"/>
      <c r="X184" s="1"/>
      <c r="Y184" s="1"/>
      <c r="Z184" s="1"/>
      <c r="AA184" s="1"/>
      <c r="AB184" s="1"/>
      <c r="AC184" s="1"/>
      <c r="AD184" s="1"/>
      <c r="AE184" s="1"/>
      <c r="AF184" s="1"/>
      <c r="AG184" s="1"/>
      <c r="AH184" s="1"/>
      <c r="AI184" s="1"/>
      <c r="AJ184" s="504"/>
      <c r="AK184" s="1"/>
      <c r="AL184" s="1"/>
      <c r="AM184" s="1"/>
      <c r="AN184" s="1"/>
    </row>
    <row r="185" spans="1:40">
      <c r="A185" s="72"/>
      <c r="B185" s="72"/>
      <c r="C185" s="31"/>
      <c r="D185" s="31"/>
      <c r="E185" s="31"/>
      <c r="F185" s="73"/>
      <c r="G185" s="73"/>
      <c r="H185" s="31"/>
      <c r="I185" s="74"/>
      <c r="J185" s="31"/>
      <c r="K185" s="31"/>
      <c r="L185" s="31"/>
      <c r="M185" s="31"/>
      <c r="N185" s="1"/>
      <c r="O185" s="5"/>
      <c r="P185" s="5"/>
      <c r="Q185" s="5"/>
      <c r="R185" s="5"/>
      <c r="S185" s="5"/>
      <c r="T185" s="1"/>
      <c r="U185" s="1"/>
      <c r="V185" s="1"/>
      <c r="W185" s="1"/>
      <c r="X185" s="1"/>
      <c r="Y185" s="1"/>
      <c r="Z185" s="1"/>
      <c r="AA185" s="1"/>
      <c r="AB185" s="1"/>
      <c r="AC185" s="1"/>
      <c r="AD185" s="1"/>
      <c r="AE185" s="1"/>
      <c r="AF185" s="1"/>
      <c r="AG185" s="1"/>
      <c r="AH185" s="1"/>
      <c r="AI185" s="1"/>
      <c r="AJ185" s="504"/>
      <c r="AK185" s="1"/>
      <c r="AL185" s="1"/>
      <c r="AM185" s="1"/>
      <c r="AN185" s="1"/>
    </row>
    <row r="186" spans="1:40">
      <c r="A186" s="72"/>
      <c r="B186" s="72"/>
      <c r="C186" s="31"/>
      <c r="D186" s="31"/>
      <c r="E186" s="31"/>
      <c r="F186" s="73"/>
      <c r="G186" s="73"/>
      <c r="H186" s="31"/>
      <c r="I186" s="74"/>
      <c r="J186" s="31"/>
      <c r="K186" s="31"/>
      <c r="L186" s="31"/>
      <c r="M186" s="31"/>
      <c r="N186" s="1"/>
      <c r="O186" s="5"/>
      <c r="P186" s="5"/>
      <c r="Q186" s="5"/>
      <c r="R186" s="5"/>
      <c r="S186" s="5"/>
      <c r="T186" s="1"/>
      <c r="U186" s="1"/>
      <c r="V186" s="1"/>
      <c r="W186" s="1"/>
      <c r="X186" s="1"/>
      <c r="Y186" s="1"/>
      <c r="Z186" s="1"/>
      <c r="AA186" s="1"/>
      <c r="AB186" s="1"/>
      <c r="AC186" s="1"/>
      <c r="AD186" s="1"/>
      <c r="AE186" s="1"/>
      <c r="AF186" s="1"/>
      <c r="AG186" s="1"/>
      <c r="AH186" s="1"/>
      <c r="AI186" s="1"/>
      <c r="AJ186" s="504"/>
      <c r="AK186" s="1"/>
      <c r="AL186" s="1"/>
      <c r="AM186" s="1"/>
      <c r="AN186" s="1"/>
    </row>
    <row r="187" spans="1:40">
      <c r="A187" s="72"/>
      <c r="B187" s="72"/>
      <c r="C187" s="31"/>
      <c r="D187" s="31"/>
      <c r="E187" s="31"/>
      <c r="F187" s="73"/>
      <c r="G187" s="73"/>
      <c r="H187" s="31"/>
      <c r="I187" s="74"/>
      <c r="J187" s="31"/>
      <c r="K187" s="31"/>
      <c r="L187" s="31"/>
      <c r="M187" s="31"/>
      <c r="N187" s="1"/>
      <c r="O187" s="5"/>
      <c r="P187" s="5"/>
      <c r="Q187" s="5"/>
      <c r="R187" s="5"/>
      <c r="S187" s="5"/>
      <c r="T187" s="1"/>
      <c r="U187" s="1"/>
      <c r="V187" s="1"/>
      <c r="W187" s="1"/>
      <c r="X187" s="1"/>
      <c r="Y187" s="1"/>
      <c r="Z187" s="1"/>
      <c r="AA187" s="1"/>
      <c r="AB187" s="1"/>
      <c r="AC187" s="1"/>
      <c r="AD187" s="1"/>
      <c r="AE187" s="1"/>
      <c r="AF187" s="1"/>
      <c r="AG187" s="1"/>
      <c r="AH187" s="1"/>
      <c r="AI187" s="1"/>
      <c r="AJ187" s="504"/>
      <c r="AK187" s="1"/>
      <c r="AL187" s="1"/>
      <c r="AM187" s="1"/>
      <c r="AN187" s="1"/>
    </row>
    <row r="188" spans="1:40">
      <c r="A188" s="1"/>
      <c r="B188" s="1"/>
      <c r="C188" s="1"/>
      <c r="D188" s="1"/>
      <c r="E188" s="1"/>
      <c r="F188" s="53"/>
      <c r="G188" s="53"/>
      <c r="H188" s="1"/>
      <c r="I188" s="1"/>
      <c r="J188" s="1"/>
      <c r="K188" s="1"/>
      <c r="L188" s="1"/>
      <c r="M188" s="1"/>
      <c r="N188" s="5"/>
      <c r="O188" s="5"/>
      <c r="P188" s="5"/>
      <c r="Q188" s="5"/>
      <c r="R188" s="5"/>
      <c r="S188" s="5"/>
      <c r="T188" s="1"/>
      <c r="U188" s="1"/>
      <c r="V188" s="1"/>
      <c r="W188" s="1"/>
      <c r="X188" s="1"/>
      <c r="Y188" s="1"/>
      <c r="Z188" s="1"/>
      <c r="AA188" s="1"/>
      <c r="AB188" s="1"/>
      <c r="AC188" s="1"/>
      <c r="AD188" s="1"/>
      <c r="AE188" s="1"/>
      <c r="AF188" s="1"/>
      <c r="AG188" s="1"/>
      <c r="AH188" s="1"/>
      <c r="AI188" s="1"/>
      <c r="AJ188" s="504"/>
      <c r="AK188" s="1"/>
      <c r="AL188" s="1"/>
      <c r="AM188" s="1"/>
      <c r="AN188" s="1"/>
    </row>
    <row r="189" spans="1:40" ht="15.75">
      <c r="A189" s="939" t="s">
        <v>1584</v>
      </c>
      <c r="B189" s="954" t="s">
        <v>12</v>
      </c>
      <c r="C189" s="954" t="s">
        <v>13</v>
      </c>
      <c r="D189" s="954" t="s">
        <v>14</v>
      </c>
      <c r="E189" s="957" t="s">
        <v>15</v>
      </c>
      <c r="F189" s="958" t="s">
        <v>16</v>
      </c>
      <c r="G189" s="956"/>
      <c r="H189" s="954" t="s">
        <v>17</v>
      </c>
      <c r="I189" s="954" t="s">
        <v>18</v>
      </c>
      <c r="J189" s="954" t="s">
        <v>19</v>
      </c>
      <c r="K189" s="955" t="s">
        <v>20</v>
      </c>
      <c r="L189" s="956"/>
      <c r="M189" s="954" t="s">
        <v>21</v>
      </c>
      <c r="N189" s="69"/>
      <c r="O189" s="5"/>
      <c r="P189" s="5"/>
      <c r="Q189" s="5"/>
      <c r="R189" s="5"/>
      <c r="S189" s="5"/>
      <c r="T189" s="1"/>
      <c r="U189" s="1"/>
      <c r="V189" s="1"/>
      <c r="W189" s="1"/>
      <c r="X189" s="1"/>
      <c r="Y189" s="1"/>
      <c r="Z189" s="1"/>
      <c r="AA189" s="1"/>
      <c r="AB189" s="1"/>
      <c r="AC189" s="1"/>
      <c r="AD189" s="1"/>
      <c r="AE189" s="1"/>
      <c r="AF189" s="1"/>
      <c r="AG189" s="1"/>
      <c r="AH189" s="1"/>
      <c r="AI189" s="1"/>
      <c r="AJ189" s="504"/>
      <c r="AK189" s="1"/>
      <c r="AL189" s="1"/>
      <c r="AM189" s="1"/>
      <c r="AN189" s="1"/>
    </row>
    <row r="190" spans="1:40" ht="15.75">
      <c r="A190" s="940"/>
      <c r="B190" s="940"/>
      <c r="C190" s="940"/>
      <c r="D190" s="940"/>
      <c r="E190" s="940"/>
      <c r="F190" s="70" t="s">
        <v>44</v>
      </c>
      <c r="G190" s="70" t="s">
        <v>45</v>
      </c>
      <c r="H190" s="940"/>
      <c r="I190" s="940"/>
      <c r="J190" s="940"/>
      <c r="K190" s="71" t="s">
        <v>46</v>
      </c>
      <c r="L190" s="71" t="s">
        <v>47</v>
      </c>
      <c r="M190" s="940"/>
      <c r="N190" s="1"/>
      <c r="O190" s="5"/>
      <c r="P190" s="5"/>
      <c r="Q190" s="5"/>
      <c r="R190" s="5"/>
      <c r="S190" s="5"/>
      <c r="T190" s="1"/>
      <c r="U190" s="1"/>
      <c r="V190" s="1"/>
      <c r="W190" s="1"/>
      <c r="X190" s="1"/>
      <c r="Y190" s="1"/>
      <c r="Z190" s="1"/>
      <c r="AA190" s="1"/>
      <c r="AB190" s="1"/>
      <c r="AC190" s="1"/>
      <c r="AD190" s="1"/>
      <c r="AE190" s="1"/>
      <c r="AF190" s="1"/>
      <c r="AG190" s="1"/>
      <c r="AH190" s="1"/>
      <c r="AI190" s="1"/>
      <c r="AJ190" s="504"/>
      <c r="AK190" s="1"/>
      <c r="AL190" s="1"/>
      <c r="AM190" s="1"/>
      <c r="AN190" s="1"/>
    </row>
    <row r="191" spans="1:40">
      <c r="A191" s="72"/>
      <c r="B191" s="72"/>
      <c r="C191" s="31" t="s">
        <v>3204</v>
      </c>
      <c r="D191" s="31"/>
      <c r="E191" s="31"/>
      <c r="F191" s="73"/>
      <c r="G191" s="73"/>
      <c r="H191" s="31"/>
      <c r="I191" s="74"/>
      <c r="J191" s="869"/>
      <c r="K191" s="869"/>
      <c r="L191" s="869"/>
      <c r="M191" s="869"/>
      <c r="N191" s="1"/>
      <c r="O191" s="5"/>
      <c r="P191" s="5"/>
      <c r="Q191" s="5"/>
      <c r="R191" s="5"/>
      <c r="S191" s="5"/>
      <c r="T191" s="1"/>
      <c r="U191" s="1"/>
      <c r="V191" s="1"/>
      <c r="W191" s="1"/>
      <c r="X191" s="1"/>
      <c r="Y191" s="1"/>
      <c r="Z191" s="1"/>
      <c r="AA191" s="1"/>
      <c r="AB191" s="1"/>
      <c r="AC191" s="1"/>
      <c r="AD191" s="1"/>
      <c r="AE191" s="1"/>
      <c r="AF191" s="1"/>
      <c r="AG191" s="1"/>
      <c r="AH191" s="1"/>
      <c r="AI191" s="1"/>
      <c r="AJ191" s="504"/>
      <c r="AK191" s="1"/>
      <c r="AL191" s="1"/>
      <c r="AM191" s="1"/>
      <c r="AN191" s="1"/>
    </row>
    <row r="192" spans="1:40">
      <c r="A192" s="72"/>
      <c r="B192" s="72"/>
      <c r="C192" s="31"/>
      <c r="D192" s="31"/>
      <c r="E192" s="31"/>
      <c r="F192" s="73"/>
      <c r="G192" s="73"/>
      <c r="H192" s="31"/>
      <c r="I192" s="74"/>
      <c r="J192" s="31"/>
      <c r="K192" s="31"/>
      <c r="L192" s="31"/>
      <c r="M192" s="31"/>
      <c r="N192" s="1"/>
      <c r="O192" s="5"/>
      <c r="P192" s="5"/>
      <c r="Q192" s="5"/>
      <c r="R192" s="5"/>
      <c r="S192" s="5"/>
      <c r="T192" s="1"/>
      <c r="U192" s="1"/>
      <c r="V192" s="1"/>
      <c r="W192" s="1"/>
      <c r="X192" s="1"/>
      <c r="Y192" s="1"/>
      <c r="Z192" s="1"/>
      <c r="AA192" s="1"/>
      <c r="AB192" s="1"/>
      <c r="AC192" s="1"/>
      <c r="AD192" s="1"/>
      <c r="AE192" s="1"/>
      <c r="AF192" s="1"/>
      <c r="AG192" s="1"/>
      <c r="AH192" s="1"/>
      <c r="AI192" s="1"/>
      <c r="AJ192" s="504"/>
      <c r="AK192" s="1"/>
      <c r="AL192" s="1"/>
      <c r="AM192" s="1"/>
      <c r="AN192" s="1"/>
    </row>
    <row r="193" spans="1:40">
      <c r="A193" s="72"/>
      <c r="B193" s="72"/>
      <c r="C193" s="31"/>
      <c r="D193" s="31"/>
      <c r="E193" s="31"/>
      <c r="F193" s="73"/>
      <c r="G193" s="73"/>
      <c r="H193" s="31"/>
      <c r="I193" s="74"/>
      <c r="J193" s="31"/>
      <c r="K193" s="31"/>
      <c r="L193" s="31"/>
      <c r="M193" s="31"/>
      <c r="N193" s="1"/>
      <c r="O193" s="5"/>
      <c r="P193" s="5"/>
      <c r="Q193" s="5"/>
      <c r="R193" s="5"/>
      <c r="S193" s="5"/>
      <c r="T193" s="1"/>
      <c r="U193" s="1"/>
      <c r="V193" s="1"/>
      <c r="W193" s="1"/>
      <c r="X193" s="1"/>
      <c r="Y193" s="1"/>
      <c r="Z193" s="1"/>
      <c r="AA193" s="1"/>
      <c r="AB193" s="1"/>
      <c r="AC193" s="1"/>
      <c r="AD193" s="1"/>
      <c r="AE193" s="1"/>
      <c r="AF193" s="1"/>
      <c r="AG193" s="1"/>
      <c r="AH193" s="1"/>
      <c r="AI193" s="1"/>
      <c r="AJ193" s="504"/>
      <c r="AK193" s="1"/>
      <c r="AL193" s="1"/>
      <c r="AM193" s="1"/>
      <c r="AN193" s="1"/>
    </row>
    <row r="194" spans="1:40">
      <c r="A194" s="72"/>
      <c r="B194" s="72"/>
      <c r="C194" s="31"/>
      <c r="D194" s="31"/>
      <c r="E194" s="31"/>
      <c r="F194" s="73"/>
      <c r="G194" s="73"/>
      <c r="H194" s="31"/>
      <c r="I194" s="74"/>
      <c r="J194" s="31"/>
      <c r="K194" s="31"/>
      <c r="L194" s="31"/>
      <c r="M194" s="31"/>
      <c r="N194" s="1"/>
      <c r="O194" s="5"/>
      <c r="P194" s="5"/>
      <c r="Q194" s="5"/>
      <c r="R194" s="5"/>
      <c r="S194" s="5"/>
      <c r="T194" s="1"/>
      <c r="U194" s="1"/>
      <c r="V194" s="1"/>
      <c r="W194" s="1"/>
      <c r="X194" s="1"/>
      <c r="Y194" s="1"/>
      <c r="Z194" s="1"/>
      <c r="AA194" s="1"/>
      <c r="AB194" s="1"/>
      <c r="AC194" s="1"/>
      <c r="AD194" s="1"/>
      <c r="AE194" s="1"/>
      <c r="AF194" s="1"/>
      <c r="AG194" s="1"/>
      <c r="AH194" s="1"/>
      <c r="AI194" s="1"/>
      <c r="AJ194" s="504"/>
      <c r="AK194" s="1"/>
      <c r="AL194" s="1"/>
      <c r="AM194" s="1"/>
      <c r="AN194" s="1"/>
    </row>
    <row r="195" spans="1:40">
      <c r="A195" s="72"/>
      <c r="B195" s="72"/>
      <c r="C195" s="31"/>
      <c r="D195" s="31"/>
      <c r="E195" s="31"/>
      <c r="F195" s="73"/>
      <c r="G195" s="73"/>
      <c r="H195" s="31"/>
      <c r="I195" s="74"/>
      <c r="J195" s="31"/>
      <c r="K195" s="31"/>
      <c r="L195" s="31"/>
      <c r="M195" s="31"/>
      <c r="N195" s="1"/>
      <c r="O195" s="5"/>
      <c r="P195" s="5"/>
      <c r="Q195" s="5"/>
      <c r="R195" s="5"/>
      <c r="S195" s="5"/>
      <c r="T195" s="1"/>
      <c r="U195" s="1"/>
      <c r="V195" s="1"/>
      <c r="W195" s="1"/>
      <c r="X195" s="1"/>
      <c r="Y195" s="1"/>
      <c r="Z195" s="1"/>
      <c r="AA195" s="1"/>
      <c r="AB195" s="1"/>
      <c r="AC195" s="1"/>
      <c r="AD195" s="1"/>
      <c r="AE195" s="1"/>
      <c r="AF195" s="1"/>
      <c r="AG195" s="1"/>
      <c r="AH195" s="1"/>
      <c r="AI195" s="1"/>
      <c r="AJ195" s="504"/>
      <c r="AK195" s="1"/>
      <c r="AL195" s="1"/>
      <c r="AM195" s="1"/>
      <c r="AN195" s="1"/>
    </row>
    <row r="196" spans="1:40">
      <c r="A196" s="72"/>
      <c r="B196" s="72"/>
      <c r="C196" s="31"/>
      <c r="D196" s="31"/>
      <c r="E196" s="31"/>
      <c r="F196" s="73"/>
      <c r="G196" s="73"/>
      <c r="H196" s="31"/>
      <c r="I196" s="74"/>
      <c r="J196" s="31"/>
      <c r="K196" s="31"/>
      <c r="L196" s="31"/>
      <c r="M196" s="31"/>
      <c r="N196" s="1"/>
      <c r="O196" s="5"/>
      <c r="P196" s="5"/>
      <c r="Q196" s="5"/>
      <c r="R196" s="5"/>
      <c r="S196" s="5"/>
      <c r="T196" s="1"/>
      <c r="U196" s="1"/>
      <c r="V196" s="1"/>
      <c r="W196" s="1"/>
      <c r="X196" s="1"/>
      <c r="Y196" s="1"/>
      <c r="Z196" s="1"/>
      <c r="AA196" s="1"/>
      <c r="AB196" s="1"/>
      <c r="AC196" s="1"/>
      <c r="AD196" s="1"/>
      <c r="AE196" s="1"/>
      <c r="AF196" s="1"/>
      <c r="AG196" s="1"/>
      <c r="AH196" s="1"/>
      <c r="AI196" s="1"/>
      <c r="AJ196" s="504"/>
      <c r="AK196" s="1"/>
      <c r="AL196" s="1"/>
      <c r="AM196" s="1"/>
      <c r="AN196" s="1"/>
    </row>
    <row r="197" spans="1:40">
      <c r="A197" s="72"/>
      <c r="B197" s="72"/>
      <c r="C197" s="31"/>
      <c r="D197" s="31"/>
      <c r="E197" s="31"/>
      <c r="F197" s="73"/>
      <c r="G197" s="73"/>
      <c r="H197" s="31"/>
      <c r="I197" s="74"/>
      <c r="J197" s="31"/>
      <c r="K197" s="31"/>
      <c r="L197" s="31"/>
      <c r="M197" s="31"/>
      <c r="N197" s="1"/>
      <c r="O197" s="5"/>
      <c r="P197" s="5"/>
      <c r="Q197" s="5"/>
      <c r="R197" s="5"/>
      <c r="S197" s="5"/>
      <c r="T197" s="1"/>
      <c r="U197" s="1"/>
      <c r="V197" s="1"/>
      <c r="W197" s="1"/>
      <c r="X197" s="1"/>
      <c r="Y197" s="1"/>
      <c r="Z197" s="1"/>
      <c r="AA197" s="1"/>
      <c r="AB197" s="1"/>
      <c r="AC197" s="1"/>
      <c r="AD197" s="1"/>
      <c r="AE197" s="1"/>
      <c r="AF197" s="1"/>
      <c r="AG197" s="1"/>
      <c r="AH197" s="1"/>
      <c r="AI197" s="1"/>
      <c r="AJ197" s="504"/>
      <c r="AK197" s="1"/>
      <c r="AL197" s="1"/>
      <c r="AM197" s="1"/>
      <c r="AN197" s="1"/>
    </row>
    <row r="198" spans="1:40">
      <c r="A198" s="72"/>
      <c r="B198" s="72"/>
      <c r="C198" s="31"/>
      <c r="D198" s="31"/>
      <c r="E198" s="31"/>
      <c r="F198" s="73"/>
      <c r="G198" s="73"/>
      <c r="H198" s="31"/>
      <c r="I198" s="74"/>
      <c r="J198" s="31"/>
      <c r="K198" s="31"/>
      <c r="L198" s="31"/>
      <c r="M198" s="31"/>
      <c r="N198" s="1"/>
      <c r="O198" s="5"/>
      <c r="P198" s="5"/>
      <c r="Q198" s="5"/>
      <c r="R198" s="5"/>
      <c r="S198" s="5"/>
      <c r="T198" s="1"/>
      <c r="U198" s="1"/>
      <c r="V198" s="1"/>
      <c r="W198" s="1"/>
      <c r="X198" s="1"/>
      <c r="Y198" s="1"/>
      <c r="Z198" s="1"/>
      <c r="AA198" s="1"/>
      <c r="AB198" s="1"/>
      <c r="AC198" s="1"/>
      <c r="AD198" s="1"/>
      <c r="AE198" s="1"/>
      <c r="AF198" s="1"/>
      <c r="AG198" s="1"/>
      <c r="AH198" s="1"/>
      <c r="AI198" s="1"/>
      <c r="AJ198" s="504"/>
      <c r="AK198" s="1"/>
      <c r="AL198" s="1"/>
      <c r="AM198" s="1"/>
      <c r="AN198" s="1"/>
    </row>
    <row r="199" spans="1:40">
      <c r="A199" s="72"/>
      <c r="B199" s="72"/>
      <c r="C199" s="31"/>
      <c r="D199" s="31"/>
      <c r="E199" s="31"/>
      <c r="F199" s="73"/>
      <c r="G199" s="73"/>
      <c r="H199" s="31"/>
      <c r="I199" s="74"/>
      <c r="J199" s="31"/>
      <c r="K199" s="31"/>
      <c r="L199" s="31"/>
      <c r="M199" s="31"/>
      <c r="N199" s="1"/>
      <c r="O199" s="5"/>
      <c r="P199" s="5"/>
      <c r="Q199" s="5"/>
      <c r="R199" s="5"/>
      <c r="S199" s="5"/>
      <c r="T199" s="1"/>
      <c r="U199" s="1"/>
      <c r="V199" s="1"/>
      <c r="W199" s="1"/>
      <c r="X199" s="1"/>
      <c r="Y199" s="1"/>
      <c r="Z199" s="1"/>
      <c r="AA199" s="1"/>
      <c r="AB199" s="1"/>
      <c r="AC199" s="1"/>
      <c r="AD199" s="1"/>
      <c r="AE199" s="1"/>
      <c r="AF199" s="1"/>
      <c r="AG199" s="1"/>
      <c r="AH199" s="1"/>
      <c r="AI199" s="1"/>
      <c r="AJ199" s="504"/>
      <c r="AK199" s="1"/>
      <c r="AL199" s="1"/>
      <c r="AM199" s="1"/>
      <c r="AN199" s="1"/>
    </row>
    <row r="200" spans="1:40">
      <c r="A200" s="1"/>
      <c r="B200" s="1"/>
      <c r="C200" s="1"/>
      <c r="D200" s="1"/>
      <c r="E200" s="1"/>
      <c r="F200" s="53"/>
      <c r="G200" s="53"/>
      <c r="H200" s="1"/>
      <c r="I200" s="1"/>
      <c r="J200" s="1"/>
      <c r="K200" s="1"/>
      <c r="L200" s="1"/>
      <c r="M200" s="1"/>
      <c r="N200" s="5"/>
      <c r="O200" s="5"/>
      <c r="P200" s="5"/>
      <c r="Q200" s="5"/>
      <c r="R200" s="5"/>
      <c r="S200" s="5"/>
      <c r="T200" s="1"/>
      <c r="U200" s="1"/>
      <c r="V200" s="1"/>
      <c r="W200" s="1"/>
      <c r="X200" s="1"/>
      <c r="Y200" s="1"/>
      <c r="Z200" s="1"/>
      <c r="AA200" s="1"/>
      <c r="AB200" s="1"/>
      <c r="AC200" s="1"/>
      <c r="AD200" s="1"/>
      <c r="AE200" s="1"/>
      <c r="AF200" s="1"/>
      <c r="AG200" s="1"/>
      <c r="AH200" s="1"/>
      <c r="AI200" s="1"/>
      <c r="AJ200" s="504"/>
      <c r="AK200" s="1"/>
      <c r="AL200" s="1"/>
      <c r="AM200" s="1"/>
      <c r="AN200" s="1"/>
    </row>
    <row r="201" spans="1:40">
      <c r="A201" s="504"/>
      <c r="B201" s="504"/>
      <c r="C201" s="504"/>
      <c r="D201" s="504"/>
      <c r="E201" s="504"/>
      <c r="F201" s="850"/>
      <c r="G201" s="850"/>
      <c r="H201" s="504"/>
      <c r="I201" s="504"/>
      <c r="J201" s="504"/>
      <c r="K201" s="504"/>
      <c r="L201" s="504"/>
      <c r="M201" s="504"/>
      <c r="N201" s="481"/>
      <c r="O201" s="481"/>
      <c r="P201" s="481"/>
      <c r="Q201" s="481"/>
      <c r="R201" s="481"/>
      <c r="S201" s="481"/>
      <c r="T201" s="481"/>
      <c r="U201" s="481"/>
      <c r="V201" s="481"/>
      <c r="W201" s="481"/>
      <c r="X201" s="481"/>
      <c r="Y201" s="481"/>
      <c r="Z201" s="481"/>
      <c r="AA201" s="481"/>
      <c r="AB201" s="481"/>
      <c r="AC201" s="481"/>
      <c r="AD201" s="481"/>
      <c r="AE201" s="481"/>
      <c r="AF201" s="481"/>
      <c r="AG201" s="481"/>
      <c r="AH201" s="481"/>
      <c r="AI201" s="481"/>
      <c r="AJ201" s="504"/>
      <c r="AK201" s="1"/>
      <c r="AL201" s="1"/>
      <c r="AM201" s="1"/>
      <c r="AN201" s="1"/>
    </row>
    <row r="202" spans="1:40">
      <c r="A202" s="504"/>
      <c r="B202" s="504"/>
      <c r="C202" s="504"/>
      <c r="D202" s="504"/>
      <c r="E202" s="504"/>
      <c r="F202" s="850"/>
      <c r="G202" s="850"/>
      <c r="H202" s="504"/>
      <c r="I202" s="504"/>
      <c r="J202" s="504"/>
      <c r="K202" s="504"/>
      <c r="L202" s="504"/>
      <c r="M202" s="504"/>
      <c r="N202" s="481"/>
      <c r="O202" s="481"/>
      <c r="P202" s="481"/>
      <c r="Q202" s="481"/>
      <c r="R202" s="481"/>
      <c r="S202" s="481"/>
      <c r="T202" s="481"/>
      <c r="U202" s="481"/>
      <c r="V202" s="481"/>
      <c r="W202" s="481"/>
      <c r="X202" s="481"/>
      <c r="Y202" s="481"/>
      <c r="Z202" s="481"/>
      <c r="AA202" s="481"/>
      <c r="AB202" s="481"/>
      <c r="AC202" s="481"/>
      <c r="AD202" s="481"/>
      <c r="AE202" s="481"/>
      <c r="AF202" s="481"/>
      <c r="AG202" s="481"/>
      <c r="AH202" s="481"/>
      <c r="AI202" s="481"/>
      <c r="AJ202" s="504"/>
      <c r="AK202" s="1"/>
      <c r="AL202" s="1"/>
      <c r="AM202" s="1"/>
      <c r="AN202" s="1"/>
    </row>
    <row r="203" spans="1:40">
      <c r="A203" s="1"/>
      <c r="B203" s="1"/>
      <c r="C203" s="1"/>
      <c r="D203" s="1"/>
      <c r="E203" s="1"/>
      <c r="F203" s="53"/>
      <c r="G203" s="53"/>
      <c r="H203" s="1"/>
      <c r="I203" s="1"/>
      <c r="J203" s="1"/>
      <c r="K203" s="1"/>
      <c r="L203" s="1"/>
      <c r="M203" s="1"/>
      <c r="N203" s="5"/>
      <c r="O203" s="5"/>
      <c r="P203" s="5"/>
      <c r="Q203" s="5"/>
      <c r="R203" s="5"/>
      <c r="S203" s="5"/>
      <c r="T203" s="1"/>
      <c r="U203" s="1"/>
      <c r="V203" s="1"/>
      <c r="W203" s="1"/>
      <c r="X203" s="1"/>
      <c r="Y203" s="1"/>
      <c r="Z203" s="1"/>
      <c r="AA203" s="1"/>
      <c r="AB203" s="1"/>
      <c r="AC203" s="1"/>
      <c r="AD203" s="1"/>
      <c r="AE203" s="1"/>
      <c r="AF203" s="1"/>
      <c r="AG203" s="1"/>
      <c r="AH203" s="1"/>
      <c r="AI203" s="1"/>
      <c r="AJ203" s="1"/>
      <c r="AK203" s="1"/>
      <c r="AL203" s="1"/>
      <c r="AM203" s="1"/>
      <c r="AN203" s="1"/>
    </row>
    <row r="204" spans="1:40">
      <c r="A204" s="1"/>
      <c r="B204" s="1"/>
      <c r="C204" s="1"/>
      <c r="D204" s="1"/>
      <c r="E204" s="1"/>
      <c r="F204" s="53"/>
      <c r="G204" s="53"/>
      <c r="H204" s="1"/>
      <c r="I204" s="1"/>
      <c r="J204" s="1"/>
      <c r="K204" s="1"/>
      <c r="L204" s="1"/>
      <c r="M204" s="1"/>
      <c r="N204" s="5"/>
      <c r="O204" s="5"/>
      <c r="P204" s="5"/>
      <c r="Q204" s="5"/>
      <c r="R204" s="5"/>
      <c r="S204" s="5"/>
      <c r="T204" s="1"/>
      <c r="U204" s="1"/>
      <c r="V204" s="1"/>
      <c r="W204" s="1"/>
      <c r="X204" s="1"/>
      <c r="Y204" s="1"/>
      <c r="Z204" s="1"/>
      <c r="AA204" s="1"/>
      <c r="AB204" s="1"/>
      <c r="AC204" s="1"/>
      <c r="AD204" s="1"/>
      <c r="AE204" s="1"/>
      <c r="AF204" s="1"/>
      <c r="AG204" s="1"/>
      <c r="AH204" s="1"/>
      <c r="AI204" s="1"/>
      <c r="AJ204" s="1"/>
      <c r="AK204" s="1"/>
      <c r="AL204" s="1"/>
      <c r="AM204" s="1"/>
      <c r="AN204" s="1"/>
    </row>
    <row r="205" spans="1:40">
      <c r="A205" s="1"/>
      <c r="B205" s="1"/>
      <c r="C205" s="1"/>
      <c r="D205" s="1"/>
      <c r="E205" s="1"/>
      <c r="F205" s="53"/>
      <c r="G205" s="53"/>
      <c r="H205" s="1"/>
      <c r="I205" s="1"/>
      <c r="J205" s="1"/>
      <c r="K205" s="1"/>
      <c r="L205" s="1"/>
      <c r="M205" s="1"/>
      <c r="N205" s="5"/>
      <c r="O205" s="5"/>
      <c r="P205" s="5"/>
      <c r="Q205" s="5"/>
      <c r="R205" s="5"/>
      <c r="S205" s="5"/>
      <c r="T205" s="1"/>
      <c r="U205" s="1"/>
      <c r="V205" s="1"/>
      <c r="W205" s="1"/>
      <c r="X205" s="1"/>
      <c r="Y205" s="1"/>
      <c r="Z205" s="1"/>
      <c r="AA205" s="1"/>
      <c r="AB205" s="1"/>
      <c r="AC205" s="1"/>
      <c r="AD205" s="1"/>
      <c r="AE205" s="1"/>
      <c r="AF205" s="1"/>
      <c r="AG205" s="1"/>
      <c r="AH205" s="1"/>
      <c r="AI205" s="1"/>
      <c r="AJ205" s="1"/>
      <c r="AK205" s="1"/>
      <c r="AL205" s="1"/>
      <c r="AM205" s="1"/>
      <c r="AN205" s="1"/>
    </row>
    <row r="206" spans="1:40">
      <c r="A206" s="1"/>
      <c r="B206" s="1"/>
      <c r="C206" s="1"/>
      <c r="D206" s="1"/>
      <c r="E206" s="1"/>
      <c r="F206" s="53"/>
      <c r="G206" s="53"/>
      <c r="H206" s="1"/>
      <c r="I206" s="1"/>
      <c r="J206" s="1"/>
      <c r="K206" s="1"/>
      <c r="L206" s="1"/>
      <c r="M206" s="1"/>
      <c r="N206" s="5"/>
      <c r="O206" s="5"/>
      <c r="P206" s="5"/>
      <c r="Q206" s="5"/>
      <c r="R206" s="5"/>
      <c r="S206" s="5"/>
      <c r="T206" s="1"/>
      <c r="U206" s="1"/>
      <c r="V206" s="1"/>
      <c r="W206" s="1"/>
      <c r="X206" s="1"/>
      <c r="Y206" s="1"/>
      <c r="Z206" s="1"/>
      <c r="AA206" s="1"/>
      <c r="AB206" s="1"/>
      <c r="AC206" s="1"/>
      <c r="AD206" s="1"/>
      <c r="AE206" s="1"/>
      <c r="AF206" s="1"/>
      <c r="AG206" s="1"/>
      <c r="AH206" s="1"/>
      <c r="AI206" s="1"/>
      <c r="AJ206" s="1"/>
      <c r="AK206" s="1"/>
      <c r="AL206" s="1"/>
      <c r="AM206" s="1"/>
      <c r="AN206" s="1"/>
    </row>
    <row r="207" spans="1:40">
      <c r="A207" s="1"/>
      <c r="B207" s="1"/>
      <c r="C207" s="1"/>
      <c r="D207" s="1"/>
      <c r="E207" s="1"/>
      <c r="F207" s="53"/>
      <c r="G207" s="53"/>
      <c r="H207" s="1"/>
      <c r="I207" s="1"/>
      <c r="J207" s="1"/>
      <c r="K207" s="1"/>
      <c r="L207" s="1"/>
      <c r="M207" s="1"/>
      <c r="N207" s="5"/>
      <c r="O207" s="5"/>
      <c r="P207" s="5"/>
      <c r="Q207" s="5"/>
      <c r="R207" s="5"/>
      <c r="S207" s="5"/>
      <c r="T207" s="1"/>
      <c r="U207" s="1"/>
      <c r="V207" s="1"/>
      <c r="W207" s="1"/>
      <c r="X207" s="1"/>
      <c r="Y207" s="1"/>
      <c r="Z207" s="1"/>
      <c r="AA207" s="1"/>
      <c r="AB207" s="1"/>
      <c r="AC207" s="1"/>
      <c r="AD207" s="1"/>
      <c r="AE207" s="1"/>
      <c r="AF207" s="1"/>
      <c r="AG207" s="1"/>
      <c r="AH207" s="1"/>
      <c r="AI207" s="1"/>
      <c r="AJ207" s="1"/>
      <c r="AK207" s="1"/>
      <c r="AL207" s="1"/>
      <c r="AM207" s="1"/>
      <c r="AN207" s="1"/>
    </row>
    <row r="208" spans="1:40">
      <c r="A208" s="1"/>
      <c r="B208" s="1"/>
      <c r="C208" s="1"/>
      <c r="D208" s="1"/>
      <c r="E208" s="1"/>
      <c r="F208" s="53"/>
      <c r="G208" s="53"/>
      <c r="H208" s="1"/>
      <c r="I208" s="1"/>
      <c r="J208" s="1"/>
      <c r="K208" s="1"/>
      <c r="L208" s="1"/>
      <c r="M208" s="1"/>
      <c r="N208" s="5"/>
      <c r="O208" s="5"/>
      <c r="P208" s="5"/>
      <c r="Q208" s="5"/>
      <c r="R208" s="5"/>
      <c r="S208" s="5"/>
      <c r="T208" s="1"/>
      <c r="U208" s="1"/>
      <c r="V208" s="1"/>
      <c r="W208" s="1"/>
      <c r="X208" s="1"/>
      <c r="Y208" s="1"/>
      <c r="Z208" s="1"/>
      <c r="AA208" s="1"/>
      <c r="AB208" s="1"/>
      <c r="AC208" s="1"/>
      <c r="AD208" s="1"/>
      <c r="AE208" s="1"/>
      <c r="AF208" s="1"/>
      <c r="AG208" s="1"/>
      <c r="AH208" s="1"/>
      <c r="AI208" s="1"/>
      <c r="AJ208" s="1"/>
      <c r="AK208" s="1"/>
      <c r="AL208" s="1"/>
      <c r="AM208" s="1"/>
      <c r="AN208" s="1"/>
    </row>
    <row r="209" spans="1:40">
      <c r="A209" s="1"/>
      <c r="B209" s="1"/>
      <c r="C209" s="1"/>
      <c r="D209" s="1"/>
      <c r="E209" s="1"/>
      <c r="F209" s="53"/>
      <c r="G209" s="53"/>
      <c r="H209" s="1"/>
      <c r="I209" s="1"/>
      <c r="J209" s="1"/>
      <c r="K209" s="1"/>
      <c r="L209" s="1"/>
      <c r="M209" s="1"/>
      <c r="N209" s="5"/>
      <c r="O209" s="5"/>
      <c r="P209" s="5"/>
      <c r="Q209" s="5"/>
      <c r="R209" s="5"/>
      <c r="S209" s="5"/>
      <c r="T209" s="1"/>
      <c r="U209" s="1"/>
      <c r="V209" s="1"/>
      <c r="W209" s="1"/>
      <c r="X209" s="1"/>
      <c r="Y209" s="1"/>
      <c r="Z209" s="1"/>
      <c r="AA209" s="1"/>
      <c r="AB209" s="1"/>
      <c r="AC209" s="1"/>
      <c r="AD209" s="1"/>
      <c r="AE209" s="1"/>
      <c r="AF209" s="1"/>
      <c r="AG209" s="1"/>
      <c r="AH209" s="1"/>
      <c r="AI209" s="1"/>
      <c r="AJ209" s="1"/>
      <c r="AK209" s="1"/>
      <c r="AL209" s="1"/>
      <c r="AM209" s="1"/>
      <c r="AN209" s="1"/>
    </row>
    <row r="210" spans="1:40">
      <c r="A210" s="1"/>
      <c r="B210" s="1"/>
      <c r="C210" s="1"/>
      <c r="D210" s="1"/>
      <c r="E210" s="1"/>
      <c r="F210" s="53"/>
      <c r="G210" s="53"/>
      <c r="H210" s="1"/>
      <c r="I210" s="1"/>
      <c r="J210" s="1"/>
      <c r="K210" s="1"/>
      <c r="L210" s="1"/>
      <c r="M210" s="1"/>
      <c r="N210" s="5"/>
      <c r="O210" s="5"/>
      <c r="P210" s="5"/>
      <c r="Q210" s="5"/>
      <c r="R210" s="5"/>
      <c r="S210" s="5"/>
      <c r="T210" s="1"/>
      <c r="U210" s="1"/>
      <c r="V210" s="1"/>
      <c r="W210" s="1"/>
      <c r="X210" s="1"/>
      <c r="Y210" s="1"/>
      <c r="Z210" s="1"/>
      <c r="AA210" s="1"/>
      <c r="AB210" s="1"/>
      <c r="AC210" s="1"/>
      <c r="AD210" s="1"/>
      <c r="AE210" s="1"/>
      <c r="AF210" s="1"/>
      <c r="AG210" s="1"/>
      <c r="AH210" s="1"/>
      <c r="AI210" s="1"/>
      <c r="AJ210" s="1"/>
      <c r="AK210" s="1"/>
      <c r="AL210" s="1"/>
      <c r="AM210" s="1"/>
      <c r="AN210" s="1"/>
    </row>
    <row r="211" spans="1:40">
      <c r="A211" s="1"/>
      <c r="B211" s="1"/>
      <c r="C211" s="1"/>
      <c r="D211" s="1"/>
      <c r="E211" s="1"/>
      <c r="F211" s="53"/>
      <c r="G211" s="53"/>
      <c r="H211" s="1"/>
      <c r="I211" s="1"/>
      <c r="J211" s="1"/>
      <c r="K211" s="1"/>
      <c r="L211" s="1"/>
      <c r="M211" s="1"/>
      <c r="N211" s="5"/>
      <c r="O211" s="5"/>
      <c r="P211" s="5"/>
      <c r="Q211" s="5"/>
      <c r="R211" s="5"/>
      <c r="S211" s="5"/>
      <c r="T211" s="1"/>
      <c r="U211" s="1"/>
      <c r="V211" s="1"/>
      <c r="W211" s="1"/>
      <c r="X211" s="1"/>
      <c r="Y211" s="1"/>
      <c r="Z211" s="1"/>
      <c r="AA211" s="1"/>
      <c r="AB211" s="1"/>
      <c r="AC211" s="1"/>
      <c r="AD211" s="1"/>
      <c r="AE211" s="1"/>
      <c r="AF211" s="1"/>
      <c r="AG211" s="1"/>
      <c r="AH211" s="1"/>
      <c r="AI211" s="1"/>
      <c r="AJ211" s="1"/>
      <c r="AK211" s="1"/>
      <c r="AL211" s="1"/>
      <c r="AM211" s="1"/>
      <c r="AN211" s="1"/>
    </row>
    <row r="212" spans="1:40">
      <c r="A212" s="1"/>
      <c r="B212" s="1"/>
      <c r="C212" s="1"/>
      <c r="D212" s="1"/>
      <c r="E212" s="1"/>
      <c r="F212" s="53"/>
      <c r="G212" s="53"/>
      <c r="H212" s="1"/>
      <c r="I212" s="1"/>
      <c r="J212" s="1"/>
      <c r="K212" s="1"/>
      <c r="L212" s="1"/>
      <c r="M212" s="1"/>
      <c r="N212" s="5"/>
      <c r="O212" s="5"/>
      <c r="P212" s="5"/>
      <c r="Q212" s="5"/>
      <c r="R212" s="5"/>
      <c r="S212" s="5"/>
      <c r="T212" s="1"/>
      <c r="U212" s="1"/>
      <c r="V212" s="1"/>
      <c r="W212" s="1"/>
      <c r="X212" s="1"/>
      <c r="Y212" s="1"/>
      <c r="Z212" s="1"/>
      <c r="AA212" s="1"/>
      <c r="AB212" s="1"/>
      <c r="AC212" s="1"/>
      <c r="AD212" s="1"/>
      <c r="AE212" s="1"/>
      <c r="AF212" s="1"/>
      <c r="AG212" s="1"/>
      <c r="AH212" s="1"/>
      <c r="AI212" s="1"/>
      <c r="AJ212" s="1"/>
      <c r="AK212" s="1"/>
      <c r="AL212" s="1"/>
      <c r="AM212" s="1"/>
      <c r="AN212" s="1"/>
    </row>
    <row r="213" spans="1:40">
      <c r="A213" s="1"/>
      <c r="B213" s="1"/>
      <c r="C213" s="1"/>
      <c r="D213" s="1"/>
      <c r="E213" s="1"/>
      <c r="F213" s="53"/>
      <c r="G213" s="53"/>
      <c r="H213" s="1"/>
      <c r="I213" s="1"/>
      <c r="J213" s="1"/>
      <c r="K213" s="1"/>
      <c r="L213" s="1"/>
      <c r="M213" s="1"/>
      <c r="N213" s="5"/>
      <c r="O213" s="5"/>
      <c r="P213" s="5"/>
      <c r="Q213" s="5"/>
      <c r="R213" s="5"/>
      <c r="S213" s="5"/>
      <c r="T213" s="1"/>
      <c r="U213" s="1"/>
      <c r="V213" s="1"/>
      <c r="W213" s="1"/>
      <c r="X213" s="1"/>
      <c r="Y213" s="1"/>
      <c r="Z213" s="1"/>
      <c r="AA213" s="1"/>
      <c r="AB213" s="1"/>
      <c r="AC213" s="1"/>
      <c r="AD213" s="1"/>
      <c r="AE213" s="1"/>
      <c r="AF213" s="1"/>
      <c r="AG213" s="1"/>
      <c r="AH213" s="1"/>
      <c r="AI213" s="1"/>
      <c r="AJ213" s="1"/>
      <c r="AK213" s="1"/>
      <c r="AL213" s="1"/>
      <c r="AM213" s="1"/>
      <c r="AN213" s="1"/>
    </row>
    <row r="214" spans="1:40">
      <c r="A214" s="1"/>
      <c r="B214" s="1"/>
      <c r="C214" s="1"/>
      <c r="D214" s="1"/>
      <c r="E214" s="1"/>
      <c r="F214" s="53"/>
      <c r="G214" s="53"/>
      <c r="H214" s="1"/>
      <c r="I214" s="1"/>
      <c r="J214" s="1"/>
      <c r="K214" s="1"/>
      <c r="L214" s="1"/>
      <c r="M214" s="1"/>
      <c r="N214" s="5"/>
      <c r="O214" s="5"/>
      <c r="P214" s="5"/>
      <c r="Q214" s="5"/>
      <c r="R214" s="5"/>
      <c r="S214" s="5"/>
      <c r="T214" s="1"/>
      <c r="U214" s="1"/>
      <c r="V214" s="1"/>
      <c r="W214" s="1"/>
      <c r="X214" s="1"/>
      <c r="Y214" s="1"/>
      <c r="Z214" s="1"/>
      <c r="AA214" s="1"/>
      <c r="AB214" s="1"/>
      <c r="AC214" s="1"/>
      <c r="AD214" s="1"/>
      <c r="AE214" s="1"/>
      <c r="AF214" s="1"/>
      <c r="AG214" s="1"/>
      <c r="AH214" s="1"/>
      <c r="AI214" s="1"/>
      <c r="AJ214" s="1"/>
      <c r="AK214" s="1"/>
      <c r="AL214" s="1"/>
      <c r="AM214" s="1"/>
      <c r="AN214" s="1"/>
    </row>
    <row r="215" spans="1:40">
      <c r="A215" s="1"/>
      <c r="B215" s="1"/>
      <c r="C215" s="1"/>
      <c r="D215" s="1"/>
      <c r="E215" s="1"/>
      <c r="F215" s="53"/>
      <c r="G215" s="53"/>
      <c r="H215" s="1"/>
      <c r="I215" s="1"/>
      <c r="J215" s="1"/>
      <c r="K215" s="1"/>
      <c r="L215" s="1"/>
      <c r="M215" s="1"/>
      <c r="N215" s="5"/>
      <c r="O215" s="5"/>
      <c r="P215" s="5"/>
      <c r="Q215" s="5"/>
      <c r="R215" s="5"/>
      <c r="S215" s="5"/>
      <c r="T215" s="1"/>
      <c r="U215" s="1"/>
      <c r="V215" s="1"/>
      <c r="W215" s="1"/>
      <c r="X215" s="1"/>
      <c r="Y215" s="1"/>
      <c r="Z215" s="1"/>
      <c r="AA215" s="1"/>
      <c r="AB215" s="1"/>
      <c r="AC215" s="1"/>
      <c r="AD215" s="1"/>
      <c r="AE215" s="1"/>
      <c r="AF215" s="1"/>
      <c r="AG215" s="1"/>
      <c r="AH215" s="1"/>
      <c r="AI215" s="1"/>
      <c r="AJ215" s="1"/>
      <c r="AK215" s="1"/>
      <c r="AL215" s="1"/>
      <c r="AM215" s="1"/>
      <c r="AN215" s="1"/>
    </row>
    <row r="216" spans="1:40">
      <c r="A216" s="1"/>
      <c r="B216" s="1"/>
      <c r="C216" s="1"/>
      <c r="D216" s="1"/>
      <c r="E216" s="1"/>
      <c r="F216" s="53"/>
      <c r="G216" s="53"/>
      <c r="H216" s="1"/>
      <c r="I216" s="1"/>
      <c r="J216" s="1"/>
      <c r="K216" s="1"/>
      <c r="L216" s="1"/>
      <c r="M216" s="1"/>
      <c r="N216" s="5"/>
      <c r="O216" s="5"/>
      <c r="P216" s="5"/>
      <c r="Q216" s="5"/>
      <c r="R216" s="5"/>
      <c r="S216" s="5"/>
      <c r="T216" s="1"/>
      <c r="U216" s="1"/>
      <c r="V216" s="1"/>
      <c r="W216" s="1"/>
      <c r="X216" s="1"/>
      <c r="Y216" s="1"/>
      <c r="Z216" s="1"/>
      <c r="AA216" s="1"/>
      <c r="AB216" s="1"/>
      <c r="AC216" s="1"/>
      <c r="AD216" s="1"/>
      <c r="AE216" s="1"/>
      <c r="AF216" s="1"/>
      <c r="AG216" s="1"/>
      <c r="AH216" s="1"/>
      <c r="AI216" s="1"/>
      <c r="AJ216" s="1"/>
      <c r="AK216" s="1"/>
      <c r="AL216" s="1"/>
      <c r="AM216" s="1"/>
      <c r="AN216" s="1"/>
    </row>
    <row r="217" spans="1:40">
      <c r="A217" s="1"/>
      <c r="B217" s="1"/>
      <c r="C217" s="1"/>
      <c r="D217" s="1"/>
      <c r="E217" s="1"/>
      <c r="F217" s="53"/>
      <c r="G217" s="53"/>
      <c r="H217" s="1"/>
      <c r="I217" s="1"/>
      <c r="J217" s="1"/>
      <c r="K217" s="1"/>
      <c r="L217" s="1"/>
      <c r="M217" s="1"/>
      <c r="N217" s="5"/>
      <c r="O217" s="5"/>
      <c r="P217" s="5"/>
      <c r="Q217" s="5"/>
      <c r="R217" s="5"/>
      <c r="S217" s="5"/>
      <c r="T217" s="1"/>
      <c r="U217" s="1"/>
      <c r="V217" s="1"/>
      <c r="W217" s="1"/>
      <c r="X217" s="1"/>
      <c r="Y217" s="1"/>
      <c r="Z217" s="1"/>
      <c r="AA217" s="1"/>
      <c r="AB217" s="1"/>
      <c r="AC217" s="1"/>
      <c r="AD217" s="1"/>
      <c r="AE217" s="1"/>
      <c r="AF217" s="1"/>
      <c r="AG217" s="1"/>
      <c r="AH217" s="1"/>
      <c r="AI217" s="1"/>
      <c r="AJ217" s="1"/>
      <c r="AK217" s="1"/>
      <c r="AL217" s="1"/>
      <c r="AM217" s="1"/>
      <c r="AN217" s="1"/>
    </row>
    <row r="218" spans="1:40">
      <c r="A218" s="1"/>
      <c r="B218" s="1"/>
      <c r="C218" s="1"/>
      <c r="D218" s="1"/>
      <c r="E218" s="1"/>
      <c r="F218" s="53"/>
      <c r="G218" s="53"/>
      <c r="H218" s="1"/>
      <c r="I218" s="1"/>
      <c r="J218" s="1"/>
      <c r="K218" s="1"/>
      <c r="L218" s="1"/>
      <c r="M218" s="1"/>
      <c r="N218" s="5"/>
      <c r="O218" s="5"/>
      <c r="P218" s="5"/>
      <c r="Q218" s="5"/>
      <c r="R218" s="5"/>
      <c r="S218" s="5"/>
      <c r="T218" s="1"/>
      <c r="U218" s="1"/>
      <c r="V218" s="1"/>
      <c r="W218" s="1"/>
      <c r="X218" s="1"/>
      <c r="Y218" s="1"/>
      <c r="Z218" s="1"/>
      <c r="AA218" s="1"/>
      <c r="AB218" s="1"/>
      <c r="AC218" s="1"/>
      <c r="AD218" s="1"/>
      <c r="AE218" s="1"/>
      <c r="AF218" s="1"/>
      <c r="AG218" s="1"/>
      <c r="AH218" s="1"/>
      <c r="AI218" s="1"/>
      <c r="AJ218" s="1"/>
      <c r="AK218" s="1"/>
      <c r="AL218" s="1"/>
      <c r="AM218" s="1"/>
      <c r="AN218" s="1"/>
    </row>
    <row r="219" spans="1:40">
      <c r="A219" s="1"/>
      <c r="B219" s="1"/>
      <c r="C219" s="1"/>
      <c r="D219" s="1"/>
      <c r="E219" s="1"/>
      <c r="F219" s="1"/>
      <c r="G219" s="1"/>
      <c r="H219" s="1"/>
      <c r="I219" s="1"/>
      <c r="J219" s="1"/>
      <c r="K219" s="1"/>
      <c r="L219" s="1"/>
      <c r="M219" s="1"/>
      <c r="N219" s="5"/>
      <c r="O219" s="5"/>
      <c r="P219" s="5"/>
      <c r="Q219" s="5"/>
      <c r="R219" s="5"/>
      <c r="S219" s="5"/>
      <c r="T219" s="1"/>
      <c r="U219" s="1"/>
      <c r="V219" s="1"/>
      <c r="W219" s="1"/>
      <c r="X219" s="1"/>
      <c r="Y219" s="1"/>
      <c r="Z219" s="1"/>
      <c r="AA219" s="1"/>
      <c r="AB219" s="1"/>
      <c r="AC219" s="1"/>
      <c r="AD219" s="1"/>
      <c r="AE219" s="1"/>
      <c r="AF219" s="1"/>
      <c r="AG219" s="1"/>
      <c r="AH219" s="1"/>
      <c r="AI219" s="1"/>
      <c r="AJ219" s="1"/>
      <c r="AK219" s="1"/>
      <c r="AL219" s="1"/>
      <c r="AM219" s="1"/>
      <c r="AN219" s="1"/>
    </row>
    <row r="220" spans="1:40">
      <c r="A220" s="1"/>
      <c r="B220" s="1"/>
      <c r="C220" s="1"/>
      <c r="D220" s="1"/>
      <c r="E220" s="1"/>
      <c r="F220" s="1"/>
      <c r="G220" s="1"/>
      <c r="H220" s="1"/>
      <c r="I220" s="1"/>
      <c r="J220" s="1"/>
      <c r="K220" s="1"/>
      <c r="L220" s="1"/>
      <c r="M220" s="1"/>
      <c r="N220" s="5"/>
      <c r="O220" s="5"/>
      <c r="P220" s="5"/>
      <c r="Q220" s="5"/>
      <c r="R220" s="5"/>
      <c r="S220" s="5"/>
      <c r="T220" s="1"/>
      <c r="U220" s="1"/>
      <c r="V220" s="1"/>
      <c r="W220" s="1"/>
      <c r="X220" s="1"/>
      <c r="Y220" s="1"/>
      <c r="Z220" s="1"/>
      <c r="AA220" s="1"/>
      <c r="AB220" s="1"/>
      <c r="AC220" s="1"/>
      <c r="AD220" s="1"/>
      <c r="AE220" s="1"/>
      <c r="AF220" s="1"/>
      <c r="AG220" s="1"/>
      <c r="AH220" s="1"/>
      <c r="AI220" s="1"/>
      <c r="AJ220" s="1"/>
      <c r="AK220" s="1"/>
      <c r="AL220" s="1"/>
      <c r="AM220" s="1"/>
      <c r="AN220" s="1"/>
    </row>
    <row r="221" spans="1:40">
      <c r="A221" s="1"/>
      <c r="B221" s="1"/>
      <c r="C221" s="1"/>
      <c r="D221" s="1"/>
      <c r="E221" s="1"/>
      <c r="F221" s="1"/>
      <c r="G221" s="1"/>
      <c r="H221" s="1"/>
      <c r="I221" s="1"/>
      <c r="J221" s="1"/>
      <c r="K221" s="1"/>
      <c r="L221" s="1"/>
      <c r="M221" s="1"/>
      <c r="N221" s="5"/>
      <c r="O221" s="5"/>
      <c r="P221" s="5"/>
      <c r="Q221" s="5"/>
      <c r="R221" s="5"/>
      <c r="S221" s="5"/>
      <c r="T221" s="1"/>
      <c r="U221" s="1"/>
      <c r="V221" s="1"/>
      <c r="W221" s="1"/>
      <c r="X221" s="1"/>
      <c r="Y221" s="1"/>
      <c r="Z221" s="1"/>
      <c r="AA221" s="1"/>
      <c r="AB221" s="1"/>
      <c r="AC221" s="1"/>
      <c r="AD221" s="1"/>
      <c r="AE221" s="1"/>
      <c r="AF221" s="1"/>
      <c r="AG221" s="1"/>
      <c r="AH221" s="1"/>
      <c r="AI221" s="1"/>
      <c r="AJ221" s="1"/>
      <c r="AK221" s="1"/>
      <c r="AL221" s="1"/>
      <c r="AM221" s="1"/>
      <c r="AN221" s="1"/>
    </row>
    <row r="222" spans="1:40">
      <c r="A222" s="1"/>
      <c r="B222" s="1"/>
      <c r="C222" s="1"/>
      <c r="D222" s="1"/>
      <c r="E222" s="1"/>
      <c r="F222" s="1"/>
      <c r="G222" s="1"/>
      <c r="H222" s="1"/>
      <c r="I222" s="1"/>
      <c r="J222" s="1"/>
      <c r="K222" s="1"/>
      <c r="L222" s="1"/>
      <c r="M222" s="1"/>
      <c r="N222" s="5"/>
      <c r="O222" s="5"/>
      <c r="P222" s="5"/>
      <c r="Q222" s="5"/>
      <c r="R222" s="5"/>
      <c r="S222" s="5"/>
      <c r="T222" s="1"/>
      <c r="U222" s="1"/>
      <c r="V222" s="1"/>
      <c r="W222" s="1"/>
      <c r="X222" s="1"/>
      <c r="Y222" s="1"/>
      <c r="Z222" s="1"/>
      <c r="AA222" s="1"/>
      <c r="AB222" s="1"/>
      <c r="AC222" s="1"/>
      <c r="AD222" s="1"/>
      <c r="AE222" s="1"/>
      <c r="AF222" s="1"/>
      <c r="AG222" s="1"/>
      <c r="AH222" s="1"/>
      <c r="AI222" s="1"/>
      <c r="AJ222" s="1"/>
      <c r="AK222" s="1"/>
      <c r="AL222" s="1"/>
      <c r="AM222" s="1"/>
      <c r="AN222" s="1"/>
    </row>
    <row r="223" spans="1:40">
      <c r="A223" s="1"/>
      <c r="B223" s="1"/>
      <c r="C223" s="1"/>
      <c r="D223" s="1"/>
      <c r="E223" s="1"/>
      <c r="F223" s="1"/>
      <c r="G223" s="1"/>
      <c r="H223" s="1"/>
      <c r="I223" s="1"/>
      <c r="J223" s="1"/>
      <c r="K223" s="1"/>
      <c r="L223" s="1"/>
      <c r="M223" s="1"/>
      <c r="N223" s="5"/>
      <c r="O223" s="5"/>
      <c r="P223" s="5"/>
      <c r="Q223" s="5"/>
      <c r="R223" s="5"/>
      <c r="S223" s="5"/>
      <c r="T223" s="1"/>
      <c r="U223" s="1"/>
      <c r="V223" s="1"/>
      <c r="W223" s="1"/>
      <c r="X223" s="1"/>
      <c r="Y223" s="1"/>
      <c r="Z223" s="1"/>
      <c r="AA223" s="1"/>
      <c r="AB223" s="1"/>
      <c r="AC223" s="1"/>
      <c r="AD223" s="1"/>
      <c r="AE223" s="1"/>
      <c r="AF223" s="1"/>
      <c r="AG223" s="1"/>
      <c r="AH223" s="1"/>
      <c r="AI223" s="1"/>
      <c r="AJ223" s="1"/>
      <c r="AK223" s="1"/>
      <c r="AL223" s="1"/>
      <c r="AM223" s="1"/>
      <c r="AN223" s="1"/>
    </row>
    <row r="224" spans="1:40">
      <c r="A224" s="1"/>
      <c r="B224" s="1"/>
      <c r="C224" s="1"/>
      <c r="D224" s="1"/>
      <c r="E224" s="1"/>
      <c r="F224" s="1"/>
      <c r="G224" s="1"/>
      <c r="H224" s="1"/>
      <c r="I224" s="1"/>
      <c r="J224" s="1"/>
      <c r="K224" s="1"/>
      <c r="L224" s="1"/>
      <c r="M224" s="1"/>
      <c r="N224" s="5"/>
      <c r="O224" s="5"/>
      <c r="P224" s="5"/>
      <c r="Q224" s="5"/>
      <c r="R224" s="5"/>
      <c r="S224" s="5"/>
      <c r="T224" s="1"/>
      <c r="U224" s="1"/>
      <c r="V224" s="1"/>
      <c r="W224" s="1"/>
      <c r="X224" s="1"/>
      <c r="Y224" s="1"/>
      <c r="Z224" s="1"/>
      <c r="AA224" s="1"/>
      <c r="AB224" s="1"/>
      <c r="AC224" s="1"/>
      <c r="AD224" s="1"/>
      <c r="AE224" s="1"/>
      <c r="AF224" s="1"/>
      <c r="AG224" s="1"/>
      <c r="AH224" s="1"/>
      <c r="AI224" s="1"/>
      <c r="AJ224" s="1"/>
      <c r="AK224" s="1"/>
      <c r="AL224" s="1"/>
      <c r="AM224" s="1"/>
      <c r="AN224" s="1"/>
    </row>
    <row r="225" spans="1:40">
      <c r="A225" s="1"/>
      <c r="B225" s="1"/>
      <c r="C225" s="1"/>
      <c r="D225" s="1"/>
      <c r="E225" s="1"/>
      <c r="F225" s="1"/>
      <c r="G225" s="1"/>
      <c r="H225" s="1"/>
      <c r="I225" s="1"/>
      <c r="J225" s="1"/>
      <c r="K225" s="1"/>
      <c r="L225" s="1"/>
      <c r="M225" s="1"/>
      <c r="N225" s="5"/>
      <c r="O225" s="5"/>
      <c r="P225" s="5"/>
      <c r="Q225" s="5"/>
      <c r="R225" s="5"/>
      <c r="S225" s="5"/>
      <c r="T225" s="1"/>
      <c r="U225" s="1"/>
      <c r="V225" s="1"/>
      <c r="W225" s="1"/>
      <c r="X225" s="1"/>
      <c r="Y225" s="1"/>
      <c r="Z225" s="1"/>
      <c r="AA225" s="1"/>
      <c r="AB225" s="1"/>
      <c r="AC225" s="1"/>
      <c r="AD225" s="1"/>
      <c r="AE225" s="1"/>
      <c r="AF225" s="1"/>
      <c r="AG225" s="1"/>
      <c r="AH225" s="1"/>
      <c r="AI225" s="1"/>
      <c r="AJ225" s="1"/>
      <c r="AK225" s="1"/>
      <c r="AL225" s="1"/>
      <c r="AM225" s="1"/>
      <c r="AN225" s="1"/>
    </row>
    <row r="226" spans="1:40">
      <c r="A226" s="1"/>
      <c r="B226" s="1"/>
      <c r="C226" s="1"/>
      <c r="D226" s="1"/>
      <c r="E226" s="1"/>
      <c r="F226" s="1"/>
      <c r="G226" s="1"/>
      <c r="H226" s="1"/>
      <c r="I226" s="1"/>
      <c r="J226" s="1"/>
      <c r="K226" s="1"/>
      <c r="L226" s="1"/>
      <c r="M226" s="1"/>
      <c r="N226" s="5"/>
      <c r="O226" s="5"/>
      <c r="P226" s="5"/>
      <c r="Q226" s="5"/>
      <c r="R226" s="5"/>
      <c r="S226" s="5"/>
      <c r="T226" s="1"/>
      <c r="U226" s="1"/>
      <c r="V226" s="1"/>
      <c r="W226" s="1"/>
      <c r="X226" s="1"/>
      <c r="Y226" s="1"/>
      <c r="Z226" s="1"/>
      <c r="AA226" s="1"/>
      <c r="AB226" s="1"/>
      <c r="AC226" s="1"/>
      <c r="AD226" s="1"/>
      <c r="AE226" s="1"/>
      <c r="AF226" s="1"/>
      <c r="AG226" s="1"/>
      <c r="AH226" s="1"/>
      <c r="AI226" s="1"/>
      <c r="AJ226" s="1"/>
      <c r="AK226" s="1"/>
      <c r="AL226" s="1"/>
      <c r="AM226" s="1"/>
      <c r="AN226" s="1"/>
    </row>
    <row r="227" spans="1:40">
      <c r="A227" s="1"/>
      <c r="B227" s="1"/>
      <c r="C227" s="1"/>
      <c r="D227" s="1"/>
      <c r="E227" s="1"/>
      <c r="F227" s="1"/>
      <c r="G227" s="1"/>
      <c r="H227" s="1"/>
      <c r="I227" s="1"/>
      <c r="J227" s="1"/>
      <c r="K227" s="1"/>
      <c r="L227" s="1"/>
      <c r="M227" s="1"/>
      <c r="N227" s="5"/>
      <c r="O227" s="5"/>
      <c r="P227" s="5"/>
      <c r="Q227" s="5"/>
      <c r="R227" s="5"/>
      <c r="S227" s="5"/>
      <c r="T227" s="1"/>
      <c r="U227" s="1"/>
      <c r="V227" s="1"/>
      <c r="W227" s="1"/>
      <c r="X227" s="1"/>
      <c r="Y227" s="1"/>
      <c r="Z227" s="1"/>
      <c r="AA227" s="1"/>
      <c r="AB227" s="1"/>
      <c r="AC227" s="1"/>
      <c r="AD227" s="1"/>
      <c r="AE227" s="1"/>
      <c r="AF227" s="1"/>
      <c r="AG227" s="1"/>
      <c r="AH227" s="1"/>
      <c r="AI227" s="1"/>
      <c r="AJ227" s="1"/>
      <c r="AK227" s="1"/>
      <c r="AL227" s="1"/>
      <c r="AM227" s="1"/>
      <c r="AN227" s="1"/>
    </row>
    <row r="228" spans="1:40">
      <c r="A228" s="1"/>
      <c r="B228" s="1"/>
      <c r="C228" s="1"/>
      <c r="D228" s="1"/>
      <c r="E228" s="1"/>
      <c r="F228" s="1"/>
      <c r="G228" s="1"/>
      <c r="H228" s="1"/>
      <c r="I228" s="1"/>
      <c r="J228" s="1"/>
      <c r="K228" s="1"/>
      <c r="L228" s="1"/>
      <c r="M228" s="1"/>
      <c r="N228" s="5"/>
      <c r="O228" s="5"/>
      <c r="P228" s="5"/>
      <c r="Q228" s="5"/>
      <c r="R228" s="5"/>
      <c r="S228" s="5"/>
      <c r="T228" s="1"/>
      <c r="U228" s="1"/>
      <c r="V228" s="1"/>
      <c r="W228" s="1"/>
      <c r="X228" s="1"/>
      <c r="Y228" s="1"/>
      <c r="Z228" s="1"/>
      <c r="AA228" s="1"/>
      <c r="AB228" s="1"/>
      <c r="AC228" s="1"/>
      <c r="AD228" s="1"/>
      <c r="AE228" s="1"/>
      <c r="AF228" s="1"/>
      <c r="AG228" s="1"/>
      <c r="AH228" s="1"/>
      <c r="AI228" s="1"/>
      <c r="AJ228" s="1"/>
      <c r="AK228" s="1"/>
      <c r="AL228" s="1"/>
      <c r="AM228" s="1"/>
      <c r="AN228" s="1"/>
    </row>
    <row r="229" spans="1:40">
      <c r="A229" s="1"/>
      <c r="B229" s="1"/>
      <c r="C229" s="1"/>
      <c r="D229" s="1"/>
      <c r="E229" s="1"/>
      <c r="F229" s="1"/>
      <c r="G229" s="1"/>
      <c r="H229" s="1"/>
      <c r="I229" s="1"/>
      <c r="J229" s="1"/>
      <c r="K229" s="1"/>
      <c r="L229" s="1"/>
      <c r="M229" s="1"/>
      <c r="N229" s="5"/>
      <c r="O229" s="5"/>
      <c r="P229" s="5"/>
      <c r="Q229" s="5"/>
      <c r="R229" s="5"/>
      <c r="S229" s="5"/>
      <c r="T229" s="1"/>
      <c r="U229" s="1"/>
      <c r="V229" s="1"/>
      <c r="W229" s="1"/>
      <c r="X229" s="1"/>
      <c r="Y229" s="1"/>
      <c r="Z229" s="1"/>
      <c r="AA229" s="1"/>
      <c r="AB229" s="1"/>
      <c r="AC229" s="1"/>
      <c r="AD229" s="1"/>
      <c r="AE229" s="1"/>
      <c r="AF229" s="1"/>
      <c r="AG229" s="1"/>
      <c r="AH229" s="1"/>
      <c r="AI229" s="1"/>
      <c r="AJ229" s="1"/>
      <c r="AK229" s="1"/>
      <c r="AL229" s="1"/>
      <c r="AM229" s="1"/>
      <c r="AN229" s="1"/>
    </row>
    <row r="230" spans="1:40">
      <c r="A230" s="1"/>
      <c r="B230" s="1"/>
      <c r="C230" s="1"/>
      <c r="D230" s="1"/>
      <c r="E230" s="1"/>
      <c r="F230" s="1"/>
      <c r="G230" s="1"/>
      <c r="H230" s="1"/>
      <c r="I230" s="1"/>
      <c r="J230" s="1"/>
      <c r="K230" s="1"/>
      <c r="L230" s="1"/>
      <c r="M230" s="1"/>
      <c r="N230" s="5"/>
      <c r="O230" s="5"/>
      <c r="P230" s="5"/>
      <c r="Q230" s="5"/>
      <c r="R230" s="5"/>
      <c r="S230" s="5"/>
      <c r="T230" s="1"/>
      <c r="U230" s="1"/>
      <c r="V230" s="1"/>
      <c r="W230" s="1"/>
      <c r="X230" s="1"/>
      <c r="Y230" s="1"/>
      <c r="Z230" s="1"/>
      <c r="AA230" s="1"/>
      <c r="AB230" s="1"/>
      <c r="AC230" s="1"/>
      <c r="AD230" s="1"/>
      <c r="AE230" s="1"/>
      <c r="AF230" s="1"/>
      <c r="AG230" s="1"/>
      <c r="AH230" s="1"/>
      <c r="AI230" s="1"/>
      <c r="AJ230" s="1"/>
      <c r="AK230" s="1"/>
      <c r="AL230" s="1"/>
      <c r="AM230" s="1"/>
      <c r="AN230" s="1"/>
    </row>
    <row r="231" spans="1:40">
      <c r="A231" s="1"/>
      <c r="B231" s="1"/>
      <c r="C231" s="1"/>
      <c r="D231" s="1"/>
      <c r="E231" s="1"/>
      <c r="F231" s="1"/>
      <c r="G231" s="1"/>
      <c r="H231" s="1"/>
      <c r="I231" s="1"/>
      <c r="J231" s="1"/>
      <c r="K231" s="1"/>
      <c r="L231" s="1"/>
      <c r="M231" s="1"/>
      <c r="N231" s="5"/>
      <c r="O231" s="5"/>
      <c r="P231" s="5"/>
      <c r="Q231" s="5"/>
      <c r="R231" s="5"/>
      <c r="S231" s="5"/>
      <c r="T231" s="1"/>
      <c r="U231" s="1"/>
      <c r="V231" s="1"/>
      <c r="W231" s="1"/>
      <c r="X231" s="1"/>
      <c r="Y231" s="1"/>
      <c r="Z231" s="1"/>
      <c r="AA231" s="1"/>
      <c r="AB231" s="1"/>
      <c r="AC231" s="1"/>
      <c r="AD231" s="1"/>
      <c r="AE231" s="1"/>
      <c r="AF231" s="1"/>
      <c r="AG231" s="1"/>
      <c r="AH231" s="1"/>
      <c r="AI231" s="1"/>
      <c r="AJ231" s="1"/>
      <c r="AK231" s="1"/>
      <c r="AL231" s="1"/>
      <c r="AM231" s="1"/>
      <c r="AN231" s="1"/>
    </row>
    <row r="232" spans="1:40">
      <c r="A232" s="1"/>
      <c r="B232" s="1"/>
      <c r="C232" s="1"/>
      <c r="D232" s="1"/>
      <c r="E232" s="1"/>
      <c r="F232" s="1"/>
      <c r="G232" s="1"/>
      <c r="H232" s="1"/>
      <c r="I232" s="1"/>
      <c r="J232" s="1"/>
      <c r="K232" s="1"/>
      <c r="L232" s="1"/>
      <c r="M232" s="1"/>
      <c r="N232" s="5"/>
      <c r="O232" s="5"/>
      <c r="P232" s="5"/>
      <c r="Q232" s="5"/>
      <c r="R232" s="5"/>
      <c r="S232" s="5"/>
      <c r="T232" s="1"/>
      <c r="U232" s="1"/>
      <c r="V232" s="1"/>
      <c r="W232" s="1"/>
      <c r="X232" s="1"/>
      <c r="Y232" s="1"/>
      <c r="Z232" s="1"/>
      <c r="AA232" s="1"/>
      <c r="AB232" s="1"/>
      <c r="AC232" s="1"/>
      <c r="AD232" s="1"/>
      <c r="AE232" s="1"/>
      <c r="AF232" s="1"/>
      <c r="AG232" s="1"/>
      <c r="AH232" s="1"/>
      <c r="AI232" s="1"/>
      <c r="AJ232" s="1"/>
      <c r="AK232" s="1"/>
      <c r="AL232" s="1"/>
      <c r="AM232" s="1"/>
      <c r="AN232" s="1"/>
    </row>
    <row r="233" spans="1:40">
      <c r="A233" s="1"/>
      <c r="B233" s="1"/>
      <c r="C233" s="1"/>
      <c r="D233" s="1"/>
      <c r="E233" s="1"/>
      <c r="F233" s="1"/>
      <c r="G233" s="1"/>
      <c r="H233" s="1"/>
      <c r="I233" s="1"/>
      <c r="J233" s="1"/>
      <c r="K233" s="1"/>
      <c r="L233" s="1"/>
      <c r="M233" s="1"/>
      <c r="N233" s="5"/>
      <c r="O233" s="5"/>
      <c r="P233" s="5"/>
      <c r="Q233" s="5"/>
      <c r="R233" s="5"/>
      <c r="S233" s="5"/>
      <c r="T233" s="1"/>
      <c r="U233" s="1"/>
      <c r="V233" s="1"/>
      <c r="W233" s="1"/>
      <c r="X233" s="1"/>
      <c r="Y233" s="1"/>
      <c r="Z233" s="1"/>
      <c r="AA233" s="1"/>
      <c r="AB233" s="1"/>
      <c r="AC233" s="1"/>
      <c r="AD233" s="1"/>
      <c r="AE233" s="1"/>
      <c r="AF233" s="1"/>
      <c r="AG233" s="1"/>
      <c r="AH233" s="1"/>
      <c r="AI233" s="1"/>
      <c r="AJ233" s="1"/>
      <c r="AK233" s="1"/>
      <c r="AL233" s="1"/>
      <c r="AM233" s="1"/>
      <c r="AN233" s="1"/>
    </row>
    <row r="234" spans="1:40">
      <c r="A234" s="1"/>
      <c r="B234" s="1"/>
      <c r="C234" s="1"/>
      <c r="D234" s="1"/>
      <c r="E234" s="1"/>
      <c r="F234" s="1"/>
      <c r="G234" s="1"/>
      <c r="H234" s="1"/>
      <c r="I234" s="1"/>
      <c r="J234" s="1"/>
      <c r="K234" s="1"/>
      <c r="L234" s="1"/>
      <c r="M234" s="1"/>
      <c r="N234" s="5"/>
      <c r="O234" s="5"/>
      <c r="P234" s="5"/>
      <c r="Q234" s="5"/>
      <c r="R234" s="5"/>
      <c r="S234" s="5"/>
      <c r="T234" s="1"/>
      <c r="U234" s="1"/>
      <c r="V234" s="1"/>
      <c r="W234" s="1"/>
      <c r="X234" s="1"/>
      <c r="Y234" s="1"/>
      <c r="Z234" s="1"/>
      <c r="AA234" s="1"/>
      <c r="AB234" s="1"/>
      <c r="AC234" s="1"/>
      <c r="AD234" s="1"/>
      <c r="AE234" s="1"/>
      <c r="AF234" s="1"/>
      <c r="AG234" s="1"/>
      <c r="AH234" s="1"/>
      <c r="AI234" s="1"/>
      <c r="AJ234" s="1"/>
      <c r="AK234" s="1"/>
      <c r="AL234" s="1"/>
      <c r="AM234" s="1"/>
      <c r="AN234" s="1"/>
    </row>
    <row r="235" spans="1:40">
      <c r="A235" s="1"/>
      <c r="B235" s="1"/>
      <c r="C235" s="1"/>
      <c r="D235" s="1"/>
      <c r="E235" s="1"/>
      <c r="F235" s="1"/>
      <c r="G235" s="1"/>
      <c r="H235" s="1"/>
      <c r="I235" s="1"/>
      <c r="J235" s="1"/>
      <c r="K235" s="1"/>
      <c r="L235" s="1"/>
      <c r="M235" s="1"/>
      <c r="N235" s="5"/>
      <c r="O235" s="5"/>
      <c r="P235" s="5"/>
      <c r="Q235" s="5"/>
      <c r="R235" s="5"/>
      <c r="S235" s="5"/>
      <c r="T235" s="1"/>
      <c r="U235" s="1"/>
      <c r="V235" s="1"/>
      <c r="W235" s="1"/>
      <c r="X235" s="1"/>
      <c r="Y235" s="1"/>
      <c r="Z235" s="1"/>
      <c r="AA235" s="1"/>
      <c r="AB235" s="1"/>
      <c r="AC235" s="1"/>
      <c r="AD235" s="1"/>
      <c r="AE235" s="1"/>
      <c r="AF235" s="1"/>
      <c r="AG235" s="1"/>
      <c r="AH235" s="1"/>
      <c r="AI235" s="1"/>
      <c r="AJ235" s="1"/>
      <c r="AK235" s="1"/>
      <c r="AL235" s="1"/>
      <c r="AM235" s="1"/>
      <c r="AN235" s="1"/>
    </row>
    <row r="236" spans="1:40">
      <c r="A236" s="1"/>
      <c r="B236" s="1"/>
      <c r="C236" s="1"/>
      <c r="D236" s="1"/>
      <c r="E236" s="1"/>
      <c r="F236" s="1"/>
      <c r="G236" s="1"/>
      <c r="H236" s="1"/>
      <c r="I236" s="1"/>
      <c r="J236" s="1"/>
      <c r="K236" s="1"/>
      <c r="L236" s="1"/>
      <c r="M236" s="1"/>
      <c r="N236" s="5"/>
      <c r="O236" s="5"/>
      <c r="P236" s="5"/>
      <c r="Q236" s="5"/>
      <c r="R236" s="5"/>
      <c r="S236" s="5"/>
      <c r="T236" s="1"/>
      <c r="U236" s="1"/>
      <c r="V236" s="1"/>
      <c r="W236" s="1"/>
      <c r="X236" s="1"/>
      <c r="Y236" s="1"/>
      <c r="Z236" s="1"/>
      <c r="AA236" s="1"/>
      <c r="AB236" s="1"/>
      <c r="AC236" s="1"/>
      <c r="AD236" s="1"/>
      <c r="AE236" s="1"/>
      <c r="AF236" s="1"/>
      <c r="AG236" s="1"/>
      <c r="AH236" s="1"/>
      <c r="AI236" s="1"/>
      <c r="AJ236" s="1"/>
      <c r="AK236" s="1"/>
      <c r="AL236" s="1"/>
      <c r="AM236" s="1"/>
      <c r="AN236" s="1"/>
    </row>
    <row r="237" spans="1:40">
      <c r="A237" s="1"/>
      <c r="B237" s="1"/>
      <c r="C237" s="1"/>
      <c r="D237" s="1"/>
      <c r="E237" s="1"/>
      <c r="F237" s="1"/>
      <c r="G237" s="1"/>
      <c r="H237" s="1"/>
      <c r="I237" s="1"/>
      <c r="J237" s="1"/>
      <c r="K237" s="1"/>
      <c r="L237" s="1"/>
      <c r="M237" s="1"/>
      <c r="N237" s="5"/>
      <c r="O237" s="5"/>
      <c r="P237" s="5"/>
      <c r="Q237" s="5"/>
      <c r="R237" s="5"/>
      <c r="S237" s="5"/>
      <c r="T237" s="1"/>
      <c r="U237" s="1"/>
      <c r="V237" s="1"/>
      <c r="W237" s="1"/>
      <c r="X237" s="1"/>
      <c r="Y237" s="1"/>
      <c r="Z237" s="1"/>
      <c r="AA237" s="1"/>
      <c r="AB237" s="1"/>
      <c r="AC237" s="1"/>
      <c r="AD237" s="1"/>
      <c r="AE237" s="1"/>
      <c r="AF237" s="1"/>
      <c r="AG237" s="1"/>
      <c r="AH237" s="1"/>
      <c r="AI237" s="1"/>
      <c r="AJ237" s="1"/>
      <c r="AK237" s="1"/>
      <c r="AL237" s="1"/>
      <c r="AM237" s="1"/>
      <c r="AN237" s="1"/>
    </row>
    <row r="238" spans="1:40">
      <c r="A238" s="1"/>
      <c r="B238" s="1"/>
      <c r="C238" s="1"/>
      <c r="D238" s="1"/>
      <c r="E238" s="1"/>
      <c r="F238" s="1"/>
      <c r="G238" s="1"/>
      <c r="H238" s="1"/>
      <c r="I238" s="1"/>
      <c r="J238" s="1"/>
      <c r="K238" s="1"/>
      <c r="L238" s="1"/>
      <c r="M238" s="1"/>
      <c r="N238" s="5"/>
      <c r="O238" s="5"/>
      <c r="P238" s="5"/>
      <c r="Q238" s="5"/>
      <c r="R238" s="5"/>
      <c r="S238" s="5"/>
      <c r="T238" s="1"/>
      <c r="U238" s="1"/>
      <c r="V238" s="1"/>
      <c r="W238" s="1"/>
      <c r="X238" s="1"/>
      <c r="Y238" s="1"/>
      <c r="Z238" s="1"/>
      <c r="AA238" s="1"/>
      <c r="AB238" s="1"/>
      <c r="AC238" s="1"/>
      <c r="AD238" s="1"/>
      <c r="AE238" s="1"/>
      <c r="AF238" s="1"/>
      <c r="AG238" s="1"/>
      <c r="AH238" s="1"/>
      <c r="AI238" s="1"/>
      <c r="AJ238" s="1"/>
      <c r="AK238" s="1"/>
      <c r="AL238" s="1"/>
      <c r="AM238" s="1"/>
      <c r="AN238" s="1"/>
    </row>
    <row r="239" spans="1:40">
      <c r="A239" s="1"/>
      <c r="B239" s="1"/>
      <c r="C239" s="1"/>
      <c r="D239" s="1"/>
      <c r="E239" s="1"/>
      <c r="F239" s="1"/>
      <c r="G239" s="1"/>
      <c r="H239" s="1"/>
      <c r="I239" s="1"/>
      <c r="J239" s="1"/>
      <c r="K239" s="1"/>
      <c r="L239" s="1"/>
      <c r="M239" s="1"/>
      <c r="N239" s="5"/>
      <c r="O239" s="5"/>
      <c r="P239" s="5"/>
      <c r="Q239" s="5"/>
      <c r="R239" s="5"/>
      <c r="S239" s="5"/>
      <c r="T239" s="1"/>
      <c r="U239" s="1"/>
      <c r="V239" s="1"/>
      <c r="W239" s="1"/>
      <c r="X239" s="1"/>
      <c r="Y239" s="1"/>
      <c r="Z239" s="1"/>
      <c r="AA239" s="1"/>
      <c r="AB239" s="1"/>
      <c r="AC239" s="1"/>
      <c r="AD239" s="1"/>
      <c r="AE239" s="1"/>
      <c r="AF239" s="1"/>
      <c r="AG239" s="1"/>
      <c r="AH239" s="1"/>
      <c r="AI239" s="1"/>
      <c r="AJ239" s="1"/>
      <c r="AK239" s="1"/>
      <c r="AL239" s="1"/>
      <c r="AM239" s="1"/>
      <c r="AN239" s="1"/>
    </row>
    <row r="240" spans="1:40">
      <c r="A240" s="1"/>
      <c r="B240" s="1"/>
      <c r="C240" s="1"/>
      <c r="D240" s="1"/>
      <c r="E240" s="1"/>
      <c r="F240" s="1"/>
      <c r="G240" s="1"/>
      <c r="H240" s="1"/>
      <c r="I240" s="1"/>
      <c r="J240" s="1"/>
      <c r="K240" s="1"/>
      <c r="L240" s="1"/>
      <c r="M240" s="1"/>
      <c r="N240" s="5"/>
      <c r="O240" s="5"/>
      <c r="P240" s="5"/>
      <c r="Q240" s="5"/>
      <c r="R240" s="5"/>
      <c r="S240" s="5"/>
      <c r="T240" s="1"/>
      <c r="U240" s="1"/>
      <c r="V240" s="1"/>
      <c r="W240" s="1"/>
      <c r="X240" s="1"/>
      <c r="Y240" s="1"/>
      <c r="Z240" s="1"/>
      <c r="AA240" s="1"/>
      <c r="AB240" s="1"/>
      <c r="AC240" s="1"/>
      <c r="AD240" s="1"/>
      <c r="AE240" s="1"/>
      <c r="AF240" s="1"/>
      <c r="AG240" s="1"/>
      <c r="AH240" s="1"/>
      <c r="AI240" s="1"/>
      <c r="AJ240" s="1"/>
      <c r="AK240" s="1"/>
      <c r="AL240" s="1"/>
      <c r="AM240" s="1"/>
      <c r="AN240" s="1"/>
    </row>
    <row r="241" spans="1:40">
      <c r="A241" s="1"/>
      <c r="B241" s="1"/>
      <c r="C241" s="1"/>
      <c r="D241" s="1"/>
      <c r="E241" s="1"/>
      <c r="F241" s="1"/>
      <c r="G241" s="1"/>
      <c r="H241" s="1"/>
      <c r="I241" s="1"/>
      <c r="J241" s="1"/>
      <c r="K241" s="1"/>
      <c r="L241" s="1"/>
      <c r="M241" s="1"/>
      <c r="N241" s="5"/>
      <c r="O241" s="5"/>
      <c r="P241" s="5"/>
      <c r="Q241" s="5"/>
      <c r="R241" s="5"/>
      <c r="S241" s="5"/>
      <c r="T241" s="1"/>
      <c r="U241" s="1"/>
      <c r="V241" s="1"/>
      <c r="W241" s="1"/>
      <c r="X241" s="1"/>
      <c r="Y241" s="1"/>
      <c r="Z241" s="1"/>
      <c r="AA241" s="1"/>
      <c r="AB241" s="1"/>
      <c r="AC241" s="1"/>
      <c r="AD241" s="1"/>
      <c r="AE241" s="1"/>
      <c r="AF241" s="1"/>
      <c r="AG241" s="1"/>
      <c r="AH241" s="1"/>
      <c r="AI241" s="1"/>
      <c r="AJ241" s="1"/>
      <c r="AK241" s="1"/>
      <c r="AL241" s="1"/>
      <c r="AM241" s="1"/>
      <c r="AN241" s="1"/>
    </row>
    <row r="242" spans="1:40">
      <c r="A242" s="1"/>
      <c r="B242" s="1"/>
      <c r="C242" s="1"/>
      <c r="D242" s="1"/>
      <c r="E242" s="1"/>
      <c r="F242" s="1"/>
      <c r="G242" s="1"/>
      <c r="H242" s="1"/>
      <c r="I242" s="1"/>
      <c r="J242" s="1"/>
      <c r="K242" s="1"/>
      <c r="L242" s="1"/>
      <c r="M242" s="1"/>
      <c r="N242" s="5"/>
      <c r="O242" s="5"/>
      <c r="P242" s="5"/>
      <c r="Q242" s="5"/>
      <c r="R242" s="5"/>
      <c r="S242" s="5"/>
      <c r="T242" s="1"/>
      <c r="U242" s="1"/>
      <c r="V242" s="1"/>
      <c r="W242" s="1"/>
      <c r="X242" s="1"/>
      <c r="Y242" s="1"/>
      <c r="Z242" s="1"/>
      <c r="AA242" s="1"/>
      <c r="AB242" s="1"/>
      <c r="AC242" s="1"/>
      <c r="AD242" s="1"/>
      <c r="AE242" s="1"/>
      <c r="AF242" s="1"/>
      <c r="AG242" s="1"/>
      <c r="AH242" s="1"/>
      <c r="AI242" s="1"/>
      <c r="AJ242" s="1"/>
      <c r="AK242" s="1"/>
      <c r="AL242" s="1"/>
      <c r="AM242" s="1"/>
      <c r="AN242" s="1"/>
    </row>
    <row r="243" spans="1:40">
      <c r="A243" s="1"/>
      <c r="B243" s="1"/>
      <c r="C243" s="1"/>
      <c r="D243" s="1"/>
      <c r="E243" s="1"/>
      <c r="F243" s="1"/>
      <c r="G243" s="1"/>
      <c r="H243" s="1"/>
      <c r="I243" s="1"/>
      <c r="J243" s="1"/>
      <c r="K243" s="1"/>
      <c r="L243" s="1"/>
      <c r="M243" s="1"/>
      <c r="N243" s="5"/>
      <c r="O243" s="5"/>
      <c r="P243" s="5"/>
      <c r="Q243" s="5"/>
      <c r="R243" s="5"/>
      <c r="S243" s="5"/>
      <c r="T243" s="1"/>
      <c r="U243" s="1"/>
      <c r="V243" s="1"/>
      <c r="W243" s="1"/>
      <c r="X243" s="1"/>
      <c r="Y243" s="1"/>
      <c r="Z243" s="1"/>
      <c r="AA243" s="1"/>
      <c r="AB243" s="1"/>
      <c r="AC243" s="1"/>
      <c r="AD243" s="1"/>
      <c r="AE243" s="1"/>
      <c r="AF243" s="1"/>
      <c r="AG243" s="1"/>
      <c r="AH243" s="1"/>
      <c r="AI243" s="1"/>
      <c r="AJ243" s="1"/>
      <c r="AK243" s="1"/>
      <c r="AL243" s="1"/>
      <c r="AM243" s="1"/>
      <c r="AN243" s="1"/>
    </row>
    <row r="244" spans="1:40">
      <c r="A244" s="1"/>
      <c r="B244" s="1"/>
      <c r="C244" s="1"/>
      <c r="D244" s="1"/>
      <c r="E244" s="1"/>
      <c r="F244" s="1"/>
      <c r="G244" s="1"/>
      <c r="H244" s="1"/>
      <c r="I244" s="1"/>
      <c r="J244" s="1"/>
      <c r="K244" s="1"/>
      <c r="L244" s="1"/>
      <c r="M244" s="1"/>
      <c r="N244" s="5"/>
      <c r="O244" s="5"/>
      <c r="P244" s="5"/>
      <c r="Q244" s="5"/>
      <c r="R244" s="5"/>
      <c r="S244" s="5"/>
      <c r="T244" s="1"/>
      <c r="U244" s="1"/>
      <c r="V244" s="1"/>
      <c r="W244" s="1"/>
      <c r="X244" s="1"/>
      <c r="Y244" s="1"/>
      <c r="Z244" s="1"/>
      <c r="AA244" s="1"/>
      <c r="AB244" s="1"/>
      <c r="AC244" s="1"/>
      <c r="AD244" s="1"/>
      <c r="AE244" s="1"/>
      <c r="AF244" s="1"/>
      <c r="AG244" s="1"/>
      <c r="AH244" s="1"/>
      <c r="AI244" s="1"/>
      <c r="AJ244" s="1"/>
      <c r="AK244" s="1"/>
      <c r="AL244" s="1"/>
      <c r="AM244" s="1"/>
      <c r="AN244" s="1"/>
    </row>
    <row r="245" spans="1:40">
      <c r="A245" s="1"/>
      <c r="B245" s="1"/>
      <c r="C245" s="1"/>
      <c r="D245" s="1"/>
      <c r="E245" s="1"/>
      <c r="F245" s="1"/>
      <c r="G245" s="1"/>
      <c r="H245" s="1"/>
      <c r="I245" s="1"/>
      <c r="J245" s="1"/>
      <c r="K245" s="1"/>
      <c r="L245" s="1"/>
      <c r="M245" s="1"/>
      <c r="N245" s="5"/>
      <c r="O245" s="5"/>
      <c r="P245" s="5"/>
      <c r="Q245" s="5"/>
      <c r="R245" s="5"/>
      <c r="S245" s="5"/>
      <c r="T245" s="1"/>
      <c r="U245" s="1"/>
      <c r="V245" s="1"/>
      <c r="W245" s="1"/>
      <c r="X245" s="1"/>
      <c r="Y245" s="1"/>
      <c r="Z245" s="1"/>
      <c r="AA245" s="1"/>
      <c r="AB245" s="1"/>
      <c r="AC245" s="1"/>
      <c r="AD245" s="1"/>
      <c r="AE245" s="1"/>
      <c r="AF245" s="1"/>
      <c r="AG245" s="1"/>
      <c r="AH245" s="1"/>
      <c r="AI245" s="1"/>
      <c r="AJ245" s="1"/>
      <c r="AK245" s="1"/>
      <c r="AL245" s="1"/>
      <c r="AM245" s="1"/>
      <c r="AN245" s="1"/>
    </row>
    <row r="246" spans="1:40">
      <c r="A246" s="1"/>
      <c r="B246" s="1"/>
      <c r="C246" s="1"/>
      <c r="D246" s="1"/>
      <c r="E246" s="1"/>
      <c r="F246" s="1"/>
      <c r="G246" s="1"/>
      <c r="H246" s="1"/>
      <c r="I246" s="1"/>
      <c r="J246" s="1"/>
      <c r="K246" s="1"/>
      <c r="L246" s="1"/>
      <c r="M246" s="1"/>
      <c r="N246" s="5"/>
      <c r="O246" s="5"/>
      <c r="P246" s="5"/>
      <c r="Q246" s="5"/>
      <c r="R246" s="5"/>
      <c r="S246" s="5"/>
      <c r="T246" s="1"/>
      <c r="U246" s="1"/>
      <c r="V246" s="1"/>
      <c r="W246" s="1"/>
      <c r="X246" s="1"/>
      <c r="Y246" s="1"/>
      <c r="Z246" s="1"/>
      <c r="AA246" s="1"/>
      <c r="AB246" s="1"/>
      <c r="AC246" s="1"/>
      <c r="AD246" s="1"/>
      <c r="AE246" s="1"/>
      <c r="AF246" s="1"/>
      <c r="AG246" s="1"/>
      <c r="AH246" s="1"/>
      <c r="AI246" s="1"/>
      <c r="AJ246" s="1"/>
      <c r="AK246" s="1"/>
      <c r="AL246" s="1"/>
      <c r="AM246" s="1"/>
      <c r="AN246" s="1"/>
    </row>
    <row r="247" spans="1:40">
      <c r="A247" s="1"/>
      <c r="B247" s="1"/>
      <c r="C247" s="1"/>
      <c r="D247" s="1"/>
      <c r="E247" s="1"/>
      <c r="F247" s="1"/>
      <c r="G247" s="1"/>
      <c r="H247" s="1"/>
      <c r="I247" s="1"/>
      <c r="J247" s="1"/>
      <c r="K247" s="1"/>
      <c r="L247" s="1"/>
      <c r="M247" s="1"/>
      <c r="N247" s="5"/>
      <c r="O247" s="5"/>
      <c r="P247" s="5"/>
      <c r="Q247" s="5"/>
      <c r="R247" s="5"/>
      <c r="S247" s="5"/>
      <c r="T247" s="1"/>
      <c r="U247" s="1"/>
      <c r="V247" s="1"/>
      <c r="W247" s="1"/>
      <c r="X247" s="1"/>
      <c r="Y247" s="1"/>
      <c r="Z247" s="1"/>
      <c r="AA247" s="1"/>
      <c r="AB247" s="1"/>
      <c r="AC247" s="1"/>
      <c r="AD247" s="1"/>
      <c r="AE247" s="1"/>
      <c r="AF247" s="1"/>
      <c r="AG247" s="1"/>
      <c r="AH247" s="1"/>
      <c r="AI247" s="1"/>
      <c r="AJ247" s="1"/>
      <c r="AK247" s="1"/>
      <c r="AL247" s="1"/>
      <c r="AM247" s="1"/>
      <c r="AN247" s="1"/>
    </row>
    <row r="248" spans="1:40">
      <c r="A248" s="1"/>
      <c r="B248" s="1"/>
      <c r="C248" s="1"/>
      <c r="D248" s="1"/>
      <c r="E248" s="1"/>
      <c r="F248" s="1"/>
      <c r="G248" s="1"/>
      <c r="H248" s="1"/>
      <c r="I248" s="1"/>
      <c r="J248" s="1"/>
      <c r="K248" s="1"/>
      <c r="L248" s="1"/>
      <c r="M248" s="1"/>
      <c r="N248" s="5"/>
      <c r="O248" s="5"/>
      <c r="P248" s="5"/>
      <c r="Q248" s="5"/>
      <c r="R248" s="5"/>
      <c r="S248" s="5"/>
      <c r="T248" s="1"/>
      <c r="U248" s="1"/>
      <c r="V248" s="1"/>
      <c r="W248" s="1"/>
      <c r="X248" s="1"/>
      <c r="Y248" s="1"/>
      <c r="Z248" s="1"/>
      <c r="AA248" s="1"/>
      <c r="AB248" s="1"/>
      <c r="AC248" s="1"/>
      <c r="AD248" s="1"/>
      <c r="AE248" s="1"/>
      <c r="AF248" s="1"/>
      <c r="AG248" s="1"/>
      <c r="AH248" s="1"/>
      <c r="AI248" s="1"/>
      <c r="AJ248" s="1"/>
      <c r="AK248" s="1"/>
      <c r="AL248" s="1"/>
      <c r="AM248" s="1"/>
      <c r="AN248" s="1"/>
    </row>
    <row r="249" spans="1:40">
      <c r="A249" s="1"/>
      <c r="B249" s="1"/>
      <c r="C249" s="1"/>
      <c r="D249" s="1"/>
      <c r="E249" s="1"/>
      <c r="F249" s="1"/>
      <c r="G249" s="1"/>
      <c r="H249" s="1"/>
      <c r="I249" s="1"/>
      <c r="J249" s="1"/>
      <c r="K249" s="1"/>
      <c r="L249" s="1"/>
      <c r="M249" s="1"/>
      <c r="N249" s="5"/>
      <c r="O249" s="5"/>
      <c r="P249" s="5"/>
      <c r="Q249" s="5"/>
      <c r="R249" s="5"/>
      <c r="S249" s="5"/>
      <c r="T249" s="1"/>
      <c r="U249" s="1"/>
      <c r="V249" s="1"/>
      <c r="W249" s="1"/>
      <c r="X249" s="1"/>
      <c r="Y249" s="1"/>
      <c r="Z249" s="1"/>
      <c r="AA249" s="1"/>
      <c r="AB249" s="1"/>
      <c r="AC249" s="1"/>
      <c r="AD249" s="1"/>
      <c r="AE249" s="1"/>
      <c r="AF249" s="1"/>
      <c r="AG249" s="1"/>
      <c r="AH249" s="1"/>
      <c r="AI249" s="1"/>
      <c r="AJ249" s="1"/>
      <c r="AK249" s="1"/>
      <c r="AL249" s="1"/>
      <c r="AM249" s="1"/>
      <c r="AN249" s="1"/>
    </row>
    <row r="250" spans="1:40">
      <c r="A250" s="1"/>
      <c r="B250" s="1"/>
      <c r="C250" s="1"/>
      <c r="D250" s="1"/>
      <c r="E250" s="1"/>
      <c r="F250" s="1"/>
      <c r="G250" s="1"/>
      <c r="H250" s="1"/>
      <c r="I250" s="1"/>
      <c r="J250" s="1"/>
      <c r="K250" s="1"/>
      <c r="L250" s="1"/>
      <c r="M250" s="1"/>
      <c r="N250" s="5"/>
      <c r="O250" s="5"/>
      <c r="P250" s="5"/>
      <c r="Q250" s="5"/>
      <c r="R250" s="5"/>
      <c r="S250" s="5"/>
      <c r="T250" s="1"/>
      <c r="U250" s="1"/>
      <c r="V250" s="1"/>
      <c r="W250" s="1"/>
      <c r="X250" s="1"/>
      <c r="Y250" s="1"/>
      <c r="Z250" s="1"/>
      <c r="AA250" s="1"/>
      <c r="AB250" s="1"/>
      <c r="AC250" s="1"/>
      <c r="AD250" s="1"/>
      <c r="AE250" s="1"/>
      <c r="AF250" s="1"/>
      <c r="AG250" s="1"/>
      <c r="AH250" s="1"/>
      <c r="AI250" s="1"/>
      <c r="AJ250" s="1"/>
      <c r="AK250" s="1"/>
      <c r="AL250" s="1"/>
      <c r="AM250" s="1"/>
      <c r="AN250" s="1"/>
    </row>
    <row r="251" spans="1:40">
      <c r="A251" s="1"/>
      <c r="B251" s="1"/>
      <c r="C251" s="1"/>
      <c r="D251" s="1"/>
      <c r="E251" s="1"/>
      <c r="F251" s="1"/>
      <c r="G251" s="1"/>
      <c r="H251" s="1"/>
      <c r="I251" s="1"/>
      <c r="J251" s="1"/>
      <c r="K251" s="1"/>
      <c r="L251" s="1"/>
      <c r="M251" s="1"/>
      <c r="N251" s="5"/>
      <c r="O251" s="5"/>
      <c r="P251" s="5"/>
      <c r="Q251" s="5"/>
      <c r="R251" s="5"/>
      <c r="S251" s="5"/>
      <c r="T251" s="1"/>
      <c r="U251" s="1"/>
      <c r="V251" s="1"/>
      <c r="W251" s="1"/>
      <c r="X251" s="1"/>
      <c r="Y251" s="1"/>
      <c r="Z251" s="1"/>
      <c r="AA251" s="1"/>
      <c r="AB251" s="1"/>
      <c r="AC251" s="1"/>
      <c r="AD251" s="1"/>
      <c r="AE251" s="1"/>
      <c r="AF251" s="1"/>
      <c r="AG251" s="1"/>
      <c r="AH251" s="1"/>
      <c r="AI251" s="1"/>
      <c r="AJ251" s="1"/>
      <c r="AK251" s="1"/>
      <c r="AL251" s="1"/>
      <c r="AM251" s="1"/>
      <c r="AN251" s="1"/>
    </row>
    <row r="252" spans="1:40">
      <c r="A252" s="1"/>
      <c r="B252" s="1"/>
      <c r="C252" s="1"/>
      <c r="D252" s="1"/>
      <c r="E252" s="1"/>
      <c r="F252" s="1"/>
      <c r="G252" s="1"/>
      <c r="H252" s="1"/>
      <c r="I252" s="1"/>
      <c r="J252" s="1"/>
      <c r="K252" s="1"/>
      <c r="L252" s="1"/>
      <c r="M252" s="1"/>
      <c r="N252" s="5"/>
      <c r="O252" s="5"/>
      <c r="P252" s="5"/>
      <c r="Q252" s="5"/>
      <c r="R252" s="5"/>
      <c r="S252" s="5"/>
      <c r="T252" s="1"/>
      <c r="U252" s="1"/>
      <c r="V252" s="1"/>
      <c r="W252" s="1"/>
      <c r="X252" s="1"/>
      <c r="Y252" s="1"/>
      <c r="Z252" s="1"/>
      <c r="AA252" s="1"/>
      <c r="AB252" s="1"/>
      <c r="AC252" s="1"/>
      <c r="AD252" s="1"/>
      <c r="AE252" s="1"/>
      <c r="AF252" s="1"/>
      <c r="AG252" s="1"/>
      <c r="AH252" s="1"/>
      <c r="AI252" s="1"/>
      <c r="AJ252" s="1"/>
      <c r="AK252" s="1"/>
      <c r="AL252" s="1"/>
      <c r="AM252" s="1"/>
      <c r="AN252" s="1"/>
    </row>
    <row r="253" spans="1:40">
      <c r="A253" s="1"/>
      <c r="B253" s="1"/>
      <c r="C253" s="1"/>
      <c r="D253" s="1"/>
      <c r="E253" s="1"/>
      <c r="F253" s="1"/>
      <c r="G253" s="1"/>
      <c r="H253" s="1"/>
      <c r="I253" s="1"/>
      <c r="J253" s="1"/>
      <c r="K253" s="1"/>
      <c r="L253" s="1"/>
      <c r="M253" s="1"/>
      <c r="N253" s="5"/>
      <c r="O253" s="5"/>
      <c r="P253" s="5"/>
      <c r="Q253" s="5"/>
      <c r="R253" s="5"/>
      <c r="S253" s="5"/>
      <c r="T253" s="1"/>
      <c r="U253" s="1"/>
      <c r="V253" s="1"/>
      <c r="W253" s="1"/>
      <c r="X253" s="1"/>
      <c r="Y253" s="1"/>
      <c r="Z253" s="1"/>
      <c r="AA253" s="1"/>
      <c r="AB253" s="1"/>
      <c r="AC253" s="1"/>
      <c r="AD253" s="1"/>
      <c r="AE253" s="1"/>
      <c r="AF253" s="1"/>
      <c r="AG253" s="1"/>
      <c r="AH253" s="1"/>
      <c r="AI253" s="1"/>
      <c r="AJ253" s="1"/>
      <c r="AK253" s="1"/>
      <c r="AL253" s="1"/>
      <c r="AM253" s="1"/>
      <c r="AN253" s="1"/>
    </row>
    <row r="254" spans="1:40">
      <c r="A254" s="1"/>
      <c r="B254" s="1"/>
      <c r="C254" s="1"/>
      <c r="D254" s="1"/>
      <c r="E254" s="1"/>
      <c r="F254" s="1"/>
      <c r="G254" s="1"/>
      <c r="H254" s="1"/>
      <c r="I254" s="1"/>
      <c r="J254" s="1"/>
      <c r="K254" s="1"/>
      <c r="L254" s="1"/>
      <c r="M254" s="1"/>
      <c r="N254" s="5"/>
      <c r="O254" s="5"/>
      <c r="P254" s="5"/>
      <c r="Q254" s="5"/>
      <c r="R254" s="5"/>
      <c r="S254" s="5"/>
      <c r="T254" s="1"/>
      <c r="U254" s="1"/>
      <c r="V254" s="1"/>
      <c r="W254" s="1"/>
      <c r="X254" s="1"/>
      <c r="Y254" s="1"/>
      <c r="Z254" s="1"/>
      <c r="AA254" s="1"/>
      <c r="AB254" s="1"/>
      <c r="AC254" s="1"/>
      <c r="AD254" s="1"/>
      <c r="AE254" s="1"/>
      <c r="AF254" s="1"/>
      <c r="AG254" s="1"/>
      <c r="AH254" s="1"/>
      <c r="AI254" s="1"/>
      <c r="AJ254" s="1"/>
      <c r="AK254" s="1"/>
      <c r="AL254" s="1"/>
      <c r="AM254" s="1"/>
      <c r="AN254" s="1"/>
    </row>
    <row r="255" spans="1:40">
      <c r="A255" s="1"/>
      <c r="B255" s="1"/>
      <c r="C255" s="1"/>
      <c r="D255" s="1"/>
      <c r="E255" s="1"/>
      <c r="F255" s="1"/>
      <c r="G255" s="1"/>
      <c r="H255" s="1"/>
      <c r="I255" s="1"/>
      <c r="J255" s="1"/>
      <c r="K255" s="1"/>
      <c r="L255" s="1"/>
      <c r="M255" s="1"/>
      <c r="N255" s="5"/>
      <c r="O255" s="5"/>
      <c r="P255" s="5"/>
      <c r="Q255" s="5"/>
      <c r="R255" s="5"/>
      <c r="S255" s="5"/>
      <c r="T255" s="1"/>
      <c r="U255" s="1"/>
      <c r="V255" s="1"/>
      <c r="W255" s="1"/>
      <c r="X255" s="1"/>
      <c r="Y255" s="1"/>
      <c r="Z255" s="1"/>
      <c r="AA255" s="1"/>
      <c r="AB255" s="1"/>
      <c r="AC255" s="1"/>
      <c r="AD255" s="1"/>
      <c r="AE255" s="1"/>
      <c r="AF255" s="1"/>
      <c r="AG255" s="1"/>
      <c r="AH255" s="1"/>
      <c r="AI255" s="1"/>
      <c r="AJ255" s="1"/>
      <c r="AK255" s="1"/>
      <c r="AL255" s="1"/>
      <c r="AM255" s="1"/>
      <c r="AN255" s="1"/>
    </row>
    <row r="256" spans="1:40">
      <c r="A256" s="1"/>
      <c r="B256" s="1"/>
      <c r="C256" s="1"/>
      <c r="D256" s="1"/>
      <c r="E256" s="1"/>
      <c r="F256" s="1"/>
      <c r="G256" s="1"/>
      <c r="H256" s="1"/>
      <c r="I256" s="1"/>
      <c r="J256" s="1"/>
      <c r="K256" s="1"/>
      <c r="L256" s="1"/>
      <c r="M256" s="1"/>
      <c r="N256" s="5"/>
      <c r="O256" s="5"/>
      <c r="P256" s="5"/>
      <c r="Q256" s="5"/>
      <c r="R256" s="5"/>
      <c r="S256" s="5"/>
      <c r="T256" s="1"/>
      <c r="U256" s="1"/>
      <c r="V256" s="1"/>
      <c r="W256" s="1"/>
      <c r="X256" s="1"/>
      <c r="Y256" s="1"/>
      <c r="Z256" s="1"/>
      <c r="AA256" s="1"/>
      <c r="AB256" s="1"/>
      <c r="AC256" s="1"/>
      <c r="AD256" s="1"/>
      <c r="AE256" s="1"/>
      <c r="AF256" s="1"/>
      <c r="AG256" s="1"/>
      <c r="AH256" s="1"/>
      <c r="AI256" s="1"/>
      <c r="AJ256" s="1"/>
      <c r="AK256" s="1"/>
      <c r="AL256" s="1"/>
      <c r="AM256" s="1"/>
      <c r="AN256" s="1"/>
    </row>
    <row r="257" spans="1:40">
      <c r="A257" s="1"/>
      <c r="B257" s="1"/>
      <c r="C257" s="1"/>
      <c r="D257" s="1"/>
      <c r="E257" s="1"/>
      <c r="F257" s="1"/>
      <c r="G257" s="1"/>
      <c r="H257" s="1"/>
      <c r="I257" s="1"/>
      <c r="J257" s="1"/>
      <c r="K257" s="1"/>
      <c r="L257" s="1"/>
      <c r="M257" s="1"/>
      <c r="N257" s="5"/>
      <c r="O257" s="5"/>
      <c r="P257" s="5"/>
      <c r="Q257" s="5"/>
      <c r="R257" s="5"/>
      <c r="S257" s="5"/>
      <c r="T257" s="1"/>
      <c r="U257" s="1"/>
      <c r="V257" s="1"/>
      <c r="W257" s="1"/>
      <c r="X257" s="1"/>
      <c r="Y257" s="1"/>
      <c r="Z257" s="1"/>
      <c r="AA257" s="1"/>
      <c r="AB257" s="1"/>
      <c r="AC257" s="1"/>
      <c r="AD257" s="1"/>
      <c r="AE257" s="1"/>
      <c r="AF257" s="1"/>
      <c r="AG257" s="1"/>
      <c r="AH257" s="1"/>
      <c r="AI257" s="1"/>
      <c r="AJ257" s="1"/>
      <c r="AK257" s="1"/>
      <c r="AL257" s="1"/>
      <c r="AM257" s="1"/>
      <c r="AN257" s="1"/>
    </row>
    <row r="258" spans="1:40">
      <c r="A258" s="1"/>
      <c r="B258" s="1"/>
      <c r="C258" s="1"/>
      <c r="D258" s="1"/>
      <c r="E258" s="1"/>
      <c r="F258" s="1"/>
      <c r="G258" s="1"/>
      <c r="H258" s="1"/>
      <c r="I258" s="1"/>
      <c r="J258" s="1"/>
      <c r="K258" s="1"/>
      <c r="L258" s="1"/>
      <c r="M258" s="1"/>
      <c r="N258" s="5"/>
      <c r="O258" s="5"/>
      <c r="P258" s="5"/>
      <c r="Q258" s="5"/>
      <c r="R258" s="5"/>
      <c r="S258" s="5"/>
      <c r="T258" s="1"/>
      <c r="U258" s="1"/>
      <c r="V258" s="1"/>
      <c r="W258" s="1"/>
      <c r="X258" s="1"/>
      <c r="Y258" s="1"/>
      <c r="Z258" s="1"/>
      <c r="AA258" s="1"/>
      <c r="AB258" s="1"/>
      <c r="AC258" s="1"/>
      <c r="AD258" s="1"/>
      <c r="AE258" s="1"/>
      <c r="AF258" s="1"/>
      <c r="AG258" s="1"/>
      <c r="AH258" s="1"/>
      <c r="AI258" s="1"/>
      <c r="AJ258" s="1"/>
      <c r="AK258" s="1"/>
      <c r="AL258" s="1"/>
      <c r="AM258" s="1"/>
      <c r="AN258" s="1"/>
    </row>
    <row r="259" spans="1:40">
      <c r="A259" s="1"/>
      <c r="B259" s="1"/>
      <c r="C259" s="1"/>
      <c r="D259" s="1"/>
      <c r="E259" s="1"/>
      <c r="F259" s="1"/>
      <c r="G259" s="1"/>
      <c r="H259" s="1"/>
      <c r="I259" s="1"/>
      <c r="J259" s="1"/>
      <c r="K259" s="1"/>
      <c r="L259" s="1"/>
      <c r="M259" s="1"/>
      <c r="N259" s="5"/>
      <c r="O259" s="5"/>
      <c r="P259" s="5"/>
      <c r="Q259" s="5"/>
      <c r="R259" s="5"/>
      <c r="S259" s="5"/>
      <c r="T259" s="1"/>
      <c r="U259" s="1"/>
      <c r="V259" s="1"/>
      <c r="W259" s="1"/>
      <c r="X259" s="1"/>
      <c r="Y259" s="1"/>
      <c r="Z259" s="1"/>
      <c r="AA259" s="1"/>
      <c r="AB259" s="1"/>
      <c r="AC259" s="1"/>
      <c r="AD259" s="1"/>
      <c r="AE259" s="1"/>
      <c r="AF259" s="1"/>
      <c r="AG259" s="1"/>
      <c r="AH259" s="1"/>
      <c r="AI259" s="1"/>
      <c r="AJ259" s="1"/>
      <c r="AK259" s="1"/>
      <c r="AL259" s="1"/>
      <c r="AM259" s="1"/>
      <c r="AN259" s="1"/>
    </row>
    <row r="260" spans="1:40">
      <c r="A260" s="1"/>
      <c r="B260" s="1"/>
      <c r="C260" s="1"/>
      <c r="D260" s="1"/>
      <c r="E260" s="1"/>
      <c r="F260" s="1"/>
      <c r="G260" s="1"/>
      <c r="H260" s="1"/>
      <c r="I260" s="1"/>
      <c r="J260" s="1"/>
      <c r="K260" s="1"/>
      <c r="L260" s="1"/>
      <c r="M260" s="1"/>
      <c r="N260" s="5"/>
      <c r="O260" s="5"/>
      <c r="P260" s="5"/>
      <c r="Q260" s="5"/>
      <c r="R260" s="5"/>
      <c r="S260" s="5"/>
      <c r="T260" s="1"/>
      <c r="U260" s="1"/>
      <c r="V260" s="1"/>
      <c r="W260" s="1"/>
      <c r="X260" s="1"/>
      <c r="Y260" s="1"/>
      <c r="Z260" s="1"/>
      <c r="AA260" s="1"/>
      <c r="AB260" s="1"/>
      <c r="AC260" s="1"/>
      <c r="AD260" s="1"/>
      <c r="AE260" s="1"/>
      <c r="AF260" s="1"/>
      <c r="AG260" s="1"/>
      <c r="AH260" s="1"/>
      <c r="AI260" s="1"/>
      <c r="AJ260" s="1"/>
      <c r="AK260" s="1"/>
      <c r="AL260" s="1"/>
      <c r="AM260" s="1"/>
      <c r="AN260" s="1"/>
    </row>
    <row r="261" spans="1:40">
      <c r="A261" s="1"/>
      <c r="B261" s="1"/>
      <c r="C261" s="1"/>
      <c r="D261" s="1"/>
      <c r="E261" s="1"/>
      <c r="F261" s="1"/>
      <c r="G261" s="1"/>
      <c r="H261" s="1"/>
      <c r="I261" s="1"/>
      <c r="J261" s="1"/>
      <c r="K261" s="1"/>
      <c r="L261" s="1"/>
      <c r="M261" s="1"/>
      <c r="N261" s="5"/>
      <c r="O261" s="5"/>
      <c r="P261" s="5"/>
      <c r="Q261" s="5"/>
      <c r="R261" s="5"/>
      <c r="S261" s="5"/>
      <c r="T261" s="1"/>
      <c r="U261" s="1"/>
      <c r="V261" s="1"/>
      <c r="W261" s="1"/>
      <c r="X261" s="1"/>
      <c r="Y261" s="1"/>
      <c r="Z261" s="1"/>
      <c r="AA261" s="1"/>
      <c r="AB261" s="1"/>
      <c r="AC261" s="1"/>
      <c r="AD261" s="1"/>
      <c r="AE261" s="1"/>
      <c r="AF261" s="1"/>
      <c r="AG261" s="1"/>
      <c r="AH261" s="1"/>
      <c r="AI261" s="1"/>
      <c r="AJ261" s="1"/>
      <c r="AK261" s="1"/>
      <c r="AL261" s="1"/>
      <c r="AM261" s="1"/>
      <c r="AN261" s="1"/>
    </row>
    <row r="262" spans="1:40">
      <c r="A262" s="1"/>
      <c r="B262" s="1"/>
      <c r="C262" s="1"/>
      <c r="D262" s="1"/>
      <c r="E262" s="1"/>
      <c r="F262" s="1"/>
      <c r="G262" s="1"/>
      <c r="H262" s="1"/>
      <c r="I262" s="1"/>
      <c r="J262" s="1"/>
      <c r="K262" s="1"/>
      <c r="L262" s="1"/>
      <c r="M262" s="1"/>
      <c r="N262" s="5"/>
      <c r="O262" s="5"/>
      <c r="P262" s="5"/>
      <c r="Q262" s="5"/>
      <c r="R262" s="5"/>
      <c r="S262" s="5"/>
      <c r="T262" s="1"/>
      <c r="U262" s="1"/>
      <c r="V262" s="1"/>
      <c r="W262" s="1"/>
      <c r="X262" s="1"/>
      <c r="Y262" s="1"/>
      <c r="Z262" s="1"/>
      <c r="AA262" s="1"/>
      <c r="AB262" s="1"/>
      <c r="AC262" s="1"/>
      <c r="AD262" s="1"/>
      <c r="AE262" s="1"/>
      <c r="AF262" s="1"/>
      <c r="AG262" s="1"/>
      <c r="AH262" s="1"/>
      <c r="AI262" s="1"/>
      <c r="AJ262" s="1"/>
      <c r="AK262" s="1"/>
      <c r="AL262" s="1"/>
      <c r="AM262" s="1"/>
      <c r="AN262" s="1"/>
    </row>
    <row r="263" spans="1:40">
      <c r="A263" s="1"/>
      <c r="B263" s="1"/>
      <c r="C263" s="1"/>
      <c r="D263" s="1"/>
      <c r="E263" s="1"/>
      <c r="F263" s="1"/>
      <c r="G263" s="1"/>
      <c r="H263" s="1"/>
      <c r="I263" s="1"/>
      <c r="J263" s="1"/>
      <c r="K263" s="1"/>
      <c r="L263" s="1"/>
      <c r="M263" s="1"/>
      <c r="N263" s="5"/>
      <c r="O263" s="5"/>
      <c r="P263" s="5"/>
      <c r="Q263" s="5"/>
      <c r="R263" s="5"/>
      <c r="S263" s="5"/>
      <c r="T263" s="1"/>
      <c r="U263" s="1"/>
      <c r="V263" s="1"/>
      <c r="W263" s="1"/>
      <c r="X263" s="1"/>
      <c r="Y263" s="1"/>
      <c r="Z263" s="1"/>
      <c r="AA263" s="1"/>
      <c r="AB263" s="1"/>
      <c r="AC263" s="1"/>
      <c r="AD263" s="1"/>
      <c r="AE263" s="1"/>
      <c r="AF263" s="1"/>
      <c r="AG263" s="1"/>
      <c r="AH263" s="1"/>
      <c r="AI263" s="1"/>
      <c r="AJ263" s="1"/>
      <c r="AK263" s="1"/>
      <c r="AL263" s="1"/>
      <c r="AM263" s="1"/>
      <c r="AN263" s="1"/>
    </row>
    <row r="264" spans="1:40">
      <c r="A264" s="1"/>
      <c r="B264" s="1"/>
      <c r="C264" s="1"/>
      <c r="D264" s="1"/>
      <c r="E264" s="1"/>
      <c r="F264" s="1"/>
      <c r="G264" s="1"/>
      <c r="H264" s="1"/>
      <c r="I264" s="1"/>
      <c r="J264" s="1"/>
      <c r="K264" s="1"/>
      <c r="L264" s="1"/>
      <c r="M264" s="1"/>
      <c r="N264" s="5"/>
      <c r="O264" s="5"/>
      <c r="P264" s="5"/>
      <c r="Q264" s="5"/>
      <c r="R264" s="5"/>
      <c r="S264" s="5"/>
      <c r="T264" s="1"/>
      <c r="U264" s="1"/>
      <c r="V264" s="1"/>
      <c r="W264" s="1"/>
      <c r="X264" s="1"/>
      <c r="Y264" s="1"/>
      <c r="Z264" s="1"/>
      <c r="AA264" s="1"/>
      <c r="AB264" s="1"/>
      <c r="AC264" s="1"/>
      <c r="AD264" s="1"/>
      <c r="AE264" s="1"/>
      <c r="AF264" s="1"/>
      <c r="AG264" s="1"/>
      <c r="AH264" s="1"/>
      <c r="AI264" s="1"/>
      <c r="AJ264" s="1"/>
      <c r="AK264" s="1"/>
      <c r="AL264" s="1"/>
      <c r="AM264" s="1"/>
      <c r="AN264" s="1"/>
    </row>
    <row r="265" spans="1:40">
      <c r="A265" s="1"/>
      <c r="B265" s="1"/>
      <c r="C265" s="1"/>
      <c r="D265" s="1"/>
      <c r="E265" s="1"/>
      <c r="F265" s="1"/>
      <c r="G265" s="1"/>
      <c r="H265" s="1"/>
      <c r="I265" s="1"/>
      <c r="J265" s="1"/>
      <c r="K265" s="1"/>
      <c r="L265" s="1"/>
      <c r="M265" s="1"/>
      <c r="N265" s="5"/>
      <c r="O265" s="5"/>
      <c r="P265" s="5"/>
      <c r="Q265" s="5"/>
      <c r="R265" s="5"/>
      <c r="S265" s="5"/>
      <c r="T265" s="1"/>
      <c r="U265" s="1"/>
      <c r="V265" s="1"/>
      <c r="W265" s="1"/>
      <c r="X265" s="1"/>
      <c r="Y265" s="1"/>
      <c r="Z265" s="1"/>
      <c r="AA265" s="1"/>
      <c r="AB265" s="1"/>
      <c r="AC265" s="1"/>
      <c r="AD265" s="1"/>
      <c r="AE265" s="1"/>
      <c r="AF265" s="1"/>
      <c r="AG265" s="1"/>
      <c r="AH265" s="1"/>
      <c r="AI265" s="1"/>
      <c r="AJ265" s="1"/>
      <c r="AK265" s="1"/>
      <c r="AL265" s="1"/>
      <c r="AM265" s="1"/>
      <c r="AN265" s="1"/>
    </row>
    <row r="266" spans="1:40">
      <c r="A266" s="1"/>
      <c r="B266" s="1"/>
      <c r="C266" s="1"/>
      <c r="D266" s="1"/>
      <c r="E266" s="1"/>
      <c r="F266" s="1"/>
      <c r="G266" s="1"/>
      <c r="H266" s="1"/>
      <c r="I266" s="1"/>
      <c r="J266" s="1"/>
      <c r="K266" s="1"/>
      <c r="L266" s="1"/>
      <c r="M266" s="1"/>
      <c r="N266" s="5"/>
      <c r="O266" s="5"/>
      <c r="P266" s="5"/>
      <c r="Q266" s="5"/>
      <c r="R266" s="5"/>
      <c r="S266" s="5"/>
      <c r="T266" s="1"/>
      <c r="U266" s="1"/>
      <c r="V266" s="1"/>
      <c r="W266" s="1"/>
      <c r="X266" s="1"/>
      <c r="Y266" s="1"/>
      <c r="Z266" s="1"/>
      <c r="AA266" s="1"/>
      <c r="AB266" s="1"/>
      <c r="AC266" s="1"/>
      <c r="AD266" s="1"/>
      <c r="AE266" s="1"/>
      <c r="AF266" s="1"/>
      <c r="AG266" s="1"/>
      <c r="AH266" s="1"/>
      <c r="AI266" s="1"/>
      <c r="AJ266" s="1"/>
      <c r="AK266" s="1"/>
      <c r="AL266" s="1"/>
      <c r="AM266" s="1"/>
      <c r="AN266" s="1"/>
    </row>
    <row r="267" spans="1:40">
      <c r="A267" s="1"/>
      <c r="B267" s="1"/>
      <c r="C267" s="1"/>
      <c r="D267" s="1"/>
      <c r="E267" s="1"/>
      <c r="F267" s="1"/>
      <c r="G267" s="1"/>
      <c r="H267" s="1"/>
      <c r="I267" s="1"/>
      <c r="J267" s="1"/>
      <c r="K267" s="1"/>
      <c r="L267" s="1"/>
      <c r="M267" s="1"/>
      <c r="N267" s="5"/>
      <c r="O267" s="5"/>
      <c r="P267" s="5"/>
      <c r="Q267" s="5"/>
      <c r="R267" s="5"/>
      <c r="S267" s="5"/>
      <c r="T267" s="1"/>
      <c r="U267" s="1"/>
      <c r="V267" s="1"/>
      <c r="W267" s="1"/>
      <c r="X267" s="1"/>
      <c r="Y267" s="1"/>
      <c r="Z267" s="1"/>
      <c r="AA267" s="1"/>
      <c r="AB267" s="1"/>
      <c r="AC267" s="1"/>
      <c r="AD267" s="1"/>
      <c r="AE267" s="1"/>
      <c r="AF267" s="1"/>
      <c r="AG267" s="1"/>
      <c r="AH267" s="1"/>
      <c r="AI267" s="1"/>
      <c r="AJ267" s="1"/>
      <c r="AK267" s="1"/>
      <c r="AL267" s="1"/>
      <c r="AM267" s="1"/>
      <c r="AN267" s="1"/>
    </row>
    <row r="268" spans="1:40">
      <c r="A268" s="1"/>
      <c r="B268" s="1"/>
      <c r="C268" s="1"/>
      <c r="D268" s="1"/>
      <c r="E268" s="1"/>
      <c r="F268" s="1"/>
      <c r="G268" s="1"/>
      <c r="H268" s="1"/>
      <c r="I268" s="1"/>
      <c r="J268" s="1"/>
      <c r="K268" s="1"/>
      <c r="L268" s="1"/>
      <c r="M268" s="1"/>
      <c r="N268" s="5"/>
      <c r="O268" s="5"/>
      <c r="P268" s="5"/>
      <c r="Q268" s="5"/>
      <c r="R268" s="5"/>
      <c r="S268" s="5"/>
      <c r="T268" s="1"/>
      <c r="U268" s="1"/>
      <c r="V268" s="1"/>
      <c r="W268" s="1"/>
      <c r="X268" s="1"/>
      <c r="Y268" s="1"/>
      <c r="Z268" s="1"/>
      <c r="AA268" s="1"/>
      <c r="AB268" s="1"/>
      <c r="AC268" s="1"/>
      <c r="AD268" s="1"/>
      <c r="AE268" s="1"/>
      <c r="AF268" s="1"/>
      <c r="AG268" s="1"/>
      <c r="AH268" s="1"/>
      <c r="AI268" s="1"/>
      <c r="AJ268" s="1"/>
      <c r="AK268" s="1"/>
      <c r="AL268" s="1"/>
      <c r="AM268" s="1"/>
      <c r="AN268" s="1"/>
    </row>
    <row r="269" spans="1:40">
      <c r="A269" s="1"/>
      <c r="B269" s="1"/>
      <c r="C269" s="1"/>
      <c r="D269" s="1"/>
      <c r="E269" s="1"/>
      <c r="F269" s="1"/>
      <c r="G269" s="1"/>
      <c r="H269" s="1"/>
      <c r="I269" s="1"/>
      <c r="J269" s="1"/>
      <c r="K269" s="1"/>
      <c r="L269" s="1"/>
      <c r="M269" s="1"/>
      <c r="N269" s="5"/>
      <c r="O269" s="5"/>
      <c r="P269" s="5"/>
      <c r="Q269" s="5"/>
      <c r="R269" s="5"/>
      <c r="S269" s="5"/>
      <c r="T269" s="1"/>
      <c r="U269" s="1"/>
      <c r="V269" s="1"/>
      <c r="W269" s="1"/>
      <c r="X269" s="1"/>
      <c r="Y269" s="1"/>
      <c r="Z269" s="1"/>
      <c r="AA269" s="1"/>
      <c r="AB269" s="1"/>
      <c r="AC269" s="1"/>
      <c r="AD269" s="1"/>
      <c r="AE269" s="1"/>
      <c r="AF269" s="1"/>
      <c r="AG269" s="1"/>
      <c r="AH269" s="1"/>
      <c r="AI269" s="1"/>
      <c r="AJ269" s="1"/>
      <c r="AK269" s="1"/>
      <c r="AL269" s="1"/>
      <c r="AM269" s="1"/>
      <c r="AN269" s="1"/>
    </row>
    <row r="270" spans="1:40">
      <c r="A270" s="1"/>
      <c r="B270" s="1"/>
      <c r="C270" s="1"/>
      <c r="D270" s="1"/>
      <c r="E270" s="1"/>
      <c r="F270" s="1"/>
      <c r="G270" s="1"/>
      <c r="H270" s="1"/>
      <c r="I270" s="1"/>
      <c r="J270" s="1"/>
      <c r="K270" s="1"/>
      <c r="L270" s="1"/>
      <c r="M270" s="1"/>
      <c r="N270" s="5"/>
      <c r="O270" s="5"/>
      <c r="P270" s="5"/>
      <c r="Q270" s="5"/>
      <c r="R270" s="5"/>
      <c r="S270" s="5"/>
      <c r="T270" s="1"/>
      <c r="U270" s="1"/>
      <c r="V270" s="1"/>
      <c r="W270" s="1"/>
      <c r="X270" s="1"/>
      <c r="Y270" s="1"/>
      <c r="Z270" s="1"/>
      <c r="AA270" s="1"/>
      <c r="AB270" s="1"/>
      <c r="AC270" s="1"/>
      <c r="AD270" s="1"/>
      <c r="AE270" s="1"/>
      <c r="AF270" s="1"/>
      <c r="AG270" s="1"/>
      <c r="AH270" s="1"/>
      <c r="AI270" s="1"/>
      <c r="AJ270" s="1"/>
      <c r="AK270" s="1"/>
      <c r="AL270" s="1"/>
      <c r="AM270" s="1"/>
      <c r="AN270" s="1"/>
    </row>
    <row r="271" spans="1:40">
      <c r="A271" s="1"/>
      <c r="B271" s="1"/>
      <c r="C271" s="1"/>
      <c r="D271" s="1"/>
      <c r="E271" s="1"/>
      <c r="F271" s="1"/>
      <c r="G271" s="1"/>
      <c r="H271" s="1"/>
      <c r="I271" s="1"/>
      <c r="J271" s="1"/>
      <c r="K271" s="1"/>
      <c r="L271" s="1"/>
      <c r="M271" s="1"/>
      <c r="N271" s="5"/>
      <c r="O271" s="5"/>
      <c r="P271" s="5"/>
      <c r="Q271" s="5"/>
      <c r="R271" s="5"/>
      <c r="S271" s="5"/>
      <c r="T271" s="1"/>
      <c r="U271" s="1"/>
      <c r="V271" s="1"/>
      <c r="W271" s="1"/>
      <c r="X271" s="1"/>
      <c r="Y271" s="1"/>
      <c r="Z271" s="1"/>
      <c r="AA271" s="1"/>
      <c r="AB271" s="1"/>
      <c r="AC271" s="1"/>
      <c r="AD271" s="1"/>
      <c r="AE271" s="1"/>
      <c r="AF271" s="1"/>
      <c r="AG271" s="1"/>
      <c r="AH271" s="1"/>
      <c r="AI271" s="1"/>
      <c r="AJ271" s="1"/>
      <c r="AK271" s="1"/>
      <c r="AL271" s="1"/>
      <c r="AM271" s="1"/>
      <c r="AN271" s="1"/>
    </row>
    <row r="272" spans="1:40">
      <c r="A272" s="1"/>
      <c r="B272" s="1"/>
      <c r="C272" s="1"/>
      <c r="D272" s="1"/>
      <c r="E272" s="1"/>
      <c r="F272" s="1"/>
      <c r="G272" s="1"/>
      <c r="H272" s="1"/>
      <c r="I272" s="1"/>
      <c r="J272" s="1"/>
      <c r="K272" s="1"/>
      <c r="L272" s="1"/>
      <c r="M272" s="1"/>
      <c r="N272" s="5"/>
      <c r="O272" s="5"/>
      <c r="P272" s="5"/>
      <c r="Q272" s="5"/>
      <c r="R272" s="5"/>
      <c r="S272" s="5"/>
      <c r="T272" s="1"/>
      <c r="U272" s="1"/>
      <c r="V272" s="1"/>
      <c r="W272" s="1"/>
      <c r="X272" s="1"/>
      <c r="Y272" s="1"/>
      <c r="Z272" s="1"/>
      <c r="AA272" s="1"/>
      <c r="AB272" s="1"/>
      <c r="AC272" s="1"/>
      <c r="AD272" s="1"/>
      <c r="AE272" s="1"/>
      <c r="AF272" s="1"/>
      <c r="AG272" s="1"/>
      <c r="AH272" s="1"/>
      <c r="AI272" s="1"/>
      <c r="AJ272" s="1"/>
      <c r="AK272" s="1"/>
      <c r="AL272" s="1"/>
      <c r="AM272" s="1"/>
      <c r="AN272" s="1"/>
    </row>
    <row r="273" spans="1:40">
      <c r="A273" s="1"/>
      <c r="B273" s="1"/>
      <c r="C273" s="1"/>
      <c r="D273" s="1"/>
      <c r="E273" s="1"/>
      <c r="F273" s="1"/>
      <c r="G273" s="1"/>
      <c r="H273" s="1"/>
      <c r="I273" s="1"/>
      <c r="J273" s="1"/>
      <c r="K273" s="1"/>
      <c r="L273" s="1"/>
      <c r="M273" s="1"/>
      <c r="N273" s="5"/>
      <c r="O273" s="5"/>
      <c r="P273" s="5"/>
      <c r="Q273" s="5"/>
      <c r="R273" s="5"/>
      <c r="S273" s="5"/>
      <c r="T273" s="1"/>
      <c r="U273" s="1"/>
      <c r="V273" s="1"/>
      <c r="W273" s="1"/>
      <c r="X273" s="1"/>
      <c r="Y273" s="1"/>
      <c r="Z273" s="1"/>
      <c r="AA273" s="1"/>
      <c r="AB273" s="1"/>
      <c r="AC273" s="1"/>
      <c r="AD273" s="1"/>
      <c r="AE273" s="1"/>
      <c r="AF273" s="1"/>
      <c r="AG273" s="1"/>
      <c r="AH273" s="1"/>
      <c r="AI273" s="1"/>
      <c r="AJ273" s="1"/>
      <c r="AK273" s="1"/>
      <c r="AL273" s="1"/>
      <c r="AM273" s="1"/>
      <c r="AN273" s="1"/>
    </row>
    <row r="274" spans="1:40">
      <c r="A274" s="1"/>
      <c r="B274" s="1"/>
      <c r="C274" s="1"/>
      <c r="D274" s="1"/>
      <c r="E274" s="1"/>
      <c r="F274" s="1"/>
      <c r="G274" s="1"/>
      <c r="H274" s="1"/>
      <c r="I274" s="1"/>
      <c r="J274" s="1"/>
      <c r="K274" s="1"/>
      <c r="L274" s="1"/>
      <c r="M274" s="1"/>
      <c r="N274" s="5"/>
      <c r="O274" s="5"/>
      <c r="P274" s="5"/>
      <c r="Q274" s="5"/>
      <c r="R274" s="5"/>
      <c r="S274" s="5"/>
      <c r="T274" s="1"/>
      <c r="U274" s="1"/>
      <c r="V274" s="1"/>
      <c r="W274" s="1"/>
      <c r="X274" s="1"/>
      <c r="Y274" s="1"/>
      <c r="Z274" s="1"/>
      <c r="AA274" s="1"/>
      <c r="AB274" s="1"/>
      <c r="AC274" s="1"/>
      <c r="AD274" s="1"/>
      <c r="AE274" s="1"/>
      <c r="AF274" s="1"/>
      <c r="AG274" s="1"/>
      <c r="AH274" s="1"/>
      <c r="AI274" s="1"/>
      <c r="AJ274" s="1"/>
      <c r="AK274" s="1"/>
      <c r="AL274" s="1"/>
      <c r="AM274" s="1"/>
      <c r="AN274" s="1"/>
    </row>
    <row r="275" spans="1:40">
      <c r="A275" s="1"/>
      <c r="B275" s="1"/>
      <c r="C275" s="1"/>
      <c r="D275" s="1"/>
      <c r="E275" s="1"/>
      <c r="F275" s="1"/>
      <c r="G275" s="1"/>
      <c r="H275" s="1"/>
      <c r="I275" s="1"/>
      <c r="J275" s="1"/>
      <c r="K275" s="1"/>
      <c r="L275" s="1"/>
      <c r="M275" s="1"/>
      <c r="N275" s="5"/>
      <c r="O275" s="5"/>
      <c r="P275" s="5"/>
      <c r="Q275" s="5"/>
      <c r="R275" s="5"/>
      <c r="S275" s="5"/>
      <c r="T275" s="1"/>
      <c r="U275" s="1"/>
      <c r="V275" s="1"/>
      <c r="W275" s="1"/>
      <c r="X275" s="1"/>
      <c r="Y275" s="1"/>
      <c r="Z275" s="1"/>
      <c r="AA275" s="1"/>
      <c r="AB275" s="1"/>
      <c r="AC275" s="1"/>
      <c r="AD275" s="1"/>
      <c r="AE275" s="1"/>
      <c r="AF275" s="1"/>
      <c r="AG275" s="1"/>
      <c r="AH275" s="1"/>
      <c r="AI275" s="1"/>
      <c r="AJ275" s="1"/>
      <c r="AK275" s="1"/>
      <c r="AL275" s="1"/>
      <c r="AM275" s="1"/>
      <c r="AN275" s="1"/>
    </row>
    <row r="276" spans="1:40">
      <c r="A276" s="1"/>
      <c r="B276" s="1"/>
      <c r="C276" s="1"/>
      <c r="D276" s="1"/>
      <c r="E276" s="1"/>
      <c r="F276" s="1"/>
      <c r="G276" s="1"/>
      <c r="H276" s="1"/>
      <c r="I276" s="1"/>
      <c r="J276" s="1"/>
      <c r="K276" s="1"/>
      <c r="L276" s="1"/>
      <c r="M276" s="1"/>
      <c r="N276" s="5"/>
      <c r="O276" s="5"/>
      <c r="P276" s="5"/>
      <c r="Q276" s="5"/>
      <c r="R276" s="5"/>
      <c r="S276" s="5"/>
      <c r="T276" s="1"/>
      <c r="U276" s="1"/>
      <c r="V276" s="1"/>
      <c r="W276" s="1"/>
      <c r="X276" s="1"/>
      <c r="Y276" s="1"/>
      <c r="Z276" s="1"/>
      <c r="AA276" s="1"/>
      <c r="AB276" s="1"/>
      <c r="AC276" s="1"/>
      <c r="AD276" s="1"/>
      <c r="AE276" s="1"/>
      <c r="AF276" s="1"/>
      <c r="AG276" s="1"/>
      <c r="AH276" s="1"/>
      <c r="AI276" s="1"/>
      <c r="AJ276" s="1"/>
      <c r="AK276" s="1"/>
      <c r="AL276" s="1"/>
      <c r="AM276" s="1"/>
      <c r="AN276" s="1"/>
    </row>
    <row r="277" spans="1:40">
      <c r="A277" s="1"/>
      <c r="B277" s="1"/>
      <c r="C277" s="1"/>
      <c r="D277" s="1"/>
      <c r="E277" s="1"/>
      <c r="F277" s="1"/>
      <c r="G277" s="1"/>
      <c r="H277" s="1"/>
      <c r="I277" s="1"/>
      <c r="J277" s="1"/>
      <c r="K277" s="1"/>
      <c r="L277" s="1"/>
      <c r="M277" s="1"/>
      <c r="N277" s="5"/>
      <c r="O277" s="5"/>
      <c r="P277" s="5"/>
      <c r="Q277" s="5"/>
      <c r="R277" s="5"/>
      <c r="S277" s="5"/>
      <c r="T277" s="1"/>
      <c r="U277" s="1"/>
      <c r="V277" s="1"/>
      <c r="W277" s="1"/>
      <c r="X277" s="1"/>
      <c r="Y277" s="1"/>
      <c r="Z277" s="1"/>
      <c r="AA277" s="1"/>
      <c r="AB277" s="1"/>
      <c r="AC277" s="1"/>
      <c r="AD277" s="1"/>
      <c r="AE277" s="1"/>
      <c r="AF277" s="1"/>
      <c r="AG277" s="1"/>
      <c r="AH277" s="1"/>
      <c r="AI277" s="1"/>
      <c r="AJ277" s="1"/>
      <c r="AK277" s="1"/>
      <c r="AL277" s="1"/>
      <c r="AM277" s="1"/>
      <c r="AN277" s="1"/>
    </row>
    <row r="278" spans="1:40">
      <c r="A278" s="1"/>
      <c r="B278" s="1"/>
      <c r="C278" s="1"/>
      <c r="D278" s="1"/>
      <c r="E278" s="1"/>
      <c r="F278" s="1"/>
      <c r="G278" s="1"/>
      <c r="H278" s="1"/>
      <c r="I278" s="1"/>
      <c r="J278" s="1"/>
      <c r="K278" s="1"/>
      <c r="L278" s="1"/>
      <c r="M278" s="1"/>
      <c r="N278" s="5"/>
      <c r="O278" s="5"/>
      <c r="P278" s="5"/>
      <c r="Q278" s="5"/>
      <c r="R278" s="5"/>
      <c r="S278" s="5"/>
      <c r="T278" s="1"/>
      <c r="U278" s="1"/>
      <c r="V278" s="1"/>
      <c r="W278" s="1"/>
      <c r="X278" s="1"/>
      <c r="Y278" s="1"/>
      <c r="Z278" s="1"/>
      <c r="AA278" s="1"/>
      <c r="AB278" s="1"/>
      <c r="AC278" s="1"/>
      <c r="AD278" s="1"/>
      <c r="AE278" s="1"/>
      <c r="AF278" s="1"/>
      <c r="AG278" s="1"/>
      <c r="AH278" s="1"/>
      <c r="AI278" s="1"/>
      <c r="AJ278" s="1"/>
      <c r="AK278" s="1"/>
      <c r="AL278" s="1"/>
      <c r="AM278" s="1"/>
      <c r="AN278" s="1"/>
    </row>
    <row r="279" spans="1:40">
      <c r="A279" s="1"/>
      <c r="B279" s="1"/>
      <c r="C279" s="1"/>
      <c r="D279" s="1"/>
      <c r="E279" s="1"/>
      <c r="F279" s="1"/>
      <c r="G279" s="1"/>
      <c r="H279" s="1"/>
      <c r="I279" s="1"/>
      <c r="J279" s="1"/>
      <c r="K279" s="1"/>
      <c r="L279" s="1"/>
      <c r="M279" s="1"/>
      <c r="N279" s="5"/>
      <c r="O279" s="5"/>
      <c r="P279" s="5"/>
      <c r="Q279" s="5"/>
      <c r="R279" s="5"/>
      <c r="S279" s="5"/>
      <c r="T279" s="1"/>
      <c r="U279" s="1"/>
      <c r="V279" s="1"/>
      <c r="W279" s="1"/>
      <c r="X279" s="1"/>
      <c r="Y279" s="1"/>
      <c r="Z279" s="1"/>
      <c r="AA279" s="1"/>
      <c r="AB279" s="1"/>
      <c r="AC279" s="1"/>
      <c r="AD279" s="1"/>
      <c r="AE279" s="1"/>
      <c r="AF279" s="1"/>
      <c r="AG279" s="1"/>
      <c r="AH279" s="1"/>
      <c r="AI279" s="1"/>
      <c r="AJ279" s="1"/>
      <c r="AK279" s="1"/>
      <c r="AL279" s="1"/>
      <c r="AM279" s="1"/>
      <c r="AN279" s="1"/>
    </row>
    <row r="280" spans="1:40">
      <c r="A280" s="1"/>
      <c r="B280" s="1"/>
      <c r="C280" s="1"/>
      <c r="D280" s="1"/>
      <c r="E280" s="1"/>
      <c r="F280" s="1"/>
      <c r="G280" s="1"/>
      <c r="H280" s="1"/>
      <c r="I280" s="1"/>
      <c r="J280" s="1"/>
      <c r="K280" s="1"/>
      <c r="L280" s="1"/>
      <c r="M280" s="1"/>
      <c r="N280" s="5"/>
      <c r="O280" s="5"/>
      <c r="P280" s="5"/>
      <c r="Q280" s="5"/>
      <c r="R280" s="5"/>
      <c r="S280" s="5"/>
      <c r="T280" s="1"/>
      <c r="U280" s="1"/>
      <c r="V280" s="1"/>
      <c r="W280" s="1"/>
      <c r="X280" s="1"/>
      <c r="Y280" s="1"/>
      <c r="Z280" s="1"/>
      <c r="AA280" s="1"/>
      <c r="AB280" s="1"/>
      <c r="AC280" s="1"/>
      <c r="AD280" s="1"/>
      <c r="AE280" s="1"/>
      <c r="AF280" s="1"/>
      <c r="AG280" s="1"/>
      <c r="AH280" s="1"/>
      <c r="AI280" s="1"/>
      <c r="AJ280" s="1"/>
      <c r="AK280" s="1"/>
      <c r="AL280" s="1"/>
      <c r="AM280" s="1"/>
      <c r="AN280" s="1"/>
    </row>
    <row r="281" spans="1:40">
      <c r="A281" s="1"/>
      <c r="B281" s="1"/>
      <c r="C281" s="1"/>
      <c r="D281" s="1"/>
      <c r="E281" s="1"/>
      <c r="F281" s="1"/>
      <c r="G281" s="1"/>
      <c r="H281" s="1"/>
      <c r="I281" s="1"/>
      <c r="J281" s="1"/>
      <c r="K281" s="1"/>
      <c r="L281" s="1"/>
      <c r="M281" s="1"/>
      <c r="N281" s="5"/>
      <c r="O281" s="5"/>
      <c r="P281" s="5"/>
      <c r="Q281" s="5"/>
      <c r="R281" s="5"/>
      <c r="S281" s="5"/>
      <c r="T281" s="1"/>
      <c r="U281" s="1"/>
      <c r="V281" s="1"/>
      <c r="W281" s="1"/>
      <c r="X281" s="1"/>
      <c r="Y281" s="1"/>
      <c r="Z281" s="1"/>
      <c r="AA281" s="1"/>
      <c r="AB281" s="1"/>
      <c r="AC281" s="1"/>
      <c r="AD281" s="1"/>
      <c r="AE281" s="1"/>
      <c r="AF281" s="1"/>
      <c r="AG281" s="1"/>
      <c r="AH281" s="1"/>
      <c r="AI281" s="1"/>
      <c r="AJ281" s="1"/>
      <c r="AK281" s="1"/>
      <c r="AL281" s="1"/>
      <c r="AM281" s="1"/>
      <c r="AN281" s="1"/>
    </row>
    <row r="282" spans="1:40">
      <c r="A282" s="1"/>
      <c r="B282" s="1"/>
      <c r="C282" s="1"/>
      <c r="D282" s="1"/>
      <c r="E282" s="1"/>
      <c r="F282" s="1"/>
      <c r="G282" s="1"/>
      <c r="H282" s="1"/>
      <c r="I282" s="1"/>
      <c r="J282" s="1"/>
      <c r="K282" s="1"/>
      <c r="L282" s="1"/>
      <c r="M282" s="1"/>
      <c r="N282" s="5"/>
      <c r="O282" s="5"/>
      <c r="P282" s="5"/>
      <c r="Q282" s="5"/>
      <c r="R282" s="5"/>
      <c r="S282" s="5"/>
      <c r="T282" s="1"/>
      <c r="U282" s="1"/>
      <c r="V282" s="1"/>
      <c r="W282" s="1"/>
      <c r="X282" s="1"/>
      <c r="Y282" s="1"/>
      <c r="Z282" s="1"/>
      <c r="AA282" s="1"/>
      <c r="AB282" s="1"/>
      <c r="AC282" s="1"/>
      <c r="AD282" s="1"/>
      <c r="AE282" s="1"/>
      <c r="AF282" s="1"/>
      <c r="AG282" s="1"/>
      <c r="AH282" s="1"/>
      <c r="AI282" s="1"/>
      <c r="AJ282" s="1"/>
      <c r="AK282" s="1"/>
      <c r="AL282" s="1"/>
      <c r="AM282" s="1"/>
      <c r="AN282" s="1"/>
    </row>
    <row r="283" spans="1:40">
      <c r="A283" s="1"/>
      <c r="B283" s="1"/>
      <c r="C283" s="1"/>
      <c r="D283" s="1"/>
      <c r="E283" s="1"/>
      <c r="F283" s="1"/>
      <c r="G283" s="1"/>
      <c r="H283" s="1"/>
      <c r="I283" s="1"/>
      <c r="J283" s="1"/>
      <c r="K283" s="1"/>
      <c r="L283" s="1"/>
      <c r="M283" s="1"/>
      <c r="N283" s="5"/>
      <c r="O283" s="5"/>
      <c r="P283" s="5"/>
      <c r="Q283" s="5"/>
      <c r="R283" s="5"/>
      <c r="S283" s="5"/>
      <c r="T283" s="1"/>
      <c r="U283" s="1"/>
      <c r="V283" s="1"/>
      <c r="W283" s="1"/>
      <c r="X283" s="1"/>
      <c r="Y283" s="1"/>
      <c r="Z283" s="1"/>
      <c r="AA283" s="1"/>
      <c r="AB283" s="1"/>
      <c r="AC283" s="1"/>
      <c r="AD283" s="1"/>
      <c r="AE283" s="1"/>
      <c r="AF283" s="1"/>
      <c r="AG283" s="1"/>
      <c r="AH283" s="1"/>
      <c r="AI283" s="1"/>
      <c r="AJ283" s="1"/>
      <c r="AK283" s="1"/>
      <c r="AL283" s="1"/>
      <c r="AM283" s="1"/>
      <c r="AN283" s="1"/>
    </row>
    <row r="284" spans="1:40">
      <c r="A284" s="1"/>
      <c r="B284" s="1"/>
      <c r="C284" s="1"/>
      <c r="D284" s="1"/>
      <c r="E284" s="1"/>
      <c r="F284" s="1"/>
      <c r="G284" s="1"/>
      <c r="H284" s="1"/>
      <c r="I284" s="1"/>
      <c r="J284" s="1"/>
      <c r="K284" s="1"/>
      <c r="L284" s="1"/>
      <c r="M284" s="1"/>
      <c r="N284" s="5"/>
      <c r="O284" s="5"/>
      <c r="P284" s="5"/>
      <c r="Q284" s="5"/>
      <c r="R284" s="5"/>
      <c r="S284" s="5"/>
      <c r="T284" s="1"/>
      <c r="U284" s="1"/>
      <c r="V284" s="1"/>
      <c r="W284" s="1"/>
      <c r="X284" s="1"/>
      <c r="Y284" s="1"/>
      <c r="Z284" s="1"/>
      <c r="AA284" s="1"/>
      <c r="AB284" s="1"/>
      <c r="AC284" s="1"/>
      <c r="AD284" s="1"/>
      <c r="AE284" s="1"/>
      <c r="AF284" s="1"/>
      <c r="AG284" s="1"/>
      <c r="AH284" s="1"/>
      <c r="AI284" s="1"/>
      <c r="AJ284" s="1"/>
      <c r="AK284" s="1"/>
      <c r="AL284" s="1"/>
      <c r="AM284" s="1"/>
      <c r="AN284" s="1"/>
    </row>
    <row r="285" spans="1:40">
      <c r="A285" s="1"/>
      <c r="B285" s="1"/>
      <c r="C285" s="1"/>
      <c r="D285" s="1"/>
      <c r="E285" s="1"/>
      <c r="F285" s="1"/>
      <c r="G285" s="1"/>
      <c r="H285" s="1"/>
      <c r="I285" s="1"/>
      <c r="J285" s="1"/>
      <c r="K285" s="1"/>
      <c r="L285" s="1"/>
      <c r="M285" s="1"/>
      <c r="N285" s="5"/>
      <c r="O285" s="5"/>
      <c r="P285" s="5"/>
      <c r="Q285" s="5"/>
      <c r="R285" s="5"/>
      <c r="S285" s="5"/>
      <c r="T285" s="1"/>
      <c r="U285" s="1"/>
      <c r="V285" s="1"/>
      <c r="W285" s="1"/>
      <c r="X285" s="1"/>
      <c r="Y285" s="1"/>
      <c r="Z285" s="1"/>
      <c r="AA285" s="1"/>
      <c r="AB285" s="1"/>
      <c r="AC285" s="1"/>
      <c r="AD285" s="1"/>
      <c r="AE285" s="1"/>
      <c r="AF285" s="1"/>
      <c r="AG285" s="1"/>
      <c r="AH285" s="1"/>
      <c r="AI285" s="1"/>
      <c r="AJ285" s="1"/>
      <c r="AK285" s="1"/>
      <c r="AL285" s="1"/>
      <c r="AM285" s="1"/>
      <c r="AN285" s="1"/>
    </row>
    <row r="286" spans="1:40">
      <c r="A286" s="1"/>
      <c r="B286" s="1"/>
      <c r="C286" s="1"/>
      <c r="D286" s="1"/>
      <c r="E286" s="1"/>
      <c r="F286" s="1"/>
      <c r="G286" s="1"/>
      <c r="H286" s="1"/>
      <c r="I286" s="1"/>
      <c r="J286" s="1"/>
      <c r="K286" s="1"/>
      <c r="L286" s="1"/>
      <c r="M286" s="1"/>
      <c r="N286" s="5"/>
      <c r="O286" s="5"/>
      <c r="P286" s="5"/>
      <c r="Q286" s="5"/>
      <c r="R286" s="5"/>
      <c r="S286" s="5"/>
      <c r="T286" s="1"/>
      <c r="U286" s="1"/>
      <c r="V286" s="1"/>
      <c r="W286" s="1"/>
      <c r="X286" s="1"/>
      <c r="Y286" s="1"/>
      <c r="Z286" s="1"/>
      <c r="AA286" s="1"/>
      <c r="AB286" s="1"/>
      <c r="AC286" s="1"/>
      <c r="AD286" s="1"/>
      <c r="AE286" s="1"/>
      <c r="AF286" s="1"/>
      <c r="AG286" s="1"/>
      <c r="AH286" s="1"/>
      <c r="AI286" s="1"/>
      <c r="AJ286" s="1"/>
      <c r="AK286" s="1"/>
      <c r="AL286" s="1"/>
      <c r="AM286" s="1"/>
      <c r="AN286" s="1"/>
    </row>
    <row r="287" spans="1:40">
      <c r="A287" s="1"/>
      <c r="B287" s="1"/>
      <c r="C287" s="1"/>
      <c r="D287" s="1"/>
      <c r="E287" s="1"/>
      <c r="F287" s="1"/>
      <c r="G287" s="1"/>
      <c r="H287" s="1"/>
      <c r="I287" s="1"/>
      <c r="J287" s="1"/>
      <c r="K287" s="1"/>
      <c r="L287" s="1"/>
      <c r="M287" s="1"/>
      <c r="N287" s="5"/>
      <c r="O287" s="5"/>
      <c r="P287" s="5"/>
      <c r="Q287" s="5"/>
      <c r="R287" s="5"/>
      <c r="S287" s="5"/>
      <c r="T287" s="1"/>
      <c r="U287" s="1"/>
      <c r="V287" s="1"/>
      <c r="W287" s="1"/>
      <c r="X287" s="1"/>
      <c r="Y287" s="1"/>
      <c r="Z287" s="1"/>
      <c r="AA287" s="1"/>
      <c r="AB287" s="1"/>
      <c r="AC287" s="1"/>
      <c r="AD287" s="1"/>
      <c r="AE287" s="1"/>
      <c r="AF287" s="1"/>
      <c r="AG287" s="1"/>
      <c r="AH287" s="1"/>
      <c r="AI287" s="1"/>
      <c r="AJ287" s="1"/>
      <c r="AK287" s="1"/>
      <c r="AL287" s="1"/>
      <c r="AM287" s="1"/>
      <c r="AN287" s="1"/>
    </row>
    <row r="288" spans="1:40">
      <c r="A288" s="1"/>
      <c r="B288" s="1"/>
      <c r="C288" s="1"/>
      <c r="D288" s="1"/>
      <c r="E288" s="1"/>
      <c r="F288" s="1"/>
      <c r="G288" s="1"/>
      <c r="H288" s="1"/>
      <c r="I288" s="1"/>
      <c r="J288" s="1"/>
      <c r="K288" s="1"/>
      <c r="L288" s="1"/>
      <c r="M288" s="1"/>
      <c r="N288" s="5"/>
      <c r="O288" s="5"/>
      <c r="P288" s="5"/>
      <c r="Q288" s="5"/>
      <c r="R288" s="5"/>
      <c r="S288" s="5"/>
      <c r="T288" s="1"/>
      <c r="U288" s="1"/>
      <c r="V288" s="1"/>
      <c r="W288" s="1"/>
      <c r="X288" s="1"/>
      <c r="Y288" s="1"/>
      <c r="Z288" s="1"/>
      <c r="AA288" s="1"/>
      <c r="AB288" s="1"/>
      <c r="AC288" s="1"/>
      <c r="AD288" s="1"/>
      <c r="AE288" s="1"/>
      <c r="AF288" s="1"/>
      <c r="AG288" s="1"/>
      <c r="AH288" s="1"/>
      <c r="AI288" s="1"/>
      <c r="AJ288" s="1"/>
      <c r="AK288" s="1"/>
      <c r="AL288" s="1"/>
      <c r="AM288" s="1"/>
      <c r="AN288" s="1"/>
    </row>
    <row r="289" spans="1:40">
      <c r="A289" s="1"/>
      <c r="B289" s="1"/>
      <c r="C289" s="1"/>
      <c r="D289" s="1"/>
      <c r="E289" s="1"/>
      <c r="F289" s="1"/>
      <c r="G289" s="1"/>
      <c r="H289" s="1"/>
      <c r="I289" s="1"/>
      <c r="J289" s="1"/>
      <c r="K289" s="1"/>
      <c r="L289" s="1"/>
      <c r="M289" s="1"/>
      <c r="N289" s="5"/>
      <c r="O289" s="5"/>
      <c r="P289" s="5"/>
      <c r="Q289" s="5"/>
      <c r="R289" s="5"/>
      <c r="S289" s="5"/>
      <c r="T289" s="1"/>
      <c r="U289" s="1"/>
      <c r="V289" s="1"/>
      <c r="W289" s="1"/>
      <c r="X289" s="1"/>
      <c r="Y289" s="1"/>
      <c r="Z289" s="1"/>
      <c r="AA289" s="1"/>
      <c r="AB289" s="1"/>
      <c r="AC289" s="1"/>
      <c r="AD289" s="1"/>
      <c r="AE289" s="1"/>
      <c r="AF289" s="1"/>
      <c r="AG289" s="1"/>
      <c r="AH289" s="1"/>
      <c r="AI289" s="1"/>
      <c r="AJ289" s="1"/>
      <c r="AK289" s="1"/>
      <c r="AL289" s="1"/>
      <c r="AM289" s="1"/>
      <c r="AN289" s="1"/>
    </row>
    <row r="290" spans="1:40">
      <c r="A290" s="1"/>
      <c r="B290" s="1"/>
      <c r="C290" s="1"/>
      <c r="D290" s="1"/>
      <c r="E290" s="1"/>
      <c r="F290" s="1"/>
      <c r="G290" s="1"/>
      <c r="H290" s="1"/>
      <c r="I290" s="1"/>
      <c r="J290" s="1"/>
      <c r="K290" s="1"/>
      <c r="L290" s="1"/>
      <c r="M290" s="1"/>
      <c r="N290" s="5"/>
      <c r="O290" s="5"/>
      <c r="P290" s="5"/>
      <c r="Q290" s="5"/>
      <c r="R290" s="5"/>
      <c r="S290" s="5"/>
      <c r="T290" s="1"/>
      <c r="U290" s="1"/>
      <c r="V290" s="1"/>
      <c r="W290" s="1"/>
      <c r="X290" s="1"/>
      <c r="Y290" s="1"/>
      <c r="Z290" s="1"/>
      <c r="AA290" s="1"/>
      <c r="AB290" s="1"/>
      <c r="AC290" s="1"/>
      <c r="AD290" s="1"/>
      <c r="AE290" s="1"/>
      <c r="AF290" s="1"/>
      <c r="AG290" s="1"/>
      <c r="AH290" s="1"/>
      <c r="AI290" s="1"/>
      <c r="AJ290" s="1"/>
      <c r="AK290" s="1"/>
      <c r="AL290" s="1"/>
      <c r="AM290" s="1"/>
      <c r="AN290" s="1"/>
    </row>
    <row r="291" spans="1:40">
      <c r="A291" s="1"/>
      <c r="B291" s="1"/>
      <c r="C291" s="1"/>
      <c r="D291" s="1"/>
      <c r="E291" s="1"/>
      <c r="F291" s="1"/>
      <c r="G291" s="1"/>
      <c r="H291" s="1"/>
      <c r="I291" s="1"/>
      <c r="J291" s="1"/>
      <c r="K291" s="1"/>
      <c r="L291" s="1"/>
      <c r="M291" s="1"/>
      <c r="N291" s="5"/>
      <c r="O291" s="5"/>
      <c r="P291" s="5"/>
      <c r="Q291" s="5"/>
      <c r="R291" s="5"/>
      <c r="S291" s="5"/>
      <c r="T291" s="1"/>
      <c r="U291" s="1"/>
      <c r="V291" s="1"/>
      <c r="W291" s="1"/>
      <c r="X291" s="1"/>
      <c r="Y291" s="1"/>
      <c r="Z291" s="1"/>
      <c r="AA291" s="1"/>
      <c r="AB291" s="1"/>
      <c r="AC291" s="1"/>
      <c r="AD291" s="1"/>
      <c r="AE291" s="1"/>
      <c r="AF291" s="1"/>
      <c r="AG291" s="1"/>
      <c r="AH291" s="1"/>
      <c r="AI291" s="1"/>
      <c r="AJ291" s="1"/>
      <c r="AK291" s="1"/>
      <c r="AL291" s="1"/>
      <c r="AM291" s="1"/>
      <c r="AN291" s="1"/>
    </row>
    <row r="292" spans="1:40">
      <c r="A292" s="1"/>
      <c r="B292" s="1"/>
      <c r="C292" s="1"/>
      <c r="D292" s="1"/>
      <c r="E292" s="1"/>
      <c r="F292" s="1"/>
      <c r="G292" s="1"/>
      <c r="H292" s="1"/>
      <c r="I292" s="1"/>
      <c r="J292" s="1"/>
      <c r="K292" s="1"/>
      <c r="L292" s="1"/>
      <c r="M292" s="1"/>
      <c r="N292" s="5"/>
      <c r="O292" s="5"/>
      <c r="P292" s="5"/>
      <c r="Q292" s="5"/>
      <c r="R292" s="5"/>
      <c r="S292" s="5"/>
      <c r="T292" s="1"/>
      <c r="U292" s="1"/>
      <c r="V292" s="1"/>
      <c r="W292" s="1"/>
      <c r="X292" s="1"/>
      <c r="Y292" s="1"/>
      <c r="Z292" s="1"/>
      <c r="AA292" s="1"/>
      <c r="AB292" s="1"/>
      <c r="AC292" s="1"/>
      <c r="AD292" s="1"/>
      <c r="AE292" s="1"/>
      <c r="AF292" s="1"/>
      <c r="AG292" s="1"/>
      <c r="AH292" s="1"/>
      <c r="AI292" s="1"/>
      <c r="AJ292" s="1"/>
      <c r="AK292" s="1"/>
      <c r="AL292" s="1"/>
      <c r="AM292" s="1"/>
      <c r="AN292" s="1"/>
    </row>
    <row r="293" spans="1:40">
      <c r="A293" s="1"/>
      <c r="B293" s="1"/>
      <c r="C293" s="1"/>
      <c r="D293" s="1"/>
      <c r="E293" s="1"/>
      <c r="F293" s="1"/>
      <c r="G293" s="1"/>
      <c r="H293" s="1"/>
      <c r="I293" s="1"/>
      <c r="J293" s="1"/>
      <c r="K293" s="1"/>
      <c r="L293" s="1"/>
      <c r="M293" s="1"/>
      <c r="N293" s="5"/>
      <c r="O293" s="5"/>
      <c r="P293" s="5"/>
      <c r="Q293" s="5"/>
      <c r="R293" s="5"/>
      <c r="S293" s="5"/>
      <c r="T293" s="1"/>
      <c r="U293" s="1"/>
      <c r="V293" s="1"/>
      <c r="W293" s="1"/>
      <c r="X293" s="1"/>
      <c r="Y293" s="1"/>
      <c r="Z293" s="1"/>
      <c r="AA293" s="1"/>
      <c r="AB293" s="1"/>
      <c r="AC293" s="1"/>
      <c r="AD293" s="1"/>
      <c r="AE293" s="1"/>
      <c r="AF293" s="1"/>
      <c r="AG293" s="1"/>
      <c r="AH293" s="1"/>
      <c r="AI293" s="1"/>
      <c r="AJ293" s="1"/>
      <c r="AK293" s="1"/>
      <c r="AL293" s="1"/>
      <c r="AM293" s="1"/>
      <c r="AN293" s="1"/>
    </row>
    <row r="294" spans="1:40">
      <c r="A294" s="1"/>
      <c r="B294" s="1"/>
      <c r="C294" s="1"/>
      <c r="D294" s="1"/>
      <c r="E294" s="1"/>
      <c r="F294" s="1"/>
      <c r="G294" s="1"/>
      <c r="H294" s="1"/>
      <c r="I294" s="1"/>
      <c r="J294" s="1"/>
      <c r="K294" s="1"/>
      <c r="L294" s="1"/>
      <c r="M294" s="1"/>
      <c r="N294" s="5"/>
      <c r="O294" s="5"/>
      <c r="P294" s="5"/>
      <c r="Q294" s="5"/>
      <c r="R294" s="5"/>
      <c r="S294" s="5"/>
      <c r="T294" s="1"/>
      <c r="U294" s="1"/>
      <c r="V294" s="1"/>
      <c r="W294" s="1"/>
      <c r="X294" s="1"/>
      <c r="Y294" s="1"/>
      <c r="Z294" s="1"/>
      <c r="AA294" s="1"/>
      <c r="AB294" s="1"/>
      <c r="AC294" s="1"/>
      <c r="AD294" s="1"/>
      <c r="AE294" s="1"/>
      <c r="AF294" s="1"/>
      <c r="AG294" s="1"/>
      <c r="AH294" s="1"/>
      <c r="AI294" s="1"/>
      <c r="AJ294" s="1"/>
      <c r="AK294" s="1"/>
      <c r="AL294" s="1"/>
      <c r="AM294" s="1"/>
      <c r="AN294" s="1"/>
    </row>
    <row r="295" spans="1:40">
      <c r="A295" s="1"/>
      <c r="B295" s="1"/>
      <c r="C295" s="1"/>
      <c r="D295" s="1"/>
      <c r="E295" s="1"/>
      <c r="F295" s="1"/>
      <c r="G295" s="1"/>
      <c r="H295" s="1"/>
      <c r="I295" s="1"/>
      <c r="J295" s="1"/>
      <c r="K295" s="1"/>
      <c r="L295" s="1"/>
      <c r="M295" s="1"/>
      <c r="N295" s="5"/>
      <c r="O295" s="5"/>
      <c r="P295" s="5"/>
      <c r="Q295" s="5"/>
      <c r="R295" s="5"/>
      <c r="S295" s="5"/>
      <c r="T295" s="1"/>
      <c r="U295" s="1"/>
      <c r="V295" s="1"/>
      <c r="W295" s="1"/>
      <c r="X295" s="1"/>
      <c r="Y295" s="1"/>
      <c r="Z295" s="1"/>
      <c r="AA295" s="1"/>
      <c r="AB295" s="1"/>
      <c r="AC295" s="1"/>
      <c r="AD295" s="1"/>
      <c r="AE295" s="1"/>
      <c r="AF295" s="1"/>
      <c r="AG295" s="1"/>
      <c r="AH295" s="1"/>
      <c r="AI295" s="1"/>
      <c r="AJ295" s="1"/>
      <c r="AK295" s="1"/>
      <c r="AL295" s="1"/>
      <c r="AM295" s="1"/>
      <c r="AN295" s="1"/>
    </row>
    <row r="296" spans="1:40">
      <c r="A296" s="1"/>
      <c r="B296" s="1"/>
      <c r="C296" s="1"/>
      <c r="D296" s="1"/>
      <c r="E296" s="1"/>
      <c r="F296" s="1"/>
      <c r="G296" s="1"/>
      <c r="H296" s="1"/>
      <c r="I296" s="1"/>
      <c r="J296" s="1"/>
      <c r="K296" s="1"/>
      <c r="L296" s="1"/>
      <c r="M296" s="1"/>
      <c r="N296" s="5"/>
      <c r="O296" s="5"/>
      <c r="P296" s="5"/>
      <c r="Q296" s="5"/>
      <c r="R296" s="5"/>
      <c r="S296" s="5"/>
      <c r="T296" s="1"/>
      <c r="U296" s="1"/>
      <c r="V296" s="1"/>
      <c r="W296" s="1"/>
      <c r="X296" s="1"/>
      <c r="Y296" s="1"/>
      <c r="Z296" s="1"/>
      <c r="AA296" s="1"/>
      <c r="AB296" s="1"/>
      <c r="AC296" s="1"/>
      <c r="AD296" s="1"/>
      <c r="AE296" s="1"/>
      <c r="AF296" s="1"/>
      <c r="AG296" s="1"/>
      <c r="AH296" s="1"/>
      <c r="AI296" s="1"/>
      <c r="AJ296" s="1"/>
      <c r="AK296" s="1"/>
      <c r="AL296" s="1"/>
      <c r="AM296" s="1"/>
      <c r="AN296" s="1"/>
    </row>
    <row r="297" spans="1:40">
      <c r="A297" s="1"/>
      <c r="B297" s="1"/>
      <c r="C297" s="1"/>
      <c r="D297" s="1"/>
      <c r="E297" s="1"/>
      <c r="F297" s="1"/>
      <c r="G297" s="1"/>
      <c r="H297" s="1"/>
      <c r="I297" s="1"/>
      <c r="J297" s="1"/>
      <c r="K297" s="1"/>
      <c r="L297" s="1"/>
      <c r="M297" s="1"/>
      <c r="N297" s="5"/>
      <c r="O297" s="5"/>
      <c r="P297" s="5"/>
      <c r="Q297" s="5"/>
      <c r="R297" s="5"/>
      <c r="S297" s="5"/>
      <c r="T297" s="1"/>
      <c r="U297" s="1"/>
      <c r="V297" s="1"/>
      <c r="W297" s="1"/>
      <c r="X297" s="1"/>
      <c r="Y297" s="1"/>
      <c r="Z297" s="1"/>
      <c r="AA297" s="1"/>
      <c r="AB297" s="1"/>
      <c r="AC297" s="1"/>
      <c r="AD297" s="1"/>
      <c r="AE297" s="1"/>
      <c r="AF297" s="1"/>
      <c r="AG297" s="1"/>
      <c r="AH297" s="1"/>
      <c r="AI297" s="1"/>
      <c r="AJ297" s="1"/>
      <c r="AK297" s="1"/>
      <c r="AL297" s="1"/>
      <c r="AM297" s="1"/>
      <c r="AN297" s="1"/>
    </row>
    <row r="298" spans="1:40">
      <c r="A298" s="1"/>
      <c r="B298" s="1"/>
      <c r="C298" s="1"/>
      <c r="D298" s="1"/>
      <c r="E298" s="1"/>
      <c r="F298" s="1"/>
      <c r="G298" s="1"/>
      <c r="H298" s="1"/>
      <c r="I298" s="1"/>
      <c r="J298" s="1"/>
      <c r="K298" s="1"/>
      <c r="L298" s="1"/>
      <c r="M298" s="1"/>
      <c r="N298" s="5"/>
      <c r="O298" s="5"/>
      <c r="P298" s="5"/>
      <c r="Q298" s="5"/>
      <c r="R298" s="5"/>
      <c r="S298" s="5"/>
      <c r="T298" s="1"/>
      <c r="U298" s="1"/>
      <c r="V298" s="1"/>
      <c r="W298" s="1"/>
      <c r="X298" s="1"/>
      <c r="Y298" s="1"/>
      <c r="Z298" s="1"/>
      <c r="AA298" s="1"/>
      <c r="AB298" s="1"/>
      <c r="AC298" s="1"/>
      <c r="AD298" s="1"/>
      <c r="AE298" s="1"/>
      <c r="AF298" s="1"/>
      <c r="AG298" s="1"/>
      <c r="AH298" s="1"/>
      <c r="AI298" s="1"/>
      <c r="AJ298" s="1"/>
      <c r="AK298" s="1"/>
      <c r="AL298" s="1"/>
      <c r="AM298" s="1"/>
      <c r="AN298" s="1"/>
    </row>
    <row r="299" spans="1:40">
      <c r="A299" s="1"/>
      <c r="B299" s="1"/>
      <c r="C299" s="1"/>
      <c r="D299" s="1"/>
      <c r="E299" s="1"/>
      <c r="F299" s="1"/>
      <c r="G299" s="1"/>
      <c r="H299" s="1"/>
      <c r="I299" s="1"/>
      <c r="J299" s="1"/>
      <c r="K299" s="1"/>
      <c r="L299" s="1"/>
      <c r="M299" s="1"/>
      <c r="N299" s="5"/>
      <c r="O299" s="5"/>
      <c r="P299" s="5"/>
      <c r="Q299" s="5"/>
      <c r="R299" s="5"/>
      <c r="S299" s="5"/>
      <c r="T299" s="1"/>
      <c r="U299" s="1"/>
      <c r="V299" s="1"/>
      <c r="W299" s="1"/>
      <c r="X299" s="1"/>
      <c r="Y299" s="1"/>
      <c r="Z299" s="1"/>
      <c r="AA299" s="1"/>
      <c r="AB299" s="1"/>
      <c r="AC299" s="1"/>
      <c r="AD299" s="1"/>
      <c r="AE299" s="1"/>
      <c r="AF299" s="1"/>
      <c r="AG299" s="1"/>
      <c r="AH299" s="1"/>
      <c r="AI299" s="1"/>
      <c r="AJ299" s="1"/>
      <c r="AK299" s="1"/>
      <c r="AL299" s="1"/>
      <c r="AM299" s="1"/>
      <c r="AN299" s="1"/>
    </row>
    <row r="300" spans="1:40">
      <c r="A300" s="1"/>
      <c r="B300" s="1"/>
      <c r="C300" s="1"/>
      <c r="D300" s="1"/>
      <c r="E300" s="1"/>
      <c r="F300" s="1"/>
      <c r="G300" s="1"/>
      <c r="H300" s="1"/>
      <c r="I300" s="1"/>
      <c r="J300" s="1"/>
      <c r="K300" s="1"/>
      <c r="L300" s="1"/>
      <c r="M300" s="1"/>
      <c r="N300" s="5"/>
      <c r="O300" s="5"/>
      <c r="P300" s="5"/>
      <c r="Q300" s="5"/>
      <c r="R300" s="5"/>
      <c r="S300" s="5"/>
      <c r="T300" s="1"/>
      <c r="U300" s="1"/>
      <c r="V300" s="1"/>
      <c r="W300" s="1"/>
      <c r="X300" s="1"/>
      <c r="Y300" s="1"/>
      <c r="Z300" s="1"/>
      <c r="AA300" s="1"/>
      <c r="AB300" s="1"/>
      <c r="AC300" s="1"/>
      <c r="AD300" s="1"/>
      <c r="AE300" s="1"/>
      <c r="AF300" s="1"/>
      <c r="AG300" s="1"/>
      <c r="AH300" s="1"/>
      <c r="AI300" s="1"/>
      <c r="AJ300" s="1"/>
      <c r="AK300" s="1"/>
      <c r="AL300" s="1"/>
      <c r="AM300" s="1"/>
      <c r="AN300" s="1"/>
    </row>
    <row r="301" spans="1:40">
      <c r="A301" s="1"/>
      <c r="B301" s="1"/>
      <c r="C301" s="1"/>
      <c r="D301" s="1"/>
      <c r="E301" s="1"/>
      <c r="F301" s="1"/>
      <c r="G301" s="1"/>
      <c r="H301" s="1"/>
      <c r="I301" s="1"/>
      <c r="J301" s="1"/>
      <c r="K301" s="1"/>
      <c r="L301" s="1"/>
      <c r="M301" s="1"/>
      <c r="N301" s="5"/>
      <c r="O301" s="5"/>
      <c r="P301" s="5"/>
      <c r="Q301" s="5"/>
      <c r="R301" s="5"/>
      <c r="S301" s="5"/>
      <c r="T301" s="1"/>
      <c r="U301" s="1"/>
      <c r="V301" s="1"/>
      <c r="W301" s="1"/>
      <c r="X301" s="1"/>
      <c r="Y301" s="1"/>
      <c r="Z301" s="1"/>
      <c r="AA301" s="1"/>
      <c r="AB301" s="1"/>
      <c r="AC301" s="1"/>
      <c r="AD301" s="1"/>
      <c r="AE301" s="1"/>
      <c r="AF301" s="1"/>
      <c r="AG301" s="1"/>
      <c r="AH301" s="1"/>
      <c r="AI301" s="1"/>
      <c r="AJ301" s="1"/>
      <c r="AK301" s="1"/>
      <c r="AL301" s="1"/>
      <c r="AM301" s="1"/>
      <c r="AN301" s="1"/>
    </row>
    <row r="302" spans="1:40">
      <c r="A302" s="1"/>
      <c r="B302" s="1"/>
      <c r="C302" s="1"/>
      <c r="D302" s="1"/>
      <c r="E302" s="1"/>
      <c r="F302" s="1"/>
      <c r="G302" s="1"/>
      <c r="H302" s="1"/>
      <c r="I302" s="1"/>
      <c r="J302" s="1"/>
      <c r="K302" s="1"/>
      <c r="L302" s="1"/>
      <c r="M302" s="1"/>
      <c r="N302" s="5"/>
      <c r="O302" s="5"/>
      <c r="P302" s="5"/>
      <c r="Q302" s="5"/>
      <c r="R302" s="5"/>
      <c r="S302" s="5"/>
      <c r="T302" s="1"/>
      <c r="U302" s="1"/>
      <c r="V302" s="1"/>
      <c r="W302" s="1"/>
      <c r="X302" s="1"/>
      <c r="Y302" s="1"/>
      <c r="Z302" s="1"/>
      <c r="AA302" s="1"/>
      <c r="AB302" s="1"/>
      <c r="AC302" s="1"/>
      <c r="AD302" s="1"/>
      <c r="AE302" s="1"/>
      <c r="AF302" s="1"/>
      <c r="AG302" s="1"/>
      <c r="AH302" s="1"/>
      <c r="AI302" s="1"/>
      <c r="AJ302" s="1"/>
      <c r="AK302" s="1"/>
      <c r="AL302" s="1"/>
      <c r="AM302" s="1"/>
      <c r="AN302" s="1"/>
    </row>
    <row r="303" spans="1:40">
      <c r="A303" s="1"/>
      <c r="B303" s="1"/>
      <c r="C303" s="1"/>
      <c r="D303" s="1"/>
      <c r="E303" s="1"/>
      <c r="F303" s="1"/>
      <c r="G303" s="1"/>
      <c r="H303" s="1"/>
      <c r="I303" s="1"/>
      <c r="J303" s="1"/>
      <c r="K303" s="1"/>
      <c r="L303" s="1"/>
      <c r="M303" s="1"/>
      <c r="N303" s="5"/>
      <c r="O303" s="5"/>
      <c r="P303" s="5"/>
      <c r="Q303" s="5"/>
      <c r="R303" s="5"/>
      <c r="S303" s="5"/>
      <c r="T303" s="1"/>
      <c r="U303" s="1"/>
      <c r="V303" s="1"/>
      <c r="W303" s="1"/>
      <c r="X303" s="1"/>
      <c r="Y303" s="1"/>
      <c r="Z303" s="1"/>
      <c r="AA303" s="1"/>
      <c r="AB303" s="1"/>
      <c r="AC303" s="1"/>
      <c r="AD303" s="1"/>
      <c r="AE303" s="1"/>
      <c r="AF303" s="1"/>
      <c r="AG303" s="1"/>
      <c r="AH303" s="1"/>
      <c r="AI303" s="1"/>
      <c r="AJ303" s="1"/>
      <c r="AK303" s="1"/>
      <c r="AL303" s="1"/>
      <c r="AM303" s="1"/>
      <c r="AN303" s="1"/>
    </row>
    <row r="304" spans="1:40">
      <c r="A304" s="1"/>
      <c r="B304" s="1"/>
      <c r="C304" s="1"/>
      <c r="D304" s="1"/>
      <c r="E304" s="1"/>
      <c r="F304" s="1"/>
      <c r="G304" s="1"/>
      <c r="H304" s="1"/>
      <c r="I304" s="1"/>
      <c r="J304" s="1"/>
      <c r="K304" s="1"/>
      <c r="L304" s="1"/>
      <c r="M304" s="1"/>
      <c r="N304" s="5"/>
      <c r="O304" s="5"/>
      <c r="P304" s="5"/>
      <c r="Q304" s="5"/>
      <c r="R304" s="5"/>
      <c r="S304" s="5"/>
      <c r="T304" s="1"/>
      <c r="U304" s="1"/>
      <c r="V304" s="1"/>
      <c r="W304" s="1"/>
      <c r="X304" s="1"/>
      <c r="Y304" s="1"/>
      <c r="Z304" s="1"/>
      <c r="AA304" s="1"/>
      <c r="AB304" s="1"/>
      <c r="AC304" s="1"/>
      <c r="AD304" s="1"/>
      <c r="AE304" s="1"/>
      <c r="AF304" s="1"/>
      <c r="AG304" s="1"/>
      <c r="AH304" s="1"/>
      <c r="AI304" s="1"/>
      <c r="AJ304" s="1"/>
      <c r="AK304" s="1"/>
      <c r="AL304" s="1"/>
      <c r="AM304" s="1"/>
      <c r="AN304" s="1"/>
    </row>
    <row r="305" spans="1:40">
      <c r="A305" s="1"/>
      <c r="B305" s="1"/>
      <c r="C305" s="1"/>
      <c r="D305" s="1"/>
      <c r="E305" s="1"/>
      <c r="F305" s="1"/>
      <c r="G305" s="1"/>
      <c r="H305" s="1"/>
      <c r="I305" s="1"/>
      <c r="J305" s="1"/>
      <c r="K305" s="1"/>
      <c r="L305" s="1"/>
      <c r="M305" s="1"/>
      <c r="N305" s="5"/>
      <c r="O305" s="5"/>
      <c r="P305" s="5"/>
      <c r="Q305" s="5"/>
      <c r="R305" s="5"/>
      <c r="S305" s="5"/>
      <c r="T305" s="1"/>
      <c r="U305" s="1"/>
      <c r="V305" s="1"/>
      <c r="W305" s="1"/>
      <c r="X305" s="1"/>
      <c r="Y305" s="1"/>
      <c r="Z305" s="1"/>
      <c r="AA305" s="1"/>
      <c r="AB305" s="1"/>
      <c r="AC305" s="1"/>
      <c r="AD305" s="1"/>
      <c r="AE305" s="1"/>
      <c r="AF305" s="1"/>
      <c r="AG305" s="1"/>
      <c r="AH305" s="1"/>
      <c r="AI305" s="1"/>
      <c r="AJ305" s="1"/>
      <c r="AK305" s="1"/>
      <c r="AL305" s="1"/>
      <c r="AM305" s="1"/>
      <c r="AN305" s="1"/>
    </row>
    <row r="306" spans="1:40">
      <c r="A306" s="1"/>
      <c r="B306" s="1"/>
      <c r="C306" s="1"/>
      <c r="D306" s="1"/>
      <c r="E306" s="1"/>
      <c r="F306" s="1"/>
      <c r="G306" s="1"/>
      <c r="H306" s="1"/>
      <c r="I306" s="1"/>
      <c r="J306" s="1"/>
      <c r="K306" s="1"/>
      <c r="L306" s="1"/>
      <c r="M306" s="1"/>
      <c r="N306" s="5"/>
      <c r="O306" s="5"/>
      <c r="P306" s="5"/>
      <c r="Q306" s="5"/>
      <c r="R306" s="5"/>
      <c r="S306" s="5"/>
      <c r="T306" s="1"/>
      <c r="U306" s="1"/>
      <c r="V306" s="1"/>
      <c r="W306" s="1"/>
      <c r="X306" s="1"/>
      <c r="Y306" s="1"/>
      <c r="Z306" s="1"/>
      <c r="AA306" s="1"/>
      <c r="AB306" s="1"/>
      <c r="AC306" s="1"/>
      <c r="AD306" s="1"/>
      <c r="AE306" s="1"/>
      <c r="AF306" s="1"/>
      <c r="AG306" s="1"/>
      <c r="AH306" s="1"/>
      <c r="AI306" s="1"/>
      <c r="AJ306" s="1"/>
      <c r="AK306" s="1"/>
      <c r="AL306" s="1"/>
      <c r="AM306" s="1"/>
      <c r="AN306" s="1"/>
    </row>
    <row r="307" spans="1:40">
      <c r="A307" s="1"/>
      <c r="B307" s="1"/>
      <c r="C307" s="1"/>
      <c r="D307" s="1"/>
      <c r="E307" s="1"/>
      <c r="F307" s="1"/>
      <c r="G307" s="1"/>
      <c r="H307" s="1"/>
      <c r="I307" s="1"/>
      <c r="J307" s="1"/>
      <c r="K307" s="1"/>
      <c r="L307" s="1"/>
      <c r="M307" s="1"/>
      <c r="N307" s="5"/>
      <c r="O307" s="5"/>
      <c r="P307" s="5"/>
      <c r="Q307" s="5"/>
      <c r="R307" s="5"/>
      <c r="S307" s="5"/>
      <c r="T307" s="1"/>
      <c r="U307" s="1"/>
      <c r="V307" s="1"/>
      <c r="W307" s="1"/>
      <c r="X307" s="1"/>
      <c r="Y307" s="1"/>
      <c r="Z307" s="1"/>
      <c r="AA307" s="1"/>
      <c r="AB307" s="1"/>
      <c r="AC307" s="1"/>
      <c r="AD307" s="1"/>
      <c r="AE307" s="1"/>
      <c r="AF307" s="1"/>
      <c r="AG307" s="1"/>
      <c r="AH307" s="1"/>
      <c r="AI307" s="1"/>
      <c r="AJ307" s="1"/>
      <c r="AK307" s="1"/>
      <c r="AL307" s="1"/>
      <c r="AM307" s="1"/>
      <c r="AN307" s="1"/>
    </row>
    <row r="308" spans="1:40">
      <c r="A308" s="1"/>
      <c r="B308" s="1"/>
      <c r="C308" s="1"/>
      <c r="D308" s="1"/>
      <c r="E308" s="1"/>
      <c r="F308" s="1"/>
      <c r="G308" s="1"/>
      <c r="H308" s="1"/>
      <c r="I308" s="1"/>
      <c r="J308" s="1"/>
      <c r="K308" s="1"/>
      <c r="L308" s="1"/>
      <c r="M308" s="1"/>
      <c r="N308" s="5"/>
      <c r="O308" s="5"/>
      <c r="P308" s="5"/>
      <c r="Q308" s="5"/>
      <c r="R308" s="5"/>
      <c r="S308" s="5"/>
      <c r="T308" s="1"/>
      <c r="U308" s="1"/>
      <c r="V308" s="1"/>
      <c r="W308" s="1"/>
      <c r="X308" s="1"/>
      <c r="Y308" s="1"/>
      <c r="Z308" s="1"/>
      <c r="AA308" s="1"/>
      <c r="AB308" s="1"/>
      <c r="AC308" s="1"/>
      <c r="AD308" s="1"/>
      <c r="AE308" s="1"/>
      <c r="AF308" s="1"/>
      <c r="AG308" s="1"/>
      <c r="AH308" s="1"/>
      <c r="AI308" s="1"/>
      <c r="AJ308" s="1"/>
      <c r="AK308" s="1"/>
      <c r="AL308" s="1"/>
      <c r="AM308" s="1"/>
      <c r="AN308" s="1"/>
    </row>
    <row r="309" spans="1:40">
      <c r="A309" s="1"/>
      <c r="B309" s="1"/>
      <c r="C309" s="1"/>
      <c r="D309" s="1"/>
      <c r="E309" s="1"/>
      <c r="F309" s="1"/>
      <c r="G309" s="1"/>
      <c r="H309" s="1"/>
      <c r="I309" s="1"/>
      <c r="J309" s="1"/>
      <c r="K309" s="1"/>
      <c r="L309" s="1"/>
      <c r="M309" s="1"/>
      <c r="N309" s="5"/>
      <c r="O309" s="5"/>
      <c r="P309" s="5"/>
      <c r="Q309" s="5"/>
      <c r="R309" s="5"/>
      <c r="S309" s="5"/>
      <c r="T309" s="1"/>
      <c r="U309" s="1"/>
      <c r="V309" s="1"/>
      <c r="W309" s="1"/>
      <c r="X309" s="1"/>
      <c r="Y309" s="1"/>
      <c r="Z309" s="1"/>
      <c r="AA309" s="1"/>
      <c r="AB309" s="1"/>
      <c r="AC309" s="1"/>
      <c r="AD309" s="1"/>
      <c r="AE309" s="1"/>
      <c r="AF309" s="1"/>
      <c r="AG309" s="1"/>
      <c r="AH309" s="1"/>
      <c r="AI309" s="1"/>
      <c r="AJ309" s="1"/>
      <c r="AK309" s="1"/>
      <c r="AL309" s="1"/>
      <c r="AM309" s="1"/>
      <c r="AN309" s="1"/>
    </row>
    <row r="310" spans="1:40">
      <c r="A310" s="1"/>
      <c r="B310" s="1"/>
      <c r="C310" s="1"/>
      <c r="D310" s="1"/>
      <c r="E310" s="1"/>
      <c r="F310" s="1"/>
      <c r="G310" s="1"/>
      <c r="H310" s="1"/>
      <c r="I310" s="1"/>
      <c r="J310" s="1"/>
      <c r="K310" s="1"/>
      <c r="L310" s="1"/>
      <c r="M310" s="1"/>
      <c r="N310" s="5"/>
      <c r="O310" s="5"/>
      <c r="P310" s="5"/>
      <c r="Q310" s="5"/>
      <c r="R310" s="5"/>
      <c r="S310" s="5"/>
      <c r="T310" s="1"/>
      <c r="U310" s="1"/>
      <c r="V310" s="1"/>
      <c r="W310" s="1"/>
      <c r="X310" s="1"/>
      <c r="Y310" s="1"/>
      <c r="Z310" s="1"/>
      <c r="AA310" s="1"/>
      <c r="AB310" s="1"/>
      <c r="AC310" s="1"/>
      <c r="AD310" s="1"/>
      <c r="AE310" s="1"/>
      <c r="AF310" s="1"/>
      <c r="AG310" s="1"/>
      <c r="AH310" s="1"/>
      <c r="AI310" s="1"/>
      <c r="AJ310" s="1"/>
      <c r="AK310" s="1"/>
      <c r="AL310" s="1"/>
      <c r="AM310" s="1"/>
      <c r="AN310" s="1"/>
    </row>
    <row r="311" spans="1:40">
      <c r="A311" s="1"/>
      <c r="B311" s="1"/>
      <c r="C311" s="1"/>
      <c r="D311" s="1"/>
      <c r="E311" s="1"/>
      <c r="F311" s="1"/>
      <c r="G311" s="1"/>
      <c r="H311" s="1"/>
      <c r="I311" s="1"/>
      <c r="J311" s="1"/>
      <c r="K311" s="1"/>
      <c r="L311" s="1"/>
      <c r="M311" s="1"/>
      <c r="N311" s="5"/>
      <c r="O311" s="5"/>
      <c r="P311" s="5"/>
      <c r="Q311" s="5"/>
      <c r="R311" s="5"/>
      <c r="S311" s="5"/>
      <c r="T311" s="1"/>
      <c r="U311" s="1"/>
      <c r="V311" s="1"/>
      <c r="W311" s="1"/>
      <c r="X311" s="1"/>
      <c r="Y311" s="1"/>
      <c r="Z311" s="1"/>
      <c r="AA311" s="1"/>
      <c r="AB311" s="1"/>
      <c r="AC311" s="1"/>
      <c r="AD311" s="1"/>
      <c r="AE311" s="1"/>
      <c r="AF311" s="1"/>
      <c r="AG311" s="1"/>
      <c r="AH311" s="1"/>
      <c r="AI311" s="1"/>
      <c r="AJ311" s="1"/>
      <c r="AK311" s="1"/>
      <c r="AL311" s="1"/>
      <c r="AM311" s="1"/>
      <c r="AN311" s="1"/>
    </row>
    <row r="312" spans="1:40">
      <c r="A312" s="1"/>
      <c r="B312" s="1"/>
      <c r="C312" s="1"/>
      <c r="D312" s="1"/>
      <c r="E312" s="1"/>
      <c r="F312" s="1"/>
      <c r="G312" s="1"/>
      <c r="H312" s="1"/>
      <c r="I312" s="1"/>
      <c r="J312" s="1"/>
      <c r="K312" s="1"/>
      <c r="L312" s="1"/>
      <c r="M312" s="1"/>
      <c r="N312" s="5"/>
      <c r="O312" s="5"/>
      <c r="P312" s="5"/>
      <c r="Q312" s="5"/>
      <c r="R312" s="5"/>
      <c r="S312" s="5"/>
      <c r="T312" s="1"/>
      <c r="U312" s="1"/>
      <c r="V312" s="1"/>
      <c r="W312" s="1"/>
      <c r="X312" s="1"/>
      <c r="Y312" s="1"/>
      <c r="Z312" s="1"/>
      <c r="AA312" s="1"/>
      <c r="AB312" s="1"/>
      <c r="AC312" s="1"/>
      <c r="AD312" s="1"/>
      <c r="AE312" s="1"/>
      <c r="AF312" s="1"/>
      <c r="AG312" s="1"/>
      <c r="AH312" s="1"/>
      <c r="AI312" s="1"/>
      <c r="AJ312" s="1"/>
      <c r="AK312" s="1"/>
      <c r="AL312" s="1"/>
      <c r="AM312" s="1"/>
      <c r="AN312" s="1"/>
    </row>
    <row r="313" spans="1:40">
      <c r="A313" s="1"/>
      <c r="B313" s="1"/>
      <c r="C313" s="1"/>
      <c r="D313" s="1"/>
      <c r="E313" s="1"/>
      <c r="F313" s="1"/>
      <c r="G313" s="1"/>
      <c r="H313" s="1"/>
      <c r="I313" s="1"/>
      <c r="J313" s="1"/>
      <c r="K313" s="1"/>
      <c r="L313" s="1"/>
      <c r="M313" s="1"/>
      <c r="N313" s="5"/>
      <c r="O313" s="5"/>
      <c r="P313" s="5"/>
      <c r="Q313" s="5"/>
      <c r="R313" s="5"/>
      <c r="S313" s="5"/>
      <c r="T313" s="1"/>
      <c r="U313" s="1"/>
      <c r="V313" s="1"/>
      <c r="W313" s="1"/>
      <c r="X313" s="1"/>
      <c r="Y313" s="1"/>
      <c r="Z313" s="1"/>
      <c r="AA313" s="1"/>
      <c r="AB313" s="1"/>
      <c r="AC313" s="1"/>
      <c r="AD313" s="1"/>
      <c r="AE313" s="1"/>
      <c r="AF313" s="1"/>
      <c r="AG313" s="1"/>
      <c r="AH313" s="1"/>
      <c r="AI313" s="1"/>
      <c r="AJ313" s="1"/>
      <c r="AK313" s="1"/>
      <c r="AL313" s="1"/>
      <c r="AM313" s="1"/>
      <c r="AN313" s="1"/>
    </row>
    <row r="314" spans="1:40">
      <c r="A314" s="1"/>
      <c r="B314" s="1"/>
      <c r="C314" s="1"/>
      <c r="D314" s="1"/>
      <c r="E314" s="1"/>
      <c r="F314" s="1"/>
      <c r="G314" s="1"/>
      <c r="H314" s="1"/>
      <c r="I314" s="1"/>
      <c r="J314" s="1"/>
      <c r="K314" s="1"/>
      <c r="L314" s="1"/>
      <c r="M314" s="1"/>
      <c r="N314" s="5"/>
      <c r="O314" s="5"/>
      <c r="P314" s="5"/>
      <c r="Q314" s="5"/>
      <c r="R314" s="5"/>
      <c r="S314" s="5"/>
      <c r="T314" s="1"/>
      <c r="U314" s="1"/>
      <c r="V314" s="1"/>
      <c r="W314" s="1"/>
      <c r="X314" s="1"/>
      <c r="Y314" s="1"/>
      <c r="Z314" s="1"/>
      <c r="AA314" s="1"/>
      <c r="AB314" s="1"/>
      <c r="AC314" s="1"/>
      <c r="AD314" s="1"/>
      <c r="AE314" s="1"/>
      <c r="AF314" s="1"/>
      <c r="AG314" s="1"/>
      <c r="AH314" s="1"/>
      <c r="AI314" s="1"/>
      <c r="AJ314" s="1"/>
      <c r="AK314" s="1"/>
      <c r="AL314" s="1"/>
      <c r="AM314" s="1"/>
      <c r="AN314" s="1"/>
    </row>
    <row r="315" spans="1:40">
      <c r="A315" s="1"/>
      <c r="B315" s="1"/>
      <c r="C315" s="1"/>
      <c r="D315" s="1"/>
      <c r="E315" s="1"/>
      <c r="F315" s="1"/>
      <c r="G315" s="1"/>
      <c r="H315" s="1"/>
      <c r="I315" s="1"/>
      <c r="J315" s="1"/>
      <c r="K315" s="1"/>
      <c r="L315" s="1"/>
      <c r="M315" s="1"/>
      <c r="N315" s="5"/>
      <c r="O315" s="5"/>
      <c r="P315" s="5"/>
      <c r="Q315" s="5"/>
      <c r="R315" s="5"/>
      <c r="S315" s="5"/>
      <c r="T315" s="1"/>
      <c r="U315" s="1"/>
      <c r="V315" s="1"/>
      <c r="W315" s="1"/>
      <c r="X315" s="1"/>
      <c r="Y315" s="1"/>
      <c r="Z315" s="1"/>
      <c r="AA315" s="1"/>
      <c r="AB315" s="1"/>
      <c r="AC315" s="1"/>
      <c r="AD315" s="1"/>
      <c r="AE315" s="1"/>
      <c r="AF315" s="1"/>
      <c r="AG315" s="1"/>
      <c r="AH315" s="1"/>
      <c r="AI315" s="1"/>
      <c r="AJ315" s="1"/>
      <c r="AK315" s="1"/>
      <c r="AL315" s="1"/>
      <c r="AM315" s="1"/>
      <c r="AN315" s="1"/>
    </row>
    <row r="316" spans="1:40">
      <c r="A316" s="1"/>
      <c r="B316" s="1"/>
      <c r="C316" s="1"/>
      <c r="D316" s="1"/>
      <c r="E316" s="1"/>
      <c r="F316" s="1"/>
      <c r="G316" s="1"/>
      <c r="H316" s="1"/>
      <c r="I316" s="1"/>
      <c r="J316" s="1"/>
      <c r="K316" s="1"/>
      <c r="L316" s="1"/>
      <c r="M316" s="1"/>
      <c r="N316" s="5"/>
      <c r="O316" s="5"/>
      <c r="P316" s="5"/>
      <c r="Q316" s="5"/>
      <c r="R316" s="5"/>
      <c r="S316" s="5"/>
      <c r="T316" s="1"/>
      <c r="U316" s="1"/>
      <c r="V316" s="1"/>
      <c r="W316" s="1"/>
      <c r="X316" s="1"/>
      <c r="Y316" s="1"/>
      <c r="Z316" s="1"/>
      <c r="AA316" s="1"/>
      <c r="AB316" s="1"/>
      <c r="AC316" s="1"/>
      <c r="AD316" s="1"/>
      <c r="AE316" s="1"/>
      <c r="AF316" s="1"/>
      <c r="AG316" s="1"/>
      <c r="AH316" s="1"/>
      <c r="AI316" s="1"/>
      <c r="AJ316" s="1"/>
      <c r="AK316" s="1"/>
      <c r="AL316" s="1"/>
      <c r="AM316" s="1"/>
      <c r="AN316" s="1"/>
    </row>
    <row r="317" spans="1:40">
      <c r="A317" s="1"/>
      <c r="B317" s="1"/>
      <c r="C317" s="1"/>
      <c r="D317" s="1"/>
      <c r="E317" s="1"/>
      <c r="F317" s="1"/>
      <c r="G317" s="1"/>
      <c r="H317" s="1"/>
      <c r="I317" s="1"/>
      <c r="J317" s="1"/>
      <c r="K317" s="1"/>
      <c r="L317" s="1"/>
      <c r="M317" s="1"/>
      <c r="N317" s="5"/>
      <c r="O317" s="5"/>
      <c r="P317" s="5"/>
      <c r="Q317" s="5"/>
      <c r="R317" s="5"/>
      <c r="S317" s="5"/>
      <c r="T317" s="1"/>
      <c r="U317" s="1"/>
      <c r="V317" s="1"/>
      <c r="W317" s="1"/>
      <c r="X317" s="1"/>
      <c r="Y317" s="1"/>
      <c r="Z317" s="1"/>
      <c r="AA317" s="1"/>
      <c r="AB317" s="1"/>
      <c r="AC317" s="1"/>
      <c r="AD317" s="1"/>
      <c r="AE317" s="1"/>
      <c r="AF317" s="1"/>
      <c r="AG317" s="1"/>
      <c r="AH317" s="1"/>
      <c r="AI317" s="1"/>
      <c r="AJ317" s="1"/>
      <c r="AK317" s="1"/>
      <c r="AL317" s="1"/>
      <c r="AM317" s="1"/>
      <c r="AN317" s="1"/>
    </row>
    <row r="318" spans="1:40">
      <c r="A318" s="1"/>
      <c r="B318" s="1"/>
      <c r="C318" s="1"/>
      <c r="D318" s="1"/>
      <c r="E318" s="1"/>
      <c r="F318" s="1"/>
      <c r="G318" s="1"/>
      <c r="H318" s="1"/>
      <c r="I318" s="1"/>
      <c r="J318" s="1"/>
      <c r="K318" s="1"/>
      <c r="L318" s="1"/>
      <c r="M318" s="1"/>
      <c r="N318" s="5"/>
      <c r="O318" s="5"/>
      <c r="P318" s="5"/>
      <c r="Q318" s="5"/>
      <c r="R318" s="5"/>
      <c r="S318" s="5"/>
      <c r="T318" s="1"/>
      <c r="U318" s="1"/>
      <c r="V318" s="1"/>
      <c r="W318" s="1"/>
      <c r="X318" s="1"/>
      <c r="Y318" s="1"/>
      <c r="Z318" s="1"/>
      <c r="AA318" s="1"/>
      <c r="AB318" s="1"/>
      <c r="AC318" s="1"/>
      <c r="AD318" s="1"/>
      <c r="AE318" s="1"/>
      <c r="AF318" s="1"/>
      <c r="AG318" s="1"/>
      <c r="AH318" s="1"/>
      <c r="AI318" s="1"/>
      <c r="AJ318" s="1"/>
      <c r="AK318" s="1"/>
      <c r="AL318" s="1"/>
      <c r="AM318" s="1"/>
      <c r="AN318" s="1"/>
    </row>
    <row r="319" spans="1:40">
      <c r="A319" s="1"/>
      <c r="B319" s="1"/>
      <c r="C319" s="1"/>
      <c r="D319" s="1"/>
      <c r="E319" s="1"/>
      <c r="F319" s="1"/>
      <c r="G319" s="1"/>
      <c r="H319" s="1"/>
      <c r="I319" s="1"/>
      <c r="J319" s="1"/>
      <c r="K319" s="1"/>
      <c r="L319" s="1"/>
      <c r="M319" s="1"/>
      <c r="N319" s="5"/>
      <c r="O319" s="5"/>
      <c r="P319" s="5"/>
      <c r="Q319" s="5"/>
      <c r="R319" s="5"/>
      <c r="S319" s="5"/>
      <c r="T319" s="1"/>
      <c r="U319" s="1"/>
      <c r="V319" s="1"/>
      <c r="W319" s="1"/>
      <c r="X319" s="1"/>
      <c r="Y319" s="1"/>
      <c r="Z319" s="1"/>
      <c r="AA319" s="1"/>
      <c r="AB319" s="1"/>
      <c r="AC319" s="1"/>
      <c r="AD319" s="1"/>
      <c r="AE319" s="1"/>
      <c r="AF319" s="1"/>
      <c r="AG319" s="1"/>
      <c r="AH319" s="1"/>
      <c r="AI319" s="1"/>
      <c r="AJ319" s="1"/>
      <c r="AK319" s="1"/>
      <c r="AL319" s="1"/>
      <c r="AM319" s="1"/>
      <c r="AN319" s="1"/>
    </row>
    <row r="320" spans="1:40">
      <c r="A320" s="1"/>
      <c r="B320" s="1"/>
      <c r="C320" s="1"/>
      <c r="D320" s="1"/>
      <c r="E320" s="1"/>
      <c r="F320" s="1"/>
      <c r="G320" s="1"/>
      <c r="H320" s="1"/>
      <c r="I320" s="1"/>
      <c r="J320" s="1"/>
      <c r="K320" s="1"/>
      <c r="L320" s="1"/>
      <c r="M320" s="1"/>
      <c r="N320" s="5"/>
      <c r="O320" s="5"/>
      <c r="P320" s="5"/>
      <c r="Q320" s="5"/>
      <c r="R320" s="5"/>
      <c r="S320" s="5"/>
      <c r="T320" s="1"/>
      <c r="U320" s="1"/>
      <c r="V320" s="1"/>
      <c r="W320" s="1"/>
      <c r="X320" s="1"/>
      <c r="Y320" s="1"/>
      <c r="Z320" s="1"/>
      <c r="AA320" s="1"/>
      <c r="AB320" s="1"/>
      <c r="AC320" s="1"/>
      <c r="AD320" s="1"/>
      <c r="AE320" s="1"/>
      <c r="AF320" s="1"/>
      <c r="AG320" s="1"/>
      <c r="AH320" s="1"/>
      <c r="AI320" s="1"/>
      <c r="AJ320" s="1"/>
      <c r="AK320" s="1"/>
      <c r="AL320" s="1"/>
      <c r="AM320" s="1"/>
      <c r="AN320" s="1"/>
    </row>
    <row r="321" spans="1:40">
      <c r="A321" s="1"/>
      <c r="B321" s="1"/>
      <c r="C321" s="1"/>
      <c r="D321" s="1"/>
      <c r="E321" s="1"/>
      <c r="F321" s="1"/>
      <c r="G321" s="1"/>
      <c r="H321" s="1"/>
      <c r="I321" s="1"/>
      <c r="J321" s="1"/>
      <c r="K321" s="1"/>
      <c r="L321" s="1"/>
      <c r="M321" s="1"/>
      <c r="N321" s="5"/>
      <c r="O321" s="5"/>
      <c r="P321" s="5"/>
      <c r="Q321" s="5"/>
      <c r="R321" s="5"/>
      <c r="S321" s="5"/>
      <c r="T321" s="1"/>
      <c r="U321" s="1"/>
      <c r="V321" s="1"/>
      <c r="W321" s="1"/>
      <c r="X321" s="1"/>
      <c r="Y321" s="1"/>
      <c r="Z321" s="1"/>
      <c r="AA321" s="1"/>
      <c r="AB321" s="1"/>
      <c r="AC321" s="1"/>
      <c r="AD321" s="1"/>
      <c r="AE321" s="1"/>
      <c r="AF321" s="1"/>
      <c r="AG321" s="1"/>
      <c r="AH321" s="1"/>
      <c r="AI321" s="1"/>
      <c r="AJ321" s="1"/>
      <c r="AK321" s="1"/>
      <c r="AL321" s="1"/>
      <c r="AM321" s="1"/>
      <c r="AN321" s="1"/>
    </row>
    <row r="322" spans="1:40">
      <c r="A322" s="1"/>
      <c r="B322" s="1"/>
      <c r="C322" s="1"/>
      <c r="D322" s="1"/>
      <c r="E322" s="1"/>
      <c r="F322" s="1"/>
      <c r="G322" s="1"/>
      <c r="H322" s="1"/>
      <c r="I322" s="1"/>
      <c r="J322" s="1"/>
      <c r="K322" s="1"/>
      <c r="L322" s="1"/>
      <c r="M322" s="1"/>
      <c r="N322" s="5"/>
      <c r="O322" s="5"/>
      <c r="P322" s="5"/>
      <c r="Q322" s="5"/>
      <c r="R322" s="5"/>
      <c r="S322" s="5"/>
      <c r="T322" s="1"/>
      <c r="U322" s="1"/>
      <c r="V322" s="1"/>
      <c r="W322" s="1"/>
      <c r="X322" s="1"/>
      <c r="Y322" s="1"/>
      <c r="Z322" s="1"/>
      <c r="AA322" s="1"/>
      <c r="AB322" s="1"/>
      <c r="AC322" s="1"/>
      <c r="AD322" s="1"/>
      <c r="AE322" s="1"/>
      <c r="AF322" s="1"/>
      <c r="AG322" s="1"/>
      <c r="AH322" s="1"/>
      <c r="AI322" s="1"/>
      <c r="AJ322" s="1"/>
      <c r="AK322" s="1"/>
      <c r="AL322" s="1"/>
      <c r="AM322" s="1"/>
      <c r="AN322" s="1"/>
    </row>
    <row r="323" spans="1:40">
      <c r="A323" s="1"/>
      <c r="B323" s="1"/>
      <c r="C323" s="1"/>
      <c r="D323" s="1"/>
      <c r="E323" s="1"/>
      <c r="F323" s="1"/>
      <c r="G323" s="1"/>
      <c r="H323" s="1"/>
      <c r="I323" s="1"/>
      <c r="J323" s="1"/>
      <c r="K323" s="1"/>
      <c r="L323" s="1"/>
      <c r="M323" s="1"/>
      <c r="N323" s="5"/>
      <c r="O323" s="5"/>
      <c r="P323" s="5"/>
      <c r="Q323" s="5"/>
      <c r="R323" s="5"/>
      <c r="S323" s="5"/>
      <c r="T323" s="1"/>
      <c r="U323" s="1"/>
      <c r="V323" s="1"/>
      <c r="W323" s="1"/>
      <c r="X323" s="1"/>
      <c r="Y323" s="1"/>
      <c r="Z323" s="1"/>
      <c r="AA323" s="1"/>
      <c r="AB323" s="1"/>
      <c r="AC323" s="1"/>
      <c r="AD323" s="1"/>
      <c r="AE323" s="1"/>
      <c r="AF323" s="1"/>
      <c r="AG323" s="1"/>
      <c r="AH323" s="1"/>
      <c r="AI323" s="1"/>
      <c r="AJ323" s="1"/>
      <c r="AK323" s="1"/>
      <c r="AL323" s="1"/>
      <c r="AM323" s="1"/>
      <c r="AN323" s="1"/>
    </row>
    <row r="324" spans="1:40">
      <c r="A324" s="1"/>
      <c r="B324" s="1"/>
      <c r="C324" s="1"/>
      <c r="D324" s="1"/>
      <c r="E324" s="1"/>
      <c r="F324" s="1"/>
      <c r="G324" s="1"/>
      <c r="H324" s="1"/>
      <c r="I324" s="1"/>
      <c r="J324" s="1"/>
      <c r="K324" s="1"/>
      <c r="L324" s="1"/>
      <c r="M324" s="1"/>
      <c r="N324" s="5"/>
      <c r="O324" s="5"/>
      <c r="P324" s="5"/>
      <c r="Q324" s="5"/>
      <c r="R324" s="5"/>
      <c r="S324" s="5"/>
      <c r="T324" s="1"/>
      <c r="U324" s="1"/>
      <c r="V324" s="1"/>
      <c r="W324" s="1"/>
      <c r="X324" s="1"/>
      <c r="Y324" s="1"/>
      <c r="Z324" s="1"/>
      <c r="AA324" s="1"/>
      <c r="AB324" s="1"/>
      <c r="AC324" s="1"/>
      <c r="AD324" s="1"/>
      <c r="AE324" s="1"/>
      <c r="AF324" s="1"/>
      <c r="AG324" s="1"/>
      <c r="AH324" s="1"/>
      <c r="AI324" s="1"/>
      <c r="AJ324" s="1"/>
      <c r="AK324" s="1"/>
      <c r="AL324" s="1"/>
      <c r="AM324" s="1"/>
      <c r="AN324" s="1"/>
    </row>
    <row r="325" spans="1:40">
      <c r="A325" s="1"/>
      <c r="B325" s="1"/>
      <c r="C325" s="1"/>
      <c r="D325" s="1"/>
      <c r="E325" s="1"/>
      <c r="F325" s="1"/>
      <c r="G325" s="1"/>
      <c r="H325" s="1"/>
      <c r="I325" s="1"/>
      <c r="J325" s="1"/>
      <c r="K325" s="1"/>
      <c r="L325" s="1"/>
      <c r="M325" s="1"/>
      <c r="N325" s="5"/>
      <c r="O325" s="5"/>
      <c r="P325" s="5"/>
      <c r="Q325" s="5"/>
      <c r="R325" s="5"/>
      <c r="S325" s="5"/>
      <c r="T325" s="1"/>
      <c r="U325" s="1"/>
      <c r="V325" s="1"/>
      <c r="W325" s="1"/>
      <c r="X325" s="1"/>
      <c r="Y325" s="1"/>
      <c r="Z325" s="1"/>
      <c r="AA325" s="1"/>
      <c r="AB325" s="1"/>
      <c r="AC325" s="1"/>
      <c r="AD325" s="1"/>
      <c r="AE325" s="1"/>
      <c r="AF325" s="1"/>
      <c r="AG325" s="1"/>
      <c r="AH325" s="1"/>
      <c r="AI325" s="1"/>
      <c r="AJ325" s="1"/>
      <c r="AK325" s="1"/>
      <c r="AL325" s="1"/>
      <c r="AM325" s="1"/>
      <c r="AN325" s="1"/>
    </row>
    <row r="326" spans="1:40">
      <c r="A326" s="1"/>
      <c r="B326" s="1"/>
      <c r="C326" s="1"/>
      <c r="D326" s="1"/>
      <c r="E326" s="1"/>
      <c r="F326" s="1"/>
      <c r="G326" s="1"/>
      <c r="H326" s="1"/>
      <c r="I326" s="1"/>
      <c r="J326" s="1"/>
      <c r="K326" s="1"/>
      <c r="L326" s="1"/>
      <c r="M326" s="1"/>
      <c r="N326" s="5"/>
      <c r="O326" s="5"/>
      <c r="P326" s="5"/>
      <c r="Q326" s="5"/>
      <c r="R326" s="5"/>
      <c r="S326" s="5"/>
      <c r="T326" s="1"/>
      <c r="U326" s="1"/>
      <c r="V326" s="1"/>
      <c r="W326" s="1"/>
      <c r="X326" s="1"/>
      <c r="Y326" s="1"/>
      <c r="Z326" s="1"/>
      <c r="AA326" s="1"/>
      <c r="AB326" s="1"/>
      <c r="AC326" s="1"/>
      <c r="AD326" s="1"/>
      <c r="AE326" s="1"/>
      <c r="AF326" s="1"/>
      <c r="AG326" s="1"/>
      <c r="AH326" s="1"/>
      <c r="AI326" s="1"/>
      <c r="AJ326" s="1"/>
      <c r="AK326" s="1"/>
      <c r="AL326" s="1"/>
      <c r="AM326" s="1"/>
      <c r="AN326" s="1"/>
    </row>
    <row r="327" spans="1:40">
      <c r="A327" s="1"/>
      <c r="B327" s="1"/>
      <c r="C327" s="1"/>
      <c r="D327" s="1"/>
      <c r="E327" s="1"/>
      <c r="F327" s="1"/>
      <c r="G327" s="1"/>
      <c r="H327" s="1"/>
      <c r="I327" s="1"/>
      <c r="J327" s="1"/>
      <c r="K327" s="1"/>
      <c r="L327" s="1"/>
      <c r="M327" s="1"/>
      <c r="N327" s="5"/>
      <c r="O327" s="5"/>
      <c r="P327" s="5"/>
      <c r="Q327" s="5"/>
      <c r="R327" s="5"/>
      <c r="S327" s="5"/>
      <c r="T327" s="1"/>
      <c r="U327" s="1"/>
      <c r="V327" s="1"/>
      <c r="W327" s="1"/>
      <c r="X327" s="1"/>
      <c r="Y327" s="1"/>
      <c r="Z327" s="1"/>
      <c r="AA327" s="1"/>
      <c r="AB327" s="1"/>
      <c r="AC327" s="1"/>
      <c r="AD327" s="1"/>
      <c r="AE327" s="1"/>
      <c r="AF327" s="1"/>
      <c r="AG327" s="1"/>
      <c r="AH327" s="1"/>
      <c r="AI327" s="1"/>
      <c r="AJ327" s="1"/>
      <c r="AK327" s="1"/>
      <c r="AL327" s="1"/>
      <c r="AM327" s="1"/>
      <c r="AN327" s="1"/>
    </row>
    <row r="328" spans="1:40">
      <c r="A328" s="1"/>
      <c r="B328" s="1"/>
      <c r="C328" s="1"/>
      <c r="D328" s="1"/>
      <c r="E328" s="1"/>
      <c r="F328" s="1"/>
      <c r="G328" s="1"/>
      <c r="H328" s="1"/>
      <c r="I328" s="1"/>
      <c r="J328" s="1"/>
      <c r="K328" s="1"/>
      <c r="L328" s="1"/>
      <c r="M328" s="1"/>
      <c r="N328" s="5"/>
      <c r="O328" s="5"/>
      <c r="P328" s="5"/>
      <c r="Q328" s="5"/>
      <c r="R328" s="5"/>
      <c r="S328" s="5"/>
      <c r="T328" s="1"/>
      <c r="U328" s="1"/>
      <c r="V328" s="1"/>
      <c r="W328" s="1"/>
      <c r="X328" s="1"/>
      <c r="Y328" s="1"/>
      <c r="Z328" s="1"/>
      <c r="AA328" s="1"/>
      <c r="AB328" s="1"/>
      <c r="AC328" s="1"/>
      <c r="AD328" s="1"/>
      <c r="AE328" s="1"/>
      <c r="AF328" s="1"/>
      <c r="AG328" s="1"/>
      <c r="AH328" s="1"/>
      <c r="AI328" s="1"/>
      <c r="AJ328" s="1"/>
      <c r="AK328" s="1"/>
      <c r="AL328" s="1"/>
      <c r="AM328" s="1"/>
      <c r="AN328" s="1"/>
    </row>
    <row r="329" spans="1:40">
      <c r="A329" s="1"/>
      <c r="B329" s="1"/>
      <c r="C329" s="1"/>
      <c r="D329" s="1"/>
      <c r="E329" s="1"/>
      <c r="F329" s="1"/>
      <c r="G329" s="1"/>
      <c r="H329" s="1"/>
      <c r="I329" s="1"/>
      <c r="J329" s="1"/>
      <c r="K329" s="1"/>
      <c r="L329" s="1"/>
      <c r="M329" s="1"/>
      <c r="N329" s="5"/>
      <c r="O329" s="5"/>
      <c r="P329" s="5"/>
      <c r="Q329" s="5"/>
      <c r="R329" s="5"/>
      <c r="S329" s="5"/>
      <c r="T329" s="1"/>
      <c r="U329" s="1"/>
      <c r="V329" s="1"/>
      <c r="W329" s="1"/>
      <c r="X329" s="1"/>
      <c r="Y329" s="1"/>
      <c r="Z329" s="1"/>
      <c r="AA329" s="1"/>
      <c r="AB329" s="1"/>
      <c r="AC329" s="1"/>
      <c r="AD329" s="1"/>
      <c r="AE329" s="1"/>
      <c r="AF329" s="1"/>
      <c r="AG329" s="1"/>
      <c r="AH329" s="1"/>
      <c r="AI329" s="1"/>
      <c r="AJ329" s="1"/>
      <c r="AK329" s="1"/>
      <c r="AL329" s="1"/>
      <c r="AM329" s="1"/>
      <c r="AN329" s="1"/>
    </row>
    <row r="330" spans="1:40">
      <c r="A330" s="1"/>
      <c r="B330" s="1"/>
      <c r="C330" s="1"/>
      <c r="D330" s="1"/>
      <c r="E330" s="1"/>
      <c r="F330" s="1"/>
      <c r="G330" s="1"/>
      <c r="H330" s="1"/>
      <c r="I330" s="1"/>
      <c r="J330" s="1"/>
      <c r="K330" s="1"/>
      <c r="L330" s="1"/>
      <c r="M330" s="1"/>
      <c r="N330" s="5"/>
      <c r="O330" s="5"/>
      <c r="P330" s="5"/>
      <c r="Q330" s="5"/>
      <c r="R330" s="5"/>
      <c r="S330" s="5"/>
      <c r="T330" s="1"/>
      <c r="U330" s="1"/>
      <c r="V330" s="1"/>
      <c r="W330" s="1"/>
      <c r="X330" s="1"/>
      <c r="Y330" s="1"/>
      <c r="Z330" s="1"/>
      <c r="AA330" s="1"/>
      <c r="AB330" s="1"/>
      <c r="AC330" s="1"/>
      <c r="AD330" s="1"/>
      <c r="AE330" s="1"/>
      <c r="AF330" s="1"/>
      <c r="AG330" s="1"/>
      <c r="AH330" s="1"/>
      <c r="AI330" s="1"/>
      <c r="AJ330" s="1"/>
      <c r="AK330" s="1"/>
      <c r="AL330" s="1"/>
      <c r="AM330" s="1"/>
      <c r="AN330" s="1"/>
    </row>
    <row r="331" spans="1:40">
      <c r="A331" s="1"/>
      <c r="B331" s="1"/>
      <c r="C331" s="1"/>
      <c r="D331" s="1"/>
      <c r="E331" s="1"/>
      <c r="F331" s="1"/>
      <c r="G331" s="1"/>
      <c r="H331" s="1"/>
      <c r="I331" s="1"/>
      <c r="J331" s="1"/>
      <c r="K331" s="1"/>
      <c r="L331" s="1"/>
      <c r="M331" s="1"/>
      <c r="N331" s="5"/>
      <c r="O331" s="5"/>
      <c r="P331" s="5"/>
      <c r="Q331" s="5"/>
      <c r="R331" s="5"/>
      <c r="S331" s="5"/>
      <c r="T331" s="1"/>
      <c r="U331" s="1"/>
      <c r="V331" s="1"/>
      <c r="W331" s="1"/>
      <c r="X331" s="1"/>
      <c r="Y331" s="1"/>
      <c r="Z331" s="1"/>
      <c r="AA331" s="1"/>
      <c r="AB331" s="1"/>
      <c r="AC331" s="1"/>
      <c r="AD331" s="1"/>
      <c r="AE331" s="1"/>
      <c r="AF331" s="1"/>
      <c r="AG331" s="1"/>
      <c r="AH331" s="1"/>
      <c r="AI331" s="1"/>
      <c r="AJ331" s="1"/>
      <c r="AK331" s="1"/>
      <c r="AL331" s="1"/>
      <c r="AM331" s="1"/>
      <c r="AN331" s="1"/>
    </row>
    <row r="332" spans="1:40">
      <c r="A332" s="1"/>
      <c r="B332" s="1"/>
      <c r="C332" s="1"/>
      <c r="D332" s="1"/>
      <c r="E332" s="1"/>
      <c r="F332" s="1"/>
      <c r="G332" s="1"/>
      <c r="H332" s="1"/>
      <c r="I332" s="1"/>
      <c r="J332" s="1"/>
      <c r="K332" s="1"/>
      <c r="L332" s="1"/>
      <c r="M332" s="1"/>
      <c r="N332" s="5"/>
      <c r="O332" s="5"/>
      <c r="P332" s="5"/>
      <c r="Q332" s="5"/>
      <c r="R332" s="5"/>
      <c r="S332" s="5"/>
      <c r="T332" s="1"/>
      <c r="U332" s="1"/>
      <c r="V332" s="1"/>
      <c r="W332" s="1"/>
      <c r="X332" s="1"/>
      <c r="Y332" s="1"/>
      <c r="Z332" s="1"/>
      <c r="AA332" s="1"/>
      <c r="AB332" s="1"/>
      <c r="AC332" s="1"/>
      <c r="AD332" s="1"/>
      <c r="AE332" s="1"/>
      <c r="AF332" s="1"/>
      <c r="AG332" s="1"/>
      <c r="AH332" s="1"/>
      <c r="AI332" s="1"/>
      <c r="AJ332" s="1"/>
      <c r="AK332" s="1"/>
      <c r="AL332" s="1"/>
      <c r="AM332" s="1"/>
      <c r="AN332" s="1"/>
    </row>
    <row r="333" spans="1:40">
      <c r="A333" s="1"/>
      <c r="B333" s="1"/>
      <c r="C333" s="1"/>
      <c r="D333" s="1"/>
      <c r="E333" s="1"/>
      <c r="F333" s="1"/>
      <c r="G333" s="1"/>
      <c r="H333" s="1"/>
      <c r="I333" s="1"/>
      <c r="J333" s="1"/>
      <c r="K333" s="1"/>
      <c r="L333" s="1"/>
      <c r="M333" s="1"/>
      <c r="N333" s="5"/>
      <c r="O333" s="5"/>
      <c r="P333" s="5"/>
      <c r="Q333" s="5"/>
      <c r="R333" s="5"/>
      <c r="S333" s="5"/>
      <c r="T333" s="1"/>
      <c r="U333" s="1"/>
      <c r="V333" s="1"/>
      <c r="W333" s="1"/>
      <c r="X333" s="1"/>
      <c r="Y333" s="1"/>
      <c r="Z333" s="1"/>
      <c r="AA333" s="1"/>
      <c r="AB333" s="1"/>
      <c r="AC333" s="1"/>
      <c r="AD333" s="1"/>
      <c r="AE333" s="1"/>
      <c r="AF333" s="1"/>
      <c r="AG333" s="1"/>
      <c r="AH333" s="1"/>
      <c r="AI333" s="1"/>
      <c r="AJ333" s="1"/>
      <c r="AK333" s="1"/>
      <c r="AL333" s="1"/>
      <c r="AM333" s="1"/>
      <c r="AN333" s="1"/>
    </row>
    <row r="334" spans="1:40">
      <c r="A334" s="1"/>
      <c r="B334" s="1"/>
      <c r="C334" s="1"/>
      <c r="D334" s="1"/>
      <c r="E334" s="1"/>
      <c r="F334" s="1"/>
      <c r="G334" s="1"/>
      <c r="H334" s="1"/>
      <c r="I334" s="1"/>
      <c r="J334" s="1"/>
      <c r="K334" s="1"/>
      <c r="L334" s="1"/>
      <c r="M334" s="1"/>
      <c r="N334" s="5"/>
      <c r="O334" s="5"/>
      <c r="P334" s="5"/>
      <c r="Q334" s="5"/>
      <c r="R334" s="5"/>
      <c r="S334" s="5"/>
      <c r="T334" s="1"/>
      <c r="U334" s="1"/>
      <c r="V334" s="1"/>
      <c r="W334" s="1"/>
      <c r="X334" s="1"/>
      <c r="Y334" s="1"/>
      <c r="Z334" s="1"/>
      <c r="AA334" s="1"/>
      <c r="AB334" s="1"/>
      <c r="AC334" s="1"/>
      <c r="AD334" s="1"/>
      <c r="AE334" s="1"/>
      <c r="AF334" s="1"/>
      <c r="AG334" s="1"/>
      <c r="AH334" s="1"/>
      <c r="AI334" s="1"/>
      <c r="AJ334" s="1"/>
      <c r="AK334" s="1"/>
      <c r="AL334" s="1"/>
      <c r="AM334" s="1"/>
      <c r="AN334" s="1"/>
    </row>
    <row r="335" spans="1:40">
      <c r="A335" s="1"/>
      <c r="B335" s="1"/>
      <c r="C335" s="1"/>
      <c r="D335" s="1"/>
      <c r="E335" s="1"/>
      <c r="F335" s="1"/>
      <c r="G335" s="1"/>
      <c r="H335" s="1"/>
      <c r="I335" s="1"/>
      <c r="J335" s="1"/>
      <c r="K335" s="1"/>
      <c r="L335" s="1"/>
      <c r="M335" s="1"/>
      <c r="N335" s="5"/>
      <c r="O335" s="5"/>
      <c r="P335" s="5"/>
      <c r="Q335" s="5"/>
      <c r="R335" s="5"/>
      <c r="S335" s="5"/>
      <c r="T335" s="1"/>
      <c r="U335" s="1"/>
      <c r="V335" s="1"/>
      <c r="W335" s="1"/>
      <c r="X335" s="1"/>
      <c r="Y335" s="1"/>
      <c r="Z335" s="1"/>
      <c r="AA335" s="1"/>
      <c r="AB335" s="1"/>
      <c r="AC335" s="1"/>
      <c r="AD335" s="1"/>
      <c r="AE335" s="1"/>
      <c r="AF335" s="1"/>
      <c r="AG335" s="1"/>
      <c r="AH335" s="1"/>
      <c r="AI335" s="1"/>
      <c r="AJ335" s="1"/>
      <c r="AK335" s="1"/>
      <c r="AL335" s="1"/>
      <c r="AM335" s="1"/>
      <c r="AN335" s="1"/>
    </row>
    <row r="336" spans="1:40">
      <c r="A336" s="1"/>
      <c r="B336" s="1"/>
      <c r="C336" s="1"/>
      <c r="D336" s="1"/>
      <c r="E336" s="1"/>
      <c r="F336" s="1"/>
      <c r="G336" s="1"/>
      <c r="H336" s="1"/>
      <c r="I336" s="1"/>
      <c r="J336" s="1"/>
      <c r="K336" s="1"/>
      <c r="L336" s="1"/>
      <c r="M336" s="1"/>
      <c r="N336" s="5"/>
      <c r="O336" s="5"/>
      <c r="P336" s="5"/>
      <c r="Q336" s="5"/>
      <c r="R336" s="5"/>
      <c r="S336" s="5"/>
      <c r="T336" s="1"/>
      <c r="U336" s="1"/>
      <c r="V336" s="1"/>
      <c r="W336" s="1"/>
      <c r="X336" s="1"/>
      <c r="Y336" s="1"/>
      <c r="Z336" s="1"/>
      <c r="AA336" s="1"/>
      <c r="AB336" s="1"/>
      <c r="AC336" s="1"/>
      <c r="AD336" s="1"/>
      <c r="AE336" s="1"/>
      <c r="AF336" s="1"/>
      <c r="AG336" s="1"/>
      <c r="AH336" s="1"/>
      <c r="AI336" s="1"/>
      <c r="AJ336" s="1"/>
      <c r="AK336" s="1"/>
      <c r="AL336" s="1"/>
      <c r="AM336" s="1"/>
      <c r="AN336" s="1"/>
    </row>
    <row r="337" spans="1:40">
      <c r="A337" s="1"/>
      <c r="B337" s="1"/>
      <c r="C337" s="1"/>
      <c r="D337" s="1"/>
      <c r="E337" s="1"/>
      <c r="F337" s="1"/>
      <c r="G337" s="1"/>
      <c r="H337" s="1"/>
      <c r="I337" s="1"/>
      <c r="J337" s="1"/>
      <c r="K337" s="1"/>
      <c r="L337" s="1"/>
      <c r="M337" s="1"/>
      <c r="N337" s="5"/>
      <c r="O337" s="5"/>
      <c r="P337" s="5"/>
      <c r="Q337" s="5"/>
      <c r="R337" s="5"/>
      <c r="S337" s="5"/>
      <c r="T337" s="1"/>
      <c r="U337" s="1"/>
      <c r="V337" s="1"/>
      <c r="W337" s="1"/>
      <c r="X337" s="1"/>
      <c r="Y337" s="1"/>
      <c r="Z337" s="1"/>
      <c r="AA337" s="1"/>
      <c r="AB337" s="1"/>
      <c r="AC337" s="1"/>
      <c r="AD337" s="1"/>
      <c r="AE337" s="1"/>
      <c r="AF337" s="1"/>
      <c r="AG337" s="1"/>
      <c r="AH337" s="1"/>
      <c r="AI337" s="1"/>
      <c r="AJ337" s="1"/>
      <c r="AK337" s="1"/>
      <c r="AL337" s="1"/>
      <c r="AM337" s="1"/>
      <c r="AN337" s="1"/>
    </row>
    <row r="338" spans="1:40">
      <c r="A338" s="1"/>
      <c r="B338" s="1"/>
      <c r="C338" s="1"/>
      <c r="D338" s="1"/>
      <c r="E338" s="1"/>
      <c r="F338" s="1"/>
      <c r="G338" s="1"/>
      <c r="H338" s="1"/>
      <c r="I338" s="1"/>
      <c r="J338" s="1"/>
      <c r="K338" s="1"/>
      <c r="L338" s="1"/>
      <c r="M338" s="1"/>
      <c r="N338" s="5"/>
      <c r="O338" s="5"/>
      <c r="P338" s="5"/>
      <c r="Q338" s="5"/>
      <c r="R338" s="5"/>
      <c r="S338" s="5"/>
      <c r="T338" s="1"/>
      <c r="U338" s="1"/>
      <c r="V338" s="1"/>
      <c r="W338" s="1"/>
      <c r="X338" s="1"/>
      <c r="Y338" s="1"/>
      <c r="Z338" s="1"/>
      <c r="AA338" s="1"/>
      <c r="AB338" s="1"/>
      <c r="AC338" s="1"/>
      <c r="AD338" s="1"/>
      <c r="AE338" s="1"/>
      <c r="AF338" s="1"/>
      <c r="AG338" s="1"/>
      <c r="AH338" s="1"/>
      <c r="AI338" s="1"/>
      <c r="AJ338" s="1"/>
      <c r="AK338" s="1"/>
      <c r="AL338" s="1"/>
      <c r="AM338" s="1"/>
      <c r="AN338" s="1"/>
    </row>
    <row r="339" spans="1:40">
      <c r="A339" s="1"/>
      <c r="B339" s="1"/>
      <c r="C339" s="1"/>
      <c r="D339" s="1"/>
      <c r="E339" s="1"/>
      <c r="F339" s="1"/>
      <c r="G339" s="1"/>
      <c r="H339" s="1"/>
      <c r="I339" s="1"/>
      <c r="J339" s="1"/>
      <c r="K339" s="1"/>
      <c r="L339" s="1"/>
      <c r="M339" s="1"/>
      <c r="N339" s="5"/>
      <c r="O339" s="5"/>
      <c r="P339" s="5"/>
      <c r="Q339" s="5"/>
      <c r="R339" s="5"/>
      <c r="S339" s="5"/>
      <c r="T339" s="1"/>
      <c r="U339" s="1"/>
      <c r="V339" s="1"/>
      <c r="W339" s="1"/>
      <c r="X339" s="1"/>
      <c r="Y339" s="1"/>
      <c r="Z339" s="1"/>
      <c r="AA339" s="1"/>
      <c r="AB339" s="1"/>
      <c r="AC339" s="1"/>
      <c r="AD339" s="1"/>
      <c r="AE339" s="1"/>
      <c r="AF339" s="1"/>
      <c r="AG339" s="1"/>
      <c r="AH339" s="1"/>
      <c r="AI339" s="1"/>
      <c r="AJ339" s="1"/>
      <c r="AK339" s="1"/>
      <c r="AL339" s="1"/>
      <c r="AM339" s="1"/>
      <c r="AN339" s="1"/>
    </row>
    <row r="340" spans="1:40">
      <c r="A340" s="1"/>
      <c r="B340" s="1"/>
      <c r="C340" s="1"/>
      <c r="D340" s="1"/>
      <c r="E340" s="1"/>
      <c r="F340" s="1"/>
      <c r="G340" s="1"/>
      <c r="H340" s="1"/>
      <c r="I340" s="1"/>
      <c r="J340" s="1"/>
      <c r="K340" s="1"/>
      <c r="L340" s="1"/>
      <c r="M340" s="1"/>
      <c r="N340" s="5"/>
      <c r="O340" s="5"/>
      <c r="P340" s="5"/>
      <c r="Q340" s="5"/>
      <c r="R340" s="5"/>
      <c r="S340" s="5"/>
      <c r="T340" s="1"/>
      <c r="U340" s="1"/>
      <c r="V340" s="1"/>
      <c r="W340" s="1"/>
      <c r="X340" s="1"/>
      <c r="Y340" s="1"/>
      <c r="Z340" s="1"/>
      <c r="AA340" s="1"/>
      <c r="AB340" s="1"/>
      <c r="AC340" s="1"/>
      <c r="AD340" s="1"/>
      <c r="AE340" s="1"/>
      <c r="AF340" s="1"/>
      <c r="AG340" s="1"/>
      <c r="AH340" s="1"/>
      <c r="AI340" s="1"/>
      <c r="AJ340" s="1"/>
      <c r="AK340" s="1"/>
      <c r="AL340" s="1"/>
      <c r="AM340" s="1"/>
      <c r="AN340" s="1"/>
    </row>
    <row r="341" spans="1:40">
      <c r="A341" s="1"/>
      <c r="B341" s="1"/>
      <c r="C341" s="1"/>
      <c r="D341" s="1"/>
      <c r="E341" s="1"/>
      <c r="F341" s="1"/>
      <c r="G341" s="1"/>
      <c r="H341" s="1"/>
      <c r="I341" s="1"/>
      <c r="J341" s="1"/>
      <c r="K341" s="1"/>
      <c r="L341" s="1"/>
      <c r="M341" s="1"/>
      <c r="N341" s="5"/>
      <c r="O341" s="5"/>
      <c r="P341" s="5"/>
      <c r="Q341" s="5"/>
      <c r="R341" s="5"/>
      <c r="S341" s="5"/>
      <c r="T341" s="1"/>
      <c r="U341" s="1"/>
      <c r="V341" s="1"/>
      <c r="W341" s="1"/>
      <c r="X341" s="1"/>
      <c r="Y341" s="1"/>
      <c r="Z341" s="1"/>
      <c r="AA341" s="1"/>
      <c r="AB341" s="1"/>
      <c r="AC341" s="1"/>
      <c r="AD341" s="1"/>
      <c r="AE341" s="1"/>
      <c r="AF341" s="1"/>
      <c r="AG341" s="1"/>
      <c r="AH341" s="1"/>
      <c r="AI341" s="1"/>
      <c r="AJ341" s="1"/>
      <c r="AK341" s="1"/>
      <c r="AL341" s="1"/>
      <c r="AM341" s="1"/>
      <c r="AN341" s="1"/>
    </row>
    <row r="342" spans="1:40">
      <c r="A342" s="1"/>
      <c r="B342" s="1"/>
      <c r="C342" s="1"/>
      <c r="D342" s="1"/>
      <c r="E342" s="1"/>
      <c r="F342" s="1"/>
      <c r="G342" s="1"/>
      <c r="H342" s="1"/>
      <c r="I342" s="1"/>
      <c r="J342" s="1"/>
      <c r="K342" s="1"/>
      <c r="L342" s="1"/>
      <c r="M342" s="1"/>
      <c r="N342" s="5"/>
      <c r="O342" s="5"/>
      <c r="P342" s="5"/>
      <c r="Q342" s="5"/>
      <c r="R342" s="5"/>
      <c r="S342" s="5"/>
      <c r="T342" s="1"/>
      <c r="U342" s="1"/>
      <c r="V342" s="1"/>
      <c r="W342" s="1"/>
      <c r="X342" s="1"/>
      <c r="Y342" s="1"/>
      <c r="Z342" s="1"/>
      <c r="AA342" s="1"/>
      <c r="AB342" s="1"/>
      <c r="AC342" s="1"/>
      <c r="AD342" s="1"/>
      <c r="AE342" s="1"/>
      <c r="AF342" s="1"/>
      <c r="AG342" s="1"/>
      <c r="AH342" s="1"/>
      <c r="AI342" s="1"/>
      <c r="AJ342" s="1"/>
      <c r="AK342" s="1"/>
      <c r="AL342" s="1"/>
      <c r="AM342" s="1"/>
      <c r="AN342" s="1"/>
    </row>
    <row r="343" spans="1:40">
      <c r="A343" s="1"/>
      <c r="B343" s="1"/>
      <c r="C343" s="1"/>
      <c r="D343" s="1"/>
      <c r="E343" s="1"/>
      <c r="F343" s="1"/>
      <c r="G343" s="1"/>
      <c r="H343" s="1"/>
      <c r="I343" s="1"/>
      <c r="J343" s="1"/>
      <c r="K343" s="1"/>
      <c r="L343" s="1"/>
      <c r="M343" s="1"/>
      <c r="N343" s="5"/>
      <c r="O343" s="5"/>
      <c r="P343" s="5"/>
      <c r="Q343" s="5"/>
      <c r="R343" s="5"/>
      <c r="S343" s="5"/>
      <c r="T343" s="1"/>
      <c r="U343" s="1"/>
      <c r="V343" s="1"/>
      <c r="W343" s="1"/>
      <c r="X343" s="1"/>
      <c r="Y343" s="1"/>
      <c r="Z343" s="1"/>
      <c r="AA343" s="1"/>
      <c r="AB343" s="1"/>
      <c r="AC343" s="1"/>
      <c r="AD343" s="1"/>
      <c r="AE343" s="1"/>
      <c r="AF343" s="1"/>
      <c r="AG343" s="1"/>
      <c r="AH343" s="1"/>
      <c r="AI343" s="1"/>
      <c r="AJ343" s="1"/>
      <c r="AK343" s="1"/>
      <c r="AL343" s="1"/>
      <c r="AM343" s="1"/>
      <c r="AN343" s="1"/>
    </row>
    <row r="344" spans="1:40">
      <c r="A344" s="1"/>
      <c r="B344" s="1"/>
      <c r="C344" s="1"/>
      <c r="D344" s="1"/>
      <c r="E344" s="1"/>
      <c r="F344" s="1"/>
      <c r="G344" s="1"/>
      <c r="H344" s="1"/>
      <c r="I344" s="1"/>
      <c r="J344" s="1"/>
      <c r="K344" s="1"/>
      <c r="L344" s="1"/>
      <c r="M344" s="1"/>
      <c r="N344" s="5"/>
      <c r="O344" s="5"/>
      <c r="P344" s="5"/>
      <c r="Q344" s="5"/>
      <c r="R344" s="5"/>
      <c r="S344" s="5"/>
      <c r="T344" s="1"/>
      <c r="U344" s="1"/>
      <c r="V344" s="1"/>
      <c r="W344" s="1"/>
      <c r="X344" s="1"/>
      <c r="Y344" s="1"/>
      <c r="Z344" s="1"/>
      <c r="AA344" s="1"/>
      <c r="AB344" s="1"/>
      <c r="AC344" s="1"/>
      <c r="AD344" s="1"/>
      <c r="AE344" s="1"/>
      <c r="AF344" s="1"/>
      <c r="AG344" s="1"/>
      <c r="AH344" s="1"/>
      <c r="AI344" s="1"/>
      <c r="AJ344" s="1"/>
      <c r="AK344" s="1"/>
      <c r="AL344" s="1"/>
      <c r="AM344" s="1"/>
      <c r="AN344" s="1"/>
    </row>
    <row r="345" spans="1:40">
      <c r="A345" s="1"/>
      <c r="B345" s="1"/>
      <c r="C345" s="1"/>
      <c r="D345" s="1"/>
      <c r="E345" s="1"/>
      <c r="F345" s="1"/>
      <c r="G345" s="1"/>
      <c r="H345" s="1"/>
      <c r="I345" s="1"/>
      <c r="J345" s="1"/>
      <c r="K345" s="1"/>
      <c r="L345" s="1"/>
      <c r="M345" s="1"/>
      <c r="N345" s="5"/>
      <c r="O345" s="5"/>
      <c r="P345" s="5"/>
      <c r="Q345" s="5"/>
      <c r="R345" s="5"/>
      <c r="S345" s="5"/>
      <c r="T345" s="1"/>
      <c r="U345" s="1"/>
      <c r="V345" s="1"/>
      <c r="W345" s="1"/>
      <c r="X345" s="1"/>
      <c r="Y345" s="1"/>
      <c r="Z345" s="1"/>
      <c r="AA345" s="1"/>
      <c r="AB345" s="1"/>
      <c r="AC345" s="1"/>
      <c r="AD345" s="1"/>
      <c r="AE345" s="1"/>
      <c r="AF345" s="1"/>
      <c r="AG345" s="1"/>
      <c r="AH345" s="1"/>
      <c r="AI345" s="1"/>
      <c r="AJ345" s="1"/>
      <c r="AK345" s="1"/>
      <c r="AL345" s="1"/>
      <c r="AM345" s="1"/>
      <c r="AN345" s="1"/>
    </row>
    <row r="346" spans="1:40">
      <c r="A346" s="1"/>
      <c r="B346" s="1"/>
      <c r="C346" s="1"/>
      <c r="D346" s="1"/>
      <c r="E346" s="1"/>
      <c r="F346" s="1"/>
      <c r="G346" s="1"/>
      <c r="H346" s="1"/>
      <c r="I346" s="1"/>
      <c r="J346" s="1"/>
      <c r="K346" s="1"/>
      <c r="L346" s="1"/>
      <c r="M346" s="1"/>
      <c r="N346" s="5"/>
      <c r="O346" s="5"/>
      <c r="P346" s="5"/>
      <c r="Q346" s="5"/>
      <c r="R346" s="5"/>
      <c r="S346" s="5"/>
      <c r="T346" s="1"/>
      <c r="U346" s="1"/>
      <c r="V346" s="1"/>
      <c r="W346" s="1"/>
      <c r="X346" s="1"/>
      <c r="Y346" s="1"/>
      <c r="Z346" s="1"/>
      <c r="AA346" s="1"/>
      <c r="AB346" s="1"/>
      <c r="AC346" s="1"/>
      <c r="AD346" s="1"/>
      <c r="AE346" s="1"/>
      <c r="AF346" s="1"/>
      <c r="AG346" s="1"/>
      <c r="AH346" s="1"/>
      <c r="AI346" s="1"/>
      <c r="AJ346" s="1"/>
      <c r="AK346" s="1"/>
      <c r="AL346" s="1"/>
      <c r="AM346" s="1"/>
      <c r="AN346" s="1"/>
    </row>
    <row r="347" spans="1:40">
      <c r="A347" s="1"/>
      <c r="B347" s="1"/>
      <c r="C347" s="1"/>
      <c r="D347" s="1"/>
      <c r="E347" s="1"/>
      <c r="F347" s="1"/>
      <c r="G347" s="1"/>
      <c r="H347" s="1"/>
      <c r="I347" s="1"/>
      <c r="J347" s="1"/>
      <c r="K347" s="1"/>
      <c r="L347" s="1"/>
      <c r="M347" s="1"/>
      <c r="N347" s="5"/>
      <c r="O347" s="5"/>
      <c r="P347" s="5"/>
      <c r="Q347" s="5"/>
      <c r="R347" s="5"/>
      <c r="S347" s="5"/>
      <c r="T347" s="1"/>
      <c r="U347" s="1"/>
      <c r="V347" s="1"/>
      <c r="W347" s="1"/>
      <c r="X347" s="1"/>
      <c r="Y347" s="1"/>
      <c r="Z347" s="1"/>
      <c r="AA347" s="1"/>
      <c r="AB347" s="1"/>
      <c r="AC347" s="1"/>
      <c r="AD347" s="1"/>
      <c r="AE347" s="1"/>
      <c r="AF347" s="1"/>
      <c r="AG347" s="1"/>
      <c r="AH347" s="1"/>
      <c r="AI347" s="1"/>
      <c r="AJ347" s="1"/>
      <c r="AK347" s="1"/>
      <c r="AL347" s="1"/>
      <c r="AM347" s="1"/>
      <c r="AN347" s="1"/>
    </row>
    <row r="348" spans="1:40">
      <c r="A348" s="1"/>
      <c r="B348" s="1"/>
      <c r="C348" s="1"/>
      <c r="D348" s="1"/>
      <c r="E348" s="1"/>
      <c r="F348" s="1"/>
      <c r="G348" s="1"/>
      <c r="H348" s="1"/>
      <c r="I348" s="1"/>
      <c r="J348" s="1"/>
      <c r="K348" s="1"/>
      <c r="L348" s="1"/>
      <c r="M348" s="1"/>
      <c r="N348" s="5"/>
      <c r="O348" s="5"/>
      <c r="P348" s="5"/>
      <c r="Q348" s="5"/>
      <c r="R348" s="5"/>
      <c r="S348" s="5"/>
      <c r="T348" s="1"/>
      <c r="U348" s="1"/>
      <c r="V348" s="1"/>
      <c r="W348" s="1"/>
      <c r="X348" s="1"/>
      <c r="Y348" s="1"/>
      <c r="Z348" s="1"/>
      <c r="AA348" s="1"/>
      <c r="AB348" s="1"/>
      <c r="AC348" s="1"/>
      <c r="AD348" s="1"/>
      <c r="AE348" s="1"/>
      <c r="AF348" s="1"/>
      <c r="AG348" s="1"/>
      <c r="AH348" s="1"/>
      <c r="AI348" s="1"/>
      <c r="AJ348" s="1"/>
      <c r="AK348" s="1"/>
      <c r="AL348" s="1"/>
      <c r="AM348" s="1"/>
      <c r="AN348" s="1"/>
    </row>
    <row r="349" spans="1:40">
      <c r="A349" s="1"/>
      <c r="B349" s="1"/>
      <c r="C349" s="1"/>
      <c r="D349" s="1"/>
      <c r="E349" s="1"/>
      <c r="F349" s="1"/>
      <c r="G349" s="1"/>
      <c r="H349" s="1"/>
      <c r="I349" s="1"/>
      <c r="J349" s="1"/>
      <c r="K349" s="1"/>
      <c r="L349" s="1"/>
      <c r="M349" s="1"/>
      <c r="N349" s="5"/>
      <c r="O349" s="5"/>
      <c r="P349" s="5"/>
      <c r="Q349" s="5"/>
      <c r="R349" s="5"/>
      <c r="S349" s="5"/>
      <c r="T349" s="1"/>
      <c r="U349" s="1"/>
      <c r="V349" s="1"/>
      <c r="W349" s="1"/>
      <c r="X349" s="1"/>
      <c r="Y349" s="1"/>
      <c r="Z349" s="1"/>
      <c r="AA349" s="1"/>
      <c r="AB349" s="1"/>
      <c r="AC349" s="1"/>
      <c r="AD349" s="1"/>
      <c r="AE349" s="1"/>
      <c r="AF349" s="1"/>
      <c r="AG349" s="1"/>
      <c r="AH349" s="1"/>
      <c r="AI349" s="1"/>
      <c r="AJ349" s="1"/>
      <c r="AK349" s="1"/>
      <c r="AL349" s="1"/>
      <c r="AM349" s="1"/>
      <c r="AN349" s="1"/>
    </row>
    <row r="350" spans="1:40">
      <c r="A350" s="1"/>
      <c r="B350" s="1"/>
      <c r="C350" s="1"/>
      <c r="D350" s="1"/>
      <c r="E350" s="1"/>
      <c r="F350" s="1"/>
      <c r="G350" s="1"/>
      <c r="H350" s="1"/>
      <c r="I350" s="1"/>
      <c r="J350" s="1"/>
      <c r="K350" s="1"/>
      <c r="L350" s="1"/>
      <c r="M350" s="1"/>
      <c r="N350" s="5"/>
      <c r="O350" s="5"/>
      <c r="P350" s="5"/>
      <c r="Q350" s="5"/>
      <c r="R350" s="5"/>
      <c r="S350" s="5"/>
      <c r="T350" s="1"/>
      <c r="U350" s="1"/>
      <c r="V350" s="1"/>
      <c r="W350" s="1"/>
      <c r="X350" s="1"/>
      <c r="Y350" s="1"/>
      <c r="Z350" s="1"/>
      <c r="AA350" s="1"/>
      <c r="AB350" s="1"/>
      <c r="AC350" s="1"/>
      <c r="AD350" s="1"/>
      <c r="AE350" s="1"/>
      <c r="AF350" s="1"/>
      <c r="AG350" s="1"/>
      <c r="AH350" s="1"/>
      <c r="AI350" s="1"/>
      <c r="AJ350" s="1"/>
      <c r="AK350" s="1"/>
      <c r="AL350" s="1"/>
      <c r="AM350" s="1"/>
      <c r="AN350" s="1"/>
    </row>
    <row r="351" spans="1:40">
      <c r="A351" s="1"/>
      <c r="B351" s="1"/>
      <c r="C351" s="1"/>
      <c r="D351" s="1"/>
      <c r="E351" s="1"/>
      <c r="F351" s="1"/>
      <c r="G351" s="1"/>
      <c r="H351" s="1"/>
      <c r="I351" s="1"/>
      <c r="J351" s="1"/>
      <c r="K351" s="1"/>
      <c r="L351" s="1"/>
      <c r="M351" s="1"/>
      <c r="N351" s="5"/>
      <c r="O351" s="5"/>
      <c r="P351" s="5"/>
      <c r="Q351" s="5"/>
      <c r="R351" s="5"/>
      <c r="S351" s="5"/>
      <c r="T351" s="1"/>
      <c r="U351" s="1"/>
      <c r="V351" s="1"/>
      <c r="W351" s="1"/>
      <c r="X351" s="1"/>
      <c r="Y351" s="1"/>
      <c r="Z351" s="1"/>
      <c r="AA351" s="1"/>
      <c r="AB351" s="1"/>
      <c r="AC351" s="1"/>
      <c r="AD351" s="1"/>
      <c r="AE351" s="1"/>
      <c r="AF351" s="1"/>
      <c r="AG351" s="1"/>
      <c r="AH351" s="1"/>
      <c r="AI351" s="1"/>
      <c r="AJ351" s="1"/>
      <c r="AK351" s="1"/>
      <c r="AL351" s="1"/>
      <c r="AM351" s="1"/>
      <c r="AN351" s="1"/>
    </row>
    <row r="352" spans="1:40">
      <c r="A352" s="1"/>
      <c r="B352" s="1"/>
      <c r="C352" s="1"/>
      <c r="D352" s="1"/>
      <c r="E352" s="1"/>
      <c r="F352" s="1"/>
      <c r="G352" s="1"/>
      <c r="H352" s="1"/>
      <c r="I352" s="1"/>
      <c r="J352" s="1"/>
      <c r="K352" s="1"/>
      <c r="L352" s="1"/>
      <c r="M352" s="1"/>
      <c r="N352" s="5"/>
      <c r="O352" s="5"/>
      <c r="P352" s="5"/>
      <c r="Q352" s="5"/>
      <c r="R352" s="5"/>
      <c r="S352" s="5"/>
      <c r="T352" s="1"/>
      <c r="U352" s="1"/>
      <c r="V352" s="1"/>
      <c r="W352" s="1"/>
      <c r="X352" s="1"/>
      <c r="Y352" s="1"/>
      <c r="Z352" s="1"/>
      <c r="AA352" s="1"/>
      <c r="AB352" s="1"/>
      <c r="AC352" s="1"/>
      <c r="AD352" s="1"/>
      <c r="AE352" s="1"/>
      <c r="AF352" s="1"/>
      <c r="AG352" s="1"/>
      <c r="AH352" s="1"/>
      <c r="AI352" s="1"/>
      <c r="AJ352" s="1"/>
      <c r="AK352" s="1"/>
      <c r="AL352" s="1"/>
      <c r="AM352" s="1"/>
      <c r="AN352" s="1"/>
    </row>
    <row r="353" spans="1:40">
      <c r="A353" s="1"/>
      <c r="B353" s="1"/>
      <c r="C353" s="1"/>
      <c r="D353" s="1"/>
      <c r="E353" s="1"/>
      <c r="F353" s="1"/>
      <c r="G353" s="1"/>
      <c r="H353" s="1"/>
      <c r="I353" s="1"/>
      <c r="J353" s="1"/>
      <c r="K353" s="1"/>
      <c r="L353" s="1"/>
      <c r="M353" s="1"/>
      <c r="N353" s="5"/>
      <c r="O353" s="5"/>
      <c r="P353" s="5"/>
      <c r="Q353" s="5"/>
      <c r="R353" s="5"/>
      <c r="S353" s="5"/>
      <c r="T353" s="1"/>
      <c r="U353" s="1"/>
      <c r="V353" s="1"/>
      <c r="W353" s="1"/>
      <c r="X353" s="1"/>
      <c r="Y353" s="1"/>
      <c r="Z353" s="1"/>
      <c r="AA353" s="1"/>
      <c r="AB353" s="1"/>
      <c r="AC353" s="1"/>
      <c r="AD353" s="1"/>
      <c r="AE353" s="1"/>
      <c r="AF353" s="1"/>
      <c r="AG353" s="1"/>
      <c r="AH353" s="1"/>
      <c r="AI353" s="1"/>
      <c r="AJ353" s="1"/>
      <c r="AK353" s="1"/>
      <c r="AL353" s="1"/>
      <c r="AM353" s="1"/>
      <c r="AN353" s="1"/>
    </row>
    <row r="354" spans="1:40">
      <c r="A354" s="1"/>
      <c r="B354" s="1"/>
      <c r="C354" s="1"/>
      <c r="D354" s="1"/>
      <c r="E354" s="1"/>
      <c r="F354" s="1"/>
      <c r="G354" s="1"/>
      <c r="H354" s="1"/>
      <c r="I354" s="1"/>
      <c r="J354" s="1"/>
      <c r="K354" s="1"/>
      <c r="L354" s="1"/>
      <c r="M354" s="1"/>
      <c r="N354" s="5"/>
      <c r="O354" s="5"/>
      <c r="P354" s="5"/>
      <c r="Q354" s="5"/>
      <c r="R354" s="5"/>
      <c r="S354" s="5"/>
      <c r="T354" s="1"/>
      <c r="U354" s="1"/>
      <c r="V354" s="1"/>
      <c r="W354" s="1"/>
      <c r="X354" s="1"/>
      <c r="Y354" s="1"/>
      <c r="Z354" s="1"/>
      <c r="AA354" s="1"/>
      <c r="AB354" s="1"/>
      <c r="AC354" s="1"/>
      <c r="AD354" s="1"/>
      <c r="AE354" s="1"/>
      <c r="AF354" s="1"/>
      <c r="AG354" s="1"/>
      <c r="AH354" s="1"/>
      <c r="AI354" s="1"/>
      <c r="AJ354" s="1"/>
      <c r="AK354" s="1"/>
      <c r="AL354" s="1"/>
      <c r="AM354" s="1"/>
      <c r="AN354" s="1"/>
    </row>
    <row r="355" spans="1:40">
      <c r="A355" s="1"/>
      <c r="B355" s="1"/>
      <c r="C355" s="1"/>
      <c r="D355" s="1"/>
      <c r="E355" s="1"/>
      <c r="F355" s="1"/>
      <c r="G355" s="1"/>
      <c r="H355" s="1"/>
      <c r="I355" s="1"/>
      <c r="J355" s="1"/>
      <c r="K355" s="1"/>
      <c r="L355" s="1"/>
      <c r="M355" s="1"/>
      <c r="N355" s="5"/>
      <c r="O355" s="5"/>
      <c r="P355" s="5"/>
      <c r="Q355" s="5"/>
      <c r="R355" s="5"/>
      <c r="S355" s="5"/>
      <c r="T355" s="1"/>
      <c r="U355" s="1"/>
      <c r="V355" s="1"/>
      <c r="W355" s="1"/>
      <c r="X355" s="1"/>
      <c r="Y355" s="1"/>
      <c r="Z355" s="1"/>
      <c r="AA355" s="1"/>
      <c r="AB355" s="1"/>
      <c r="AC355" s="1"/>
      <c r="AD355" s="1"/>
      <c r="AE355" s="1"/>
      <c r="AF355" s="1"/>
      <c r="AG355" s="1"/>
      <c r="AH355" s="1"/>
      <c r="AI355" s="1"/>
      <c r="AJ355" s="1"/>
      <c r="AK355" s="1"/>
      <c r="AL355" s="1"/>
      <c r="AM355" s="1"/>
      <c r="AN355" s="1"/>
    </row>
    <row r="356" spans="1:40">
      <c r="A356" s="1"/>
      <c r="B356" s="1"/>
      <c r="C356" s="1"/>
      <c r="D356" s="1"/>
      <c r="E356" s="1"/>
      <c r="F356" s="1"/>
      <c r="G356" s="1"/>
      <c r="H356" s="1"/>
      <c r="I356" s="1"/>
      <c r="J356" s="1"/>
      <c r="K356" s="1"/>
      <c r="L356" s="1"/>
      <c r="M356" s="1"/>
      <c r="N356" s="5"/>
      <c r="O356" s="5"/>
      <c r="P356" s="5"/>
      <c r="Q356" s="5"/>
      <c r="R356" s="5"/>
      <c r="S356" s="5"/>
      <c r="T356" s="1"/>
      <c r="U356" s="1"/>
      <c r="V356" s="1"/>
      <c r="W356" s="1"/>
      <c r="X356" s="1"/>
      <c r="Y356" s="1"/>
      <c r="Z356" s="1"/>
      <c r="AA356" s="1"/>
      <c r="AB356" s="1"/>
      <c r="AC356" s="1"/>
      <c r="AD356" s="1"/>
      <c r="AE356" s="1"/>
      <c r="AF356" s="1"/>
      <c r="AG356" s="1"/>
      <c r="AH356" s="1"/>
      <c r="AI356" s="1"/>
      <c r="AJ356" s="1"/>
      <c r="AK356" s="1"/>
      <c r="AL356" s="1"/>
      <c r="AM356" s="1"/>
      <c r="AN356" s="1"/>
    </row>
    <row r="357" spans="1:40">
      <c r="A357" s="1"/>
      <c r="B357" s="1"/>
      <c r="C357" s="1"/>
      <c r="D357" s="1"/>
      <c r="E357" s="1"/>
      <c r="F357" s="1"/>
      <c r="G357" s="1"/>
      <c r="H357" s="1"/>
      <c r="I357" s="1"/>
      <c r="J357" s="1"/>
      <c r="K357" s="1"/>
      <c r="L357" s="1"/>
      <c r="M357" s="1"/>
      <c r="N357" s="5"/>
      <c r="O357" s="5"/>
      <c r="P357" s="5"/>
      <c r="Q357" s="5"/>
      <c r="R357" s="5"/>
      <c r="S357" s="5"/>
      <c r="T357" s="1"/>
      <c r="U357" s="1"/>
      <c r="V357" s="1"/>
      <c r="W357" s="1"/>
      <c r="X357" s="1"/>
      <c r="Y357" s="1"/>
      <c r="Z357" s="1"/>
      <c r="AA357" s="1"/>
      <c r="AB357" s="1"/>
      <c r="AC357" s="1"/>
      <c r="AD357" s="1"/>
      <c r="AE357" s="1"/>
      <c r="AF357" s="1"/>
      <c r="AG357" s="1"/>
      <c r="AH357" s="1"/>
      <c r="AI357" s="1"/>
      <c r="AJ357" s="1"/>
      <c r="AK357" s="1"/>
      <c r="AL357" s="1"/>
      <c r="AM357" s="1"/>
      <c r="AN357" s="1"/>
    </row>
    <row r="358" spans="1:40">
      <c r="A358" s="1"/>
      <c r="B358" s="1"/>
      <c r="C358" s="1"/>
      <c r="D358" s="1"/>
      <c r="E358" s="1"/>
      <c r="F358" s="1"/>
      <c r="G358" s="1"/>
      <c r="H358" s="1"/>
      <c r="I358" s="1"/>
      <c r="J358" s="1"/>
      <c r="K358" s="1"/>
      <c r="L358" s="1"/>
      <c r="M358" s="1"/>
      <c r="N358" s="5"/>
      <c r="O358" s="5"/>
      <c r="P358" s="5"/>
      <c r="Q358" s="5"/>
      <c r="R358" s="5"/>
      <c r="S358" s="5"/>
      <c r="T358" s="1"/>
      <c r="U358" s="1"/>
      <c r="V358" s="1"/>
      <c r="W358" s="1"/>
      <c r="X358" s="1"/>
      <c r="Y358" s="1"/>
      <c r="Z358" s="1"/>
      <c r="AA358" s="1"/>
      <c r="AB358" s="1"/>
      <c r="AC358" s="1"/>
      <c r="AD358" s="1"/>
      <c r="AE358" s="1"/>
      <c r="AF358" s="1"/>
      <c r="AG358" s="1"/>
      <c r="AH358" s="1"/>
      <c r="AI358" s="1"/>
      <c r="AJ358" s="1"/>
      <c r="AK358" s="1"/>
      <c r="AL358" s="1"/>
      <c r="AM358" s="1"/>
      <c r="AN358" s="1"/>
    </row>
    <row r="359" spans="1:40">
      <c r="A359" s="1"/>
      <c r="B359" s="1"/>
      <c r="C359" s="1"/>
      <c r="D359" s="1"/>
      <c r="E359" s="1"/>
      <c r="F359" s="1"/>
      <c r="G359" s="1"/>
      <c r="H359" s="1"/>
      <c r="I359" s="1"/>
      <c r="J359" s="1"/>
      <c r="K359" s="1"/>
      <c r="L359" s="1"/>
      <c r="M359" s="1"/>
      <c r="N359" s="5"/>
      <c r="O359" s="5"/>
      <c r="P359" s="5"/>
      <c r="Q359" s="5"/>
      <c r="R359" s="5"/>
      <c r="S359" s="5"/>
      <c r="T359" s="1"/>
      <c r="U359" s="1"/>
      <c r="V359" s="1"/>
      <c r="W359" s="1"/>
      <c r="X359" s="1"/>
      <c r="Y359" s="1"/>
      <c r="Z359" s="1"/>
      <c r="AA359" s="1"/>
      <c r="AB359" s="1"/>
      <c r="AC359" s="1"/>
      <c r="AD359" s="1"/>
      <c r="AE359" s="1"/>
      <c r="AF359" s="1"/>
      <c r="AG359" s="1"/>
      <c r="AH359" s="1"/>
      <c r="AI359" s="1"/>
      <c r="AJ359" s="1"/>
      <c r="AK359" s="1"/>
      <c r="AL359" s="1"/>
      <c r="AM359" s="1"/>
      <c r="AN359" s="1"/>
    </row>
    <row r="360" spans="1:40">
      <c r="A360" s="1"/>
      <c r="B360" s="1"/>
      <c r="C360" s="1"/>
      <c r="D360" s="1"/>
      <c r="E360" s="1"/>
      <c r="F360" s="1"/>
      <c r="G360" s="1"/>
      <c r="H360" s="1"/>
      <c r="I360" s="1"/>
      <c r="J360" s="1"/>
      <c r="K360" s="1"/>
      <c r="L360" s="1"/>
      <c r="M360" s="1"/>
      <c r="N360" s="5"/>
      <c r="O360" s="5"/>
      <c r="P360" s="5"/>
      <c r="Q360" s="5"/>
      <c r="R360" s="5"/>
      <c r="S360" s="5"/>
      <c r="T360" s="1"/>
      <c r="U360" s="1"/>
      <c r="V360" s="1"/>
      <c r="W360" s="1"/>
      <c r="X360" s="1"/>
      <c r="Y360" s="1"/>
      <c r="Z360" s="1"/>
      <c r="AA360" s="1"/>
      <c r="AB360" s="1"/>
      <c r="AC360" s="1"/>
      <c r="AD360" s="1"/>
      <c r="AE360" s="1"/>
      <c r="AF360" s="1"/>
      <c r="AG360" s="1"/>
      <c r="AH360" s="1"/>
      <c r="AI360" s="1"/>
      <c r="AJ360" s="1"/>
      <c r="AK360" s="1"/>
      <c r="AL360" s="1"/>
      <c r="AM360" s="1"/>
      <c r="AN360" s="1"/>
    </row>
    <row r="361" spans="1:40">
      <c r="A361" s="1"/>
      <c r="B361" s="1"/>
      <c r="C361" s="1"/>
      <c r="D361" s="1"/>
      <c r="E361" s="1"/>
      <c r="F361" s="1"/>
      <c r="G361" s="1"/>
      <c r="H361" s="1"/>
      <c r="I361" s="1"/>
      <c r="J361" s="1"/>
      <c r="K361" s="1"/>
      <c r="L361" s="1"/>
      <c r="M361" s="1"/>
      <c r="N361" s="5"/>
      <c r="O361" s="5"/>
      <c r="P361" s="5"/>
      <c r="Q361" s="5"/>
      <c r="R361" s="5"/>
      <c r="S361" s="5"/>
      <c r="T361" s="1"/>
      <c r="U361" s="1"/>
      <c r="V361" s="1"/>
      <c r="W361" s="1"/>
      <c r="X361" s="1"/>
      <c r="Y361" s="1"/>
      <c r="Z361" s="1"/>
      <c r="AA361" s="1"/>
      <c r="AB361" s="1"/>
      <c r="AC361" s="1"/>
      <c r="AD361" s="1"/>
      <c r="AE361" s="1"/>
      <c r="AF361" s="1"/>
      <c r="AG361" s="1"/>
      <c r="AH361" s="1"/>
      <c r="AI361" s="1"/>
      <c r="AJ361" s="1"/>
      <c r="AK361" s="1"/>
      <c r="AL361" s="1"/>
      <c r="AM361" s="1"/>
      <c r="AN361" s="1"/>
    </row>
    <row r="362" spans="1:40">
      <c r="A362" s="1"/>
      <c r="B362" s="1"/>
      <c r="C362" s="1"/>
      <c r="D362" s="1"/>
      <c r="E362" s="1"/>
      <c r="F362" s="1"/>
      <c r="G362" s="1"/>
      <c r="H362" s="1"/>
      <c r="I362" s="1"/>
      <c r="J362" s="1"/>
      <c r="K362" s="1"/>
      <c r="L362" s="1"/>
      <c r="M362" s="1"/>
      <c r="N362" s="5"/>
      <c r="O362" s="5"/>
      <c r="P362" s="5"/>
      <c r="Q362" s="5"/>
      <c r="R362" s="5"/>
      <c r="S362" s="5"/>
      <c r="T362" s="1"/>
      <c r="U362" s="1"/>
      <c r="V362" s="1"/>
      <c r="W362" s="1"/>
      <c r="X362" s="1"/>
      <c r="Y362" s="1"/>
      <c r="Z362" s="1"/>
      <c r="AA362" s="1"/>
      <c r="AB362" s="1"/>
      <c r="AC362" s="1"/>
      <c r="AD362" s="1"/>
      <c r="AE362" s="1"/>
      <c r="AF362" s="1"/>
      <c r="AG362" s="1"/>
      <c r="AH362" s="1"/>
      <c r="AI362" s="1"/>
      <c r="AJ362" s="1"/>
      <c r="AK362" s="1"/>
      <c r="AL362" s="1"/>
      <c r="AM362" s="1"/>
      <c r="AN362" s="1"/>
    </row>
    <row r="363" spans="1:40">
      <c r="A363" s="1"/>
      <c r="B363" s="1"/>
      <c r="C363" s="1"/>
      <c r="D363" s="1"/>
      <c r="E363" s="1"/>
      <c r="F363" s="1"/>
      <c r="G363" s="1"/>
      <c r="H363" s="1"/>
      <c r="I363" s="1"/>
      <c r="J363" s="1"/>
      <c r="K363" s="1"/>
      <c r="L363" s="1"/>
      <c r="M363" s="1"/>
      <c r="N363" s="5"/>
      <c r="O363" s="5"/>
      <c r="P363" s="5"/>
      <c r="Q363" s="5"/>
      <c r="R363" s="5"/>
      <c r="S363" s="5"/>
      <c r="T363" s="1"/>
      <c r="U363" s="1"/>
      <c r="V363" s="1"/>
      <c r="W363" s="1"/>
      <c r="X363" s="1"/>
      <c r="Y363" s="1"/>
      <c r="Z363" s="1"/>
      <c r="AA363" s="1"/>
      <c r="AB363" s="1"/>
      <c r="AC363" s="1"/>
      <c r="AD363" s="1"/>
      <c r="AE363" s="1"/>
      <c r="AF363" s="1"/>
      <c r="AG363" s="1"/>
      <c r="AH363" s="1"/>
      <c r="AI363" s="1"/>
      <c r="AJ363" s="1"/>
      <c r="AK363" s="1"/>
      <c r="AL363" s="1"/>
      <c r="AM363" s="1"/>
      <c r="AN363" s="1"/>
    </row>
    <row r="364" spans="1:40">
      <c r="A364" s="1"/>
      <c r="B364" s="1"/>
      <c r="C364" s="1"/>
      <c r="D364" s="1"/>
      <c r="E364" s="1"/>
      <c r="F364" s="1"/>
      <c r="G364" s="1"/>
      <c r="H364" s="1"/>
      <c r="I364" s="1"/>
      <c r="J364" s="1"/>
      <c r="K364" s="1"/>
      <c r="L364" s="1"/>
      <c r="M364" s="1"/>
      <c r="N364" s="5"/>
      <c r="O364" s="5"/>
      <c r="P364" s="5"/>
      <c r="Q364" s="5"/>
      <c r="R364" s="5"/>
      <c r="S364" s="5"/>
      <c r="T364" s="1"/>
      <c r="U364" s="1"/>
      <c r="V364" s="1"/>
      <c r="W364" s="1"/>
      <c r="X364" s="1"/>
      <c r="Y364" s="1"/>
      <c r="Z364" s="1"/>
      <c r="AA364" s="1"/>
      <c r="AB364" s="1"/>
      <c r="AC364" s="1"/>
      <c r="AD364" s="1"/>
      <c r="AE364" s="1"/>
      <c r="AF364" s="1"/>
      <c r="AG364" s="1"/>
      <c r="AH364" s="1"/>
      <c r="AI364" s="1"/>
      <c r="AJ364" s="1"/>
      <c r="AK364" s="1"/>
      <c r="AL364" s="1"/>
      <c r="AM364" s="1"/>
      <c r="AN364" s="1"/>
    </row>
    <row r="365" spans="1:40">
      <c r="A365" s="1"/>
      <c r="B365" s="1"/>
      <c r="C365" s="1"/>
      <c r="D365" s="1"/>
      <c r="E365" s="1"/>
      <c r="F365" s="1"/>
      <c r="G365" s="1"/>
      <c r="H365" s="1"/>
      <c r="I365" s="1"/>
      <c r="J365" s="1"/>
      <c r="K365" s="1"/>
      <c r="L365" s="1"/>
      <c r="M365" s="1"/>
      <c r="N365" s="5"/>
      <c r="O365" s="5"/>
      <c r="P365" s="5"/>
      <c r="Q365" s="5"/>
      <c r="R365" s="5"/>
      <c r="S365" s="5"/>
      <c r="T365" s="1"/>
      <c r="U365" s="1"/>
      <c r="V365" s="1"/>
      <c r="W365" s="1"/>
      <c r="X365" s="1"/>
      <c r="Y365" s="1"/>
      <c r="Z365" s="1"/>
      <c r="AA365" s="1"/>
      <c r="AB365" s="1"/>
      <c r="AC365" s="1"/>
      <c r="AD365" s="1"/>
      <c r="AE365" s="1"/>
      <c r="AF365" s="1"/>
      <c r="AG365" s="1"/>
      <c r="AH365" s="1"/>
      <c r="AI365" s="1"/>
      <c r="AJ365" s="1"/>
      <c r="AK365" s="1"/>
      <c r="AL365" s="1"/>
      <c r="AM365" s="1"/>
      <c r="AN365" s="1"/>
    </row>
    <row r="366" spans="1:40">
      <c r="A366" s="1"/>
      <c r="B366" s="1"/>
      <c r="C366" s="1"/>
      <c r="D366" s="1"/>
      <c r="E366" s="1"/>
      <c r="F366" s="1"/>
      <c r="G366" s="1"/>
      <c r="H366" s="1"/>
      <c r="I366" s="1"/>
      <c r="J366" s="1"/>
      <c r="K366" s="1"/>
      <c r="L366" s="1"/>
      <c r="M366" s="1"/>
      <c r="N366" s="5"/>
      <c r="O366" s="5"/>
      <c r="P366" s="5"/>
      <c r="Q366" s="5"/>
      <c r="R366" s="5"/>
      <c r="S366" s="5"/>
      <c r="T366" s="1"/>
      <c r="U366" s="1"/>
      <c r="V366" s="1"/>
      <c r="W366" s="1"/>
      <c r="X366" s="1"/>
      <c r="Y366" s="1"/>
      <c r="Z366" s="1"/>
      <c r="AA366" s="1"/>
      <c r="AB366" s="1"/>
      <c r="AC366" s="1"/>
      <c r="AD366" s="1"/>
      <c r="AE366" s="1"/>
      <c r="AF366" s="1"/>
      <c r="AG366" s="1"/>
      <c r="AH366" s="1"/>
      <c r="AI366" s="1"/>
      <c r="AJ366" s="1"/>
      <c r="AK366" s="1"/>
      <c r="AL366" s="1"/>
      <c r="AM366" s="1"/>
      <c r="AN366" s="1"/>
    </row>
    <row r="367" spans="1:40">
      <c r="A367" s="1"/>
      <c r="B367" s="1"/>
      <c r="C367" s="1"/>
      <c r="D367" s="1"/>
      <c r="E367" s="1"/>
      <c r="F367" s="1"/>
      <c r="G367" s="1"/>
      <c r="H367" s="1"/>
      <c r="I367" s="1"/>
      <c r="J367" s="1"/>
      <c r="K367" s="1"/>
      <c r="L367" s="1"/>
      <c r="M367" s="1"/>
      <c r="N367" s="5"/>
      <c r="O367" s="5"/>
      <c r="P367" s="5"/>
      <c r="Q367" s="5"/>
      <c r="R367" s="5"/>
      <c r="S367" s="5"/>
      <c r="T367" s="1"/>
      <c r="U367" s="1"/>
      <c r="V367" s="1"/>
      <c r="W367" s="1"/>
      <c r="X367" s="1"/>
      <c r="Y367" s="1"/>
      <c r="Z367" s="1"/>
      <c r="AA367" s="1"/>
      <c r="AB367" s="1"/>
      <c r="AC367" s="1"/>
      <c r="AD367" s="1"/>
      <c r="AE367" s="1"/>
      <c r="AF367" s="1"/>
      <c r="AG367" s="1"/>
      <c r="AH367" s="1"/>
      <c r="AI367" s="1"/>
      <c r="AJ367" s="1"/>
      <c r="AK367" s="1"/>
      <c r="AL367" s="1"/>
      <c r="AM367" s="1"/>
      <c r="AN367" s="1"/>
    </row>
    <row r="368" spans="1:40">
      <c r="A368" s="1"/>
      <c r="B368" s="1"/>
      <c r="C368" s="1"/>
      <c r="D368" s="1"/>
      <c r="E368" s="1"/>
      <c r="F368" s="1"/>
      <c r="G368" s="1"/>
      <c r="H368" s="1"/>
      <c r="I368" s="1"/>
      <c r="J368" s="1"/>
      <c r="K368" s="1"/>
      <c r="L368" s="1"/>
      <c r="M368" s="1"/>
      <c r="N368" s="5"/>
      <c r="O368" s="5"/>
      <c r="P368" s="5"/>
      <c r="Q368" s="5"/>
      <c r="R368" s="5"/>
      <c r="S368" s="5"/>
      <c r="T368" s="1"/>
      <c r="U368" s="1"/>
      <c r="V368" s="1"/>
      <c r="W368" s="1"/>
      <c r="X368" s="1"/>
      <c r="Y368" s="1"/>
      <c r="Z368" s="1"/>
      <c r="AA368" s="1"/>
      <c r="AB368" s="1"/>
      <c r="AC368" s="1"/>
      <c r="AD368" s="1"/>
      <c r="AE368" s="1"/>
      <c r="AF368" s="1"/>
      <c r="AG368" s="1"/>
      <c r="AH368" s="1"/>
      <c r="AI368" s="1"/>
      <c r="AJ368" s="1"/>
      <c r="AK368" s="1"/>
      <c r="AL368" s="1"/>
      <c r="AM368" s="1"/>
      <c r="AN368" s="1"/>
    </row>
    <row r="369" spans="1:40">
      <c r="A369" s="1"/>
      <c r="B369" s="1"/>
      <c r="C369" s="1"/>
      <c r="D369" s="1"/>
      <c r="E369" s="1"/>
      <c r="F369" s="1"/>
      <c r="G369" s="1"/>
      <c r="H369" s="1"/>
      <c r="I369" s="1"/>
      <c r="J369" s="1"/>
      <c r="K369" s="1"/>
      <c r="L369" s="1"/>
      <c r="M369" s="1"/>
      <c r="N369" s="5"/>
      <c r="O369" s="5"/>
      <c r="P369" s="5"/>
      <c r="Q369" s="5"/>
      <c r="R369" s="5"/>
      <c r="S369" s="5"/>
      <c r="T369" s="1"/>
      <c r="U369" s="1"/>
      <c r="V369" s="1"/>
      <c r="W369" s="1"/>
      <c r="X369" s="1"/>
      <c r="Y369" s="1"/>
      <c r="Z369" s="1"/>
      <c r="AA369" s="1"/>
      <c r="AB369" s="1"/>
      <c r="AC369" s="1"/>
      <c r="AD369" s="1"/>
      <c r="AE369" s="1"/>
      <c r="AF369" s="1"/>
      <c r="AG369" s="1"/>
      <c r="AH369" s="1"/>
      <c r="AI369" s="1"/>
      <c r="AJ369" s="1"/>
      <c r="AK369" s="1"/>
      <c r="AL369" s="1"/>
      <c r="AM369" s="1"/>
      <c r="AN369" s="1"/>
    </row>
    <row r="370" spans="1:40">
      <c r="A370" s="1"/>
      <c r="B370" s="1"/>
      <c r="C370" s="1"/>
      <c r="D370" s="1"/>
      <c r="E370" s="1"/>
      <c r="F370" s="1"/>
      <c r="G370" s="1"/>
      <c r="H370" s="1"/>
      <c r="I370" s="1"/>
      <c r="J370" s="1"/>
      <c r="K370" s="1"/>
      <c r="L370" s="1"/>
      <c r="M370" s="1"/>
      <c r="N370" s="5"/>
      <c r="O370" s="5"/>
      <c r="P370" s="5"/>
      <c r="Q370" s="5"/>
      <c r="R370" s="5"/>
      <c r="S370" s="5"/>
      <c r="T370" s="1"/>
      <c r="U370" s="1"/>
      <c r="V370" s="1"/>
      <c r="W370" s="1"/>
      <c r="X370" s="1"/>
      <c r="Y370" s="1"/>
      <c r="Z370" s="1"/>
      <c r="AA370" s="1"/>
      <c r="AB370" s="1"/>
      <c r="AC370" s="1"/>
      <c r="AD370" s="1"/>
      <c r="AE370" s="1"/>
      <c r="AF370" s="1"/>
      <c r="AG370" s="1"/>
      <c r="AH370" s="1"/>
      <c r="AI370" s="1"/>
      <c r="AJ370" s="1"/>
      <c r="AK370" s="1"/>
      <c r="AL370" s="1"/>
      <c r="AM370" s="1"/>
      <c r="AN370" s="1"/>
    </row>
    <row r="371" spans="1:40">
      <c r="A371" s="1"/>
      <c r="B371" s="1"/>
      <c r="C371" s="1"/>
      <c r="D371" s="1"/>
      <c r="E371" s="1"/>
      <c r="F371" s="1"/>
      <c r="G371" s="1"/>
      <c r="H371" s="1"/>
      <c r="I371" s="1"/>
      <c r="J371" s="1"/>
      <c r="K371" s="1"/>
      <c r="L371" s="1"/>
      <c r="M371" s="1"/>
      <c r="N371" s="5"/>
      <c r="O371" s="5"/>
      <c r="P371" s="5"/>
      <c r="Q371" s="5"/>
      <c r="R371" s="5"/>
      <c r="S371" s="5"/>
      <c r="T371" s="1"/>
      <c r="U371" s="1"/>
      <c r="V371" s="1"/>
      <c r="W371" s="1"/>
      <c r="X371" s="1"/>
      <c r="Y371" s="1"/>
      <c r="Z371" s="1"/>
      <c r="AA371" s="1"/>
      <c r="AB371" s="1"/>
      <c r="AC371" s="1"/>
      <c r="AD371" s="1"/>
      <c r="AE371" s="1"/>
      <c r="AF371" s="1"/>
      <c r="AG371" s="1"/>
      <c r="AH371" s="1"/>
      <c r="AI371" s="1"/>
      <c r="AJ371" s="1"/>
      <c r="AK371" s="1"/>
      <c r="AL371" s="1"/>
      <c r="AM371" s="1"/>
      <c r="AN371" s="1"/>
    </row>
    <row r="372" spans="1:40">
      <c r="A372" s="1"/>
      <c r="B372" s="1"/>
      <c r="C372" s="1"/>
      <c r="D372" s="1"/>
      <c r="E372" s="1"/>
      <c r="F372" s="1"/>
      <c r="G372" s="1"/>
      <c r="H372" s="1"/>
      <c r="I372" s="1"/>
      <c r="J372" s="1"/>
      <c r="K372" s="1"/>
      <c r="L372" s="1"/>
      <c r="M372" s="1"/>
      <c r="N372" s="5"/>
      <c r="O372" s="5"/>
      <c r="P372" s="5"/>
      <c r="Q372" s="5"/>
      <c r="R372" s="5"/>
      <c r="S372" s="5"/>
      <c r="T372" s="1"/>
      <c r="U372" s="1"/>
      <c r="V372" s="1"/>
      <c r="W372" s="1"/>
      <c r="X372" s="1"/>
      <c r="Y372" s="1"/>
      <c r="Z372" s="1"/>
      <c r="AA372" s="1"/>
      <c r="AB372" s="1"/>
      <c r="AC372" s="1"/>
      <c r="AD372" s="1"/>
      <c r="AE372" s="1"/>
      <c r="AF372" s="1"/>
      <c r="AG372" s="1"/>
      <c r="AH372" s="1"/>
      <c r="AI372" s="1"/>
      <c r="AJ372" s="1"/>
      <c r="AK372" s="1"/>
      <c r="AL372" s="1"/>
      <c r="AM372" s="1"/>
      <c r="AN372" s="1"/>
    </row>
    <row r="373" spans="1:40">
      <c r="A373" s="1"/>
      <c r="B373" s="1"/>
      <c r="C373" s="1"/>
      <c r="D373" s="1"/>
      <c r="E373" s="1"/>
      <c r="F373" s="1"/>
      <c r="G373" s="1"/>
      <c r="H373" s="1"/>
      <c r="I373" s="1"/>
      <c r="J373" s="1"/>
      <c r="K373" s="1"/>
      <c r="L373" s="1"/>
      <c r="M373" s="1"/>
      <c r="N373" s="5"/>
      <c r="O373" s="5"/>
      <c r="P373" s="5"/>
      <c r="Q373" s="5"/>
      <c r="R373" s="5"/>
      <c r="S373" s="5"/>
      <c r="T373" s="1"/>
      <c r="U373" s="1"/>
      <c r="V373" s="1"/>
      <c r="W373" s="1"/>
      <c r="X373" s="1"/>
      <c r="Y373" s="1"/>
      <c r="Z373" s="1"/>
      <c r="AA373" s="1"/>
      <c r="AB373" s="1"/>
      <c r="AC373" s="1"/>
      <c r="AD373" s="1"/>
      <c r="AE373" s="1"/>
      <c r="AF373" s="1"/>
      <c r="AG373" s="1"/>
      <c r="AH373" s="1"/>
      <c r="AI373" s="1"/>
      <c r="AJ373" s="1"/>
      <c r="AK373" s="1"/>
      <c r="AL373" s="1"/>
      <c r="AM373" s="1"/>
      <c r="AN373" s="1"/>
    </row>
    <row r="374" spans="1:40">
      <c r="A374" s="1"/>
      <c r="B374" s="1"/>
      <c r="C374" s="1"/>
      <c r="D374" s="1"/>
      <c r="E374" s="1"/>
      <c r="F374" s="1"/>
      <c r="G374" s="1"/>
      <c r="H374" s="1"/>
      <c r="I374" s="1"/>
      <c r="J374" s="1"/>
      <c r="K374" s="1"/>
      <c r="L374" s="1"/>
      <c r="M374" s="1"/>
      <c r="N374" s="5"/>
      <c r="O374" s="5"/>
      <c r="P374" s="5"/>
      <c r="Q374" s="5"/>
      <c r="R374" s="5"/>
      <c r="S374" s="5"/>
      <c r="T374" s="1"/>
      <c r="U374" s="1"/>
      <c r="V374" s="1"/>
      <c r="W374" s="1"/>
      <c r="X374" s="1"/>
      <c r="Y374" s="1"/>
      <c r="Z374" s="1"/>
      <c r="AA374" s="1"/>
      <c r="AB374" s="1"/>
      <c r="AC374" s="1"/>
      <c r="AD374" s="1"/>
      <c r="AE374" s="1"/>
      <c r="AF374" s="1"/>
      <c r="AG374" s="1"/>
      <c r="AH374" s="1"/>
      <c r="AI374" s="1"/>
      <c r="AJ374" s="1"/>
      <c r="AK374" s="1"/>
      <c r="AL374" s="1"/>
      <c r="AM374" s="1"/>
      <c r="AN374" s="1"/>
    </row>
    <row r="375" spans="1:40">
      <c r="A375" s="1"/>
      <c r="B375" s="1"/>
      <c r="C375" s="1"/>
      <c r="D375" s="1"/>
      <c r="E375" s="1"/>
      <c r="F375" s="1"/>
      <c r="G375" s="1"/>
      <c r="H375" s="1"/>
      <c r="I375" s="1"/>
      <c r="J375" s="1"/>
      <c r="K375" s="1"/>
      <c r="L375" s="1"/>
      <c r="M375" s="1"/>
      <c r="N375" s="5"/>
      <c r="O375" s="5"/>
      <c r="P375" s="5"/>
      <c r="Q375" s="5"/>
      <c r="R375" s="5"/>
      <c r="S375" s="5"/>
      <c r="T375" s="1"/>
      <c r="U375" s="1"/>
      <c r="V375" s="1"/>
      <c r="W375" s="1"/>
      <c r="X375" s="1"/>
      <c r="Y375" s="1"/>
      <c r="Z375" s="1"/>
      <c r="AA375" s="1"/>
      <c r="AB375" s="1"/>
      <c r="AC375" s="1"/>
      <c r="AD375" s="1"/>
      <c r="AE375" s="1"/>
      <c r="AF375" s="1"/>
      <c r="AG375" s="1"/>
      <c r="AH375" s="1"/>
      <c r="AI375" s="1"/>
      <c r="AJ375" s="1"/>
      <c r="AK375" s="1"/>
      <c r="AL375" s="1"/>
      <c r="AM375" s="1"/>
      <c r="AN375" s="1"/>
    </row>
    <row r="376" spans="1:40">
      <c r="A376" s="1"/>
      <c r="B376" s="1"/>
      <c r="C376" s="1"/>
      <c r="D376" s="1"/>
      <c r="E376" s="1"/>
      <c r="F376" s="1"/>
      <c r="G376" s="1"/>
      <c r="H376" s="1"/>
      <c r="I376" s="1"/>
      <c r="J376" s="1"/>
      <c r="K376" s="1"/>
      <c r="L376" s="1"/>
      <c r="M376" s="1"/>
      <c r="N376" s="5"/>
      <c r="O376" s="5"/>
      <c r="P376" s="5"/>
      <c r="Q376" s="5"/>
      <c r="R376" s="5"/>
      <c r="S376" s="5"/>
      <c r="T376" s="1"/>
      <c r="U376" s="1"/>
      <c r="V376" s="1"/>
      <c r="W376" s="1"/>
      <c r="X376" s="1"/>
      <c r="Y376" s="1"/>
      <c r="Z376" s="1"/>
      <c r="AA376" s="1"/>
      <c r="AB376" s="1"/>
      <c r="AC376" s="1"/>
      <c r="AD376" s="1"/>
      <c r="AE376" s="1"/>
      <c r="AF376" s="1"/>
      <c r="AG376" s="1"/>
      <c r="AH376" s="1"/>
      <c r="AI376" s="1"/>
      <c r="AJ376" s="1"/>
      <c r="AK376" s="1"/>
      <c r="AL376" s="1"/>
      <c r="AM376" s="1"/>
      <c r="AN376" s="1"/>
    </row>
    <row r="377" spans="1:40">
      <c r="A377" s="1"/>
      <c r="B377" s="1"/>
      <c r="C377" s="1"/>
      <c r="D377" s="1"/>
      <c r="E377" s="1"/>
      <c r="F377" s="1"/>
      <c r="G377" s="1"/>
      <c r="H377" s="1"/>
      <c r="I377" s="1"/>
      <c r="J377" s="1"/>
      <c r="K377" s="1"/>
      <c r="L377" s="1"/>
      <c r="M377" s="1"/>
      <c r="N377" s="5"/>
      <c r="O377" s="5"/>
      <c r="P377" s="5"/>
      <c r="Q377" s="5"/>
      <c r="R377" s="5"/>
      <c r="S377" s="5"/>
      <c r="T377" s="1"/>
      <c r="U377" s="1"/>
      <c r="V377" s="1"/>
      <c r="W377" s="1"/>
      <c r="X377" s="1"/>
      <c r="Y377" s="1"/>
      <c r="Z377" s="1"/>
      <c r="AA377" s="1"/>
      <c r="AB377" s="1"/>
      <c r="AC377" s="1"/>
      <c r="AD377" s="1"/>
      <c r="AE377" s="1"/>
      <c r="AF377" s="1"/>
      <c r="AG377" s="1"/>
      <c r="AH377" s="1"/>
      <c r="AI377" s="1"/>
      <c r="AJ377" s="1"/>
      <c r="AK377" s="1"/>
      <c r="AL377" s="1"/>
      <c r="AM377" s="1"/>
      <c r="AN377" s="1"/>
    </row>
    <row r="378" spans="1:40">
      <c r="A378" s="1"/>
      <c r="B378" s="1"/>
      <c r="C378" s="1"/>
      <c r="D378" s="1"/>
      <c r="E378" s="1"/>
      <c r="F378" s="1"/>
      <c r="G378" s="1"/>
      <c r="H378" s="1"/>
      <c r="I378" s="1"/>
      <c r="J378" s="1"/>
      <c r="K378" s="1"/>
      <c r="L378" s="1"/>
      <c r="M378" s="1"/>
      <c r="N378" s="5"/>
      <c r="O378" s="5"/>
      <c r="P378" s="5"/>
      <c r="Q378" s="5"/>
      <c r="R378" s="5"/>
      <c r="S378" s="5"/>
      <c r="T378" s="1"/>
      <c r="U378" s="1"/>
      <c r="V378" s="1"/>
      <c r="W378" s="1"/>
      <c r="X378" s="1"/>
      <c r="Y378" s="1"/>
      <c r="Z378" s="1"/>
      <c r="AA378" s="1"/>
      <c r="AB378" s="1"/>
      <c r="AC378" s="1"/>
      <c r="AD378" s="1"/>
      <c r="AE378" s="1"/>
      <c r="AF378" s="1"/>
      <c r="AG378" s="1"/>
      <c r="AH378" s="1"/>
      <c r="AI378" s="1"/>
      <c r="AJ378" s="1"/>
      <c r="AK378" s="1"/>
      <c r="AL378" s="1"/>
      <c r="AM378" s="1"/>
      <c r="AN378" s="1"/>
    </row>
    <row r="379" spans="1:40">
      <c r="A379" s="1"/>
      <c r="B379" s="1"/>
      <c r="C379" s="1"/>
      <c r="D379" s="1"/>
      <c r="E379" s="1"/>
      <c r="F379" s="1"/>
      <c r="G379" s="1"/>
      <c r="H379" s="1"/>
      <c r="I379" s="1"/>
      <c r="J379" s="1"/>
      <c r="K379" s="1"/>
      <c r="L379" s="1"/>
      <c r="M379" s="1"/>
      <c r="N379" s="5"/>
      <c r="O379" s="5"/>
      <c r="P379" s="5"/>
      <c r="Q379" s="5"/>
      <c r="R379" s="5"/>
      <c r="S379" s="5"/>
      <c r="T379" s="1"/>
      <c r="U379" s="1"/>
      <c r="V379" s="1"/>
      <c r="W379" s="1"/>
      <c r="X379" s="1"/>
      <c r="Y379" s="1"/>
      <c r="Z379" s="1"/>
      <c r="AA379" s="1"/>
      <c r="AB379" s="1"/>
      <c r="AC379" s="1"/>
      <c r="AD379" s="1"/>
      <c r="AE379" s="1"/>
      <c r="AF379" s="1"/>
      <c r="AG379" s="1"/>
      <c r="AH379" s="1"/>
      <c r="AI379" s="1"/>
      <c r="AJ379" s="1"/>
      <c r="AK379" s="1"/>
      <c r="AL379" s="1"/>
      <c r="AM379" s="1"/>
      <c r="AN379" s="1"/>
    </row>
    <row r="380" spans="1:40">
      <c r="A380" s="1"/>
      <c r="B380" s="1"/>
      <c r="C380" s="1"/>
      <c r="D380" s="1"/>
      <c r="E380" s="1"/>
      <c r="F380" s="1"/>
      <c r="G380" s="1"/>
      <c r="H380" s="1"/>
      <c r="I380" s="1"/>
      <c r="J380" s="1"/>
      <c r="K380" s="1"/>
      <c r="L380" s="1"/>
      <c r="M380" s="1"/>
      <c r="N380" s="5"/>
      <c r="O380" s="5"/>
      <c r="P380" s="5"/>
      <c r="Q380" s="5"/>
      <c r="R380" s="5"/>
      <c r="S380" s="5"/>
      <c r="T380" s="1"/>
      <c r="U380" s="1"/>
      <c r="V380" s="1"/>
      <c r="W380" s="1"/>
      <c r="X380" s="1"/>
      <c r="Y380" s="1"/>
      <c r="Z380" s="1"/>
      <c r="AA380" s="1"/>
      <c r="AB380" s="1"/>
      <c r="AC380" s="1"/>
      <c r="AD380" s="1"/>
      <c r="AE380" s="1"/>
      <c r="AF380" s="1"/>
      <c r="AG380" s="1"/>
      <c r="AH380" s="1"/>
      <c r="AI380" s="1"/>
      <c r="AJ380" s="1"/>
      <c r="AK380" s="1"/>
      <c r="AL380" s="1"/>
      <c r="AM380" s="1"/>
      <c r="AN380" s="1"/>
    </row>
    <row r="381" spans="1:40">
      <c r="A381" s="1"/>
      <c r="B381" s="1"/>
      <c r="C381" s="1"/>
      <c r="D381" s="1"/>
      <c r="E381" s="1"/>
      <c r="F381" s="1"/>
      <c r="G381" s="1"/>
      <c r="H381" s="1"/>
      <c r="I381" s="1"/>
      <c r="J381" s="1"/>
      <c r="K381" s="1"/>
      <c r="L381" s="1"/>
      <c r="M381" s="1"/>
      <c r="N381" s="5"/>
      <c r="O381" s="5"/>
      <c r="P381" s="5"/>
      <c r="Q381" s="5"/>
      <c r="R381" s="5"/>
      <c r="S381" s="5"/>
      <c r="T381" s="1"/>
      <c r="U381" s="1"/>
      <c r="V381" s="1"/>
      <c r="W381" s="1"/>
      <c r="X381" s="1"/>
      <c r="Y381" s="1"/>
      <c r="Z381" s="1"/>
      <c r="AA381" s="1"/>
      <c r="AB381" s="1"/>
      <c r="AC381" s="1"/>
      <c r="AD381" s="1"/>
      <c r="AE381" s="1"/>
      <c r="AF381" s="1"/>
      <c r="AG381" s="1"/>
      <c r="AH381" s="1"/>
      <c r="AI381" s="1"/>
      <c r="AJ381" s="1"/>
      <c r="AK381" s="1"/>
      <c r="AL381" s="1"/>
      <c r="AM381" s="1"/>
      <c r="AN381" s="1"/>
    </row>
    <row r="382" spans="1:40">
      <c r="A382" s="1"/>
      <c r="B382" s="1"/>
      <c r="C382" s="1"/>
      <c r="D382" s="1"/>
      <c r="E382" s="1"/>
      <c r="F382" s="1"/>
      <c r="G382" s="1"/>
      <c r="H382" s="1"/>
      <c r="I382" s="1"/>
      <c r="J382" s="1"/>
      <c r="K382" s="1"/>
      <c r="L382" s="1"/>
      <c r="M382" s="1"/>
      <c r="N382" s="5"/>
      <c r="O382" s="5"/>
      <c r="P382" s="5"/>
      <c r="Q382" s="5"/>
      <c r="R382" s="5"/>
      <c r="S382" s="5"/>
      <c r="T382" s="1"/>
      <c r="U382" s="1"/>
      <c r="V382" s="1"/>
      <c r="W382" s="1"/>
      <c r="X382" s="1"/>
      <c r="Y382" s="1"/>
      <c r="Z382" s="1"/>
      <c r="AA382" s="1"/>
      <c r="AB382" s="1"/>
      <c r="AC382" s="1"/>
      <c r="AD382" s="1"/>
      <c r="AE382" s="1"/>
      <c r="AF382" s="1"/>
      <c r="AG382" s="1"/>
      <c r="AH382" s="1"/>
      <c r="AI382" s="1"/>
      <c r="AJ382" s="1"/>
      <c r="AK382" s="1"/>
      <c r="AL382" s="1"/>
      <c r="AM382" s="1"/>
      <c r="AN382" s="1"/>
    </row>
    <row r="383" spans="1:40">
      <c r="A383" s="1"/>
      <c r="B383" s="1"/>
      <c r="C383" s="1"/>
      <c r="D383" s="1"/>
      <c r="E383" s="1"/>
      <c r="F383" s="1"/>
      <c r="G383" s="1"/>
      <c r="H383" s="1"/>
      <c r="I383" s="1"/>
      <c r="J383" s="1"/>
      <c r="K383" s="1"/>
      <c r="L383" s="1"/>
      <c r="M383" s="1"/>
      <c r="N383" s="5"/>
      <c r="O383" s="5"/>
      <c r="P383" s="5"/>
      <c r="Q383" s="5"/>
      <c r="R383" s="5"/>
      <c r="S383" s="5"/>
      <c r="T383" s="1"/>
      <c r="U383" s="1"/>
      <c r="V383" s="1"/>
      <c r="W383" s="1"/>
      <c r="X383" s="1"/>
      <c r="Y383" s="1"/>
      <c r="Z383" s="1"/>
      <c r="AA383" s="1"/>
      <c r="AB383" s="1"/>
      <c r="AC383" s="1"/>
      <c r="AD383" s="1"/>
      <c r="AE383" s="1"/>
      <c r="AF383" s="1"/>
      <c r="AG383" s="1"/>
      <c r="AH383" s="1"/>
      <c r="AI383" s="1"/>
      <c r="AJ383" s="1"/>
      <c r="AK383" s="1"/>
      <c r="AL383" s="1"/>
      <c r="AM383" s="1"/>
      <c r="AN383" s="1"/>
    </row>
    <row r="384" spans="1:40">
      <c r="A384" s="1"/>
      <c r="B384" s="1"/>
      <c r="C384" s="1"/>
      <c r="D384" s="1"/>
      <c r="E384" s="1"/>
      <c r="F384" s="1"/>
      <c r="G384" s="1"/>
      <c r="H384" s="1"/>
      <c r="I384" s="1"/>
      <c r="J384" s="1"/>
      <c r="K384" s="1"/>
      <c r="L384" s="1"/>
      <c r="M384" s="1"/>
      <c r="N384" s="5"/>
      <c r="O384" s="5"/>
      <c r="P384" s="5"/>
      <c r="Q384" s="5"/>
      <c r="R384" s="5"/>
      <c r="S384" s="5"/>
      <c r="T384" s="1"/>
      <c r="U384" s="1"/>
      <c r="V384" s="1"/>
      <c r="W384" s="1"/>
      <c r="X384" s="1"/>
      <c r="Y384" s="1"/>
      <c r="Z384" s="1"/>
      <c r="AA384" s="1"/>
      <c r="AB384" s="1"/>
      <c r="AC384" s="1"/>
      <c r="AD384" s="1"/>
      <c r="AE384" s="1"/>
      <c r="AF384" s="1"/>
      <c r="AG384" s="1"/>
      <c r="AH384" s="1"/>
      <c r="AI384" s="1"/>
      <c r="AJ384" s="1"/>
      <c r="AK384" s="1"/>
      <c r="AL384" s="1"/>
      <c r="AM384" s="1"/>
      <c r="AN384" s="1"/>
    </row>
    <row r="385" spans="1:40">
      <c r="A385" s="1"/>
      <c r="B385" s="1"/>
      <c r="C385" s="1"/>
      <c r="D385" s="1"/>
      <c r="E385" s="1"/>
      <c r="F385" s="1"/>
      <c r="G385" s="1"/>
      <c r="H385" s="1"/>
      <c r="I385" s="1"/>
      <c r="J385" s="1"/>
      <c r="K385" s="1"/>
      <c r="L385" s="1"/>
      <c r="M385" s="1"/>
      <c r="N385" s="5"/>
      <c r="O385" s="5"/>
      <c r="P385" s="5"/>
      <c r="Q385" s="5"/>
      <c r="R385" s="5"/>
      <c r="S385" s="5"/>
      <c r="T385" s="1"/>
      <c r="U385" s="1"/>
      <c r="V385" s="1"/>
      <c r="W385" s="1"/>
      <c r="X385" s="1"/>
      <c r="Y385" s="1"/>
      <c r="Z385" s="1"/>
      <c r="AA385" s="1"/>
      <c r="AB385" s="1"/>
      <c r="AC385" s="1"/>
      <c r="AD385" s="1"/>
      <c r="AE385" s="1"/>
      <c r="AF385" s="1"/>
      <c r="AG385" s="1"/>
      <c r="AH385" s="1"/>
      <c r="AI385" s="1"/>
      <c r="AJ385" s="1"/>
      <c r="AK385" s="1"/>
      <c r="AL385" s="1"/>
      <c r="AM385" s="1"/>
      <c r="AN385" s="1"/>
    </row>
    <row r="386" spans="1:40">
      <c r="A386" s="1"/>
      <c r="B386" s="1"/>
      <c r="C386" s="1"/>
      <c r="D386" s="1"/>
      <c r="E386" s="1"/>
      <c r="F386" s="1"/>
      <c r="G386" s="1"/>
      <c r="H386" s="1"/>
      <c r="I386" s="1"/>
      <c r="J386" s="1"/>
      <c r="K386" s="1"/>
      <c r="L386" s="1"/>
      <c r="M386" s="1"/>
      <c r="N386" s="5"/>
      <c r="O386" s="5"/>
      <c r="P386" s="5"/>
      <c r="Q386" s="5"/>
      <c r="R386" s="5"/>
      <c r="S386" s="5"/>
      <c r="T386" s="1"/>
      <c r="U386" s="1"/>
      <c r="V386" s="1"/>
      <c r="W386" s="1"/>
      <c r="X386" s="1"/>
      <c r="Y386" s="1"/>
      <c r="Z386" s="1"/>
      <c r="AA386" s="1"/>
      <c r="AB386" s="1"/>
      <c r="AC386" s="1"/>
      <c r="AD386" s="1"/>
      <c r="AE386" s="1"/>
      <c r="AF386" s="1"/>
      <c r="AG386" s="1"/>
      <c r="AH386" s="1"/>
      <c r="AI386" s="1"/>
      <c r="AJ386" s="1"/>
      <c r="AK386" s="1"/>
      <c r="AL386" s="1"/>
      <c r="AM386" s="1"/>
      <c r="AN386" s="1"/>
    </row>
    <row r="387" spans="1:40">
      <c r="A387" s="1"/>
      <c r="B387" s="1"/>
      <c r="C387" s="1"/>
      <c r="D387" s="1"/>
      <c r="E387" s="1"/>
      <c r="F387" s="1"/>
      <c r="G387" s="1"/>
      <c r="H387" s="1"/>
      <c r="I387" s="1"/>
      <c r="J387" s="1"/>
      <c r="K387" s="1"/>
      <c r="L387" s="1"/>
      <c r="M387" s="1"/>
      <c r="N387" s="5"/>
      <c r="O387" s="5"/>
      <c r="P387" s="5"/>
      <c r="Q387" s="5"/>
      <c r="R387" s="5"/>
      <c r="S387" s="5"/>
      <c r="T387" s="1"/>
      <c r="U387" s="1"/>
      <c r="V387" s="1"/>
      <c r="W387" s="1"/>
      <c r="X387" s="1"/>
      <c r="Y387" s="1"/>
      <c r="Z387" s="1"/>
      <c r="AA387" s="1"/>
      <c r="AB387" s="1"/>
      <c r="AC387" s="1"/>
      <c r="AD387" s="1"/>
      <c r="AE387" s="1"/>
      <c r="AF387" s="1"/>
      <c r="AG387" s="1"/>
      <c r="AH387" s="1"/>
      <c r="AI387" s="1"/>
      <c r="AJ387" s="1"/>
      <c r="AK387" s="1"/>
      <c r="AL387" s="1"/>
      <c r="AM387" s="1"/>
      <c r="AN387" s="1"/>
    </row>
    <row r="388" spans="1:40">
      <c r="A388" s="1"/>
      <c r="B388" s="1"/>
      <c r="C388" s="1"/>
      <c r="D388" s="1"/>
      <c r="E388" s="1"/>
      <c r="F388" s="1"/>
      <c r="G388" s="1"/>
      <c r="H388" s="1"/>
      <c r="I388" s="1"/>
      <c r="J388" s="1"/>
      <c r="K388" s="1"/>
      <c r="L388" s="1"/>
      <c r="M388" s="1"/>
      <c r="N388" s="5"/>
      <c r="O388" s="5"/>
      <c r="P388" s="5"/>
      <c r="Q388" s="5"/>
      <c r="R388" s="5"/>
      <c r="S388" s="5"/>
      <c r="T388" s="1"/>
      <c r="U388" s="1"/>
      <c r="V388" s="1"/>
      <c r="W388" s="1"/>
      <c r="X388" s="1"/>
      <c r="Y388" s="1"/>
      <c r="Z388" s="1"/>
      <c r="AA388" s="1"/>
      <c r="AB388" s="1"/>
      <c r="AC388" s="1"/>
      <c r="AD388" s="1"/>
      <c r="AE388" s="1"/>
      <c r="AF388" s="1"/>
      <c r="AG388" s="1"/>
      <c r="AH388" s="1"/>
      <c r="AI388" s="1"/>
      <c r="AJ388" s="1"/>
      <c r="AK388" s="1"/>
      <c r="AL388" s="1"/>
      <c r="AM388" s="1"/>
      <c r="AN388" s="1"/>
    </row>
    <row r="389" spans="1:40">
      <c r="A389" s="1"/>
      <c r="B389" s="1"/>
      <c r="C389" s="1"/>
      <c r="D389" s="1"/>
      <c r="E389" s="1"/>
      <c r="F389" s="1"/>
      <c r="G389" s="1"/>
      <c r="H389" s="1"/>
      <c r="I389" s="1"/>
      <c r="J389" s="1"/>
      <c r="K389" s="1"/>
      <c r="L389" s="1"/>
      <c r="M389" s="1"/>
      <c r="N389" s="5"/>
      <c r="O389" s="5"/>
      <c r="P389" s="5"/>
      <c r="Q389" s="5"/>
      <c r="R389" s="5"/>
      <c r="S389" s="5"/>
      <c r="T389" s="1"/>
      <c r="U389" s="1"/>
      <c r="V389" s="1"/>
      <c r="W389" s="1"/>
      <c r="X389" s="1"/>
      <c r="Y389" s="1"/>
      <c r="Z389" s="1"/>
      <c r="AA389" s="1"/>
      <c r="AB389" s="1"/>
      <c r="AC389" s="1"/>
      <c r="AD389" s="1"/>
      <c r="AE389" s="1"/>
      <c r="AF389" s="1"/>
      <c r="AG389" s="1"/>
      <c r="AH389" s="1"/>
      <c r="AI389" s="1"/>
      <c r="AJ389" s="1"/>
      <c r="AK389" s="1"/>
      <c r="AL389" s="1"/>
      <c r="AM389" s="1"/>
      <c r="AN389" s="1"/>
    </row>
    <row r="390" spans="1:40">
      <c r="A390" s="1"/>
      <c r="B390" s="1"/>
      <c r="C390" s="1"/>
      <c r="D390" s="1"/>
      <c r="E390" s="1"/>
      <c r="F390" s="1"/>
      <c r="G390" s="1"/>
      <c r="H390" s="1"/>
      <c r="I390" s="1"/>
      <c r="J390" s="1"/>
      <c r="K390" s="1"/>
      <c r="L390" s="1"/>
      <c r="M390" s="1"/>
      <c r="N390" s="5"/>
      <c r="O390" s="5"/>
      <c r="P390" s="5"/>
      <c r="Q390" s="5"/>
      <c r="R390" s="5"/>
      <c r="S390" s="5"/>
      <c r="T390" s="1"/>
      <c r="U390" s="1"/>
      <c r="V390" s="1"/>
      <c r="W390" s="1"/>
      <c r="X390" s="1"/>
      <c r="Y390" s="1"/>
      <c r="Z390" s="1"/>
      <c r="AA390" s="1"/>
      <c r="AB390" s="1"/>
      <c r="AC390" s="1"/>
      <c r="AD390" s="1"/>
      <c r="AE390" s="1"/>
      <c r="AF390" s="1"/>
      <c r="AG390" s="1"/>
      <c r="AH390" s="1"/>
      <c r="AI390" s="1"/>
      <c r="AJ390" s="1"/>
      <c r="AK390" s="1"/>
      <c r="AL390" s="1"/>
      <c r="AM390" s="1"/>
      <c r="AN390" s="1"/>
    </row>
    <row r="391" spans="1:40">
      <c r="A391" s="1"/>
      <c r="B391" s="1"/>
      <c r="C391" s="1"/>
      <c r="D391" s="1"/>
      <c r="E391" s="1"/>
      <c r="F391" s="1"/>
      <c r="G391" s="1"/>
      <c r="H391" s="1"/>
      <c r="I391" s="1"/>
      <c r="J391" s="1"/>
      <c r="K391" s="1"/>
      <c r="L391" s="1"/>
      <c r="M391" s="1"/>
      <c r="N391" s="5"/>
      <c r="O391" s="5"/>
      <c r="P391" s="5"/>
      <c r="Q391" s="5"/>
      <c r="R391" s="5"/>
      <c r="S391" s="5"/>
      <c r="T391" s="1"/>
      <c r="U391" s="1"/>
      <c r="V391" s="1"/>
      <c r="W391" s="1"/>
      <c r="X391" s="1"/>
      <c r="Y391" s="1"/>
      <c r="Z391" s="1"/>
      <c r="AA391" s="1"/>
      <c r="AB391" s="1"/>
      <c r="AC391" s="1"/>
      <c r="AD391" s="1"/>
      <c r="AE391" s="1"/>
      <c r="AF391" s="1"/>
      <c r="AG391" s="1"/>
      <c r="AH391" s="1"/>
      <c r="AI391" s="1"/>
      <c r="AJ391" s="1"/>
      <c r="AK391" s="1"/>
      <c r="AL391" s="1"/>
      <c r="AM391" s="1"/>
      <c r="AN391" s="1"/>
    </row>
    <row r="392" spans="1:40">
      <c r="A392" s="1"/>
      <c r="B392" s="1"/>
      <c r="C392" s="1"/>
      <c r="D392" s="1"/>
      <c r="E392" s="1"/>
      <c r="F392" s="1"/>
      <c r="G392" s="1"/>
      <c r="H392" s="1"/>
      <c r="I392" s="1"/>
      <c r="J392" s="1"/>
      <c r="K392" s="1"/>
      <c r="L392" s="1"/>
      <c r="M392" s="1"/>
      <c r="N392" s="5"/>
      <c r="O392" s="5"/>
      <c r="P392" s="5"/>
      <c r="Q392" s="5"/>
      <c r="R392" s="5"/>
      <c r="S392" s="5"/>
      <c r="T392" s="1"/>
      <c r="U392" s="1"/>
      <c r="V392" s="1"/>
      <c r="W392" s="1"/>
      <c r="X392" s="1"/>
      <c r="Y392" s="1"/>
      <c r="Z392" s="1"/>
      <c r="AA392" s="1"/>
      <c r="AB392" s="1"/>
      <c r="AC392" s="1"/>
      <c r="AD392" s="1"/>
      <c r="AE392" s="1"/>
      <c r="AF392" s="1"/>
      <c r="AG392" s="1"/>
      <c r="AH392" s="1"/>
      <c r="AI392" s="1"/>
      <c r="AJ392" s="1"/>
      <c r="AK392" s="1"/>
      <c r="AL392" s="1"/>
      <c r="AM392" s="1"/>
      <c r="AN392" s="1"/>
    </row>
    <row r="393" spans="1:40">
      <c r="A393" s="1"/>
      <c r="B393" s="1"/>
      <c r="C393" s="1"/>
      <c r="D393" s="1"/>
      <c r="E393" s="1"/>
      <c r="F393" s="1"/>
      <c r="G393" s="1"/>
      <c r="H393" s="1"/>
      <c r="I393" s="1"/>
      <c r="J393" s="1"/>
      <c r="K393" s="1"/>
      <c r="L393" s="1"/>
      <c r="M393" s="1"/>
      <c r="N393" s="5"/>
      <c r="O393" s="5"/>
      <c r="P393" s="5"/>
      <c r="Q393" s="5"/>
      <c r="R393" s="5"/>
      <c r="S393" s="5"/>
      <c r="T393" s="1"/>
      <c r="U393" s="1"/>
      <c r="V393" s="1"/>
      <c r="W393" s="1"/>
      <c r="X393" s="1"/>
      <c r="Y393" s="1"/>
      <c r="Z393" s="1"/>
      <c r="AA393" s="1"/>
      <c r="AB393" s="1"/>
      <c r="AC393" s="1"/>
      <c r="AD393" s="1"/>
      <c r="AE393" s="1"/>
      <c r="AF393" s="1"/>
      <c r="AG393" s="1"/>
      <c r="AH393" s="1"/>
      <c r="AI393" s="1"/>
      <c r="AJ393" s="1"/>
      <c r="AK393" s="1"/>
      <c r="AL393" s="1"/>
      <c r="AM393" s="1"/>
      <c r="AN393" s="1"/>
    </row>
    <row r="394" spans="1:40">
      <c r="A394" s="1"/>
      <c r="B394" s="1"/>
      <c r="C394" s="1"/>
      <c r="D394" s="1"/>
      <c r="E394" s="1"/>
      <c r="F394" s="1"/>
      <c r="G394" s="1"/>
      <c r="H394" s="1"/>
      <c r="I394" s="1"/>
      <c r="J394" s="1"/>
      <c r="K394" s="1"/>
      <c r="L394" s="1"/>
      <c r="M394" s="1"/>
      <c r="N394" s="5"/>
      <c r="O394" s="5"/>
      <c r="P394" s="5"/>
      <c r="Q394" s="5"/>
      <c r="R394" s="5"/>
      <c r="S394" s="5"/>
      <c r="T394" s="1"/>
      <c r="U394" s="1"/>
      <c r="V394" s="1"/>
      <c r="W394" s="1"/>
      <c r="X394" s="1"/>
      <c r="Y394" s="1"/>
      <c r="Z394" s="1"/>
      <c r="AA394" s="1"/>
      <c r="AB394" s="1"/>
      <c r="AC394" s="1"/>
      <c r="AD394" s="1"/>
      <c r="AE394" s="1"/>
      <c r="AF394" s="1"/>
      <c r="AG394" s="1"/>
      <c r="AH394" s="1"/>
      <c r="AI394" s="1"/>
      <c r="AJ394" s="1"/>
      <c r="AK394" s="1"/>
      <c r="AL394" s="1"/>
      <c r="AM394" s="1"/>
      <c r="AN394" s="1"/>
    </row>
    <row r="395" spans="1:40">
      <c r="A395" s="1"/>
      <c r="B395" s="1"/>
      <c r="C395" s="1"/>
      <c r="D395" s="1"/>
      <c r="E395" s="1"/>
      <c r="F395" s="1"/>
      <c r="G395" s="1"/>
      <c r="H395" s="1"/>
      <c r="I395" s="1"/>
      <c r="J395" s="1"/>
      <c r="K395" s="1"/>
      <c r="L395" s="1"/>
      <c r="M395" s="1"/>
      <c r="N395" s="5"/>
      <c r="O395" s="5"/>
      <c r="P395" s="5"/>
      <c r="Q395" s="5"/>
      <c r="R395" s="5"/>
      <c r="S395" s="5"/>
      <c r="T395" s="1"/>
      <c r="U395" s="1"/>
      <c r="V395" s="1"/>
      <c r="W395" s="1"/>
      <c r="X395" s="1"/>
      <c r="Y395" s="1"/>
      <c r="Z395" s="1"/>
      <c r="AA395" s="1"/>
      <c r="AB395" s="1"/>
      <c r="AC395" s="1"/>
      <c r="AD395" s="1"/>
      <c r="AE395" s="1"/>
      <c r="AF395" s="1"/>
      <c r="AG395" s="1"/>
      <c r="AH395" s="1"/>
      <c r="AI395" s="1"/>
      <c r="AJ395" s="1"/>
      <c r="AK395" s="1"/>
      <c r="AL395" s="1"/>
      <c r="AM395" s="1"/>
      <c r="AN395" s="1"/>
    </row>
    <row r="396" spans="1:40">
      <c r="A396" s="1"/>
      <c r="B396" s="1"/>
      <c r="C396" s="1"/>
      <c r="D396" s="1"/>
      <c r="E396" s="1"/>
      <c r="F396" s="1"/>
      <c r="G396" s="1"/>
      <c r="H396" s="1"/>
      <c r="I396" s="1"/>
      <c r="J396" s="1"/>
      <c r="K396" s="1"/>
      <c r="L396" s="1"/>
      <c r="M396" s="1"/>
      <c r="N396" s="5"/>
      <c r="O396" s="5"/>
      <c r="P396" s="5"/>
      <c r="Q396" s="5"/>
      <c r="R396" s="5"/>
      <c r="S396" s="5"/>
      <c r="T396" s="1"/>
      <c r="U396" s="1"/>
      <c r="V396" s="1"/>
      <c r="W396" s="1"/>
      <c r="X396" s="1"/>
      <c r="Y396" s="1"/>
      <c r="Z396" s="1"/>
      <c r="AA396" s="1"/>
      <c r="AB396" s="1"/>
      <c r="AC396" s="1"/>
      <c r="AD396" s="1"/>
      <c r="AE396" s="1"/>
      <c r="AF396" s="1"/>
      <c r="AG396" s="1"/>
      <c r="AH396" s="1"/>
      <c r="AI396" s="1"/>
      <c r="AJ396" s="1"/>
      <c r="AK396" s="1"/>
      <c r="AL396" s="1"/>
      <c r="AM396" s="1"/>
      <c r="AN396" s="1"/>
    </row>
    <row r="397" spans="1:40">
      <c r="A397" s="1"/>
      <c r="B397" s="1"/>
      <c r="C397" s="1"/>
      <c r="D397" s="1"/>
      <c r="E397" s="1"/>
      <c r="F397" s="1"/>
      <c r="G397" s="1"/>
      <c r="H397" s="1"/>
      <c r="I397" s="1"/>
      <c r="J397" s="1"/>
      <c r="K397" s="1"/>
      <c r="L397" s="1"/>
      <c r="M397" s="1"/>
      <c r="N397" s="5"/>
      <c r="O397" s="5"/>
      <c r="P397" s="5"/>
      <c r="Q397" s="5"/>
      <c r="R397" s="5"/>
      <c r="S397" s="5"/>
      <c r="T397" s="1"/>
      <c r="U397" s="1"/>
      <c r="V397" s="1"/>
      <c r="W397" s="1"/>
      <c r="X397" s="1"/>
      <c r="Y397" s="1"/>
      <c r="Z397" s="1"/>
      <c r="AA397" s="1"/>
      <c r="AB397" s="1"/>
      <c r="AC397" s="1"/>
      <c r="AD397" s="1"/>
      <c r="AE397" s="1"/>
      <c r="AF397" s="1"/>
      <c r="AG397" s="1"/>
      <c r="AH397" s="1"/>
      <c r="AI397" s="1"/>
      <c r="AJ397" s="1"/>
      <c r="AK397" s="1"/>
      <c r="AL397" s="1"/>
      <c r="AM397" s="1"/>
      <c r="AN397" s="1"/>
    </row>
    <row r="398" spans="1:40">
      <c r="A398" s="1"/>
      <c r="B398" s="1"/>
      <c r="C398" s="1"/>
      <c r="D398" s="1"/>
      <c r="E398" s="1"/>
      <c r="F398" s="1"/>
      <c r="G398" s="1"/>
      <c r="H398" s="1"/>
      <c r="I398" s="1"/>
      <c r="J398" s="1"/>
      <c r="K398" s="1"/>
      <c r="L398" s="1"/>
      <c r="M398" s="1"/>
      <c r="N398" s="5"/>
      <c r="O398" s="5"/>
      <c r="P398" s="5"/>
      <c r="Q398" s="5"/>
      <c r="R398" s="5"/>
      <c r="S398" s="5"/>
      <c r="T398" s="1"/>
      <c r="U398" s="1"/>
      <c r="V398" s="1"/>
      <c r="W398" s="1"/>
      <c r="X398" s="1"/>
      <c r="Y398" s="1"/>
      <c r="Z398" s="1"/>
      <c r="AA398" s="1"/>
      <c r="AB398" s="1"/>
      <c r="AC398" s="1"/>
      <c r="AD398" s="1"/>
      <c r="AE398" s="1"/>
      <c r="AF398" s="1"/>
      <c r="AG398" s="1"/>
      <c r="AH398" s="1"/>
      <c r="AI398" s="1"/>
      <c r="AJ398" s="1"/>
      <c r="AK398" s="1"/>
      <c r="AL398" s="1"/>
      <c r="AM398" s="1"/>
      <c r="AN398" s="1"/>
    </row>
    <row r="399" spans="1:40">
      <c r="A399" s="1"/>
      <c r="B399" s="1"/>
      <c r="C399" s="1"/>
      <c r="D399" s="1"/>
      <c r="E399" s="1"/>
      <c r="F399" s="1"/>
      <c r="G399" s="1"/>
      <c r="H399" s="1"/>
      <c r="I399" s="1"/>
      <c r="J399" s="1"/>
      <c r="K399" s="1"/>
      <c r="L399" s="1"/>
      <c r="M399" s="1"/>
      <c r="N399" s="5"/>
      <c r="O399" s="5"/>
      <c r="P399" s="5"/>
      <c r="Q399" s="5"/>
      <c r="R399" s="5"/>
      <c r="S399" s="5"/>
      <c r="T399" s="1"/>
      <c r="U399" s="1"/>
      <c r="V399" s="1"/>
      <c r="W399" s="1"/>
      <c r="X399" s="1"/>
      <c r="Y399" s="1"/>
      <c r="Z399" s="1"/>
      <c r="AA399" s="1"/>
      <c r="AB399" s="1"/>
      <c r="AC399" s="1"/>
      <c r="AD399" s="1"/>
      <c r="AE399" s="1"/>
      <c r="AF399" s="1"/>
      <c r="AG399" s="1"/>
      <c r="AH399" s="1"/>
      <c r="AI399" s="1"/>
      <c r="AJ399" s="1"/>
      <c r="AK399" s="1"/>
      <c r="AL399" s="1"/>
      <c r="AM399" s="1"/>
      <c r="AN399" s="1"/>
    </row>
    <row r="400" spans="1:40">
      <c r="A400" s="1"/>
      <c r="B400" s="1"/>
      <c r="C400" s="1"/>
      <c r="D400" s="1"/>
      <c r="E400" s="1"/>
      <c r="F400" s="1"/>
      <c r="G400" s="1"/>
      <c r="H400" s="1"/>
      <c r="I400" s="1"/>
      <c r="J400" s="1"/>
      <c r="K400" s="1"/>
      <c r="L400" s="1"/>
      <c r="M400" s="1"/>
      <c r="N400" s="5"/>
      <c r="O400" s="5"/>
      <c r="P400" s="5"/>
      <c r="Q400" s="5"/>
      <c r="R400" s="5"/>
      <c r="S400" s="5"/>
      <c r="T400" s="1"/>
      <c r="U400" s="1"/>
      <c r="V400" s="1"/>
      <c r="W400" s="1"/>
      <c r="X400" s="1"/>
      <c r="Y400" s="1"/>
      <c r="Z400" s="1"/>
      <c r="AA400" s="1"/>
      <c r="AB400" s="1"/>
      <c r="AC400" s="1"/>
      <c r="AD400" s="1"/>
      <c r="AE400" s="1"/>
      <c r="AF400" s="1"/>
      <c r="AG400" s="1"/>
      <c r="AH400" s="1"/>
      <c r="AI400" s="1"/>
      <c r="AJ400" s="1"/>
      <c r="AK400" s="1"/>
      <c r="AL400" s="1"/>
      <c r="AM400" s="1"/>
      <c r="AN400" s="1"/>
    </row>
    <row r="401" spans="1:40">
      <c r="A401" s="1"/>
      <c r="B401" s="1"/>
      <c r="C401" s="1"/>
      <c r="D401" s="1"/>
      <c r="E401" s="1"/>
      <c r="F401" s="1"/>
      <c r="G401" s="1"/>
      <c r="H401" s="1"/>
      <c r="I401" s="1"/>
      <c r="J401" s="1"/>
      <c r="K401" s="1"/>
      <c r="L401" s="1"/>
      <c r="M401" s="1"/>
      <c r="N401" s="5"/>
      <c r="O401" s="5"/>
      <c r="P401" s="5"/>
      <c r="Q401" s="5"/>
      <c r="R401" s="5"/>
      <c r="S401" s="5"/>
      <c r="T401" s="1"/>
      <c r="U401" s="1"/>
      <c r="V401" s="1"/>
      <c r="W401" s="1"/>
      <c r="X401" s="1"/>
      <c r="Y401" s="1"/>
      <c r="Z401" s="1"/>
      <c r="AA401" s="1"/>
      <c r="AB401" s="1"/>
      <c r="AC401" s="1"/>
      <c r="AD401" s="1"/>
      <c r="AE401" s="1"/>
      <c r="AF401" s="1"/>
      <c r="AG401" s="1"/>
      <c r="AH401" s="1"/>
      <c r="AI401" s="1"/>
      <c r="AJ401" s="1"/>
      <c r="AK401" s="1"/>
      <c r="AL401" s="1"/>
      <c r="AM401" s="1"/>
      <c r="AN401" s="1"/>
    </row>
    <row r="402" spans="1:40">
      <c r="A402" s="1"/>
      <c r="B402" s="1"/>
      <c r="C402" s="1"/>
      <c r="D402" s="1"/>
      <c r="E402" s="1"/>
      <c r="F402" s="1"/>
      <c r="G402" s="1"/>
      <c r="H402" s="1"/>
      <c r="I402" s="1"/>
      <c r="J402" s="1"/>
      <c r="K402" s="1"/>
      <c r="L402" s="1"/>
      <c r="M402" s="1"/>
      <c r="N402" s="5"/>
      <c r="O402" s="5"/>
      <c r="P402" s="5"/>
      <c r="Q402" s="5"/>
      <c r="R402" s="5"/>
      <c r="S402" s="5"/>
      <c r="T402" s="1"/>
      <c r="U402" s="1"/>
      <c r="V402" s="1"/>
      <c r="W402" s="1"/>
      <c r="X402" s="1"/>
      <c r="Y402" s="1"/>
      <c r="Z402" s="1"/>
      <c r="AA402" s="1"/>
      <c r="AB402" s="1"/>
      <c r="AC402" s="1"/>
      <c r="AD402" s="1"/>
      <c r="AE402" s="1"/>
      <c r="AF402" s="1"/>
      <c r="AG402" s="1"/>
      <c r="AH402" s="1"/>
      <c r="AI402" s="1"/>
      <c r="AJ402" s="1"/>
      <c r="AK402" s="1"/>
      <c r="AL402" s="1"/>
      <c r="AM402" s="1"/>
      <c r="AN402" s="1"/>
    </row>
    <row r="403" spans="1:40">
      <c r="A403" s="1"/>
      <c r="B403" s="1"/>
      <c r="C403" s="1"/>
      <c r="D403" s="1"/>
      <c r="E403" s="1"/>
      <c r="F403" s="1"/>
      <c r="G403" s="1"/>
      <c r="H403" s="1"/>
      <c r="I403" s="1"/>
      <c r="J403" s="1"/>
      <c r="K403" s="1"/>
      <c r="L403" s="1"/>
      <c r="M403" s="1"/>
      <c r="N403" s="5"/>
      <c r="O403" s="5"/>
      <c r="P403" s="5"/>
      <c r="Q403" s="5"/>
      <c r="R403" s="5"/>
      <c r="S403" s="5"/>
      <c r="T403" s="1"/>
      <c r="U403" s="1"/>
      <c r="V403" s="1"/>
      <c r="W403" s="1"/>
      <c r="X403" s="1"/>
      <c r="Y403" s="1"/>
      <c r="Z403" s="1"/>
      <c r="AA403" s="1"/>
      <c r="AB403" s="1"/>
      <c r="AC403" s="1"/>
      <c r="AD403" s="1"/>
      <c r="AE403" s="1"/>
      <c r="AF403" s="1"/>
      <c r="AG403" s="1"/>
      <c r="AH403" s="1"/>
      <c r="AI403" s="1"/>
      <c r="AJ403" s="1"/>
      <c r="AK403" s="1"/>
      <c r="AL403" s="1"/>
      <c r="AM403" s="1"/>
      <c r="AN403" s="1"/>
    </row>
    <row r="404" spans="1:40">
      <c r="A404" s="1"/>
      <c r="B404" s="1"/>
      <c r="C404" s="1"/>
      <c r="D404" s="1"/>
      <c r="E404" s="1"/>
      <c r="F404" s="1"/>
      <c r="G404" s="1"/>
      <c r="H404" s="1"/>
      <c r="I404" s="1"/>
      <c r="J404" s="1"/>
      <c r="K404" s="1"/>
      <c r="L404" s="1"/>
      <c r="M404" s="1"/>
      <c r="N404" s="5"/>
      <c r="O404" s="5"/>
      <c r="P404" s="5"/>
      <c r="Q404" s="5"/>
      <c r="R404" s="5"/>
      <c r="S404" s="5"/>
      <c r="T404" s="1"/>
      <c r="U404" s="1"/>
      <c r="V404" s="1"/>
      <c r="W404" s="1"/>
      <c r="X404" s="1"/>
      <c r="Y404" s="1"/>
      <c r="Z404" s="1"/>
      <c r="AA404" s="1"/>
      <c r="AB404" s="1"/>
      <c r="AC404" s="1"/>
      <c r="AD404" s="1"/>
      <c r="AE404" s="1"/>
      <c r="AF404" s="1"/>
      <c r="AG404" s="1"/>
      <c r="AH404" s="1"/>
      <c r="AI404" s="1"/>
      <c r="AJ404" s="1"/>
      <c r="AK404" s="1"/>
      <c r="AL404" s="1"/>
      <c r="AM404" s="1"/>
      <c r="AN404" s="1"/>
    </row>
    <row r="405" spans="1:40">
      <c r="A405" s="1"/>
      <c r="B405" s="1"/>
      <c r="C405" s="1"/>
      <c r="D405" s="1"/>
      <c r="E405" s="1"/>
      <c r="F405" s="1"/>
      <c r="G405" s="1"/>
      <c r="H405" s="1"/>
      <c r="I405" s="1"/>
      <c r="J405" s="1"/>
      <c r="K405" s="1"/>
      <c r="L405" s="1"/>
      <c r="M405" s="1"/>
      <c r="N405" s="5"/>
      <c r="O405" s="5"/>
      <c r="P405" s="5"/>
      <c r="Q405" s="5"/>
      <c r="R405" s="5"/>
      <c r="S405" s="5"/>
      <c r="T405" s="1"/>
      <c r="U405" s="1"/>
      <c r="V405" s="1"/>
      <c r="W405" s="1"/>
      <c r="X405" s="1"/>
      <c r="Y405" s="1"/>
      <c r="Z405" s="1"/>
      <c r="AA405" s="1"/>
      <c r="AB405" s="1"/>
      <c r="AC405" s="1"/>
      <c r="AD405" s="1"/>
      <c r="AE405" s="1"/>
      <c r="AF405" s="1"/>
      <c r="AG405" s="1"/>
      <c r="AH405" s="1"/>
      <c r="AI405" s="1"/>
      <c r="AJ405" s="1"/>
      <c r="AK405" s="1"/>
      <c r="AL405" s="1"/>
      <c r="AM405" s="1"/>
      <c r="AN405" s="1"/>
    </row>
    <row r="406" spans="1:40">
      <c r="A406" s="1"/>
      <c r="B406" s="1"/>
      <c r="C406" s="1"/>
      <c r="D406" s="1"/>
      <c r="E406" s="1"/>
      <c r="F406" s="1"/>
      <c r="G406" s="1"/>
      <c r="H406" s="1"/>
      <c r="I406" s="1"/>
      <c r="J406" s="1"/>
      <c r="K406" s="1"/>
      <c r="L406" s="1"/>
      <c r="M406" s="1"/>
      <c r="N406" s="5"/>
      <c r="O406" s="5"/>
      <c r="P406" s="5"/>
      <c r="Q406" s="5"/>
      <c r="R406" s="5"/>
      <c r="S406" s="5"/>
      <c r="T406" s="1"/>
      <c r="U406" s="1"/>
      <c r="V406" s="1"/>
      <c r="W406" s="1"/>
      <c r="X406" s="1"/>
      <c r="Y406" s="1"/>
      <c r="Z406" s="1"/>
      <c r="AA406" s="1"/>
      <c r="AB406" s="1"/>
      <c r="AC406" s="1"/>
      <c r="AD406" s="1"/>
      <c r="AE406" s="1"/>
      <c r="AF406" s="1"/>
      <c r="AG406" s="1"/>
      <c r="AH406" s="1"/>
      <c r="AI406" s="1"/>
      <c r="AJ406" s="1"/>
      <c r="AK406" s="1"/>
      <c r="AL406" s="1"/>
      <c r="AM406" s="1"/>
      <c r="AN406" s="1"/>
    </row>
    <row r="407" spans="1:40">
      <c r="A407" s="1"/>
      <c r="B407" s="1"/>
      <c r="C407" s="1"/>
      <c r="D407" s="1"/>
      <c r="E407" s="1"/>
      <c r="F407" s="1"/>
      <c r="G407" s="1"/>
      <c r="H407" s="1"/>
      <c r="I407" s="1"/>
      <c r="J407" s="1"/>
      <c r="K407" s="1"/>
      <c r="L407" s="1"/>
      <c r="M407" s="1"/>
      <c r="N407" s="5"/>
      <c r="O407" s="5"/>
      <c r="P407" s="5"/>
      <c r="Q407" s="5"/>
      <c r="R407" s="5"/>
      <c r="S407" s="5"/>
      <c r="T407" s="1"/>
      <c r="U407" s="1"/>
      <c r="V407" s="1"/>
      <c r="W407" s="1"/>
      <c r="X407" s="1"/>
      <c r="Y407" s="1"/>
      <c r="Z407" s="1"/>
      <c r="AA407" s="1"/>
      <c r="AB407" s="1"/>
      <c r="AC407" s="1"/>
      <c r="AD407" s="1"/>
      <c r="AE407" s="1"/>
      <c r="AF407" s="1"/>
      <c r="AG407" s="1"/>
      <c r="AH407" s="1"/>
      <c r="AI407" s="1"/>
      <c r="AJ407" s="1"/>
      <c r="AK407" s="1"/>
      <c r="AL407" s="1"/>
      <c r="AM407" s="1"/>
      <c r="AN407" s="1"/>
    </row>
    <row r="408" spans="1:40">
      <c r="A408" s="1"/>
      <c r="B408" s="1"/>
      <c r="C408" s="1"/>
      <c r="D408" s="1"/>
      <c r="E408" s="1"/>
      <c r="F408" s="1"/>
      <c r="G408" s="1"/>
      <c r="H408" s="1"/>
      <c r="I408" s="1"/>
      <c r="J408" s="1"/>
      <c r="K408" s="1"/>
      <c r="L408" s="1"/>
      <c r="M408" s="1"/>
      <c r="N408" s="5"/>
      <c r="O408" s="5"/>
      <c r="P408" s="5"/>
      <c r="Q408" s="5"/>
      <c r="R408" s="5"/>
      <c r="S408" s="5"/>
      <c r="T408" s="1"/>
      <c r="U408" s="1"/>
      <c r="V408" s="1"/>
      <c r="W408" s="1"/>
      <c r="X408" s="1"/>
      <c r="Y408" s="1"/>
      <c r="Z408" s="1"/>
      <c r="AA408" s="1"/>
      <c r="AB408" s="1"/>
      <c r="AC408" s="1"/>
      <c r="AD408" s="1"/>
      <c r="AE408" s="1"/>
      <c r="AF408" s="1"/>
      <c r="AG408" s="1"/>
      <c r="AH408" s="1"/>
      <c r="AI408" s="1"/>
      <c r="AJ408" s="1"/>
      <c r="AK408" s="1"/>
      <c r="AL408" s="1"/>
      <c r="AM408" s="1"/>
      <c r="AN408" s="1"/>
    </row>
    <row r="409" spans="1:40">
      <c r="A409" s="1"/>
      <c r="B409" s="1"/>
      <c r="C409" s="1"/>
      <c r="D409" s="1"/>
      <c r="E409" s="1"/>
      <c r="F409" s="1"/>
      <c r="G409" s="1"/>
      <c r="H409" s="1"/>
      <c r="I409" s="1"/>
      <c r="J409" s="1"/>
      <c r="K409" s="1"/>
      <c r="L409" s="1"/>
      <c r="M409" s="1"/>
      <c r="N409" s="5"/>
      <c r="O409" s="5"/>
      <c r="P409" s="5"/>
      <c r="Q409" s="5"/>
      <c r="R409" s="5"/>
      <c r="S409" s="5"/>
      <c r="T409" s="1"/>
      <c r="U409" s="1"/>
      <c r="V409" s="1"/>
      <c r="W409" s="1"/>
      <c r="X409" s="1"/>
      <c r="Y409" s="1"/>
      <c r="Z409" s="1"/>
      <c r="AA409" s="1"/>
      <c r="AB409" s="1"/>
      <c r="AC409" s="1"/>
      <c r="AD409" s="1"/>
      <c r="AE409" s="1"/>
      <c r="AF409" s="1"/>
      <c r="AG409" s="1"/>
      <c r="AH409" s="1"/>
      <c r="AI409" s="1"/>
      <c r="AJ409" s="1"/>
      <c r="AK409" s="1"/>
      <c r="AL409" s="1"/>
      <c r="AM409" s="1"/>
      <c r="AN409" s="1"/>
    </row>
    <row r="410" spans="1:40">
      <c r="A410" s="1"/>
      <c r="B410" s="1"/>
      <c r="C410" s="1"/>
      <c r="D410" s="1"/>
      <c r="E410" s="1"/>
      <c r="F410" s="1"/>
      <c r="G410" s="1"/>
      <c r="H410" s="1"/>
      <c r="I410" s="1"/>
      <c r="J410" s="1"/>
      <c r="K410" s="1"/>
      <c r="L410" s="1"/>
      <c r="M410" s="1"/>
      <c r="N410" s="5"/>
      <c r="O410" s="5"/>
      <c r="P410" s="5"/>
      <c r="Q410" s="5"/>
      <c r="R410" s="5"/>
      <c r="S410" s="5"/>
      <c r="T410" s="1"/>
      <c r="U410" s="1"/>
      <c r="V410" s="1"/>
      <c r="W410" s="1"/>
      <c r="X410" s="1"/>
      <c r="Y410" s="1"/>
      <c r="Z410" s="1"/>
      <c r="AA410" s="1"/>
      <c r="AB410" s="1"/>
      <c r="AC410" s="1"/>
      <c r="AD410" s="1"/>
      <c r="AE410" s="1"/>
      <c r="AF410" s="1"/>
      <c r="AG410" s="1"/>
      <c r="AH410" s="1"/>
      <c r="AI410" s="1"/>
      <c r="AJ410" s="1"/>
      <c r="AK410" s="1"/>
      <c r="AL410" s="1"/>
      <c r="AM410" s="1"/>
      <c r="AN410" s="1"/>
    </row>
    <row r="411" spans="1:40">
      <c r="A411" s="1"/>
      <c r="B411" s="1"/>
      <c r="C411" s="1"/>
      <c r="D411" s="1"/>
      <c r="E411" s="1"/>
      <c r="F411" s="1"/>
      <c r="G411" s="1"/>
      <c r="H411" s="1"/>
      <c r="I411" s="1"/>
      <c r="J411" s="1"/>
      <c r="K411" s="1"/>
      <c r="L411" s="1"/>
      <c r="M411" s="1"/>
      <c r="N411" s="5"/>
      <c r="O411" s="5"/>
      <c r="P411" s="5"/>
      <c r="Q411" s="5"/>
      <c r="R411" s="5"/>
      <c r="S411" s="5"/>
      <c r="T411" s="1"/>
      <c r="U411" s="1"/>
      <c r="V411" s="1"/>
      <c r="W411" s="1"/>
      <c r="X411" s="1"/>
      <c r="Y411" s="1"/>
      <c r="Z411" s="1"/>
      <c r="AA411" s="1"/>
      <c r="AB411" s="1"/>
      <c r="AC411" s="1"/>
      <c r="AD411" s="1"/>
      <c r="AE411" s="1"/>
      <c r="AF411" s="1"/>
      <c r="AG411" s="1"/>
      <c r="AH411" s="1"/>
      <c r="AI411" s="1"/>
      <c r="AJ411" s="1"/>
      <c r="AK411" s="1"/>
      <c r="AL411" s="1"/>
      <c r="AM411" s="1"/>
      <c r="AN411" s="1"/>
    </row>
    <row r="412" spans="1:40">
      <c r="A412" s="1"/>
      <c r="B412" s="1"/>
      <c r="C412" s="1"/>
      <c r="D412" s="1"/>
      <c r="E412" s="1"/>
      <c r="F412" s="1"/>
      <c r="G412" s="1"/>
      <c r="H412" s="1"/>
      <c r="I412" s="1"/>
      <c r="J412" s="1"/>
      <c r="K412" s="1"/>
      <c r="L412" s="1"/>
      <c r="M412" s="1"/>
      <c r="N412" s="5"/>
      <c r="O412" s="5"/>
      <c r="P412" s="5"/>
      <c r="Q412" s="5"/>
      <c r="R412" s="5"/>
      <c r="S412" s="5"/>
      <c r="T412" s="1"/>
      <c r="U412" s="1"/>
      <c r="V412" s="1"/>
      <c r="W412" s="1"/>
      <c r="X412" s="1"/>
      <c r="Y412" s="1"/>
      <c r="Z412" s="1"/>
      <c r="AA412" s="1"/>
      <c r="AB412" s="1"/>
      <c r="AC412" s="1"/>
      <c r="AD412" s="1"/>
      <c r="AE412" s="1"/>
      <c r="AF412" s="1"/>
      <c r="AG412" s="1"/>
      <c r="AH412" s="1"/>
      <c r="AI412" s="1"/>
      <c r="AJ412" s="1"/>
      <c r="AK412" s="1"/>
      <c r="AL412" s="1"/>
      <c r="AM412" s="1"/>
      <c r="AN412" s="1"/>
    </row>
    <row r="413" spans="1:40">
      <c r="A413" s="1"/>
      <c r="B413" s="1"/>
      <c r="C413" s="1"/>
      <c r="D413" s="1"/>
      <c r="E413" s="1"/>
      <c r="F413" s="1"/>
      <c r="G413" s="1"/>
      <c r="H413" s="1"/>
      <c r="I413" s="1"/>
      <c r="J413" s="1"/>
      <c r="K413" s="1"/>
      <c r="L413" s="1"/>
      <c r="M413" s="1"/>
      <c r="N413" s="5"/>
      <c r="O413" s="5"/>
      <c r="P413" s="5"/>
      <c r="Q413" s="5"/>
      <c r="R413" s="5"/>
      <c r="S413" s="5"/>
      <c r="T413" s="1"/>
      <c r="U413" s="1"/>
      <c r="V413" s="1"/>
      <c r="W413" s="1"/>
      <c r="X413" s="1"/>
      <c r="Y413" s="1"/>
      <c r="Z413" s="1"/>
      <c r="AA413" s="1"/>
      <c r="AB413" s="1"/>
      <c r="AC413" s="1"/>
      <c r="AD413" s="1"/>
      <c r="AE413" s="1"/>
      <c r="AF413" s="1"/>
      <c r="AG413" s="1"/>
      <c r="AH413" s="1"/>
      <c r="AI413" s="1"/>
      <c r="AJ413" s="1"/>
      <c r="AK413" s="1"/>
      <c r="AL413" s="1"/>
      <c r="AM413" s="1"/>
      <c r="AN413" s="1"/>
    </row>
    <row r="414" spans="1:40">
      <c r="A414" s="1"/>
      <c r="B414" s="1"/>
      <c r="C414" s="1"/>
      <c r="D414" s="1"/>
      <c r="E414" s="1"/>
      <c r="F414" s="1"/>
      <c r="G414" s="1"/>
      <c r="H414" s="1"/>
      <c r="I414" s="1"/>
      <c r="J414" s="1"/>
      <c r="K414" s="1"/>
      <c r="L414" s="1"/>
      <c r="M414" s="1"/>
      <c r="N414" s="5"/>
      <c r="O414" s="5"/>
      <c r="P414" s="5"/>
      <c r="Q414" s="5"/>
      <c r="R414" s="5"/>
      <c r="S414" s="5"/>
      <c r="T414" s="1"/>
      <c r="U414" s="1"/>
      <c r="V414" s="1"/>
      <c r="W414" s="1"/>
      <c r="X414" s="1"/>
      <c r="Y414" s="1"/>
      <c r="Z414" s="1"/>
      <c r="AA414" s="1"/>
      <c r="AB414" s="1"/>
      <c r="AC414" s="1"/>
      <c r="AD414" s="1"/>
      <c r="AE414" s="1"/>
      <c r="AF414" s="1"/>
      <c r="AG414" s="1"/>
      <c r="AH414" s="1"/>
      <c r="AI414" s="1"/>
      <c r="AJ414" s="1"/>
      <c r="AK414" s="1"/>
      <c r="AL414" s="1"/>
      <c r="AM414" s="1"/>
      <c r="AN414" s="1"/>
    </row>
    <row r="415" spans="1:40">
      <c r="A415" s="1"/>
      <c r="B415" s="1"/>
      <c r="C415" s="1"/>
      <c r="D415" s="1"/>
      <c r="E415" s="1"/>
      <c r="F415" s="1"/>
      <c r="G415" s="1"/>
      <c r="H415" s="1"/>
      <c r="I415" s="1"/>
      <c r="J415" s="1"/>
      <c r="K415" s="1"/>
      <c r="L415" s="1"/>
      <c r="M415" s="1"/>
      <c r="N415" s="5"/>
      <c r="O415" s="5"/>
      <c r="P415" s="5"/>
      <c r="Q415" s="5"/>
      <c r="R415" s="5"/>
      <c r="S415" s="5"/>
      <c r="T415" s="1"/>
      <c r="U415" s="1"/>
      <c r="V415" s="1"/>
      <c r="W415" s="1"/>
      <c r="X415" s="1"/>
      <c r="Y415" s="1"/>
      <c r="Z415" s="1"/>
      <c r="AA415" s="1"/>
      <c r="AB415" s="1"/>
      <c r="AC415" s="1"/>
      <c r="AD415" s="1"/>
      <c r="AE415" s="1"/>
      <c r="AF415" s="1"/>
      <c r="AG415" s="1"/>
      <c r="AH415" s="1"/>
      <c r="AI415" s="1"/>
      <c r="AJ415" s="1"/>
      <c r="AK415" s="1"/>
      <c r="AL415" s="1"/>
      <c r="AM415" s="1"/>
      <c r="AN415" s="1"/>
    </row>
    <row r="416" spans="1:40">
      <c r="A416" s="1"/>
      <c r="B416" s="1"/>
      <c r="C416" s="1"/>
      <c r="D416" s="1"/>
      <c r="E416" s="1"/>
      <c r="F416" s="1"/>
      <c r="G416" s="1"/>
      <c r="H416" s="1"/>
      <c r="I416" s="1"/>
      <c r="J416" s="1"/>
      <c r="K416" s="1"/>
      <c r="L416" s="1"/>
      <c r="M416" s="1"/>
      <c r="N416" s="5"/>
      <c r="O416" s="5"/>
      <c r="P416" s="5"/>
      <c r="Q416" s="5"/>
      <c r="R416" s="5"/>
      <c r="S416" s="5"/>
      <c r="T416" s="1"/>
      <c r="U416" s="1"/>
      <c r="V416" s="1"/>
      <c r="W416" s="1"/>
      <c r="X416" s="1"/>
      <c r="Y416" s="1"/>
      <c r="Z416" s="1"/>
      <c r="AA416" s="1"/>
      <c r="AB416" s="1"/>
      <c r="AC416" s="1"/>
      <c r="AD416" s="1"/>
      <c r="AE416" s="1"/>
      <c r="AF416" s="1"/>
      <c r="AG416" s="1"/>
      <c r="AH416" s="1"/>
      <c r="AI416" s="1"/>
      <c r="AJ416" s="1"/>
      <c r="AK416" s="1"/>
      <c r="AL416" s="1"/>
      <c r="AM416" s="1"/>
      <c r="AN416" s="1"/>
    </row>
    <row r="417" spans="1:40">
      <c r="A417" s="1"/>
      <c r="B417" s="1"/>
      <c r="C417" s="1"/>
      <c r="D417" s="1"/>
      <c r="E417" s="1"/>
      <c r="F417" s="1"/>
      <c r="G417" s="1"/>
      <c r="H417" s="1"/>
      <c r="I417" s="1"/>
      <c r="J417" s="1"/>
      <c r="K417" s="1"/>
      <c r="L417" s="1"/>
      <c r="M417" s="1"/>
      <c r="N417" s="5"/>
      <c r="O417" s="5"/>
      <c r="P417" s="5"/>
      <c r="Q417" s="5"/>
      <c r="R417" s="5"/>
      <c r="S417" s="5"/>
      <c r="T417" s="1"/>
      <c r="U417" s="1"/>
      <c r="V417" s="1"/>
      <c r="W417" s="1"/>
      <c r="X417" s="1"/>
      <c r="Y417" s="1"/>
      <c r="Z417" s="1"/>
      <c r="AA417" s="1"/>
      <c r="AB417" s="1"/>
      <c r="AC417" s="1"/>
      <c r="AD417" s="1"/>
      <c r="AE417" s="1"/>
      <c r="AF417" s="1"/>
      <c r="AG417" s="1"/>
      <c r="AH417" s="1"/>
      <c r="AI417" s="1"/>
      <c r="AJ417" s="1"/>
      <c r="AK417" s="1"/>
      <c r="AL417" s="1"/>
      <c r="AM417" s="1"/>
      <c r="AN417" s="1"/>
    </row>
    <row r="418" spans="1:40">
      <c r="A418" s="1"/>
      <c r="B418" s="1"/>
      <c r="C418" s="1"/>
      <c r="D418" s="1"/>
      <c r="E418" s="1"/>
      <c r="F418" s="1"/>
      <c r="G418" s="1"/>
      <c r="H418" s="1"/>
      <c r="I418" s="1"/>
      <c r="J418" s="1"/>
      <c r="K418" s="1"/>
      <c r="L418" s="1"/>
      <c r="M418" s="1"/>
      <c r="N418" s="5"/>
      <c r="O418" s="5"/>
      <c r="P418" s="5"/>
      <c r="Q418" s="5"/>
      <c r="R418" s="5"/>
      <c r="S418" s="5"/>
      <c r="T418" s="1"/>
      <c r="U418" s="1"/>
      <c r="V418" s="1"/>
      <c r="W418" s="1"/>
      <c r="X418" s="1"/>
      <c r="Y418" s="1"/>
      <c r="Z418" s="1"/>
      <c r="AA418" s="1"/>
      <c r="AB418" s="1"/>
      <c r="AC418" s="1"/>
      <c r="AD418" s="1"/>
      <c r="AE418" s="1"/>
      <c r="AF418" s="1"/>
      <c r="AG418" s="1"/>
      <c r="AH418" s="1"/>
      <c r="AI418" s="1"/>
      <c r="AJ418" s="1"/>
      <c r="AK418" s="1"/>
      <c r="AL418" s="1"/>
      <c r="AM418" s="1"/>
      <c r="AN418" s="1"/>
    </row>
    <row r="419" spans="1:40">
      <c r="A419" s="1"/>
      <c r="B419" s="1"/>
      <c r="C419" s="1"/>
      <c r="D419" s="1"/>
      <c r="E419" s="1"/>
      <c r="F419" s="1"/>
      <c r="G419" s="1"/>
      <c r="H419" s="1"/>
      <c r="I419" s="1"/>
      <c r="J419" s="1"/>
      <c r="K419" s="1"/>
      <c r="L419" s="1"/>
      <c r="M419" s="1"/>
      <c r="N419" s="5"/>
      <c r="O419" s="5"/>
      <c r="P419" s="5"/>
      <c r="Q419" s="5"/>
      <c r="R419" s="5"/>
      <c r="S419" s="5"/>
      <c r="T419" s="1"/>
      <c r="U419" s="1"/>
      <c r="V419" s="1"/>
      <c r="W419" s="1"/>
      <c r="X419" s="1"/>
      <c r="Y419" s="1"/>
      <c r="Z419" s="1"/>
      <c r="AA419" s="1"/>
      <c r="AB419" s="1"/>
      <c r="AC419" s="1"/>
      <c r="AD419" s="1"/>
      <c r="AE419" s="1"/>
      <c r="AF419" s="1"/>
      <c r="AG419" s="1"/>
      <c r="AH419" s="1"/>
      <c r="AI419" s="1"/>
      <c r="AJ419" s="1"/>
      <c r="AK419" s="1"/>
      <c r="AL419" s="1"/>
      <c r="AM419" s="1"/>
      <c r="AN419" s="1"/>
    </row>
    <row r="420" spans="1:40">
      <c r="A420" s="1"/>
      <c r="B420" s="1"/>
      <c r="C420" s="1"/>
      <c r="D420" s="1"/>
      <c r="E420" s="1"/>
      <c r="F420" s="1"/>
      <c r="G420" s="1"/>
      <c r="H420" s="1"/>
      <c r="I420" s="1"/>
      <c r="J420" s="1"/>
      <c r="K420" s="1"/>
      <c r="L420" s="1"/>
      <c r="M420" s="1"/>
      <c r="N420" s="5"/>
      <c r="O420" s="5"/>
      <c r="P420" s="5"/>
      <c r="Q420" s="5"/>
      <c r="R420" s="5"/>
      <c r="S420" s="5"/>
      <c r="T420" s="1"/>
      <c r="U420" s="1"/>
      <c r="V420" s="1"/>
      <c r="W420" s="1"/>
      <c r="X420" s="1"/>
      <c r="Y420" s="1"/>
      <c r="Z420" s="1"/>
      <c r="AA420" s="1"/>
      <c r="AB420" s="1"/>
      <c r="AC420" s="1"/>
      <c r="AD420" s="1"/>
      <c r="AE420" s="1"/>
      <c r="AF420" s="1"/>
      <c r="AG420" s="1"/>
      <c r="AH420" s="1"/>
      <c r="AI420" s="1"/>
      <c r="AJ420" s="1"/>
      <c r="AK420" s="1"/>
      <c r="AL420" s="1"/>
      <c r="AM420" s="1"/>
      <c r="AN420" s="1"/>
    </row>
    <row r="421" spans="1:40">
      <c r="A421" s="1"/>
      <c r="B421" s="1"/>
      <c r="C421" s="1"/>
      <c r="D421" s="1"/>
      <c r="E421" s="1"/>
      <c r="F421" s="1"/>
      <c r="G421" s="1"/>
      <c r="H421" s="1"/>
      <c r="I421" s="1"/>
      <c r="J421" s="1"/>
      <c r="K421" s="1"/>
      <c r="L421" s="1"/>
      <c r="M421" s="1"/>
      <c r="N421" s="5"/>
      <c r="O421" s="5"/>
      <c r="P421" s="5"/>
      <c r="Q421" s="5"/>
      <c r="R421" s="5"/>
      <c r="S421" s="5"/>
      <c r="T421" s="1"/>
      <c r="U421" s="1"/>
      <c r="V421" s="1"/>
      <c r="W421" s="1"/>
      <c r="X421" s="1"/>
      <c r="Y421" s="1"/>
      <c r="Z421" s="1"/>
      <c r="AA421" s="1"/>
      <c r="AB421" s="1"/>
      <c r="AC421" s="1"/>
      <c r="AD421" s="1"/>
      <c r="AE421" s="1"/>
      <c r="AF421" s="1"/>
      <c r="AG421" s="1"/>
      <c r="AH421" s="1"/>
      <c r="AI421" s="1"/>
      <c r="AJ421" s="1"/>
      <c r="AK421" s="1"/>
      <c r="AL421" s="1"/>
      <c r="AM421" s="1"/>
      <c r="AN421" s="1"/>
    </row>
    <row r="422" spans="1:40">
      <c r="A422" s="1"/>
      <c r="B422" s="1"/>
      <c r="C422" s="1"/>
      <c r="D422" s="1"/>
      <c r="E422" s="1"/>
      <c r="F422" s="1"/>
      <c r="G422" s="1"/>
      <c r="H422" s="1"/>
      <c r="I422" s="1"/>
      <c r="J422" s="1"/>
      <c r="K422" s="1"/>
      <c r="L422" s="1"/>
      <c r="M422" s="1"/>
      <c r="N422" s="5"/>
      <c r="O422" s="5"/>
      <c r="P422" s="5"/>
      <c r="Q422" s="5"/>
      <c r="R422" s="5"/>
      <c r="S422" s="5"/>
      <c r="T422" s="1"/>
      <c r="U422" s="1"/>
      <c r="V422" s="1"/>
      <c r="W422" s="1"/>
      <c r="X422" s="1"/>
      <c r="Y422" s="1"/>
      <c r="Z422" s="1"/>
      <c r="AA422" s="1"/>
      <c r="AB422" s="1"/>
      <c r="AC422" s="1"/>
      <c r="AD422" s="1"/>
      <c r="AE422" s="1"/>
      <c r="AF422" s="1"/>
      <c r="AG422" s="1"/>
      <c r="AH422" s="1"/>
      <c r="AI422" s="1"/>
      <c r="AJ422" s="1"/>
      <c r="AK422" s="1"/>
      <c r="AL422" s="1"/>
      <c r="AM422" s="1"/>
      <c r="AN422" s="1"/>
    </row>
    <row r="423" spans="1:40">
      <c r="A423" s="1"/>
      <c r="B423" s="1"/>
      <c r="C423" s="1"/>
      <c r="D423" s="1"/>
      <c r="E423" s="1"/>
      <c r="F423" s="1"/>
      <c r="G423" s="1"/>
      <c r="H423" s="1"/>
      <c r="I423" s="1"/>
      <c r="J423" s="1"/>
      <c r="K423" s="1"/>
      <c r="L423" s="1"/>
      <c r="M423" s="1"/>
      <c r="N423" s="5"/>
      <c r="O423" s="5"/>
      <c r="P423" s="5"/>
      <c r="Q423" s="5"/>
      <c r="R423" s="5"/>
      <c r="S423" s="5"/>
      <c r="T423" s="1"/>
      <c r="U423" s="1"/>
      <c r="V423" s="1"/>
      <c r="W423" s="1"/>
      <c r="X423" s="1"/>
      <c r="Y423" s="1"/>
      <c r="Z423" s="1"/>
      <c r="AA423" s="1"/>
      <c r="AB423" s="1"/>
      <c r="AC423" s="1"/>
      <c r="AD423" s="1"/>
      <c r="AE423" s="1"/>
      <c r="AF423" s="1"/>
      <c r="AG423" s="1"/>
      <c r="AH423" s="1"/>
      <c r="AI423" s="1"/>
      <c r="AJ423" s="1"/>
      <c r="AK423" s="1"/>
      <c r="AL423" s="1"/>
      <c r="AM423" s="1"/>
      <c r="AN423" s="1"/>
    </row>
    <row r="424" spans="1:40">
      <c r="A424" s="1"/>
      <c r="B424" s="1"/>
      <c r="C424" s="1"/>
      <c r="D424" s="1"/>
      <c r="E424" s="1"/>
      <c r="F424" s="1"/>
      <c r="G424" s="1"/>
      <c r="H424" s="1"/>
      <c r="I424" s="1"/>
      <c r="J424" s="1"/>
      <c r="K424" s="1"/>
      <c r="L424" s="1"/>
      <c r="M424" s="1"/>
      <c r="N424" s="5"/>
      <c r="O424" s="5"/>
      <c r="P424" s="5"/>
      <c r="Q424" s="5"/>
      <c r="R424" s="5"/>
      <c r="S424" s="5"/>
      <c r="T424" s="1"/>
      <c r="U424" s="1"/>
      <c r="V424" s="1"/>
      <c r="W424" s="1"/>
      <c r="X424" s="1"/>
      <c r="Y424" s="1"/>
      <c r="Z424" s="1"/>
      <c r="AA424" s="1"/>
      <c r="AB424" s="1"/>
      <c r="AC424" s="1"/>
      <c r="AD424" s="1"/>
      <c r="AE424" s="1"/>
      <c r="AF424" s="1"/>
      <c r="AG424" s="1"/>
      <c r="AH424" s="1"/>
      <c r="AI424" s="1"/>
      <c r="AJ424" s="1"/>
      <c r="AK424" s="1"/>
      <c r="AL424" s="1"/>
      <c r="AM424" s="1"/>
      <c r="AN424" s="1"/>
    </row>
    <row r="425" spans="1:40">
      <c r="A425" s="1"/>
      <c r="B425" s="1"/>
      <c r="C425" s="1"/>
      <c r="D425" s="1"/>
      <c r="E425" s="1"/>
      <c r="F425" s="1"/>
      <c r="G425" s="1"/>
      <c r="H425" s="1"/>
      <c r="I425" s="1"/>
      <c r="J425" s="1"/>
      <c r="K425" s="1"/>
      <c r="L425" s="1"/>
      <c r="M425" s="1"/>
      <c r="N425" s="5"/>
      <c r="O425" s="5"/>
      <c r="P425" s="5"/>
      <c r="Q425" s="5"/>
      <c r="R425" s="5"/>
      <c r="S425" s="5"/>
      <c r="T425" s="1"/>
      <c r="U425" s="1"/>
      <c r="V425" s="1"/>
      <c r="W425" s="1"/>
      <c r="X425" s="1"/>
      <c r="Y425" s="1"/>
      <c r="Z425" s="1"/>
      <c r="AA425" s="1"/>
      <c r="AB425" s="1"/>
      <c r="AC425" s="1"/>
      <c r="AD425" s="1"/>
      <c r="AE425" s="1"/>
      <c r="AF425" s="1"/>
      <c r="AG425" s="1"/>
      <c r="AH425" s="1"/>
      <c r="AI425" s="1"/>
      <c r="AJ425" s="1"/>
      <c r="AK425" s="1"/>
      <c r="AL425" s="1"/>
      <c r="AM425" s="1"/>
      <c r="AN425" s="1"/>
    </row>
    <row r="426" spans="1:40">
      <c r="A426" s="1"/>
      <c r="B426" s="1"/>
      <c r="C426" s="1"/>
      <c r="D426" s="1"/>
      <c r="E426" s="1"/>
      <c r="F426" s="1"/>
      <c r="G426" s="1"/>
      <c r="H426" s="1"/>
      <c r="I426" s="1"/>
      <c r="J426" s="1"/>
      <c r="K426" s="1"/>
      <c r="L426" s="1"/>
      <c r="M426" s="1"/>
      <c r="N426" s="5"/>
      <c r="O426" s="5"/>
      <c r="P426" s="5"/>
      <c r="Q426" s="5"/>
      <c r="R426" s="5"/>
      <c r="S426" s="5"/>
      <c r="T426" s="1"/>
      <c r="U426" s="1"/>
      <c r="V426" s="1"/>
      <c r="W426" s="1"/>
      <c r="X426" s="1"/>
      <c r="Y426" s="1"/>
      <c r="Z426" s="1"/>
      <c r="AA426" s="1"/>
      <c r="AB426" s="1"/>
      <c r="AC426" s="1"/>
      <c r="AD426" s="1"/>
      <c r="AE426" s="1"/>
      <c r="AF426" s="1"/>
      <c r="AG426" s="1"/>
      <c r="AH426" s="1"/>
      <c r="AI426" s="1"/>
      <c r="AJ426" s="1"/>
      <c r="AK426" s="1"/>
      <c r="AL426" s="1"/>
      <c r="AM426" s="1"/>
      <c r="AN426" s="1"/>
    </row>
    <row r="427" spans="1:40">
      <c r="A427" s="1"/>
      <c r="B427" s="1"/>
      <c r="C427" s="1"/>
      <c r="D427" s="1"/>
      <c r="E427" s="1"/>
      <c r="F427" s="1"/>
      <c r="G427" s="1"/>
      <c r="H427" s="1"/>
      <c r="I427" s="1"/>
      <c r="J427" s="1"/>
      <c r="K427" s="1"/>
      <c r="L427" s="1"/>
      <c r="M427" s="1"/>
      <c r="N427" s="5"/>
      <c r="O427" s="5"/>
      <c r="P427" s="5"/>
      <c r="Q427" s="5"/>
      <c r="R427" s="5"/>
      <c r="S427" s="5"/>
      <c r="T427" s="1"/>
      <c r="U427" s="1"/>
      <c r="V427" s="1"/>
      <c r="W427" s="1"/>
      <c r="X427" s="1"/>
      <c r="Y427" s="1"/>
      <c r="Z427" s="1"/>
      <c r="AA427" s="1"/>
      <c r="AB427" s="1"/>
      <c r="AC427" s="1"/>
      <c r="AD427" s="1"/>
      <c r="AE427" s="1"/>
      <c r="AF427" s="1"/>
      <c r="AG427" s="1"/>
      <c r="AH427" s="1"/>
      <c r="AI427" s="1"/>
      <c r="AJ427" s="1"/>
      <c r="AK427" s="1"/>
      <c r="AL427" s="1"/>
      <c r="AM427" s="1"/>
      <c r="AN427" s="1"/>
    </row>
    <row r="428" spans="1:40">
      <c r="A428" s="1"/>
      <c r="B428" s="1"/>
      <c r="C428" s="1"/>
      <c r="D428" s="1"/>
      <c r="E428" s="1"/>
      <c r="F428" s="1"/>
      <c r="G428" s="1"/>
      <c r="H428" s="1"/>
      <c r="I428" s="1"/>
      <c r="J428" s="1"/>
      <c r="K428" s="1"/>
      <c r="L428" s="1"/>
      <c r="M428" s="1"/>
      <c r="N428" s="5"/>
      <c r="O428" s="5"/>
      <c r="P428" s="5"/>
      <c r="Q428" s="5"/>
      <c r="R428" s="5"/>
      <c r="S428" s="5"/>
      <c r="T428" s="1"/>
      <c r="U428" s="1"/>
      <c r="V428" s="1"/>
      <c r="W428" s="1"/>
      <c r="X428" s="1"/>
      <c r="Y428" s="1"/>
      <c r="Z428" s="1"/>
      <c r="AA428" s="1"/>
      <c r="AB428" s="1"/>
      <c r="AC428" s="1"/>
      <c r="AD428" s="1"/>
      <c r="AE428" s="1"/>
      <c r="AF428" s="1"/>
      <c r="AG428" s="1"/>
      <c r="AH428" s="1"/>
      <c r="AI428" s="1"/>
      <c r="AJ428" s="1"/>
      <c r="AK428" s="1"/>
      <c r="AL428" s="1"/>
      <c r="AM428" s="1"/>
      <c r="AN428" s="1"/>
    </row>
    <row r="429" spans="1:40">
      <c r="A429" s="1"/>
      <c r="B429" s="1"/>
      <c r="C429" s="1"/>
      <c r="D429" s="1"/>
      <c r="E429" s="1"/>
      <c r="F429" s="1"/>
      <c r="G429" s="1"/>
      <c r="H429" s="1"/>
      <c r="I429" s="1"/>
      <c r="J429" s="1"/>
      <c r="K429" s="1"/>
      <c r="L429" s="1"/>
      <c r="M429" s="1"/>
      <c r="N429" s="5"/>
      <c r="O429" s="5"/>
      <c r="P429" s="5"/>
      <c r="Q429" s="5"/>
      <c r="R429" s="5"/>
      <c r="S429" s="5"/>
      <c r="T429" s="1"/>
      <c r="U429" s="1"/>
      <c r="V429" s="1"/>
      <c r="W429" s="1"/>
      <c r="X429" s="1"/>
      <c r="Y429" s="1"/>
      <c r="Z429" s="1"/>
      <c r="AA429" s="1"/>
      <c r="AB429" s="1"/>
      <c r="AC429" s="1"/>
      <c r="AD429" s="1"/>
      <c r="AE429" s="1"/>
      <c r="AF429" s="1"/>
      <c r="AG429" s="1"/>
      <c r="AH429" s="1"/>
      <c r="AI429" s="1"/>
      <c r="AJ429" s="1"/>
      <c r="AK429" s="1"/>
      <c r="AL429" s="1"/>
      <c r="AM429" s="1"/>
      <c r="AN429" s="1"/>
    </row>
    <row r="430" spans="1:40">
      <c r="A430" s="1"/>
      <c r="B430" s="1"/>
      <c r="C430" s="1"/>
      <c r="D430" s="1"/>
      <c r="E430" s="1"/>
      <c r="F430" s="1"/>
      <c r="G430" s="1"/>
      <c r="H430" s="1"/>
      <c r="I430" s="1"/>
      <c r="J430" s="1"/>
      <c r="K430" s="1"/>
      <c r="L430" s="1"/>
      <c r="M430" s="1"/>
      <c r="N430" s="5"/>
      <c r="O430" s="5"/>
      <c r="P430" s="5"/>
      <c r="Q430" s="5"/>
      <c r="R430" s="5"/>
      <c r="S430" s="5"/>
      <c r="T430" s="1"/>
      <c r="U430" s="1"/>
      <c r="V430" s="1"/>
      <c r="W430" s="1"/>
      <c r="X430" s="1"/>
      <c r="Y430" s="1"/>
      <c r="Z430" s="1"/>
      <c r="AA430" s="1"/>
      <c r="AB430" s="1"/>
      <c r="AC430" s="1"/>
      <c r="AD430" s="1"/>
      <c r="AE430" s="1"/>
      <c r="AF430" s="1"/>
      <c r="AG430" s="1"/>
      <c r="AH430" s="1"/>
      <c r="AI430" s="1"/>
      <c r="AJ430" s="1"/>
      <c r="AK430" s="1"/>
      <c r="AL430" s="1"/>
      <c r="AM430" s="1"/>
      <c r="AN430" s="1"/>
    </row>
    <row r="431" spans="1:40">
      <c r="A431" s="1"/>
      <c r="B431" s="1"/>
      <c r="C431" s="1"/>
      <c r="D431" s="1"/>
      <c r="E431" s="1"/>
      <c r="F431" s="1"/>
      <c r="G431" s="1"/>
      <c r="H431" s="1"/>
      <c r="I431" s="1"/>
      <c r="J431" s="1"/>
      <c r="K431" s="1"/>
      <c r="L431" s="1"/>
      <c r="M431" s="1"/>
      <c r="N431" s="5"/>
      <c r="O431" s="5"/>
      <c r="P431" s="5"/>
      <c r="Q431" s="5"/>
      <c r="R431" s="5"/>
      <c r="S431" s="5"/>
      <c r="T431" s="1"/>
      <c r="U431" s="1"/>
      <c r="V431" s="1"/>
      <c r="W431" s="1"/>
      <c r="X431" s="1"/>
      <c r="Y431" s="1"/>
      <c r="Z431" s="1"/>
      <c r="AA431" s="1"/>
      <c r="AB431" s="1"/>
      <c r="AC431" s="1"/>
      <c r="AD431" s="1"/>
      <c r="AE431" s="1"/>
      <c r="AF431" s="1"/>
      <c r="AG431" s="1"/>
      <c r="AH431" s="1"/>
      <c r="AI431" s="1"/>
      <c r="AJ431" s="1"/>
      <c r="AK431" s="1"/>
      <c r="AL431" s="1"/>
      <c r="AM431" s="1"/>
      <c r="AN431" s="1"/>
    </row>
    <row r="432" spans="1:40">
      <c r="A432" s="1"/>
      <c r="B432" s="1"/>
      <c r="C432" s="1"/>
      <c r="D432" s="1"/>
      <c r="E432" s="1"/>
      <c r="F432" s="1"/>
      <c r="G432" s="1"/>
      <c r="H432" s="1"/>
      <c r="I432" s="1"/>
      <c r="J432" s="1"/>
      <c r="K432" s="1"/>
      <c r="L432" s="1"/>
      <c r="M432" s="1"/>
      <c r="N432" s="5"/>
      <c r="O432" s="5"/>
      <c r="P432" s="5"/>
      <c r="Q432" s="5"/>
      <c r="R432" s="5"/>
      <c r="S432" s="5"/>
      <c r="T432" s="1"/>
      <c r="U432" s="1"/>
      <c r="V432" s="1"/>
      <c r="W432" s="1"/>
      <c r="X432" s="1"/>
      <c r="Y432" s="1"/>
      <c r="Z432" s="1"/>
      <c r="AA432" s="1"/>
      <c r="AB432" s="1"/>
      <c r="AC432" s="1"/>
      <c r="AD432" s="1"/>
      <c r="AE432" s="1"/>
      <c r="AF432" s="1"/>
      <c r="AG432" s="1"/>
      <c r="AH432" s="1"/>
      <c r="AI432" s="1"/>
      <c r="AJ432" s="1"/>
      <c r="AK432" s="1"/>
      <c r="AL432" s="1"/>
      <c r="AM432" s="1"/>
      <c r="AN432" s="1"/>
    </row>
    <row r="433" spans="1:40">
      <c r="A433" s="1"/>
      <c r="B433" s="1"/>
      <c r="C433" s="1"/>
      <c r="D433" s="1"/>
      <c r="E433" s="1"/>
      <c r="F433" s="1"/>
      <c r="G433" s="1"/>
      <c r="H433" s="1"/>
      <c r="I433" s="1"/>
      <c r="J433" s="1"/>
      <c r="K433" s="1"/>
      <c r="L433" s="1"/>
      <c r="M433" s="1"/>
      <c r="N433" s="5"/>
      <c r="O433" s="5"/>
      <c r="P433" s="5"/>
      <c r="Q433" s="5"/>
      <c r="R433" s="5"/>
      <c r="S433" s="5"/>
      <c r="T433" s="1"/>
      <c r="U433" s="1"/>
      <c r="V433" s="1"/>
      <c r="W433" s="1"/>
      <c r="X433" s="1"/>
      <c r="Y433" s="1"/>
      <c r="Z433" s="1"/>
      <c r="AA433" s="1"/>
      <c r="AB433" s="1"/>
      <c r="AC433" s="1"/>
      <c r="AD433" s="1"/>
      <c r="AE433" s="1"/>
      <c r="AF433" s="1"/>
      <c r="AG433" s="1"/>
      <c r="AH433" s="1"/>
      <c r="AI433" s="1"/>
      <c r="AJ433" s="1"/>
      <c r="AK433" s="1"/>
      <c r="AL433" s="1"/>
      <c r="AM433" s="1"/>
      <c r="AN433" s="1"/>
    </row>
    <row r="434" spans="1:40">
      <c r="A434" s="1"/>
      <c r="B434" s="1"/>
      <c r="C434" s="1"/>
      <c r="D434" s="1"/>
      <c r="E434" s="1"/>
      <c r="F434" s="1"/>
      <c r="G434" s="1"/>
      <c r="H434" s="1"/>
      <c r="I434" s="1"/>
      <c r="J434" s="1"/>
      <c r="K434" s="1"/>
      <c r="L434" s="1"/>
      <c r="M434" s="1"/>
      <c r="N434" s="5"/>
      <c r="O434" s="5"/>
      <c r="P434" s="5"/>
      <c r="Q434" s="5"/>
      <c r="R434" s="5"/>
      <c r="S434" s="5"/>
      <c r="T434" s="1"/>
      <c r="U434" s="1"/>
      <c r="V434" s="1"/>
      <c r="W434" s="1"/>
      <c r="X434" s="1"/>
      <c r="Y434" s="1"/>
      <c r="Z434" s="1"/>
      <c r="AA434" s="1"/>
      <c r="AB434" s="1"/>
      <c r="AC434" s="1"/>
      <c r="AD434" s="1"/>
      <c r="AE434" s="1"/>
      <c r="AF434" s="1"/>
      <c r="AG434" s="1"/>
      <c r="AH434" s="1"/>
      <c r="AI434" s="1"/>
      <c r="AJ434" s="1"/>
      <c r="AK434" s="1"/>
      <c r="AL434" s="1"/>
      <c r="AM434" s="1"/>
      <c r="AN434" s="1"/>
    </row>
    <row r="435" spans="1:40">
      <c r="A435" s="1"/>
      <c r="B435" s="1"/>
      <c r="C435" s="1"/>
      <c r="D435" s="1"/>
      <c r="E435" s="1"/>
      <c r="F435" s="1"/>
      <c r="G435" s="1"/>
      <c r="H435" s="1"/>
      <c r="I435" s="1"/>
      <c r="J435" s="1"/>
      <c r="K435" s="1"/>
      <c r="L435" s="1"/>
      <c r="M435" s="1"/>
      <c r="N435" s="5"/>
      <c r="O435" s="5"/>
      <c r="P435" s="5"/>
      <c r="Q435" s="5"/>
      <c r="R435" s="5"/>
      <c r="S435" s="5"/>
      <c r="T435" s="1"/>
      <c r="U435" s="1"/>
      <c r="V435" s="1"/>
      <c r="W435" s="1"/>
      <c r="X435" s="1"/>
      <c r="Y435" s="1"/>
      <c r="Z435" s="1"/>
      <c r="AA435" s="1"/>
      <c r="AB435" s="1"/>
      <c r="AC435" s="1"/>
      <c r="AD435" s="1"/>
      <c r="AE435" s="1"/>
      <c r="AF435" s="1"/>
      <c r="AG435" s="1"/>
      <c r="AH435" s="1"/>
      <c r="AI435" s="1"/>
      <c r="AJ435" s="1"/>
      <c r="AK435" s="1"/>
      <c r="AL435" s="1"/>
      <c r="AM435" s="1"/>
      <c r="AN435" s="1"/>
    </row>
    <row r="436" spans="1:40">
      <c r="A436" s="1"/>
      <c r="B436" s="1"/>
      <c r="C436" s="1"/>
      <c r="D436" s="1"/>
      <c r="E436" s="1"/>
      <c r="F436" s="1"/>
      <c r="G436" s="1"/>
      <c r="H436" s="1"/>
      <c r="I436" s="1"/>
      <c r="J436" s="1"/>
      <c r="K436" s="1"/>
      <c r="L436" s="1"/>
      <c r="M436" s="1"/>
      <c r="N436" s="5"/>
      <c r="O436" s="5"/>
      <c r="P436" s="5"/>
      <c r="Q436" s="5"/>
      <c r="R436" s="5"/>
      <c r="S436" s="5"/>
      <c r="T436" s="1"/>
      <c r="U436" s="1"/>
      <c r="V436" s="1"/>
      <c r="W436" s="1"/>
      <c r="X436" s="1"/>
      <c r="Y436" s="1"/>
      <c r="Z436" s="1"/>
      <c r="AA436" s="1"/>
      <c r="AB436" s="1"/>
      <c r="AC436" s="1"/>
      <c r="AD436" s="1"/>
      <c r="AE436" s="1"/>
      <c r="AF436" s="1"/>
      <c r="AG436" s="1"/>
      <c r="AH436" s="1"/>
      <c r="AI436" s="1"/>
      <c r="AJ436" s="1"/>
      <c r="AK436" s="1"/>
      <c r="AL436" s="1"/>
      <c r="AM436" s="1"/>
      <c r="AN436" s="1"/>
    </row>
    <row r="437" spans="1:40">
      <c r="A437" s="1"/>
      <c r="B437" s="1"/>
      <c r="C437" s="1"/>
      <c r="D437" s="1"/>
      <c r="E437" s="1"/>
      <c r="F437" s="1"/>
      <c r="G437" s="1"/>
      <c r="H437" s="1"/>
      <c r="I437" s="1"/>
      <c r="J437" s="1"/>
      <c r="K437" s="1"/>
      <c r="L437" s="1"/>
      <c r="M437" s="1"/>
      <c r="N437" s="5"/>
      <c r="O437" s="5"/>
      <c r="P437" s="5"/>
      <c r="Q437" s="5"/>
      <c r="R437" s="5"/>
      <c r="S437" s="5"/>
      <c r="T437" s="1"/>
      <c r="U437" s="1"/>
      <c r="V437" s="1"/>
      <c r="W437" s="1"/>
      <c r="X437" s="1"/>
      <c r="Y437" s="1"/>
      <c r="Z437" s="1"/>
      <c r="AA437" s="1"/>
      <c r="AB437" s="1"/>
      <c r="AC437" s="1"/>
      <c r="AD437" s="1"/>
      <c r="AE437" s="1"/>
      <c r="AF437" s="1"/>
      <c r="AG437" s="1"/>
      <c r="AH437" s="1"/>
      <c r="AI437" s="1"/>
      <c r="AJ437" s="1"/>
      <c r="AK437" s="1"/>
      <c r="AL437" s="1"/>
      <c r="AM437" s="1"/>
      <c r="AN437" s="1"/>
    </row>
    <row r="438" spans="1:40">
      <c r="A438" s="1"/>
      <c r="B438" s="1"/>
      <c r="C438" s="1"/>
      <c r="D438" s="1"/>
      <c r="E438" s="1"/>
      <c r="F438" s="1"/>
      <c r="G438" s="1"/>
      <c r="H438" s="1"/>
      <c r="I438" s="1"/>
      <c r="J438" s="1"/>
      <c r="K438" s="1"/>
      <c r="L438" s="1"/>
      <c r="M438" s="1"/>
      <c r="N438" s="5"/>
      <c r="O438" s="5"/>
      <c r="P438" s="5"/>
      <c r="Q438" s="5"/>
      <c r="R438" s="5"/>
      <c r="S438" s="5"/>
      <c r="T438" s="1"/>
      <c r="U438" s="1"/>
      <c r="V438" s="1"/>
      <c r="W438" s="1"/>
      <c r="X438" s="1"/>
      <c r="Y438" s="1"/>
      <c r="Z438" s="1"/>
      <c r="AA438" s="1"/>
      <c r="AB438" s="1"/>
      <c r="AC438" s="1"/>
      <c r="AD438" s="1"/>
      <c r="AE438" s="1"/>
      <c r="AF438" s="1"/>
      <c r="AG438" s="1"/>
      <c r="AH438" s="1"/>
      <c r="AI438" s="1"/>
      <c r="AJ438" s="1"/>
      <c r="AK438" s="1"/>
      <c r="AL438" s="1"/>
      <c r="AM438" s="1"/>
      <c r="AN438" s="1"/>
    </row>
    <row r="439" spans="1:40">
      <c r="A439" s="1"/>
      <c r="B439" s="1"/>
      <c r="C439" s="1"/>
      <c r="D439" s="1"/>
      <c r="E439" s="1"/>
      <c r="F439" s="1"/>
      <c r="G439" s="1"/>
      <c r="H439" s="1"/>
      <c r="I439" s="1"/>
      <c r="J439" s="1"/>
      <c r="K439" s="1"/>
      <c r="L439" s="1"/>
      <c r="M439" s="1"/>
      <c r="N439" s="5"/>
      <c r="O439" s="5"/>
      <c r="P439" s="5"/>
      <c r="Q439" s="5"/>
      <c r="R439" s="5"/>
      <c r="S439" s="5"/>
      <c r="T439" s="1"/>
      <c r="U439" s="1"/>
      <c r="V439" s="1"/>
      <c r="W439" s="1"/>
      <c r="X439" s="1"/>
      <c r="Y439" s="1"/>
      <c r="Z439" s="1"/>
      <c r="AA439" s="1"/>
      <c r="AB439" s="1"/>
      <c r="AC439" s="1"/>
      <c r="AD439" s="1"/>
      <c r="AE439" s="1"/>
      <c r="AF439" s="1"/>
      <c r="AG439" s="1"/>
      <c r="AH439" s="1"/>
      <c r="AI439" s="1"/>
      <c r="AJ439" s="1"/>
      <c r="AK439" s="1"/>
      <c r="AL439" s="1"/>
      <c r="AM439" s="1"/>
      <c r="AN439" s="1"/>
    </row>
    <row r="440" spans="1:40">
      <c r="A440" s="1"/>
      <c r="B440" s="1"/>
      <c r="C440" s="1"/>
      <c r="D440" s="1"/>
      <c r="E440" s="1"/>
      <c r="F440" s="1"/>
      <c r="G440" s="1"/>
      <c r="H440" s="1"/>
      <c r="I440" s="1"/>
      <c r="J440" s="1"/>
      <c r="K440" s="1"/>
      <c r="L440" s="1"/>
      <c r="M440" s="1"/>
      <c r="N440" s="5"/>
      <c r="O440" s="5"/>
      <c r="P440" s="5"/>
      <c r="Q440" s="5"/>
      <c r="R440" s="5"/>
      <c r="S440" s="5"/>
      <c r="T440" s="1"/>
      <c r="U440" s="1"/>
      <c r="V440" s="1"/>
      <c r="W440" s="1"/>
      <c r="X440" s="1"/>
      <c r="Y440" s="1"/>
      <c r="Z440" s="1"/>
      <c r="AA440" s="1"/>
      <c r="AB440" s="1"/>
      <c r="AC440" s="1"/>
      <c r="AD440" s="1"/>
      <c r="AE440" s="1"/>
      <c r="AF440" s="1"/>
      <c r="AG440" s="1"/>
      <c r="AH440" s="1"/>
      <c r="AI440" s="1"/>
      <c r="AJ440" s="1"/>
      <c r="AK440" s="1"/>
      <c r="AL440" s="1"/>
      <c r="AM440" s="1"/>
      <c r="AN440" s="1"/>
    </row>
    <row r="441" spans="1:40">
      <c r="A441" s="1"/>
      <c r="B441" s="1"/>
      <c r="C441" s="1"/>
      <c r="D441" s="1"/>
      <c r="E441" s="1"/>
      <c r="F441" s="1"/>
      <c r="G441" s="1"/>
      <c r="H441" s="1"/>
      <c r="I441" s="1"/>
      <c r="J441" s="1"/>
      <c r="K441" s="1"/>
      <c r="L441" s="1"/>
      <c r="M441" s="1"/>
      <c r="N441" s="5"/>
      <c r="O441" s="5"/>
      <c r="P441" s="5"/>
      <c r="Q441" s="5"/>
      <c r="R441" s="5"/>
      <c r="S441" s="5"/>
      <c r="T441" s="1"/>
      <c r="U441" s="1"/>
      <c r="V441" s="1"/>
      <c r="W441" s="1"/>
      <c r="X441" s="1"/>
      <c r="Y441" s="1"/>
      <c r="Z441" s="1"/>
      <c r="AA441" s="1"/>
      <c r="AB441" s="1"/>
      <c r="AC441" s="1"/>
      <c r="AD441" s="1"/>
      <c r="AE441" s="1"/>
      <c r="AF441" s="1"/>
      <c r="AG441" s="1"/>
      <c r="AH441" s="1"/>
      <c r="AI441" s="1"/>
      <c r="AJ441" s="1"/>
      <c r="AK441" s="1"/>
      <c r="AL441" s="1"/>
      <c r="AM441" s="1"/>
      <c r="AN441" s="1"/>
    </row>
    <row r="442" spans="1:40">
      <c r="A442" s="1"/>
      <c r="B442" s="1"/>
      <c r="C442" s="1"/>
      <c r="D442" s="1"/>
      <c r="E442" s="1"/>
      <c r="F442" s="1"/>
      <c r="G442" s="1"/>
      <c r="H442" s="1"/>
      <c r="I442" s="1"/>
      <c r="J442" s="1"/>
      <c r="K442" s="1"/>
      <c r="L442" s="1"/>
      <c r="M442" s="1"/>
      <c r="N442" s="5"/>
      <c r="O442" s="5"/>
      <c r="P442" s="5"/>
      <c r="Q442" s="5"/>
      <c r="R442" s="5"/>
      <c r="S442" s="5"/>
      <c r="T442" s="1"/>
      <c r="U442" s="1"/>
      <c r="V442" s="1"/>
      <c r="W442" s="1"/>
      <c r="X442" s="1"/>
      <c r="Y442" s="1"/>
      <c r="Z442" s="1"/>
      <c r="AA442" s="1"/>
      <c r="AB442" s="1"/>
      <c r="AC442" s="1"/>
      <c r="AD442" s="1"/>
      <c r="AE442" s="1"/>
      <c r="AF442" s="1"/>
      <c r="AG442" s="1"/>
      <c r="AH442" s="1"/>
      <c r="AI442" s="1"/>
      <c r="AJ442" s="1"/>
      <c r="AK442" s="1"/>
      <c r="AL442" s="1"/>
      <c r="AM442" s="1"/>
      <c r="AN442" s="1"/>
    </row>
    <row r="443" spans="1:40">
      <c r="A443" s="1"/>
      <c r="B443" s="1"/>
      <c r="C443" s="1"/>
      <c r="D443" s="1"/>
      <c r="E443" s="1"/>
      <c r="F443" s="1"/>
      <c r="G443" s="1"/>
      <c r="H443" s="1"/>
      <c r="I443" s="1"/>
      <c r="J443" s="1"/>
      <c r="K443" s="1"/>
      <c r="L443" s="1"/>
      <c r="M443" s="1"/>
      <c r="N443" s="5"/>
      <c r="O443" s="5"/>
      <c r="P443" s="5"/>
      <c r="Q443" s="5"/>
      <c r="R443" s="5"/>
      <c r="S443" s="5"/>
      <c r="T443" s="1"/>
      <c r="U443" s="1"/>
      <c r="V443" s="1"/>
      <c r="W443" s="1"/>
      <c r="X443" s="1"/>
      <c r="Y443" s="1"/>
      <c r="Z443" s="1"/>
      <c r="AA443" s="1"/>
      <c r="AB443" s="1"/>
      <c r="AC443" s="1"/>
      <c r="AD443" s="1"/>
      <c r="AE443" s="1"/>
      <c r="AF443" s="1"/>
      <c r="AG443" s="1"/>
      <c r="AH443" s="1"/>
      <c r="AI443" s="1"/>
      <c r="AJ443" s="1"/>
      <c r="AK443" s="1"/>
      <c r="AL443" s="1"/>
      <c r="AM443" s="1"/>
      <c r="AN443" s="1"/>
    </row>
    <row r="444" spans="1:40">
      <c r="A444" s="1"/>
      <c r="B444" s="1"/>
      <c r="C444" s="1"/>
      <c r="D444" s="1"/>
      <c r="E444" s="1"/>
      <c r="F444" s="1"/>
      <c r="G444" s="1"/>
      <c r="H444" s="1"/>
      <c r="I444" s="1"/>
      <c r="J444" s="1"/>
      <c r="K444" s="1"/>
      <c r="L444" s="1"/>
      <c r="M444" s="1"/>
      <c r="N444" s="5"/>
      <c r="O444" s="5"/>
      <c r="P444" s="5"/>
      <c r="Q444" s="5"/>
      <c r="R444" s="5"/>
      <c r="S444" s="5"/>
      <c r="T444" s="1"/>
      <c r="U444" s="1"/>
      <c r="V444" s="1"/>
      <c r="W444" s="1"/>
      <c r="X444" s="1"/>
      <c r="Y444" s="1"/>
      <c r="Z444" s="1"/>
      <c r="AA444" s="1"/>
      <c r="AB444" s="1"/>
      <c r="AC444" s="1"/>
      <c r="AD444" s="1"/>
      <c r="AE444" s="1"/>
      <c r="AF444" s="1"/>
      <c r="AG444" s="1"/>
      <c r="AH444" s="1"/>
      <c r="AI444" s="1"/>
      <c r="AJ444" s="1"/>
      <c r="AK444" s="1"/>
      <c r="AL444" s="1"/>
      <c r="AM444" s="1"/>
      <c r="AN444" s="1"/>
    </row>
    <row r="445" spans="1:40">
      <c r="A445" s="1"/>
      <c r="B445" s="1"/>
      <c r="C445" s="1"/>
      <c r="D445" s="1"/>
      <c r="E445" s="1"/>
      <c r="F445" s="1"/>
      <c r="G445" s="1"/>
      <c r="H445" s="1"/>
      <c r="I445" s="1"/>
      <c r="J445" s="1"/>
      <c r="K445" s="1"/>
      <c r="L445" s="1"/>
      <c r="M445" s="1"/>
      <c r="N445" s="5"/>
      <c r="O445" s="5"/>
      <c r="P445" s="5"/>
      <c r="Q445" s="5"/>
      <c r="R445" s="5"/>
      <c r="S445" s="5"/>
      <c r="T445" s="1"/>
      <c r="U445" s="1"/>
      <c r="V445" s="1"/>
      <c r="W445" s="1"/>
      <c r="X445" s="1"/>
      <c r="Y445" s="1"/>
      <c r="Z445" s="1"/>
      <c r="AA445" s="1"/>
      <c r="AB445" s="1"/>
      <c r="AC445" s="1"/>
      <c r="AD445" s="1"/>
      <c r="AE445" s="1"/>
      <c r="AF445" s="1"/>
      <c r="AG445" s="1"/>
      <c r="AH445" s="1"/>
      <c r="AI445" s="1"/>
      <c r="AJ445" s="1"/>
      <c r="AK445" s="1"/>
      <c r="AL445" s="1"/>
      <c r="AM445" s="1"/>
      <c r="AN445" s="1"/>
    </row>
    <row r="446" spans="1:40">
      <c r="A446" s="1"/>
      <c r="B446" s="1"/>
      <c r="C446" s="1"/>
      <c r="D446" s="1"/>
      <c r="E446" s="1"/>
      <c r="F446" s="1"/>
      <c r="G446" s="1"/>
      <c r="H446" s="1"/>
      <c r="I446" s="1"/>
      <c r="J446" s="1"/>
      <c r="K446" s="1"/>
      <c r="L446" s="1"/>
      <c r="M446" s="1"/>
      <c r="N446" s="5"/>
      <c r="O446" s="5"/>
      <c r="P446" s="5"/>
      <c r="Q446" s="5"/>
      <c r="R446" s="5"/>
      <c r="S446" s="5"/>
      <c r="T446" s="1"/>
      <c r="U446" s="1"/>
      <c r="V446" s="1"/>
      <c r="W446" s="1"/>
      <c r="X446" s="1"/>
      <c r="Y446" s="1"/>
      <c r="Z446" s="1"/>
      <c r="AA446" s="1"/>
      <c r="AB446" s="1"/>
      <c r="AC446" s="1"/>
      <c r="AD446" s="1"/>
      <c r="AE446" s="1"/>
      <c r="AF446" s="1"/>
      <c r="AG446" s="1"/>
      <c r="AH446" s="1"/>
      <c r="AI446" s="1"/>
      <c r="AJ446" s="1"/>
      <c r="AK446" s="1"/>
      <c r="AL446" s="1"/>
      <c r="AM446" s="1"/>
      <c r="AN446" s="1"/>
    </row>
    <row r="447" spans="1:40">
      <c r="A447" s="1"/>
      <c r="B447" s="1"/>
      <c r="C447" s="1"/>
      <c r="D447" s="1"/>
      <c r="E447" s="1"/>
      <c r="F447" s="1"/>
      <c r="G447" s="1"/>
      <c r="H447" s="1"/>
      <c r="I447" s="1"/>
      <c r="J447" s="1"/>
      <c r="K447" s="1"/>
      <c r="L447" s="1"/>
      <c r="M447" s="1"/>
      <c r="N447" s="5"/>
      <c r="O447" s="5"/>
      <c r="P447" s="5"/>
      <c r="Q447" s="5"/>
      <c r="R447" s="5"/>
      <c r="S447" s="5"/>
      <c r="T447" s="1"/>
      <c r="U447" s="1"/>
      <c r="V447" s="1"/>
      <c r="W447" s="1"/>
      <c r="X447" s="1"/>
      <c r="Y447" s="1"/>
      <c r="Z447" s="1"/>
      <c r="AA447" s="1"/>
      <c r="AB447" s="1"/>
      <c r="AC447" s="1"/>
      <c r="AD447" s="1"/>
      <c r="AE447" s="1"/>
      <c r="AF447" s="1"/>
      <c r="AG447" s="1"/>
      <c r="AH447" s="1"/>
      <c r="AI447" s="1"/>
      <c r="AJ447" s="1"/>
      <c r="AK447" s="1"/>
      <c r="AL447" s="1"/>
      <c r="AM447" s="1"/>
      <c r="AN447" s="1"/>
    </row>
    <row r="448" spans="1:40">
      <c r="A448" s="1"/>
      <c r="B448" s="1"/>
      <c r="C448" s="1"/>
      <c r="D448" s="1"/>
      <c r="E448" s="1"/>
      <c r="F448" s="1"/>
      <c r="G448" s="1"/>
      <c r="H448" s="1"/>
      <c r="I448" s="1"/>
      <c r="J448" s="1"/>
      <c r="K448" s="1"/>
      <c r="L448" s="1"/>
      <c r="M448" s="1"/>
      <c r="N448" s="5"/>
      <c r="O448" s="5"/>
      <c r="P448" s="5"/>
      <c r="Q448" s="5"/>
      <c r="R448" s="5"/>
      <c r="S448" s="5"/>
      <c r="T448" s="1"/>
      <c r="U448" s="1"/>
      <c r="V448" s="1"/>
      <c r="W448" s="1"/>
      <c r="X448" s="1"/>
      <c r="Y448" s="1"/>
      <c r="Z448" s="1"/>
      <c r="AA448" s="1"/>
      <c r="AB448" s="1"/>
      <c r="AC448" s="1"/>
      <c r="AD448" s="1"/>
      <c r="AE448" s="1"/>
      <c r="AF448" s="1"/>
      <c r="AG448" s="1"/>
      <c r="AH448" s="1"/>
      <c r="AI448" s="1"/>
      <c r="AJ448" s="1"/>
      <c r="AK448" s="1"/>
      <c r="AL448" s="1"/>
      <c r="AM448" s="1"/>
      <c r="AN448" s="1"/>
    </row>
    <row r="449" spans="1:40">
      <c r="A449" s="1"/>
      <c r="B449" s="1"/>
      <c r="C449" s="1"/>
      <c r="D449" s="1"/>
      <c r="E449" s="1"/>
      <c r="F449" s="1"/>
      <c r="G449" s="1"/>
      <c r="H449" s="1"/>
      <c r="I449" s="1"/>
      <c r="J449" s="1"/>
      <c r="K449" s="1"/>
      <c r="L449" s="1"/>
      <c r="M449" s="1"/>
      <c r="N449" s="5"/>
      <c r="O449" s="5"/>
      <c r="P449" s="5"/>
      <c r="Q449" s="5"/>
      <c r="R449" s="5"/>
      <c r="S449" s="5"/>
      <c r="T449" s="1"/>
      <c r="U449" s="1"/>
      <c r="V449" s="1"/>
      <c r="W449" s="1"/>
      <c r="X449" s="1"/>
      <c r="Y449" s="1"/>
      <c r="Z449" s="1"/>
      <c r="AA449" s="1"/>
      <c r="AB449" s="1"/>
      <c r="AC449" s="1"/>
      <c r="AD449" s="1"/>
      <c r="AE449" s="1"/>
      <c r="AF449" s="1"/>
      <c r="AG449" s="1"/>
      <c r="AH449" s="1"/>
      <c r="AI449" s="1"/>
      <c r="AJ449" s="1"/>
      <c r="AK449" s="1"/>
      <c r="AL449" s="1"/>
      <c r="AM449" s="1"/>
      <c r="AN449" s="1"/>
    </row>
    <row r="450" spans="1:40">
      <c r="A450" s="1"/>
      <c r="B450" s="1"/>
      <c r="C450" s="1"/>
      <c r="D450" s="1"/>
      <c r="E450" s="1"/>
      <c r="F450" s="1"/>
      <c r="G450" s="1"/>
      <c r="H450" s="1"/>
      <c r="I450" s="1"/>
      <c r="J450" s="1"/>
      <c r="K450" s="1"/>
      <c r="L450" s="1"/>
      <c r="M450" s="1"/>
      <c r="N450" s="5"/>
      <c r="O450" s="5"/>
      <c r="P450" s="5"/>
      <c r="Q450" s="5"/>
      <c r="R450" s="5"/>
      <c r="S450" s="5"/>
      <c r="T450" s="1"/>
      <c r="U450" s="1"/>
      <c r="V450" s="1"/>
      <c r="W450" s="1"/>
      <c r="X450" s="1"/>
      <c r="Y450" s="1"/>
      <c r="Z450" s="1"/>
      <c r="AA450" s="1"/>
      <c r="AB450" s="1"/>
      <c r="AC450" s="1"/>
      <c r="AD450" s="1"/>
      <c r="AE450" s="1"/>
      <c r="AF450" s="1"/>
      <c r="AG450" s="1"/>
      <c r="AH450" s="1"/>
      <c r="AI450" s="1"/>
      <c r="AJ450" s="1"/>
      <c r="AK450" s="1"/>
      <c r="AL450" s="1"/>
      <c r="AM450" s="1"/>
      <c r="AN450" s="1"/>
    </row>
    <row r="451" spans="1:40">
      <c r="A451" s="1"/>
      <c r="B451" s="1"/>
      <c r="C451" s="1"/>
      <c r="D451" s="1"/>
      <c r="E451" s="1"/>
      <c r="F451" s="1"/>
      <c r="G451" s="1"/>
      <c r="H451" s="1"/>
      <c r="I451" s="1"/>
      <c r="J451" s="1"/>
      <c r="K451" s="1"/>
      <c r="L451" s="1"/>
      <c r="M451" s="1"/>
      <c r="N451" s="5"/>
      <c r="O451" s="5"/>
      <c r="P451" s="5"/>
      <c r="Q451" s="5"/>
      <c r="R451" s="5"/>
      <c r="S451" s="5"/>
      <c r="T451" s="1"/>
      <c r="U451" s="1"/>
      <c r="V451" s="1"/>
      <c r="W451" s="1"/>
      <c r="X451" s="1"/>
      <c r="Y451" s="1"/>
      <c r="Z451" s="1"/>
      <c r="AA451" s="1"/>
      <c r="AB451" s="1"/>
      <c r="AC451" s="1"/>
      <c r="AD451" s="1"/>
      <c r="AE451" s="1"/>
      <c r="AF451" s="1"/>
      <c r="AG451" s="1"/>
      <c r="AH451" s="1"/>
      <c r="AI451" s="1"/>
      <c r="AJ451" s="1"/>
      <c r="AK451" s="1"/>
      <c r="AL451" s="1"/>
      <c r="AM451" s="1"/>
      <c r="AN451" s="1"/>
    </row>
    <row r="452" spans="1:40">
      <c r="A452" s="1"/>
      <c r="B452" s="1"/>
      <c r="C452" s="1"/>
      <c r="D452" s="1"/>
      <c r="E452" s="1"/>
      <c r="F452" s="1"/>
      <c r="G452" s="1"/>
      <c r="H452" s="1"/>
      <c r="I452" s="1"/>
      <c r="J452" s="1"/>
      <c r="K452" s="1"/>
      <c r="L452" s="1"/>
      <c r="M452" s="1"/>
      <c r="N452" s="5"/>
      <c r="O452" s="5"/>
      <c r="P452" s="5"/>
      <c r="Q452" s="5"/>
      <c r="R452" s="5"/>
      <c r="S452" s="5"/>
      <c r="T452" s="1"/>
      <c r="U452" s="1"/>
      <c r="V452" s="1"/>
      <c r="W452" s="1"/>
      <c r="X452" s="1"/>
      <c r="Y452" s="1"/>
      <c r="Z452" s="1"/>
      <c r="AA452" s="1"/>
      <c r="AB452" s="1"/>
      <c r="AC452" s="1"/>
      <c r="AD452" s="1"/>
      <c r="AE452" s="1"/>
      <c r="AF452" s="1"/>
      <c r="AG452" s="1"/>
      <c r="AH452" s="1"/>
      <c r="AI452" s="1"/>
      <c r="AJ452" s="1"/>
      <c r="AK452" s="1"/>
      <c r="AL452" s="1"/>
      <c r="AM452" s="1"/>
      <c r="AN452" s="1"/>
    </row>
    <row r="453" spans="1:40">
      <c r="A453" s="1"/>
      <c r="B453" s="1"/>
      <c r="C453" s="1"/>
      <c r="D453" s="1"/>
      <c r="E453" s="1"/>
      <c r="F453" s="1"/>
      <c r="G453" s="1"/>
      <c r="H453" s="1"/>
      <c r="I453" s="1"/>
      <c r="J453" s="1"/>
      <c r="K453" s="1"/>
      <c r="L453" s="1"/>
      <c r="M453" s="1"/>
      <c r="N453" s="5"/>
      <c r="O453" s="5"/>
      <c r="P453" s="5"/>
      <c r="Q453" s="5"/>
      <c r="R453" s="5"/>
      <c r="S453" s="5"/>
      <c r="T453" s="1"/>
      <c r="U453" s="1"/>
      <c r="V453" s="1"/>
      <c r="W453" s="1"/>
      <c r="X453" s="1"/>
      <c r="Y453" s="1"/>
      <c r="Z453" s="1"/>
      <c r="AA453" s="1"/>
      <c r="AB453" s="1"/>
      <c r="AC453" s="1"/>
      <c r="AD453" s="1"/>
      <c r="AE453" s="1"/>
      <c r="AF453" s="1"/>
      <c r="AG453" s="1"/>
      <c r="AH453" s="1"/>
      <c r="AI453" s="1"/>
      <c r="AJ453" s="1"/>
      <c r="AK453" s="1"/>
      <c r="AL453" s="1"/>
      <c r="AM453" s="1"/>
      <c r="AN453" s="1"/>
    </row>
    <row r="454" spans="1:40">
      <c r="A454" s="1"/>
      <c r="B454" s="1"/>
      <c r="C454" s="1"/>
      <c r="D454" s="1"/>
      <c r="E454" s="1"/>
      <c r="F454" s="1"/>
      <c r="G454" s="1"/>
      <c r="H454" s="1"/>
      <c r="I454" s="1"/>
      <c r="J454" s="1"/>
      <c r="K454" s="1"/>
      <c r="L454" s="1"/>
      <c r="M454" s="1"/>
      <c r="N454" s="5"/>
      <c r="O454" s="5"/>
      <c r="P454" s="5"/>
      <c r="Q454" s="5"/>
      <c r="R454" s="5"/>
      <c r="S454" s="5"/>
      <c r="T454" s="1"/>
      <c r="U454" s="1"/>
      <c r="V454" s="1"/>
      <c r="W454" s="1"/>
      <c r="X454" s="1"/>
      <c r="Y454" s="1"/>
      <c r="Z454" s="1"/>
      <c r="AA454" s="1"/>
      <c r="AB454" s="1"/>
      <c r="AC454" s="1"/>
      <c r="AD454" s="1"/>
      <c r="AE454" s="1"/>
      <c r="AF454" s="1"/>
      <c r="AG454" s="1"/>
      <c r="AH454" s="1"/>
      <c r="AI454" s="1"/>
      <c r="AJ454" s="1"/>
      <c r="AK454" s="1"/>
      <c r="AL454" s="1"/>
      <c r="AM454" s="1"/>
      <c r="AN454" s="1"/>
    </row>
    <row r="455" spans="1:40">
      <c r="A455" s="1"/>
      <c r="B455" s="1"/>
      <c r="C455" s="1"/>
      <c r="D455" s="1"/>
      <c r="E455" s="1"/>
      <c r="F455" s="1"/>
      <c r="G455" s="1"/>
      <c r="H455" s="1"/>
      <c r="I455" s="1"/>
      <c r="J455" s="1"/>
      <c r="K455" s="1"/>
      <c r="L455" s="1"/>
      <c r="M455" s="1"/>
      <c r="N455" s="5"/>
      <c r="O455" s="5"/>
      <c r="P455" s="5"/>
      <c r="Q455" s="5"/>
      <c r="R455" s="5"/>
      <c r="S455" s="5"/>
      <c r="T455" s="1"/>
      <c r="U455" s="1"/>
      <c r="V455" s="1"/>
      <c r="W455" s="1"/>
      <c r="X455" s="1"/>
      <c r="Y455" s="1"/>
      <c r="Z455" s="1"/>
      <c r="AA455" s="1"/>
      <c r="AB455" s="1"/>
      <c r="AC455" s="1"/>
      <c r="AD455" s="1"/>
      <c r="AE455" s="1"/>
      <c r="AF455" s="1"/>
      <c r="AG455" s="1"/>
      <c r="AH455" s="1"/>
      <c r="AI455" s="1"/>
      <c r="AJ455" s="1"/>
      <c r="AK455" s="1"/>
      <c r="AL455" s="1"/>
      <c r="AM455" s="1"/>
      <c r="AN455" s="1"/>
    </row>
    <row r="456" spans="1:40">
      <c r="A456" s="1"/>
      <c r="B456" s="1"/>
      <c r="C456" s="1"/>
      <c r="D456" s="1"/>
      <c r="E456" s="1"/>
      <c r="F456" s="1"/>
      <c r="G456" s="1"/>
      <c r="H456" s="1"/>
      <c r="I456" s="1"/>
      <c r="J456" s="1"/>
      <c r="K456" s="1"/>
      <c r="L456" s="1"/>
      <c r="M456" s="1"/>
      <c r="N456" s="5"/>
      <c r="O456" s="5"/>
      <c r="P456" s="5"/>
      <c r="Q456" s="5"/>
      <c r="R456" s="5"/>
      <c r="S456" s="5"/>
      <c r="T456" s="1"/>
      <c r="U456" s="1"/>
      <c r="V456" s="1"/>
      <c r="W456" s="1"/>
      <c r="X456" s="1"/>
      <c r="Y456" s="1"/>
      <c r="Z456" s="1"/>
      <c r="AA456" s="1"/>
      <c r="AB456" s="1"/>
      <c r="AC456" s="1"/>
      <c r="AD456" s="1"/>
      <c r="AE456" s="1"/>
      <c r="AF456" s="1"/>
      <c r="AG456" s="1"/>
      <c r="AH456" s="1"/>
      <c r="AI456" s="1"/>
      <c r="AJ456" s="1"/>
      <c r="AK456" s="1"/>
      <c r="AL456" s="1"/>
      <c r="AM456" s="1"/>
      <c r="AN456" s="1"/>
    </row>
    <row r="457" spans="1:40">
      <c r="A457" s="1"/>
      <c r="B457" s="1"/>
      <c r="C457" s="1"/>
      <c r="D457" s="1"/>
      <c r="E457" s="1"/>
      <c r="F457" s="1"/>
      <c r="G457" s="1"/>
      <c r="H457" s="1"/>
      <c r="I457" s="1"/>
      <c r="J457" s="1"/>
      <c r="K457" s="1"/>
      <c r="L457" s="1"/>
      <c r="M457" s="1"/>
      <c r="N457" s="5"/>
      <c r="O457" s="5"/>
      <c r="P457" s="5"/>
      <c r="Q457" s="5"/>
      <c r="R457" s="5"/>
      <c r="S457" s="5"/>
      <c r="T457" s="1"/>
      <c r="U457" s="1"/>
      <c r="V457" s="1"/>
      <c r="W457" s="1"/>
      <c r="X457" s="1"/>
      <c r="Y457" s="1"/>
      <c r="Z457" s="1"/>
      <c r="AA457" s="1"/>
      <c r="AB457" s="1"/>
      <c r="AC457" s="1"/>
      <c r="AD457" s="1"/>
      <c r="AE457" s="1"/>
      <c r="AF457" s="1"/>
      <c r="AG457" s="1"/>
      <c r="AH457" s="1"/>
      <c r="AI457" s="1"/>
      <c r="AJ457" s="1"/>
      <c r="AK457" s="1"/>
      <c r="AL457" s="1"/>
      <c r="AM457" s="1"/>
      <c r="AN457" s="1"/>
    </row>
    <row r="458" spans="1:40">
      <c r="A458" s="1"/>
      <c r="B458" s="1"/>
      <c r="C458" s="1"/>
      <c r="D458" s="1"/>
      <c r="E458" s="1"/>
      <c r="F458" s="1"/>
      <c r="G458" s="1"/>
      <c r="H458" s="1"/>
      <c r="I458" s="1"/>
      <c r="J458" s="1"/>
      <c r="K458" s="1"/>
      <c r="L458" s="1"/>
      <c r="M458" s="1"/>
      <c r="N458" s="5"/>
      <c r="O458" s="5"/>
      <c r="P458" s="5"/>
      <c r="Q458" s="5"/>
      <c r="R458" s="5"/>
      <c r="S458" s="5"/>
      <c r="T458" s="1"/>
      <c r="U458" s="1"/>
      <c r="V458" s="1"/>
      <c r="W458" s="1"/>
      <c r="X458" s="1"/>
      <c r="Y458" s="1"/>
      <c r="Z458" s="1"/>
      <c r="AA458" s="1"/>
      <c r="AB458" s="1"/>
      <c r="AC458" s="1"/>
      <c r="AD458" s="1"/>
      <c r="AE458" s="1"/>
      <c r="AF458" s="1"/>
      <c r="AG458" s="1"/>
      <c r="AH458" s="1"/>
      <c r="AI458" s="1"/>
      <c r="AJ458" s="1"/>
      <c r="AK458" s="1"/>
      <c r="AL458" s="1"/>
      <c r="AM458" s="1"/>
      <c r="AN458" s="1"/>
    </row>
    <row r="459" spans="1:40">
      <c r="A459" s="1"/>
      <c r="B459" s="1"/>
      <c r="C459" s="1"/>
      <c r="D459" s="1"/>
      <c r="E459" s="1"/>
      <c r="F459" s="1"/>
      <c r="G459" s="1"/>
      <c r="H459" s="1"/>
      <c r="I459" s="1"/>
      <c r="J459" s="1"/>
      <c r="K459" s="1"/>
      <c r="L459" s="1"/>
      <c r="M459" s="1"/>
      <c r="N459" s="5"/>
      <c r="O459" s="5"/>
      <c r="P459" s="5"/>
      <c r="Q459" s="5"/>
      <c r="R459" s="5"/>
      <c r="S459" s="5"/>
      <c r="T459" s="1"/>
      <c r="U459" s="1"/>
      <c r="V459" s="1"/>
      <c r="W459" s="1"/>
      <c r="X459" s="1"/>
      <c r="Y459" s="1"/>
      <c r="Z459" s="1"/>
      <c r="AA459" s="1"/>
      <c r="AB459" s="1"/>
      <c r="AC459" s="1"/>
      <c r="AD459" s="1"/>
      <c r="AE459" s="1"/>
      <c r="AF459" s="1"/>
      <c r="AG459" s="1"/>
      <c r="AH459" s="1"/>
      <c r="AI459" s="1"/>
      <c r="AJ459" s="1"/>
      <c r="AK459" s="1"/>
      <c r="AL459" s="1"/>
      <c r="AM459" s="1"/>
      <c r="AN459" s="1"/>
    </row>
    <row r="460" spans="1:40">
      <c r="A460" s="1"/>
      <c r="B460" s="1"/>
      <c r="C460" s="1"/>
      <c r="D460" s="1"/>
      <c r="E460" s="1"/>
      <c r="F460" s="1"/>
      <c r="G460" s="1"/>
      <c r="H460" s="1"/>
      <c r="I460" s="1"/>
      <c r="J460" s="1"/>
      <c r="K460" s="1"/>
      <c r="L460" s="1"/>
      <c r="M460" s="1"/>
      <c r="N460" s="5"/>
      <c r="O460" s="5"/>
      <c r="P460" s="5"/>
      <c r="Q460" s="5"/>
      <c r="R460" s="5"/>
      <c r="S460" s="5"/>
      <c r="T460" s="1"/>
      <c r="U460" s="1"/>
      <c r="V460" s="1"/>
      <c r="W460" s="1"/>
      <c r="X460" s="1"/>
      <c r="Y460" s="1"/>
      <c r="Z460" s="1"/>
      <c r="AA460" s="1"/>
      <c r="AB460" s="1"/>
      <c r="AC460" s="1"/>
      <c r="AD460" s="1"/>
      <c r="AE460" s="1"/>
      <c r="AF460" s="1"/>
      <c r="AG460" s="1"/>
      <c r="AH460" s="1"/>
      <c r="AI460" s="1"/>
      <c r="AJ460" s="1"/>
      <c r="AK460" s="1"/>
      <c r="AL460" s="1"/>
      <c r="AM460" s="1"/>
      <c r="AN460" s="1"/>
    </row>
    <row r="461" spans="1:40">
      <c r="A461" s="1"/>
      <c r="B461" s="1"/>
      <c r="C461" s="1"/>
      <c r="D461" s="1"/>
      <c r="E461" s="1"/>
      <c r="F461" s="1"/>
      <c r="G461" s="1"/>
      <c r="H461" s="1"/>
      <c r="I461" s="1"/>
      <c r="J461" s="1"/>
      <c r="K461" s="1"/>
      <c r="L461" s="1"/>
      <c r="M461" s="1"/>
      <c r="N461" s="5"/>
      <c r="O461" s="5"/>
      <c r="P461" s="5"/>
      <c r="Q461" s="5"/>
      <c r="R461" s="5"/>
      <c r="S461" s="5"/>
      <c r="T461" s="1"/>
      <c r="U461" s="1"/>
      <c r="V461" s="1"/>
      <c r="W461" s="1"/>
      <c r="X461" s="1"/>
      <c r="Y461" s="1"/>
      <c r="Z461" s="1"/>
      <c r="AA461" s="1"/>
      <c r="AB461" s="1"/>
      <c r="AC461" s="1"/>
      <c r="AD461" s="1"/>
      <c r="AE461" s="1"/>
      <c r="AF461" s="1"/>
      <c r="AG461" s="1"/>
      <c r="AH461" s="1"/>
      <c r="AI461" s="1"/>
      <c r="AJ461" s="1"/>
      <c r="AK461" s="1"/>
      <c r="AL461" s="1"/>
      <c r="AM461" s="1"/>
      <c r="AN461" s="1"/>
    </row>
    <row r="462" spans="1:40">
      <c r="A462" s="1"/>
      <c r="B462" s="1"/>
      <c r="C462" s="1"/>
      <c r="D462" s="1"/>
      <c r="E462" s="1"/>
      <c r="F462" s="1"/>
      <c r="G462" s="1"/>
      <c r="H462" s="1"/>
      <c r="I462" s="1"/>
      <c r="J462" s="1"/>
      <c r="K462" s="1"/>
      <c r="L462" s="1"/>
      <c r="M462" s="1"/>
      <c r="N462" s="5"/>
      <c r="O462" s="5"/>
      <c r="P462" s="5"/>
      <c r="Q462" s="5"/>
      <c r="R462" s="5"/>
      <c r="S462" s="5"/>
      <c r="T462" s="1"/>
      <c r="U462" s="1"/>
      <c r="V462" s="1"/>
      <c r="W462" s="1"/>
      <c r="X462" s="1"/>
      <c r="Y462" s="1"/>
      <c r="Z462" s="1"/>
      <c r="AA462" s="1"/>
      <c r="AB462" s="1"/>
      <c r="AC462" s="1"/>
      <c r="AD462" s="1"/>
      <c r="AE462" s="1"/>
      <c r="AF462" s="1"/>
      <c r="AG462" s="1"/>
      <c r="AH462" s="1"/>
      <c r="AI462" s="1"/>
      <c r="AJ462" s="1"/>
      <c r="AK462" s="1"/>
      <c r="AL462" s="1"/>
      <c r="AM462" s="1"/>
      <c r="AN462" s="1"/>
    </row>
    <row r="463" spans="1:40">
      <c r="A463" s="1"/>
      <c r="B463" s="1"/>
      <c r="C463" s="1"/>
      <c r="D463" s="1"/>
      <c r="E463" s="1"/>
      <c r="F463" s="1"/>
      <c r="G463" s="1"/>
      <c r="H463" s="1"/>
      <c r="I463" s="1"/>
      <c r="J463" s="1"/>
      <c r="K463" s="1"/>
      <c r="L463" s="1"/>
      <c r="M463" s="1"/>
      <c r="N463" s="5"/>
      <c r="O463" s="5"/>
      <c r="P463" s="5"/>
      <c r="Q463" s="5"/>
      <c r="R463" s="5"/>
      <c r="S463" s="5"/>
      <c r="T463" s="1"/>
      <c r="U463" s="1"/>
      <c r="V463" s="1"/>
      <c r="W463" s="1"/>
      <c r="X463" s="1"/>
      <c r="Y463" s="1"/>
      <c r="Z463" s="1"/>
      <c r="AA463" s="1"/>
      <c r="AB463" s="1"/>
      <c r="AC463" s="1"/>
      <c r="AD463" s="1"/>
      <c r="AE463" s="1"/>
      <c r="AF463" s="1"/>
      <c r="AG463" s="1"/>
      <c r="AH463" s="1"/>
      <c r="AI463" s="1"/>
      <c r="AJ463" s="1"/>
      <c r="AK463" s="1"/>
      <c r="AL463" s="1"/>
      <c r="AM463" s="1"/>
      <c r="AN463" s="1"/>
    </row>
    <row r="464" spans="1:40">
      <c r="A464" s="1"/>
      <c r="B464" s="1"/>
      <c r="C464" s="1"/>
      <c r="D464" s="1"/>
      <c r="E464" s="1"/>
      <c r="F464" s="1"/>
      <c r="G464" s="1"/>
      <c r="H464" s="1"/>
      <c r="I464" s="1"/>
      <c r="J464" s="1"/>
      <c r="K464" s="1"/>
      <c r="L464" s="1"/>
      <c r="M464" s="1"/>
      <c r="N464" s="5"/>
      <c r="O464" s="5"/>
      <c r="P464" s="5"/>
      <c r="Q464" s="5"/>
      <c r="R464" s="5"/>
      <c r="S464" s="5"/>
      <c r="T464" s="1"/>
      <c r="U464" s="1"/>
      <c r="V464" s="1"/>
      <c r="W464" s="1"/>
      <c r="X464" s="1"/>
      <c r="Y464" s="1"/>
      <c r="Z464" s="1"/>
      <c r="AA464" s="1"/>
      <c r="AB464" s="1"/>
      <c r="AC464" s="1"/>
      <c r="AD464" s="1"/>
      <c r="AE464" s="1"/>
      <c r="AF464" s="1"/>
      <c r="AG464" s="1"/>
      <c r="AH464" s="1"/>
      <c r="AI464" s="1"/>
      <c r="AJ464" s="1"/>
      <c r="AK464" s="1"/>
      <c r="AL464" s="1"/>
      <c r="AM464" s="1"/>
      <c r="AN464" s="1"/>
    </row>
    <row r="465" spans="1:40">
      <c r="A465" s="1"/>
      <c r="B465" s="1"/>
      <c r="C465" s="1"/>
      <c r="D465" s="1"/>
      <c r="E465" s="1"/>
      <c r="F465" s="1"/>
      <c r="G465" s="1"/>
      <c r="H465" s="1"/>
      <c r="I465" s="1"/>
      <c r="J465" s="1"/>
      <c r="K465" s="1"/>
      <c r="L465" s="1"/>
      <c r="M465" s="1"/>
      <c r="N465" s="5"/>
      <c r="O465" s="5"/>
      <c r="P465" s="5"/>
      <c r="Q465" s="5"/>
      <c r="R465" s="5"/>
      <c r="S465" s="5"/>
      <c r="T465" s="1"/>
      <c r="U465" s="1"/>
      <c r="V465" s="1"/>
      <c r="W465" s="1"/>
      <c r="X465" s="1"/>
      <c r="Y465" s="1"/>
      <c r="Z465" s="1"/>
      <c r="AA465" s="1"/>
      <c r="AB465" s="1"/>
      <c r="AC465" s="1"/>
      <c r="AD465" s="1"/>
      <c r="AE465" s="1"/>
      <c r="AF465" s="1"/>
      <c r="AG465" s="1"/>
      <c r="AH465" s="1"/>
      <c r="AI465" s="1"/>
      <c r="AJ465" s="1"/>
      <c r="AK465" s="1"/>
      <c r="AL465" s="1"/>
      <c r="AM465" s="1"/>
      <c r="AN465" s="1"/>
    </row>
    <row r="466" spans="1:40">
      <c r="A466" s="1"/>
      <c r="B466" s="1"/>
      <c r="C466" s="1"/>
      <c r="D466" s="1"/>
      <c r="E466" s="1"/>
      <c r="F466" s="1"/>
      <c r="G466" s="1"/>
      <c r="H466" s="1"/>
      <c r="I466" s="1"/>
      <c r="J466" s="1"/>
      <c r="K466" s="1"/>
      <c r="L466" s="1"/>
      <c r="M466" s="1"/>
      <c r="N466" s="5"/>
      <c r="O466" s="5"/>
      <c r="P466" s="5"/>
      <c r="Q466" s="5"/>
      <c r="R466" s="5"/>
      <c r="S466" s="5"/>
      <c r="T466" s="1"/>
      <c r="U466" s="1"/>
      <c r="V466" s="1"/>
      <c r="W466" s="1"/>
      <c r="X466" s="1"/>
      <c r="Y466" s="1"/>
      <c r="Z466" s="1"/>
      <c r="AA466" s="1"/>
      <c r="AB466" s="1"/>
      <c r="AC466" s="1"/>
      <c r="AD466" s="1"/>
      <c r="AE466" s="1"/>
      <c r="AF466" s="1"/>
      <c r="AG466" s="1"/>
      <c r="AH466" s="1"/>
      <c r="AI466" s="1"/>
      <c r="AJ466" s="1"/>
      <c r="AK466" s="1"/>
      <c r="AL466" s="1"/>
      <c r="AM466" s="1"/>
      <c r="AN466" s="1"/>
    </row>
    <row r="467" spans="1:40">
      <c r="A467" s="1"/>
      <c r="B467" s="1"/>
      <c r="C467" s="1"/>
      <c r="D467" s="1"/>
      <c r="E467" s="1"/>
      <c r="F467" s="1"/>
      <c r="G467" s="1"/>
      <c r="H467" s="1"/>
      <c r="I467" s="1"/>
      <c r="J467" s="1"/>
      <c r="K467" s="1"/>
      <c r="L467" s="1"/>
      <c r="M467" s="1"/>
      <c r="N467" s="5"/>
      <c r="O467" s="5"/>
      <c r="P467" s="5"/>
      <c r="Q467" s="5"/>
      <c r="R467" s="5"/>
      <c r="S467" s="5"/>
      <c r="T467" s="1"/>
      <c r="U467" s="1"/>
      <c r="V467" s="1"/>
      <c r="W467" s="1"/>
      <c r="X467" s="1"/>
      <c r="Y467" s="1"/>
      <c r="Z467" s="1"/>
      <c r="AA467" s="1"/>
      <c r="AB467" s="1"/>
      <c r="AC467" s="1"/>
      <c r="AD467" s="1"/>
      <c r="AE467" s="1"/>
      <c r="AF467" s="1"/>
      <c r="AG467" s="1"/>
      <c r="AH467" s="1"/>
      <c r="AI467" s="1"/>
      <c r="AJ467" s="1"/>
      <c r="AK467" s="1"/>
      <c r="AL467" s="1"/>
      <c r="AM467" s="1"/>
      <c r="AN467" s="1"/>
    </row>
    <row r="468" spans="1:40">
      <c r="A468" s="1"/>
      <c r="B468" s="1"/>
      <c r="C468" s="1"/>
      <c r="D468" s="1"/>
      <c r="E468" s="1"/>
      <c r="F468" s="1"/>
      <c r="G468" s="1"/>
      <c r="H468" s="1"/>
      <c r="I468" s="1"/>
      <c r="J468" s="1"/>
      <c r="K468" s="1"/>
      <c r="L468" s="1"/>
      <c r="M468" s="1"/>
      <c r="N468" s="5"/>
      <c r="O468" s="5"/>
      <c r="P468" s="5"/>
      <c r="Q468" s="5"/>
      <c r="R468" s="5"/>
      <c r="S468" s="5"/>
      <c r="T468" s="1"/>
      <c r="U468" s="1"/>
      <c r="V468" s="1"/>
      <c r="W468" s="1"/>
      <c r="X468" s="1"/>
      <c r="Y468" s="1"/>
      <c r="Z468" s="1"/>
      <c r="AA468" s="1"/>
      <c r="AB468" s="1"/>
      <c r="AC468" s="1"/>
      <c r="AD468" s="1"/>
      <c r="AE468" s="1"/>
      <c r="AF468" s="1"/>
      <c r="AG468" s="1"/>
      <c r="AH468" s="1"/>
      <c r="AI468" s="1"/>
      <c r="AJ468" s="1"/>
      <c r="AK468" s="1"/>
      <c r="AL468" s="1"/>
      <c r="AM468" s="1"/>
      <c r="AN468" s="1"/>
    </row>
    <row r="469" spans="1:40">
      <c r="A469" s="1"/>
      <c r="B469" s="1"/>
      <c r="C469" s="1"/>
      <c r="D469" s="1"/>
      <c r="E469" s="1"/>
      <c r="F469" s="1"/>
      <c r="G469" s="1"/>
      <c r="H469" s="1"/>
      <c r="I469" s="1"/>
      <c r="J469" s="1"/>
      <c r="K469" s="1"/>
      <c r="L469" s="1"/>
      <c r="M469" s="1"/>
      <c r="N469" s="5"/>
      <c r="O469" s="5"/>
      <c r="P469" s="5"/>
      <c r="Q469" s="5"/>
      <c r="R469" s="5"/>
      <c r="S469" s="5"/>
      <c r="T469" s="1"/>
      <c r="U469" s="1"/>
      <c r="V469" s="1"/>
      <c r="W469" s="1"/>
      <c r="X469" s="1"/>
      <c r="Y469" s="1"/>
      <c r="Z469" s="1"/>
      <c r="AA469" s="1"/>
      <c r="AB469" s="1"/>
      <c r="AC469" s="1"/>
      <c r="AD469" s="1"/>
      <c r="AE469" s="1"/>
      <c r="AF469" s="1"/>
      <c r="AG469" s="1"/>
      <c r="AH469" s="1"/>
      <c r="AI469" s="1"/>
      <c r="AJ469" s="1"/>
      <c r="AK469" s="1"/>
      <c r="AL469" s="1"/>
      <c r="AM469" s="1"/>
      <c r="AN469" s="1"/>
    </row>
    <row r="470" spans="1:40">
      <c r="A470" s="1"/>
      <c r="B470" s="1"/>
      <c r="C470" s="1"/>
      <c r="D470" s="1"/>
      <c r="E470" s="1"/>
      <c r="F470" s="1"/>
      <c r="G470" s="1"/>
      <c r="H470" s="1"/>
      <c r="I470" s="1"/>
      <c r="J470" s="1"/>
      <c r="K470" s="1"/>
      <c r="L470" s="1"/>
      <c r="M470" s="1"/>
      <c r="N470" s="5"/>
      <c r="O470" s="5"/>
      <c r="P470" s="5"/>
      <c r="Q470" s="5"/>
      <c r="R470" s="5"/>
      <c r="S470" s="5"/>
      <c r="T470" s="1"/>
      <c r="U470" s="1"/>
      <c r="V470" s="1"/>
      <c r="W470" s="1"/>
      <c r="X470" s="1"/>
      <c r="Y470" s="1"/>
      <c r="Z470" s="1"/>
      <c r="AA470" s="1"/>
      <c r="AB470" s="1"/>
      <c r="AC470" s="1"/>
      <c r="AD470" s="1"/>
      <c r="AE470" s="1"/>
      <c r="AF470" s="1"/>
      <c r="AG470" s="1"/>
      <c r="AH470" s="1"/>
      <c r="AI470" s="1"/>
      <c r="AJ470" s="1"/>
      <c r="AK470" s="1"/>
      <c r="AL470" s="1"/>
      <c r="AM470" s="1"/>
      <c r="AN470" s="1"/>
    </row>
    <row r="471" spans="1:40">
      <c r="A471" s="1"/>
      <c r="B471" s="1"/>
      <c r="C471" s="1"/>
      <c r="D471" s="1"/>
      <c r="E471" s="1"/>
      <c r="F471" s="1"/>
      <c r="G471" s="1"/>
      <c r="H471" s="1"/>
      <c r="I471" s="1"/>
      <c r="J471" s="1"/>
      <c r="K471" s="1"/>
      <c r="L471" s="1"/>
      <c r="M471" s="1"/>
      <c r="N471" s="5"/>
      <c r="O471" s="5"/>
      <c r="P471" s="5"/>
      <c r="Q471" s="5"/>
      <c r="R471" s="5"/>
      <c r="S471" s="5"/>
      <c r="T471" s="1"/>
      <c r="U471" s="1"/>
      <c r="V471" s="1"/>
      <c r="W471" s="1"/>
      <c r="X471" s="1"/>
      <c r="Y471" s="1"/>
      <c r="Z471" s="1"/>
      <c r="AA471" s="1"/>
      <c r="AB471" s="1"/>
      <c r="AC471" s="1"/>
      <c r="AD471" s="1"/>
      <c r="AE471" s="1"/>
      <c r="AF471" s="1"/>
      <c r="AG471" s="1"/>
      <c r="AH471" s="1"/>
      <c r="AI471" s="1"/>
      <c r="AJ471" s="1"/>
      <c r="AK471" s="1"/>
      <c r="AL471" s="1"/>
      <c r="AM471" s="1"/>
      <c r="AN471" s="1"/>
    </row>
    <row r="472" spans="1:40">
      <c r="A472" s="1"/>
      <c r="B472" s="1"/>
      <c r="C472" s="1"/>
      <c r="D472" s="1"/>
      <c r="E472" s="1"/>
      <c r="F472" s="1"/>
      <c r="G472" s="1"/>
      <c r="H472" s="1"/>
      <c r="I472" s="1"/>
      <c r="J472" s="1"/>
      <c r="K472" s="1"/>
      <c r="L472" s="1"/>
      <c r="M472" s="1"/>
      <c r="N472" s="5"/>
      <c r="O472" s="5"/>
      <c r="P472" s="5"/>
      <c r="Q472" s="5"/>
      <c r="R472" s="5"/>
      <c r="S472" s="5"/>
      <c r="T472" s="1"/>
      <c r="U472" s="1"/>
      <c r="V472" s="1"/>
      <c r="W472" s="1"/>
      <c r="X472" s="1"/>
      <c r="Y472" s="1"/>
      <c r="Z472" s="1"/>
      <c r="AA472" s="1"/>
      <c r="AB472" s="1"/>
      <c r="AC472" s="1"/>
      <c r="AD472" s="1"/>
      <c r="AE472" s="1"/>
      <c r="AF472" s="1"/>
      <c r="AG472" s="1"/>
      <c r="AH472" s="1"/>
      <c r="AI472" s="1"/>
      <c r="AJ472" s="1"/>
      <c r="AK472" s="1"/>
      <c r="AL472" s="1"/>
      <c r="AM472" s="1"/>
      <c r="AN472" s="1"/>
    </row>
    <row r="473" spans="1:40">
      <c r="A473" s="1"/>
      <c r="B473" s="1"/>
      <c r="C473" s="1"/>
      <c r="D473" s="1"/>
      <c r="E473" s="1"/>
      <c r="F473" s="1"/>
      <c r="G473" s="1"/>
      <c r="H473" s="1"/>
      <c r="I473" s="1"/>
      <c r="J473" s="1"/>
      <c r="K473" s="1"/>
      <c r="L473" s="1"/>
      <c r="M473" s="1"/>
      <c r="N473" s="5"/>
      <c r="O473" s="5"/>
      <c r="P473" s="5"/>
      <c r="Q473" s="5"/>
      <c r="R473" s="5"/>
      <c r="S473" s="5"/>
      <c r="T473" s="1"/>
      <c r="U473" s="1"/>
      <c r="V473" s="1"/>
      <c r="W473" s="1"/>
      <c r="X473" s="1"/>
      <c r="Y473" s="1"/>
      <c r="Z473" s="1"/>
      <c r="AA473" s="1"/>
      <c r="AB473" s="1"/>
      <c r="AC473" s="1"/>
      <c r="AD473" s="1"/>
      <c r="AE473" s="1"/>
      <c r="AF473" s="1"/>
      <c r="AG473" s="1"/>
      <c r="AH473" s="1"/>
      <c r="AI473" s="1"/>
      <c r="AJ473" s="1"/>
      <c r="AK473" s="1"/>
      <c r="AL473" s="1"/>
      <c r="AM473" s="1"/>
      <c r="AN473" s="1"/>
    </row>
    <row r="474" spans="1:40">
      <c r="A474" s="1"/>
      <c r="B474" s="1"/>
      <c r="C474" s="1"/>
      <c r="D474" s="1"/>
      <c r="E474" s="1"/>
      <c r="F474" s="1"/>
      <c r="G474" s="1"/>
      <c r="H474" s="1"/>
      <c r="I474" s="1"/>
      <c r="J474" s="1"/>
      <c r="K474" s="1"/>
      <c r="L474" s="1"/>
      <c r="M474" s="1"/>
      <c r="N474" s="5"/>
      <c r="O474" s="5"/>
      <c r="P474" s="5"/>
      <c r="Q474" s="5"/>
      <c r="R474" s="5"/>
      <c r="S474" s="5"/>
      <c r="T474" s="1"/>
      <c r="U474" s="1"/>
      <c r="V474" s="1"/>
      <c r="W474" s="1"/>
      <c r="X474" s="1"/>
      <c r="Y474" s="1"/>
      <c r="Z474" s="1"/>
      <c r="AA474" s="1"/>
      <c r="AB474" s="1"/>
      <c r="AC474" s="1"/>
      <c r="AD474" s="1"/>
      <c r="AE474" s="1"/>
      <c r="AF474" s="1"/>
      <c r="AG474" s="1"/>
      <c r="AH474" s="1"/>
      <c r="AI474" s="1"/>
      <c r="AJ474" s="1"/>
      <c r="AK474" s="1"/>
      <c r="AL474" s="1"/>
      <c r="AM474" s="1"/>
      <c r="AN474" s="1"/>
    </row>
    <row r="475" spans="1:40">
      <c r="A475" s="1"/>
      <c r="B475" s="1"/>
      <c r="C475" s="1"/>
      <c r="D475" s="1"/>
      <c r="E475" s="1"/>
      <c r="F475" s="1"/>
      <c r="G475" s="1"/>
      <c r="H475" s="1"/>
      <c r="I475" s="1"/>
      <c r="J475" s="1"/>
      <c r="K475" s="1"/>
      <c r="L475" s="1"/>
      <c r="M475" s="1"/>
      <c r="N475" s="5"/>
      <c r="O475" s="5"/>
      <c r="P475" s="5"/>
      <c r="Q475" s="5"/>
      <c r="R475" s="5"/>
      <c r="S475" s="5"/>
      <c r="T475" s="1"/>
      <c r="U475" s="1"/>
      <c r="V475" s="1"/>
      <c r="W475" s="1"/>
      <c r="X475" s="1"/>
      <c r="Y475" s="1"/>
      <c r="Z475" s="1"/>
      <c r="AA475" s="1"/>
      <c r="AB475" s="1"/>
      <c r="AC475" s="1"/>
      <c r="AD475" s="1"/>
      <c r="AE475" s="1"/>
      <c r="AF475" s="1"/>
      <c r="AG475" s="1"/>
      <c r="AH475" s="1"/>
      <c r="AI475" s="1"/>
      <c r="AJ475" s="1"/>
      <c r="AK475" s="1"/>
      <c r="AL475" s="1"/>
      <c r="AM475" s="1"/>
      <c r="AN475" s="1"/>
    </row>
    <row r="476" spans="1:40">
      <c r="A476" s="1"/>
      <c r="B476" s="1"/>
      <c r="C476" s="1"/>
      <c r="D476" s="1"/>
      <c r="E476" s="1"/>
      <c r="F476" s="1"/>
      <c r="G476" s="1"/>
      <c r="H476" s="1"/>
      <c r="I476" s="1"/>
      <c r="J476" s="1"/>
      <c r="K476" s="1"/>
      <c r="L476" s="1"/>
      <c r="M476" s="1"/>
      <c r="N476" s="5"/>
      <c r="O476" s="5"/>
      <c r="P476" s="5"/>
      <c r="Q476" s="5"/>
      <c r="R476" s="5"/>
      <c r="S476" s="5"/>
      <c r="T476" s="1"/>
      <c r="U476" s="1"/>
      <c r="V476" s="1"/>
      <c r="W476" s="1"/>
      <c r="X476" s="1"/>
      <c r="Y476" s="1"/>
      <c r="Z476" s="1"/>
      <c r="AA476" s="1"/>
      <c r="AB476" s="1"/>
      <c r="AC476" s="1"/>
      <c r="AD476" s="1"/>
      <c r="AE476" s="1"/>
      <c r="AF476" s="1"/>
      <c r="AG476" s="1"/>
      <c r="AH476" s="1"/>
      <c r="AI476" s="1"/>
      <c r="AJ476" s="1"/>
      <c r="AK476" s="1"/>
      <c r="AL476" s="1"/>
      <c r="AM476" s="1"/>
      <c r="AN476" s="1"/>
    </row>
    <row r="477" spans="1:40">
      <c r="A477" s="1"/>
      <c r="B477" s="1"/>
      <c r="C477" s="1"/>
      <c r="D477" s="1"/>
      <c r="E477" s="1"/>
      <c r="F477" s="1"/>
      <c r="G477" s="1"/>
      <c r="H477" s="1"/>
      <c r="I477" s="1"/>
      <c r="J477" s="1"/>
      <c r="K477" s="1"/>
      <c r="L477" s="1"/>
      <c r="M477" s="1"/>
      <c r="N477" s="5"/>
      <c r="O477" s="5"/>
      <c r="P477" s="5"/>
      <c r="Q477" s="5"/>
      <c r="R477" s="5"/>
      <c r="S477" s="5"/>
      <c r="T477" s="1"/>
      <c r="U477" s="1"/>
      <c r="V477" s="1"/>
      <c r="W477" s="1"/>
      <c r="X477" s="1"/>
      <c r="Y477" s="1"/>
      <c r="Z477" s="1"/>
      <c r="AA477" s="1"/>
      <c r="AB477" s="1"/>
      <c r="AC477" s="1"/>
      <c r="AD477" s="1"/>
      <c r="AE477" s="1"/>
      <c r="AF477" s="1"/>
      <c r="AG477" s="1"/>
      <c r="AH477" s="1"/>
      <c r="AI477" s="1"/>
      <c r="AJ477" s="1"/>
      <c r="AK477" s="1"/>
      <c r="AL477" s="1"/>
      <c r="AM477" s="1"/>
      <c r="AN477" s="1"/>
    </row>
    <row r="478" spans="1:40">
      <c r="A478" s="1"/>
      <c r="B478" s="1"/>
      <c r="C478" s="1"/>
      <c r="D478" s="1"/>
      <c r="E478" s="1"/>
      <c r="F478" s="1"/>
      <c r="G478" s="1"/>
      <c r="H478" s="1"/>
      <c r="I478" s="1"/>
      <c r="J478" s="1"/>
      <c r="K478" s="1"/>
      <c r="L478" s="1"/>
      <c r="M478" s="1"/>
      <c r="N478" s="5"/>
      <c r="O478" s="5"/>
      <c r="P478" s="5"/>
      <c r="Q478" s="5"/>
      <c r="R478" s="5"/>
      <c r="S478" s="5"/>
      <c r="T478" s="1"/>
      <c r="U478" s="1"/>
      <c r="V478" s="1"/>
      <c r="W478" s="1"/>
      <c r="X478" s="1"/>
      <c r="Y478" s="1"/>
      <c r="Z478" s="1"/>
      <c r="AA478" s="1"/>
      <c r="AB478" s="1"/>
      <c r="AC478" s="1"/>
      <c r="AD478" s="1"/>
      <c r="AE478" s="1"/>
      <c r="AF478" s="1"/>
      <c r="AG478" s="1"/>
      <c r="AH478" s="1"/>
      <c r="AI478" s="1"/>
      <c r="AJ478" s="1"/>
      <c r="AK478" s="1"/>
      <c r="AL478" s="1"/>
      <c r="AM478" s="1"/>
      <c r="AN478" s="1"/>
    </row>
    <row r="479" spans="1:40">
      <c r="A479" s="1"/>
      <c r="B479" s="1"/>
      <c r="C479" s="1"/>
      <c r="D479" s="1"/>
      <c r="E479" s="1"/>
      <c r="F479" s="1"/>
      <c r="G479" s="1"/>
      <c r="H479" s="1"/>
      <c r="I479" s="1"/>
      <c r="J479" s="1"/>
      <c r="K479" s="1"/>
      <c r="L479" s="1"/>
      <c r="M479" s="1"/>
      <c r="N479" s="5"/>
      <c r="O479" s="5"/>
      <c r="P479" s="5"/>
      <c r="Q479" s="5"/>
      <c r="R479" s="5"/>
      <c r="S479" s="5"/>
      <c r="T479" s="1"/>
      <c r="U479" s="1"/>
      <c r="V479" s="1"/>
      <c r="W479" s="1"/>
      <c r="X479" s="1"/>
      <c r="Y479" s="1"/>
      <c r="Z479" s="1"/>
      <c r="AA479" s="1"/>
      <c r="AB479" s="1"/>
      <c r="AC479" s="1"/>
      <c r="AD479" s="1"/>
      <c r="AE479" s="1"/>
      <c r="AF479" s="1"/>
      <c r="AG479" s="1"/>
      <c r="AH479" s="1"/>
      <c r="AI479" s="1"/>
      <c r="AJ479" s="1"/>
      <c r="AK479" s="1"/>
      <c r="AL479" s="1"/>
      <c r="AM479" s="1"/>
      <c r="AN479" s="1"/>
    </row>
    <row r="480" spans="1:40">
      <c r="A480" s="1"/>
      <c r="B480" s="1"/>
      <c r="C480" s="1"/>
      <c r="D480" s="1"/>
      <c r="E480" s="1"/>
      <c r="F480" s="1"/>
      <c r="G480" s="1"/>
      <c r="H480" s="1"/>
      <c r="I480" s="1"/>
      <c r="J480" s="1"/>
      <c r="K480" s="1"/>
      <c r="L480" s="1"/>
      <c r="M480" s="1"/>
      <c r="N480" s="5"/>
      <c r="O480" s="5"/>
      <c r="P480" s="5"/>
      <c r="Q480" s="5"/>
      <c r="R480" s="5"/>
      <c r="S480" s="5"/>
      <c r="T480" s="1"/>
      <c r="U480" s="1"/>
      <c r="V480" s="1"/>
      <c r="W480" s="1"/>
      <c r="X480" s="1"/>
      <c r="Y480" s="1"/>
      <c r="Z480" s="1"/>
      <c r="AA480" s="1"/>
      <c r="AB480" s="1"/>
      <c r="AC480" s="1"/>
      <c r="AD480" s="1"/>
      <c r="AE480" s="1"/>
      <c r="AF480" s="1"/>
      <c r="AG480" s="1"/>
      <c r="AH480" s="1"/>
      <c r="AI480" s="1"/>
      <c r="AJ480" s="1"/>
      <c r="AK480" s="1"/>
      <c r="AL480" s="1"/>
      <c r="AM480" s="1"/>
      <c r="AN480" s="1"/>
    </row>
    <row r="481" spans="1:40">
      <c r="A481" s="1"/>
      <c r="B481" s="1"/>
      <c r="C481" s="1"/>
      <c r="D481" s="1"/>
      <c r="E481" s="1"/>
      <c r="F481" s="1"/>
      <c r="G481" s="1"/>
      <c r="H481" s="1"/>
      <c r="I481" s="1"/>
      <c r="J481" s="1"/>
      <c r="K481" s="1"/>
      <c r="L481" s="1"/>
      <c r="M481" s="1"/>
      <c r="N481" s="5"/>
      <c r="O481" s="5"/>
      <c r="P481" s="5"/>
      <c r="Q481" s="5"/>
      <c r="R481" s="5"/>
      <c r="S481" s="5"/>
      <c r="T481" s="1"/>
      <c r="U481" s="1"/>
      <c r="V481" s="1"/>
      <c r="W481" s="1"/>
      <c r="X481" s="1"/>
      <c r="Y481" s="1"/>
      <c r="Z481" s="1"/>
      <c r="AA481" s="1"/>
      <c r="AB481" s="1"/>
      <c r="AC481" s="1"/>
      <c r="AD481" s="1"/>
      <c r="AE481" s="1"/>
      <c r="AF481" s="1"/>
      <c r="AG481" s="1"/>
      <c r="AH481" s="1"/>
      <c r="AI481" s="1"/>
      <c r="AJ481" s="1"/>
      <c r="AK481" s="1"/>
      <c r="AL481" s="1"/>
      <c r="AM481" s="1"/>
      <c r="AN481" s="1"/>
    </row>
    <row r="482" spans="1:40">
      <c r="A482" s="1"/>
      <c r="B482" s="1"/>
      <c r="C482" s="1"/>
      <c r="D482" s="1"/>
      <c r="E482" s="1"/>
      <c r="F482" s="1"/>
      <c r="G482" s="1"/>
      <c r="H482" s="1"/>
      <c r="I482" s="1"/>
      <c r="J482" s="1"/>
      <c r="K482" s="1"/>
      <c r="L482" s="1"/>
      <c r="M482" s="1"/>
      <c r="N482" s="5"/>
      <c r="O482" s="5"/>
      <c r="P482" s="5"/>
      <c r="Q482" s="5"/>
      <c r="R482" s="5"/>
      <c r="S482" s="5"/>
      <c r="T482" s="1"/>
      <c r="U482" s="1"/>
      <c r="V482" s="1"/>
      <c r="W482" s="1"/>
      <c r="X482" s="1"/>
      <c r="Y482" s="1"/>
      <c r="Z482" s="1"/>
      <c r="AA482" s="1"/>
      <c r="AB482" s="1"/>
      <c r="AC482" s="1"/>
      <c r="AD482" s="1"/>
      <c r="AE482" s="1"/>
      <c r="AF482" s="1"/>
      <c r="AG482" s="1"/>
      <c r="AH482" s="1"/>
      <c r="AI482" s="1"/>
      <c r="AJ482" s="1"/>
      <c r="AK482" s="1"/>
      <c r="AL482" s="1"/>
      <c r="AM482" s="1"/>
      <c r="AN482" s="1"/>
    </row>
    <row r="483" spans="1:40">
      <c r="A483" s="1"/>
      <c r="B483" s="1"/>
      <c r="C483" s="1"/>
      <c r="D483" s="1"/>
      <c r="E483" s="1"/>
      <c r="F483" s="1"/>
      <c r="G483" s="1"/>
      <c r="H483" s="1"/>
      <c r="I483" s="1"/>
      <c r="J483" s="1"/>
      <c r="K483" s="1"/>
      <c r="L483" s="1"/>
      <c r="M483" s="1"/>
      <c r="N483" s="5"/>
      <c r="O483" s="5"/>
      <c r="P483" s="5"/>
      <c r="Q483" s="5"/>
      <c r="R483" s="5"/>
      <c r="S483" s="5"/>
      <c r="T483" s="1"/>
      <c r="U483" s="1"/>
      <c r="V483" s="1"/>
      <c r="W483" s="1"/>
      <c r="X483" s="1"/>
      <c r="Y483" s="1"/>
      <c r="Z483" s="1"/>
      <c r="AA483" s="1"/>
      <c r="AB483" s="1"/>
      <c r="AC483" s="1"/>
      <c r="AD483" s="1"/>
      <c r="AE483" s="1"/>
      <c r="AF483" s="1"/>
      <c r="AG483" s="1"/>
      <c r="AH483" s="1"/>
      <c r="AI483" s="1"/>
      <c r="AJ483" s="1"/>
      <c r="AK483" s="1"/>
      <c r="AL483" s="1"/>
      <c r="AM483" s="1"/>
      <c r="AN483" s="1"/>
    </row>
    <row r="484" spans="1:40">
      <c r="A484" s="1"/>
      <c r="B484" s="1"/>
      <c r="C484" s="1"/>
      <c r="D484" s="1"/>
      <c r="E484" s="1"/>
      <c r="F484" s="1"/>
      <c r="G484" s="1"/>
      <c r="H484" s="1"/>
      <c r="I484" s="1"/>
      <c r="J484" s="1"/>
      <c r="K484" s="1"/>
      <c r="L484" s="1"/>
      <c r="M484" s="1"/>
      <c r="N484" s="5"/>
      <c r="O484" s="5"/>
      <c r="P484" s="5"/>
      <c r="Q484" s="5"/>
      <c r="R484" s="5"/>
      <c r="S484" s="5"/>
      <c r="T484" s="1"/>
      <c r="U484" s="1"/>
      <c r="V484" s="1"/>
      <c r="W484" s="1"/>
      <c r="X484" s="1"/>
      <c r="Y484" s="1"/>
      <c r="Z484" s="1"/>
      <c r="AA484" s="1"/>
      <c r="AB484" s="1"/>
      <c r="AC484" s="1"/>
      <c r="AD484" s="1"/>
      <c r="AE484" s="1"/>
      <c r="AF484" s="1"/>
      <c r="AG484" s="1"/>
      <c r="AH484" s="1"/>
      <c r="AI484" s="1"/>
      <c r="AJ484" s="1"/>
      <c r="AK484" s="1"/>
      <c r="AL484" s="1"/>
      <c r="AM484" s="1"/>
      <c r="AN484" s="1"/>
    </row>
    <row r="485" spans="1:40">
      <c r="A485" s="1"/>
      <c r="B485" s="1"/>
      <c r="C485" s="1"/>
      <c r="D485" s="1"/>
      <c r="E485" s="1"/>
      <c r="F485" s="1"/>
      <c r="G485" s="1"/>
      <c r="H485" s="1"/>
      <c r="I485" s="1"/>
      <c r="J485" s="1"/>
      <c r="K485" s="1"/>
      <c r="L485" s="1"/>
      <c r="M485" s="1"/>
      <c r="N485" s="5"/>
      <c r="O485" s="5"/>
      <c r="P485" s="5"/>
      <c r="Q485" s="5"/>
      <c r="R485" s="5"/>
      <c r="S485" s="5"/>
      <c r="T485" s="1"/>
      <c r="U485" s="1"/>
      <c r="V485" s="1"/>
      <c r="W485" s="1"/>
      <c r="X485" s="1"/>
      <c r="Y485" s="1"/>
      <c r="Z485" s="1"/>
      <c r="AA485" s="1"/>
      <c r="AB485" s="1"/>
      <c r="AC485" s="1"/>
      <c r="AD485" s="1"/>
      <c r="AE485" s="1"/>
      <c r="AF485" s="1"/>
      <c r="AG485" s="1"/>
      <c r="AH485" s="1"/>
      <c r="AI485" s="1"/>
      <c r="AJ485" s="1"/>
      <c r="AK485" s="1"/>
      <c r="AL485" s="1"/>
      <c r="AM485" s="1"/>
      <c r="AN485" s="1"/>
    </row>
    <row r="486" spans="1:40">
      <c r="A486" s="1"/>
      <c r="B486" s="1"/>
      <c r="C486" s="1"/>
      <c r="D486" s="1"/>
      <c r="E486" s="1"/>
      <c r="F486" s="1"/>
      <c r="G486" s="1"/>
      <c r="H486" s="1"/>
      <c r="I486" s="1"/>
      <c r="J486" s="1"/>
      <c r="K486" s="1"/>
      <c r="L486" s="1"/>
      <c r="M486" s="1"/>
      <c r="N486" s="5"/>
      <c r="O486" s="5"/>
      <c r="P486" s="5"/>
      <c r="Q486" s="5"/>
      <c r="R486" s="5"/>
      <c r="S486" s="5"/>
      <c r="T486" s="1"/>
      <c r="U486" s="1"/>
      <c r="V486" s="1"/>
      <c r="W486" s="1"/>
      <c r="X486" s="1"/>
      <c r="Y486" s="1"/>
      <c r="Z486" s="1"/>
      <c r="AA486" s="1"/>
      <c r="AB486" s="1"/>
      <c r="AC486" s="1"/>
      <c r="AD486" s="1"/>
      <c r="AE486" s="1"/>
      <c r="AF486" s="1"/>
      <c r="AG486" s="1"/>
      <c r="AH486" s="1"/>
      <c r="AI486" s="1"/>
      <c r="AJ486" s="1"/>
      <c r="AK486" s="1"/>
      <c r="AL486" s="1"/>
      <c r="AM486" s="1"/>
      <c r="AN486" s="1"/>
    </row>
    <row r="487" spans="1:40">
      <c r="A487" s="1"/>
      <c r="B487" s="1"/>
      <c r="C487" s="1"/>
      <c r="D487" s="1"/>
      <c r="E487" s="1"/>
      <c r="F487" s="1"/>
      <c r="G487" s="1"/>
      <c r="H487" s="1"/>
      <c r="I487" s="1"/>
      <c r="J487" s="1"/>
      <c r="K487" s="1"/>
      <c r="L487" s="1"/>
      <c r="M487" s="1"/>
      <c r="N487" s="5"/>
      <c r="O487" s="5"/>
      <c r="P487" s="5"/>
      <c r="Q487" s="5"/>
      <c r="R487" s="5"/>
      <c r="S487" s="5"/>
      <c r="T487" s="1"/>
      <c r="U487" s="1"/>
      <c r="V487" s="1"/>
      <c r="W487" s="1"/>
      <c r="X487" s="1"/>
      <c r="Y487" s="1"/>
      <c r="Z487" s="1"/>
      <c r="AA487" s="1"/>
      <c r="AB487" s="1"/>
      <c r="AC487" s="1"/>
      <c r="AD487" s="1"/>
      <c r="AE487" s="1"/>
      <c r="AF487" s="1"/>
      <c r="AG487" s="1"/>
      <c r="AH487" s="1"/>
      <c r="AI487" s="1"/>
      <c r="AJ487" s="1"/>
      <c r="AK487" s="1"/>
      <c r="AL487" s="1"/>
      <c r="AM487" s="1"/>
      <c r="AN487" s="1"/>
    </row>
    <row r="488" spans="1:40">
      <c r="A488" s="1"/>
      <c r="B488" s="1"/>
      <c r="C488" s="1"/>
      <c r="D488" s="1"/>
      <c r="E488" s="1"/>
      <c r="F488" s="1"/>
      <c r="G488" s="1"/>
      <c r="H488" s="1"/>
      <c r="I488" s="1"/>
      <c r="J488" s="1"/>
      <c r="K488" s="1"/>
      <c r="L488" s="1"/>
      <c r="M488" s="1"/>
      <c r="N488" s="5"/>
      <c r="O488" s="5"/>
      <c r="P488" s="5"/>
      <c r="Q488" s="5"/>
      <c r="R488" s="5"/>
      <c r="S488" s="5"/>
      <c r="T488" s="1"/>
      <c r="U488" s="1"/>
      <c r="V488" s="1"/>
      <c r="W488" s="1"/>
      <c r="X488" s="1"/>
      <c r="Y488" s="1"/>
      <c r="Z488" s="1"/>
      <c r="AA488" s="1"/>
      <c r="AB488" s="1"/>
      <c r="AC488" s="1"/>
      <c r="AD488" s="1"/>
      <c r="AE488" s="1"/>
      <c r="AF488" s="1"/>
      <c r="AG488" s="1"/>
      <c r="AH488" s="1"/>
      <c r="AI488" s="1"/>
      <c r="AJ488" s="1"/>
      <c r="AK488" s="1"/>
      <c r="AL488" s="1"/>
      <c r="AM488" s="1"/>
      <c r="AN488" s="1"/>
    </row>
    <row r="489" spans="1:40">
      <c r="A489" s="1"/>
      <c r="B489" s="1"/>
      <c r="C489" s="1"/>
      <c r="D489" s="1"/>
      <c r="E489" s="1"/>
      <c r="F489" s="1"/>
      <c r="G489" s="1"/>
      <c r="H489" s="1"/>
      <c r="I489" s="1"/>
      <c r="J489" s="1"/>
      <c r="K489" s="1"/>
      <c r="L489" s="1"/>
      <c r="M489" s="1"/>
      <c r="N489" s="5"/>
      <c r="O489" s="5"/>
      <c r="P489" s="5"/>
      <c r="Q489" s="5"/>
      <c r="R489" s="5"/>
      <c r="S489" s="5"/>
      <c r="T489" s="1"/>
      <c r="U489" s="1"/>
      <c r="V489" s="1"/>
      <c r="W489" s="1"/>
      <c r="X489" s="1"/>
      <c r="Y489" s="1"/>
      <c r="Z489" s="1"/>
      <c r="AA489" s="1"/>
      <c r="AB489" s="1"/>
      <c r="AC489" s="1"/>
      <c r="AD489" s="1"/>
      <c r="AE489" s="1"/>
      <c r="AF489" s="1"/>
      <c r="AG489" s="1"/>
      <c r="AH489" s="1"/>
      <c r="AI489" s="1"/>
      <c r="AJ489" s="1"/>
      <c r="AK489" s="1"/>
      <c r="AL489" s="1"/>
      <c r="AM489" s="1"/>
      <c r="AN489" s="1"/>
    </row>
    <row r="490" spans="1:40">
      <c r="A490" s="1"/>
      <c r="B490" s="1"/>
      <c r="C490" s="1"/>
      <c r="D490" s="1"/>
      <c r="E490" s="1"/>
      <c r="F490" s="1"/>
      <c r="G490" s="1"/>
      <c r="H490" s="1"/>
      <c r="I490" s="1"/>
      <c r="J490" s="1"/>
      <c r="K490" s="1"/>
      <c r="L490" s="1"/>
      <c r="M490" s="1"/>
      <c r="N490" s="5"/>
      <c r="O490" s="5"/>
      <c r="P490" s="5"/>
      <c r="Q490" s="5"/>
      <c r="R490" s="5"/>
      <c r="S490" s="5"/>
      <c r="T490" s="1"/>
      <c r="U490" s="1"/>
      <c r="V490" s="1"/>
      <c r="W490" s="1"/>
      <c r="X490" s="1"/>
      <c r="Y490" s="1"/>
      <c r="Z490" s="1"/>
      <c r="AA490" s="1"/>
      <c r="AB490" s="1"/>
      <c r="AC490" s="1"/>
      <c r="AD490" s="1"/>
      <c r="AE490" s="1"/>
      <c r="AF490" s="1"/>
      <c r="AG490" s="1"/>
      <c r="AH490" s="1"/>
      <c r="AI490" s="1"/>
      <c r="AJ490" s="1"/>
      <c r="AK490" s="1"/>
      <c r="AL490" s="1"/>
      <c r="AM490" s="1"/>
      <c r="AN490" s="1"/>
    </row>
    <row r="491" spans="1:40">
      <c r="A491" s="1"/>
      <c r="B491" s="1"/>
      <c r="C491" s="1"/>
      <c r="D491" s="1"/>
      <c r="E491" s="1"/>
      <c r="F491" s="1"/>
      <c r="G491" s="1"/>
      <c r="H491" s="1"/>
      <c r="I491" s="1"/>
      <c r="J491" s="1"/>
      <c r="K491" s="1"/>
      <c r="L491" s="1"/>
      <c r="M491" s="1"/>
      <c r="N491" s="5"/>
      <c r="O491" s="5"/>
      <c r="P491" s="5"/>
      <c r="Q491" s="5"/>
      <c r="R491" s="5"/>
      <c r="S491" s="5"/>
      <c r="T491" s="1"/>
      <c r="U491" s="1"/>
      <c r="V491" s="1"/>
      <c r="W491" s="1"/>
      <c r="X491" s="1"/>
      <c r="Y491" s="1"/>
      <c r="Z491" s="1"/>
      <c r="AA491" s="1"/>
      <c r="AB491" s="1"/>
      <c r="AC491" s="1"/>
      <c r="AD491" s="1"/>
      <c r="AE491" s="1"/>
      <c r="AF491" s="1"/>
      <c r="AG491" s="1"/>
      <c r="AH491" s="1"/>
      <c r="AI491" s="1"/>
      <c r="AJ491" s="1"/>
      <c r="AK491" s="1"/>
      <c r="AL491" s="1"/>
      <c r="AM491" s="1"/>
      <c r="AN491" s="1"/>
    </row>
    <row r="492" spans="1:40">
      <c r="A492" s="1"/>
      <c r="B492" s="1"/>
      <c r="C492" s="1"/>
      <c r="D492" s="1"/>
      <c r="E492" s="1"/>
      <c r="F492" s="1"/>
      <c r="G492" s="1"/>
      <c r="H492" s="1"/>
      <c r="I492" s="1"/>
      <c r="J492" s="1"/>
      <c r="K492" s="1"/>
      <c r="L492" s="1"/>
      <c r="M492" s="1"/>
      <c r="N492" s="5"/>
      <c r="O492" s="5"/>
      <c r="P492" s="5"/>
      <c r="Q492" s="5"/>
      <c r="R492" s="5"/>
      <c r="S492" s="5"/>
      <c r="T492" s="1"/>
      <c r="U492" s="1"/>
      <c r="V492" s="1"/>
      <c r="W492" s="1"/>
      <c r="X492" s="1"/>
      <c r="Y492" s="1"/>
      <c r="Z492" s="1"/>
      <c r="AA492" s="1"/>
      <c r="AB492" s="1"/>
      <c r="AC492" s="1"/>
      <c r="AD492" s="1"/>
      <c r="AE492" s="1"/>
      <c r="AF492" s="1"/>
      <c r="AG492" s="1"/>
      <c r="AH492" s="1"/>
      <c r="AI492" s="1"/>
      <c r="AJ492" s="1"/>
      <c r="AK492" s="1"/>
      <c r="AL492" s="1"/>
      <c r="AM492" s="1"/>
      <c r="AN492" s="1"/>
    </row>
    <row r="493" spans="1:40">
      <c r="A493" s="1"/>
      <c r="B493" s="1"/>
      <c r="C493" s="1"/>
      <c r="D493" s="1"/>
      <c r="E493" s="1"/>
      <c r="F493" s="1"/>
      <c r="G493" s="1"/>
      <c r="H493" s="1"/>
      <c r="I493" s="1"/>
      <c r="J493" s="1"/>
      <c r="K493" s="1"/>
      <c r="L493" s="1"/>
      <c r="M493" s="1"/>
      <c r="N493" s="5"/>
      <c r="O493" s="5"/>
      <c r="P493" s="5"/>
      <c r="Q493" s="5"/>
      <c r="R493" s="5"/>
      <c r="S493" s="5"/>
      <c r="T493" s="1"/>
      <c r="U493" s="1"/>
      <c r="V493" s="1"/>
      <c r="W493" s="1"/>
      <c r="X493" s="1"/>
      <c r="Y493" s="1"/>
      <c r="Z493" s="1"/>
      <c r="AA493" s="1"/>
      <c r="AB493" s="1"/>
      <c r="AC493" s="1"/>
      <c r="AD493" s="1"/>
      <c r="AE493" s="1"/>
      <c r="AF493" s="1"/>
      <c r="AG493" s="1"/>
      <c r="AH493" s="1"/>
      <c r="AI493" s="1"/>
      <c r="AJ493" s="1"/>
      <c r="AK493" s="1"/>
      <c r="AL493" s="1"/>
      <c r="AM493" s="1"/>
      <c r="AN493" s="1"/>
    </row>
    <row r="494" spans="1:40">
      <c r="A494" s="1"/>
      <c r="B494" s="1"/>
      <c r="C494" s="1"/>
      <c r="D494" s="1"/>
      <c r="E494" s="1"/>
      <c r="F494" s="1"/>
      <c r="G494" s="1"/>
      <c r="H494" s="1"/>
      <c r="I494" s="1"/>
      <c r="J494" s="1"/>
      <c r="K494" s="1"/>
      <c r="L494" s="1"/>
      <c r="M494" s="1"/>
      <c r="N494" s="5"/>
      <c r="O494" s="5"/>
      <c r="P494" s="5"/>
      <c r="Q494" s="5"/>
      <c r="R494" s="5"/>
      <c r="S494" s="5"/>
      <c r="T494" s="1"/>
      <c r="U494" s="1"/>
      <c r="V494" s="1"/>
      <c r="W494" s="1"/>
      <c r="X494" s="1"/>
      <c r="Y494" s="1"/>
      <c r="Z494" s="1"/>
      <c r="AA494" s="1"/>
      <c r="AB494" s="1"/>
      <c r="AC494" s="1"/>
      <c r="AD494" s="1"/>
      <c r="AE494" s="1"/>
      <c r="AF494" s="1"/>
      <c r="AG494" s="1"/>
      <c r="AH494" s="1"/>
      <c r="AI494" s="1"/>
      <c r="AJ494" s="1"/>
      <c r="AK494" s="1"/>
      <c r="AL494" s="1"/>
      <c r="AM494" s="1"/>
      <c r="AN494" s="1"/>
    </row>
    <row r="495" spans="1:40">
      <c r="A495" s="1"/>
      <c r="B495" s="1"/>
      <c r="C495" s="1"/>
      <c r="D495" s="1"/>
      <c r="E495" s="1"/>
      <c r="F495" s="1"/>
      <c r="G495" s="1"/>
      <c r="H495" s="1"/>
      <c r="I495" s="1"/>
      <c r="J495" s="1"/>
      <c r="K495" s="1"/>
      <c r="L495" s="1"/>
      <c r="M495" s="1"/>
      <c r="N495" s="5"/>
      <c r="O495" s="5"/>
      <c r="P495" s="5"/>
      <c r="Q495" s="5"/>
      <c r="R495" s="5"/>
      <c r="S495" s="5"/>
      <c r="T495" s="1"/>
      <c r="U495" s="1"/>
      <c r="V495" s="1"/>
      <c r="W495" s="1"/>
      <c r="X495" s="1"/>
      <c r="Y495" s="1"/>
      <c r="Z495" s="1"/>
      <c r="AA495" s="1"/>
      <c r="AB495" s="1"/>
      <c r="AC495" s="1"/>
      <c r="AD495" s="1"/>
      <c r="AE495" s="1"/>
      <c r="AF495" s="1"/>
      <c r="AG495" s="1"/>
      <c r="AH495" s="1"/>
      <c r="AI495" s="1"/>
      <c r="AJ495" s="1"/>
      <c r="AK495" s="1"/>
      <c r="AL495" s="1"/>
      <c r="AM495" s="1"/>
      <c r="AN495" s="1"/>
    </row>
    <row r="496" spans="1:40">
      <c r="A496" s="1"/>
      <c r="B496" s="1"/>
      <c r="C496" s="1"/>
      <c r="D496" s="1"/>
      <c r="E496" s="1"/>
      <c r="F496" s="1"/>
      <c r="G496" s="1"/>
      <c r="H496" s="1"/>
      <c r="I496" s="1"/>
      <c r="J496" s="1"/>
      <c r="K496" s="1"/>
      <c r="L496" s="1"/>
      <c r="M496" s="1"/>
      <c r="N496" s="5"/>
      <c r="O496" s="5"/>
      <c r="P496" s="5"/>
      <c r="Q496" s="5"/>
      <c r="R496" s="5"/>
      <c r="S496" s="5"/>
      <c r="T496" s="1"/>
      <c r="U496" s="1"/>
      <c r="V496" s="1"/>
      <c r="W496" s="1"/>
      <c r="X496" s="1"/>
      <c r="Y496" s="1"/>
      <c r="Z496" s="1"/>
      <c r="AA496" s="1"/>
      <c r="AB496" s="1"/>
      <c r="AC496" s="1"/>
      <c r="AD496" s="1"/>
      <c r="AE496" s="1"/>
      <c r="AF496" s="1"/>
      <c r="AG496" s="1"/>
      <c r="AH496" s="1"/>
      <c r="AI496" s="1"/>
      <c r="AJ496" s="1"/>
      <c r="AK496" s="1"/>
      <c r="AL496" s="1"/>
      <c r="AM496" s="1"/>
      <c r="AN496" s="1"/>
    </row>
    <row r="497" spans="1:40">
      <c r="A497" s="1"/>
      <c r="B497" s="1"/>
      <c r="C497" s="1"/>
      <c r="D497" s="1"/>
      <c r="E497" s="1"/>
      <c r="F497" s="1"/>
      <c r="G497" s="1"/>
      <c r="H497" s="1"/>
      <c r="I497" s="1"/>
      <c r="J497" s="1"/>
      <c r="K497" s="1"/>
      <c r="L497" s="1"/>
      <c r="M497" s="1"/>
      <c r="N497" s="5"/>
      <c r="O497" s="5"/>
      <c r="P497" s="5"/>
      <c r="Q497" s="5"/>
      <c r="R497" s="5"/>
      <c r="S497" s="5"/>
      <c r="T497" s="1"/>
      <c r="U497" s="1"/>
      <c r="V497" s="1"/>
      <c r="W497" s="1"/>
      <c r="X497" s="1"/>
      <c r="Y497" s="1"/>
      <c r="Z497" s="1"/>
      <c r="AA497" s="1"/>
      <c r="AB497" s="1"/>
      <c r="AC497" s="1"/>
      <c r="AD497" s="1"/>
      <c r="AE497" s="1"/>
      <c r="AF497" s="1"/>
      <c r="AG497" s="1"/>
      <c r="AH497" s="1"/>
      <c r="AI497" s="1"/>
      <c r="AJ497" s="1"/>
      <c r="AK497" s="1"/>
      <c r="AL497" s="1"/>
      <c r="AM497" s="1"/>
      <c r="AN497" s="1"/>
    </row>
    <row r="498" spans="1:40">
      <c r="A498" s="1"/>
      <c r="B498" s="1"/>
      <c r="C498" s="1"/>
      <c r="D498" s="1"/>
      <c r="E498" s="1"/>
      <c r="F498" s="1"/>
      <c r="G498" s="1"/>
      <c r="H498" s="1"/>
      <c r="I498" s="1"/>
      <c r="J498" s="1"/>
      <c r="K498" s="1"/>
      <c r="L498" s="1"/>
      <c r="M498" s="1"/>
      <c r="N498" s="5"/>
      <c r="O498" s="5"/>
      <c r="P498" s="5"/>
      <c r="Q498" s="5"/>
      <c r="R498" s="5"/>
      <c r="S498" s="5"/>
      <c r="T498" s="1"/>
      <c r="U498" s="1"/>
      <c r="V498" s="1"/>
      <c r="W498" s="1"/>
      <c r="X498" s="1"/>
      <c r="Y498" s="1"/>
      <c r="Z498" s="1"/>
      <c r="AA498" s="1"/>
      <c r="AB498" s="1"/>
      <c r="AC498" s="1"/>
      <c r="AD498" s="1"/>
      <c r="AE498" s="1"/>
      <c r="AF498" s="1"/>
      <c r="AG498" s="1"/>
      <c r="AH498" s="1"/>
      <c r="AI498" s="1"/>
      <c r="AJ498" s="1"/>
      <c r="AK498" s="1"/>
      <c r="AL498" s="1"/>
      <c r="AM498" s="1"/>
      <c r="AN498" s="1"/>
    </row>
    <row r="499" spans="1:40">
      <c r="A499" s="1"/>
      <c r="B499" s="1"/>
      <c r="C499" s="1"/>
      <c r="D499" s="1"/>
      <c r="E499" s="1"/>
      <c r="F499" s="1"/>
      <c r="G499" s="1"/>
      <c r="H499" s="1"/>
      <c r="I499" s="1"/>
      <c r="J499" s="1"/>
      <c r="K499" s="1"/>
      <c r="L499" s="1"/>
      <c r="M499" s="1"/>
      <c r="N499" s="5"/>
      <c r="O499" s="5"/>
      <c r="P499" s="5"/>
      <c r="Q499" s="5"/>
      <c r="R499" s="5"/>
      <c r="S499" s="5"/>
      <c r="T499" s="1"/>
      <c r="U499" s="1"/>
      <c r="V499" s="1"/>
      <c r="W499" s="1"/>
      <c r="X499" s="1"/>
      <c r="Y499" s="1"/>
      <c r="Z499" s="1"/>
      <c r="AA499" s="1"/>
      <c r="AB499" s="1"/>
      <c r="AC499" s="1"/>
      <c r="AD499" s="1"/>
      <c r="AE499" s="1"/>
      <c r="AF499" s="1"/>
      <c r="AG499" s="1"/>
      <c r="AH499" s="1"/>
      <c r="AI499" s="1"/>
      <c r="AJ499" s="1"/>
      <c r="AK499" s="1"/>
      <c r="AL499" s="1"/>
      <c r="AM499" s="1"/>
      <c r="AN499" s="1"/>
    </row>
    <row r="500" spans="1:40">
      <c r="A500" s="1"/>
      <c r="B500" s="1"/>
      <c r="C500" s="1"/>
      <c r="D500" s="1"/>
      <c r="E500" s="1"/>
      <c r="F500" s="1"/>
      <c r="G500" s="1"/>
      <c r="H500" s="1"/>
      <c r="I500" s="1"/>
      <c r="J500" s="1"/>
      <c r="K500" s="1"/>
      <c r="L500" s="1"/>
      <c r="M500" s="1"/>
      <c r="N500" s="5"/>
      <c r="O500" s="5"/>
      <c r="P500" s="5"/>
      <c r="Q500" s="5"/>
      <c r="R500" s="5"/>
      <c r="S500" s="5"/>
      <c r="T500" s="1"/>
      <c r="U500" s="1"/>
      <c r="V500" s="1"/>
      <c r="W500" s="1"/>
      <c r="X500" s="1"/>
      <c r="Y500" s="1"/>
      <c r="Z500" s="1"/>
      <c r="AA500" s="1"/>
      <c r="AB500" s="1"/>
      <c r="AC500" s="1"/>
      <c r="AD500" s="1"/>
      <c r="AE500" s="1"/>
      <c r="AF500" s="1"/>
      <c r="AG500" s="1"/>
      <c r="AH500" s="1"/>
      <c r="AI500" s="1"/>
      <c r="AJ500" s="1"/>
      <c r="AK500" s="1"/>
      <c r="AL500" s="1"/>
      <c r="AM500" s="1"/>
      <c r="AN500" s="1"/>
    </row>
    <row r="501" spans="1:40">
      <c r="A501" s="1"/>
      <c r="B501" s="1"/>
      <c r="C501" s="1"/>
      <c r="D501" s="1"/>
      <c r="E501" s="1"/>
      <c r="F501" s="1"/>
      <c r="G501" s="1"/>
      <c r="H501" s="1"/>
      <c r="I501" s="1"/>
      <c r="J501" s="1"/>
      <c r="K501" s="1"/>
      <c r="L501" s="1"/>
      <c r="M501" s="1"/>
      <c r="N501" s="5"/>
      <c r="O501" s="5"/>
      <c r="P501" s="5"/>
      <c r="Q501" s="5"/>
      <c r="R501" s="5"/>
      <c r="S501" s="5"/>
      <c r="T501" s="1"/>
      <c r="U501" s="1"/>
      <c r="V501" s="1"/>
      <c r="W501" s="1"/>
      <c r="X501" s="1"/>
      <c r="Y501" s="1"/>
      <c r="Z501" s="1"/>
      <c r="AA501" s="1"/>
      <c r="AB501" s="1"/>
      <c r="AC501" s="1"/>
      <c r="AD501" s="1"/>
      <c r="AE501" s="1"/>
      <c r="AF501" s="1"/>
      <c r="AG501" s="1"/>
      <c r="AH501" s="1"/>
      <c r="AI501" s="1"/>
      <c r="AJ501" s="1"/>
      <c r="AK501" s="1"/>
      <c r="AL501" s="1"/>
      <c r="AM501" s="1"/>
      <c r="AN501" s="1"/>
    </row>
    <row r="502" spans="1:40">
      <c r="A502" s="1"/>
      <c r="B502" s="1"/>
      <c r="C502" s="1"/>
      <c r="D502" s="1"/>
      <c r="E502" s="1"/>
      <c r="F502" s="1"/>
      <c r="G502" s="1"/>
      <c r="H502" s="1"/>
      <c r="I502" s="1"/>
      <c r="J502" s="1"/>
      <c r="K502" s="1"/>
      <c r="L502" s="1"/>
      <c r="M502" s="1"/>
      <c r="N502" s="5"/>
      <c r="O502" s="5"/>
      <c r="P502" s="5"/>
      <c r="Q502" s="5"/>
      <c r="R502" s="5"/>
      <c r="S502" s="5"/>
      <c r="T502" s="1"/>
      <c r="U502" s="1"/>
      <c r="V502" s="1"/>
      <c r="W502" s="1"/>
      <c r="X502" s="1"/>
      <c r="Y502" s="1"/>
      <c r="Z502" s="1"/>
      <c r="AA502" s="1"/>
      <c r="AB502" s="1"/>
      <c r="AC502" s="1"/>
      <c r="AD502" s="1"/>
      <c r="AE502" s="1"/>
      <c r="AF502" s="1"/>
      <c r="AG502" s="1"/>
      <c r="AH502" s="1"/>
      <c r="AI502" s="1"/>
      <c r="AJ502" s="1"/>
      <c r="AK502" s="1"/>
      <c r="AL502" s="1"/>
      <c r="AM502" s="1"/>
      <c r="AN502" s="1"/>
    </row>
    <row r="503" spans="1:40">
      <c r="A503" s="1"/>
      <c r="B503" s="1"/>
      <c r="C503" s="1"/>
      <c r="D503" s="1"/>
      <c r="E503" s="1"/>
      <c r="F503" s="1"/>
      <c r="G503" s="1"/>
      <c r="H503" s="1"/>
      <c r="I503" s="1"/>
      <c r="J503" s="1"/>
      <c r="K503" s="1"/>
      <c r="L503" s="1"/>
      <c r="M503" s="1"/>
      <c r="N503" s="5"/>
      <c r="O503" s="5"/>
      <c r="P503" s="5"/>
      <c r="Q503" s="5"/>
      <c r="R503" s="5"/>
      <c r="S503" s="5"/>
      <c r="T503" s="1"/>
      <c r="U503" s="1"/>
      <c r="V503" s="1"/>
      <c r="W503" s="1"/>
      <c r="X503" s="1"/>
      <c r="Y503" s="1"/>
      <c r="Z503" s="1"/>
      <c r="AA503" s="1"/>
      <c r="AB503" s="1"/>
      <c r="AC503" s="1"/>
      <c r="AD503" s="1"/>
      <c r="AE503" s="1"/>
      <c r="AF503" s="1"/>
      <c r="AG503" s="1"/>
      <c r="AH503" s="1"/>
      <c r="AI503" s="1"/>
      <c r="AJ503" s="1"/>
      <c r="AK503" s="1"/>
      <c r="AL503" s="1"/>
      <c r="AM503" s="1"/>
      <c r="AN503" s="1"/>
    </row>
    <row r="504" spans="1:40">
      <c r="A504" s="1"/>
      <c r="B504" s="1"/>
      <c r="C504" s="1"/>
      <c r="D504" s="1"/>
      <c r="E504" s="1"/>
      <c r="F504" s="1"/>
      <c r="G504" s="1"/>
      <c r="H504" s="1"/>
      <c r="I504" s="1"/>
      <c r="J504" s="1"/>
      <c r="K504" s="1"/>
      <c r="L504" s="1"/>
      <c r="M504" s="1"/>
      <c r="N504" s="5"/>
      <c r="O504" s="5"/>
      <c r="P504" s="5"/>
      <c r="Q504" s="5"/>
      <c r="R504" s="5"/>
      <c r="S504" s="5"/>
      <c r="T504" s="1"/>
      <c r="U504" s="1"/>
      <c r="V504" s="1"/>
      <c r="W504" s="1"/>
      <c r="X504" s="1"/>
      <c r="Y504" s="1"/>
      <c r="Z504" s="1"/>
      <c r="AA504" s="1"/>
      <c r="AB504" s="1"/>
      <c r="AC504" s="1"/>
      <c r="AD504" s="1"/>
      <c r="AE504" s="1"/>
      <c r="AF504" s="1"/>
      <c r="AG504" s="1"/>
      <c r="AH504" s="1"/>
      <c r="AI504" s="1"/>
      <c r="AJ504" s="1"/>
      <c r="AK504" s="1"/>
      <c r="AL504" s="1"/>
      <c r="AM504" s="1"/>
      <c r="AN504" s="1"/>
    </row>
    <row r="505" spans="1:40">
      <c r="A505" s="1"/>
      <c r="B505" s="1"/>
      <c r="C505" s="1"/>
      <c r="D505" s="1"/>
      <c r="E505" s="1"/>
      <c r="F505" s="1"/>
      <c r="G505" s="1"/>
      <c r="H505" s="1"/>
      <c r="I505" s="1"/>
      <c r="J505" s="1"/>
      <c r="K505" s="1"/>
      <c r="L505" s="1"/>
      <c r="M505" s="1"/>
      <c r="N505" s="5"/>
      <c r="O505" s="5"/>
      <c r="P505" s="5"/>
      <c r="Q505" s="5"/>
      <c r="R505" s="5"/>
      <c r="S505" s="5"/>
      <c r="T505" s="1"/>
      <c r="U505" s="1"/>
      <c r="V505" s="1"/>
      <c r="W505" s="1"/>
      <c r="X505" s="1"/>
      <c r="Y505" s="1"/>
      <c r="Z505" s="1"/>
      <c r="AA505" s="1"/>
      <c r="AB505" s="1"/>
      <c r="AC505" s="1"/>
      <c r="AD505" s="1"/>
      <c r="AE505" s="1"/>
      <c r="AF505" s="1"/>
      <c r="AG505" s="1"/>
      <c r="AH505" s="1"/>
      <c r="AI505" s="1"/>
      <c r="AJ505" s="1"/>
      <c r="AK505" s="1"/>
      <c r="AL505" s="1"/>
      <c r="AM505" s="1"/>
      <c r="AN505" s="1"/>
    </row>
    <row r="506" spans="1:40">
      <c r="A506" s="1"/>
      <c r="B506" s="1"/>
      <c r="C506" s="1"/>
      <c r="D506" s="1"/>
      <c r="E506" s="1"/>
      <c r="F506" s="1"/>
      <c r="G506" s="1"/>
      <c r="H506" s="1"/>
      <c r="I506" s="1"/>
      <c r="J506" s="1"/>
      <c r="K506" s="1"/>
      <c r="L506" s="1"/>
      <c r="M506" s="1"/>
      <c r="N506" s="5"/>
      <c r="O506" s="5"/>
      <c r="P506" s="5"/>
      <c r="Q506" s="5"/>
      <c r="R506" s="5"/>
      <c r="S506" s="5"/>
      <c r="T506" s="1"/>
      <c r="U506" s="1"/>
      <c r="V506" s="1"/>
      <c r="W506" s="1"/>
      <c r="X506" s="1"/>
      <c r="Y506" s="1"/>
      <c r="Z506" s="1"/>
      <c r="AA506" s="1"/>
      <c r="AB506" s="1"/>
      <c r="AC506" s="1"/>
      <c r="AD506" s="1"/>
      <c r="AE506" s="1"/>
      <c r="AF506" s="1"/>
      <c r="AG506" s="1"/>
      <c r="AH506" s="1"/>
      <c r="AI506" s="1"/>
      <c r="AJ506" s="1"/>
      <c r="AK506" s="1"/>
      <c r="AL506" s="1"/>
      <c r="AM506" s="1"/>
      <c r="AN506" s="1"/>
    </row>
    <row r="507" spans="1:40">
      <c r="A507" s="1"/>
      <c r="B507" s="1"/>
      <c r="C507" s="1"/>
      <c r="D507" s="1"/>
      <c r="E507" s="1"/>
      <c r="F507" s="1"/>
      <c r="G507" s="1"/>
      <c r="H507" s="1"/>
      <c r="I507" s="1"/>
      <c r="J507" s="1"/>
      <c r="K507" s="1"/>
      <c r="L507" s="1"/>
      <c r="M507" s="1"/>
      <c r="N507" s="5"/>
      <c r="O507" s="5"/>
      <c r="P507" s="5"/>
      <c r="Q507" s="5"/>
      <c r="R507" s="5"/>
      <c r="S507" s="5"/>
      <c r="T507" s="1"/>
      <c r="U507" s="1"/>
      <c r="V507" s="1"/>
      <c r="W507" s="1"/>
      <c r="X507" s="1"/>
      <c r="Y507" s="1"/>
      <c r="Z507" s="1"/>
      <c r="AA507" s="1"/>
      <c r="AB507" s="1"/>
      <c r="AC507" s="1"/>
      <c r="AD507" s="1"/>
      <c r="AE507" s="1"/>
      <c r="AF507" s="1"/>
      <c r="AG507" s="1"/>
      <c r="AH507" s="1"/>
      <c r="AI507" s="1"/>
      <c r="AJ507" s="1"/>
      <c r="AK507" s="1"/>
      <c r="AL507" s="1"/>
      <c r="AM507" s="1"/>
      <c r="AN507" s="1"/>
    </row>
    <row r="508" spans="1:40">
      <c r="A508" s="1"/>
      <c r="B508" s="1"/>
      <c r="C508" s="1"/>
      <c r="D508" s="1"/>
      <c r="E508" s="1"/>
      <c r="F508" s="1"/>
      <c r="G508" s="1"/>
      <c r="H508" s="1"/>
      <c r="I508" s="1"/>
      <c r="J508" s="1"/>
      <c r="K508" s="1"/>
      <c r="L508" s="1"/>
      <c r="M508" s="1"/>
      <c r="N508" s="5"/>
      <c r="O508" s="5"/>
      <c r="P508" s="5"/>
      <c r="Q508" s="5"/>
      <c r="R508" s="5"/>
      <c r="S508" s="5"/>
      <c r="T508" s="1"/>
      <c r="U508" s="1"/>
      <c r="V508" s="1"/>
      <c r="W508" s="1"/>
      <c r="X508" s="1"/>
      <c r="Y508" s="1"/>
      <c r="Z508" s="1"/>
      <c r="AA508" s="1"/>
      <c r="AB508" s="1"/>
      <c r="AC508" s="1"/>
      <c r="AD508" s="1"/>
      <c r="AE508" s="1"/>
      <c r="AF508" s="1"/>
      <c r="AG508" s="1"/>
      <c r="AH508" s="1"/>
      <c r="AI508" s="1"/>
      <c r="AJ508" s="1"/>
      <c r="AK508" s="1"/>
      <c r="AL508" s="1"/>
      <c r="AM508" s="1"/>
      <c r="AN508" s="1"/>
    </row>
    <row r="509" spans="1:40">
      <c r="A509" s="1"/>
      <c r="B509" s="1"/>
      <c r="C509" s="1"/>
      <c r="D509" s="1"/>
      <c r="E509" s="1"/>
      <c r="F509" s="1"/>
      <c r="G509" s="1"/>
      <c r="H509" s="1"/>
      <c r="I509" s="1"/>
      <c r="J509" s="1"/>
      <c r="K509" s="1"/>
      <c r="L509" s="1"/>
      <c r="M509" s="1"/>
      <c r="N509" s="5"/>
      <c r="O509" s="5"/>
      <c r="P509" s="5"/>
      <c r="Q509" s="5"/>
      <c r="R509" s="5"/>
      <c r="S509" s="5"/>
      <c r="T509" s="1"/>
      <c r="U509" s="1"/>
      <c r="V509" s="1"/>
      <c r="W509" s="1"/>
      <c r="X509" s="1"/>
      <c r="Y509" s="1"/>
      <c r="Z509" s="1"/>
      <c r="AA509" s="1"/>
      <c r="AB509" s="1"/>
      <c r="AC509" s="1"/>
      <c r="AD509" s="1"/>
      <c r="AE509" s="1"/>
      <c r="AF509" s="1"/>
      <c r="AG509" s="1"/>
      <c r="AH509" s="1"/>
      <c r="AI509" s="1"/>
      <c r="AJ509" s="1"/>
      <c r="AK509" s="1"/>
      <c r="AL509" s="1"/>
      <c r="AM509" s="1"/>
      <c r="AN509" s="1"/>
    </row>
    <row r="510" spans="1:40">
      <c r="A510" s="1"/>
      <c r="B510" s="1"/>
      <c r="C510" s="1"/>
      <c r="D510" s="1"/>
      <c r="E510" s="1"/>
      <c r="F510" s="1"/>
      <c r="G510" s="1"/>
      <c r="H510" s="1"/>
      <c r="I510" s="1"/>
      <c r="J510" s="1"/>
      <c r="K510" s="1"/>
      <c r="L510" s="1"/>
      <c r="M510" s="1"/>
      <c r="N510" s="5"/>
      <c r="O510" s="5"/>
      <c r="P510" s="5"/>
      <c r="Q510" s="5"/>
      <c r="R510" s="5"/>
      <c r="S510" s="5"/>
      <c r="T510" s="1"/>
      <c r="U510" s="1"/>
      <c r="V510" s="1"/>
      <c r="W510" s="1"/>
      <c r="X510" s="1"/>
      <c r="Y510" s="1"/>
      <c r="Z510" s="1"/>
      <c r="AA510" s="1"/>
      <c r="AB510" s="1"/>
      <c r="AC510" s="1"/>
      <c r="AD510" s="1"/>
      <c r="AE510" s="1"/>
      <c r="AF510" s="1"/>
      <c r="AG510" s="1"/>
      <c r="AH510" s="1"/>
      <c r="AI510" s="1"/>
      <c r="AJ510" s="1"/>
      <c r="AK510" s="1"/>
      <c r="AL510" s="1"/>
      <c r="AM510" s="1"/>
      <c r="AN510" s="1"/>
    </row>
    <row r="511" spans="1:40">
      <c r="A511" s="1"/>
      <c r="B511" s="1"/>
      <c r="C511" s="1"/>
      <c r="D511" s="1"/>
      <c r="E511" s="1"/>
      <c r="F511" s="1"/>
      <c r="G511" s="1"/>
      <c r="H511" s="1"/>
      <c r="I511" s="1"/>
      <c r="J511" s="1"/>
      <c r="K511" s="1"/>
      <c r="L511" s="1"/>
      <c r="M511" s="1"/>
      <c r="N511" s="5"/>
      <c r="O511" s="5"/>
      <c r="P511" s="5"/>
      <c r="Q511" s="5"/>
      <c r="R511" s="5"/>
      <c r="S511" s="5"/>
      <c r="T511" s="1"/>
      <c r="U511" s="1"/>
      <c r="V511" s="1"/>
      <c r="W511" s="1"/>
      <c r="X511" s="1"/>
      <c r="Y511" s="1"/>
      <c r="Z511" s="1"/>
      <c r="AA511" s="1"/>
      <c r="AB511" s="1"/>
      <c r="AC511" s="1"/>
      <c r="AD511" s="1"/>
      <c r="AE511" s="1"/>
      <c r="AF511" s="1"/>
      <c r="AG511" s="1"/>
      <c r="AH511" s="1"/>
      <c r="AI511" s="1"/>
      <c r="AJ511" s="1"/>
      <c r="AK511" s="1"/>
      <c r="AL511" s="1"/>
      <c r="AM511" s="1"/>
      <c r="AN511" s="1"/>
    </row>
    <row r="512" spans="1:40">
      <c r="A512" s="1"/>
      <c r="B512" s="1"/>
      <c r="C512" s="1"/>
      <c r="D512" s="1"/>
      <c r="E512" s="1"/>
      <c r="F512" s="1"/>
      <c r="G512" s="1"/>
      <c r="H512" s="1"/>
      <c r="I512" s="1"/>
      <c r="J512" s="1"/>
      <c r="K512" s="1"/>
      <c r="L512" s="1"/>
      <c r="M512" s="1"/>
      <c r="N512" s="5"/>
      <c r="O512" s="5"/>
      <c r="P512" s="5"/>
      <c r="Q512" s="5"/>
      <c r="R512" s="5"/>
      <c r="S512" s="5"/>
      <c r="T512" s="1"/>
      <c r="U512" s="1"/>
      <c r="V512" s="1"/>
      <c r="W512" s="1"/>
      <c r="X512" s="1"/>
      <c r="Y512" s="1"/>
      <c r="Z512" s="1"/>
      <c r="AA512" s="1"/>
      <c r="AB512" s="1"/>
      <c r="AC512" s="1"/>
      <c r="AD512" s="1"/>
      <c r="AE512" s="1"/>
      <c r="AF512" s="1"/>
      <c r="AG512" s="1"/>
      <c r="AH512" s="1"/>
      <c r="AI512" s="1"/>
      <c r="AJ512" s="1"/>
      <c r="AK512" s="1"/>
      <c r="AL512" s="1"/>
      <c r="AM512" s="1"/>
      <c r="AN512" s="1"/>
    </row>
    <row r="513" spans="1:40">
      <c r="A513" s="1"/>
      <c r="B513" s="1"/>
      <c r="C513" s="1"/>
      <c r="D513" s="1"/>
      <c r="E513" s="1"/>
      <c r="F513" s="1"/>
      <c r="G513" s="1"/>
      <c r="H513" s="1"/>
      <c r="I513" s="1"/>
      <c r="J513" s="1"/>
      <c r="K513" s="1"/>
      <c r="L513" s="1"/>
      <c r="M513" s="1"/>
      <c r="N513" s="5"/>
      <c r="O513" s="5"/>
      <c r="P513" s="5"/>
      <c r="Q513" s="5"/>
      <c r="R513" s="5"/>
      <c r="S513" s="5"/>
      <c r="T513" s="1"/>
      <c r="U513" s="1"/>
      <c r="V513" s="1"/>
      <c r="W513" s="1"/>
      <c r="X513" s="1"/>
      <c r="Y513" s="1"/>
      <c r="Z513" s="1"/>
      <c r="AA513" s="1"/>
      <c r="AB513" s="1"/>
      <c r="AC513" s="1"/>
      <c r="AD513" s="1"/>
      <c r="AE513" s="1"/>
      <c r="AF513" s="1"/>
      <c r="AG513" s="1"/>
      <c r="AH513" s="1"/>
      <c r="AI513" s="1"/>
      <c r="AJ513" s="1"/>
      <c r="AK513" s="1"/>
      <c r="AL513" s="1"/>
      <c r="AM513" s="1"/>
      <c r="AN513" s="1"/>
    </row>
    <row r="514" spans="1:40">
      <c r="A514" s="1"/>
      <c r="B514" s="1"/>
      <c r="C514" s="1"/>
      <c r="D514" s="1"/>
      <c r="E514" s="1"/>
      <c r="F514" s="1"/>
      <c r="G514" s="1"/>
      <c r="H514" s="1"/>
      <c r="I514" s="1"/>
      <c r="J514" s="1"/>
      <c r="K514" s="1"/>
      <c r="L514" s="1"/>
      <c r="M514" s="1"/>
      <c r="N514" s="5"/>
      <c r="O514" s="5"/>
      <c r="P514" s="5"/>
      <c r="Q514" s="5"/>
      <c r="R514" s="5"/>
      <c r="S514" s="5"/>
      <c r="T514" s="1"/>
      <c r="U514" s="1"/>
      <c r="V514" s="1"/>
      <c r="W514" s="1"/>
      <c r="X514" s="1"/>
      <c r="Y514" s="1"/>
      <c r="Z514" s="1"/>
      <c r="AA514" s="1"/>
      <c r="AB514" s="1"/>
      <c r="AC514" s="1"/>
      <c r="AD514" s="1"/>
      <c r="AE514" s="1"/>
      <c r="AF514" s="1"/>
      <c r="AG514" s="1"/>
      <c r="AH514" s="1"/>
      <c r="AI514" s="1"/>
      <c r="AJ514" s="1"/>
      <c r="AK514" s="1"/>
      <c r="AL514" s="1"/>
      <c r="AM514" s="1"/>
      <c r="AN514" s="1"/>
    </row>
    <row r="515" spans="1:40">
      <c r="A515" s="1"/>
      <c r="B515" s="1"/>
      <c r="C515" s="1"/>
      <c r="D515" s="1"/>
      <c r="E515" s="1"/>
      <c r="F515" s="1"/>
      <c r="G515" s="1"/>
      <c r="H515" s="1"/>
      <c r="I515" s="1"/>
      <c r="J515" s="1"/>
      <c r="K515" s="1"/>
      <c r="L515" s="1"/>
      <c r="M515" s="1"/>
      <c r="N515" s="5"/>
      <c r="O515" s="5"/>
      <c r="P515" s="5"/>
      <c r="Q515" s="5"/>
      <c r="R515" s="5"/>
      <c r="S515" s="5"/>
      <c r="T515" s="1"/>
      <c r="U515" s="1"/>
      <c r="V515" s="1"/>
      <c r="W515" s="1"/>
      <c r="X515" s="1"/>
      <c r="Y515" s="1"/>
      <c r="Z515" s="1"/>
      <c r="AA515" s="1"/>
      <c r="AB515" s="1"/>
      <c r="AC515" s="1"/>
      <c r="AD515" s="1"/>
      <c r="AE515" s="1"/>
      <c r="AF515" s="1"/>
      <c r="AG515" s="1"/>
      <c r="AH515" s="1"/>
      <c r="AI515" s="1"/>
      <c r="AJ515" s="1"/>
      <c r="AK515" s="1"/>
      <c r="AL515" s="1"/>
      <c r="AM515" s="1"/>
      <c r="AN515" s="1"/>
    </row>
    <row r="516" spans="1:40">
      <c r="A516" s="1"/>
      <c r="B516" s="1"/>
      <c r="C516" s="1"/>
      <c r="D516" s="1"/>
      <c r="E516" s="1"/>
      <c r="F516" s="1"/>
      <c r="G516" s="1"/>
      <c r="H516" s="1"/>
      <c r="I516" s="1"/>
      <c r="J516" s="1"/>
      <c r="K516" s="1"/>
      <c r="L516" s="1"/>
      <c r="M516" s="1"/>
      <c r="N516" s="5"/>
      <c r="O516" s="5"/>
      <c r="P516" s="5"/>
      <c r="Q516" s="5"/>
      <c r="R516" s="5"/>
      <c r="S516" s="5"/>
      <c r="T516" s="1"/>
      <c r="U516" s="1"/>
      <c r="V516" s="1"/>
      <c r="W516" s="1"/>
      <c r="X516" s="1"/>
      <c r="Y516" s="1"/>
      <c r="Z516" s="1"/>
      <c r="AA516" s="1"/>
      <c r="AB516" s="1"/>
      <c r="AC516" s="1"/>
      <c r="AD516" s="1"/>
      <c r="AE516" s="1"/>
      <c r="AF516" s="1"/>
      <c r="AG516" s="1"/>
      <c r="AH516" s="1"/>
      <c r="AI516" s="1"/>
      <c r="AJ516" s="1"/>
      <c r="AK516" s="1"/>
      <c r="AL516" s="1"/>
      <c r="AM516" s="1"/>
      <c r="AN516" s="1"/>
    </row>
    <row r="517" spans="1:40">
      <c r="A517" s="1"/>
      <c r="B517" s="1"/>
      <c r="C517" s="1"/>
      <c r="D517" s="1"/>
      <c r="E517" s="1"/>
      <c r="F517" s="1"/>
      <c r="G517" s="1"/>
      <c r="H517" s="1"/>
      <c r="I517" s="1"/>
      <c r="J517" s="1"/>
      <c r="K517" s="1"/>
      <c r="L517" s="1"/>
      <c r="M517" s="1"/>
      <c r="N517" s="5"/>
      <c r="O517" s="5"/>
      <c r="P517" s="5"/>
      <c r="Q517" s="5"/>
      <c r="R517" s="5"/>
      <c r="S517" s="5"/>
      <c r="T517" s="1"/>
      <c r="U517" s="1"/>
      <c r="V517" s="1"/>
      <c r="W517" s="1"/>
      <c r="X517" s="1"/>
      <c r="Y517" s="1"/>
      <c r="Z517" s="1"/>
      <c r="AA517" s="1"/>
      <c r="AB517" s="1"/>
      <c r="AC517" s="1"/>
      <c r="AD517" s="1"/>
      <c r="AE517" s="1"/>
      <c r="AF517" s="1"/>
      <c r="AG517" s="1"/>
      <c r="AH517" s="1"/>
      <c r="AI517" s="1"/>
      <c r="AJ517" s="1"/>
      <c r="AK517" s="1"/>
      <c r="AL517" s="1"/>
      <c r="AM517" s="1"/>
      <c r="AN517" s="1"/>
    </row>
    <row r="518" spans="1:40">
      <c r="A518" s="1"/>
      <c r="B518" s="1"/>
      <c r="C518" s="1"/>
      <c r="D518" s="1"/>
      <c r="E518" s="1"/>
      <c r="F518" s="1"/>
      <c r="G518" s="1"/>
      <c r="H518" s="1"/>
      <c r="I518" s="1"/>
      <c r="J518" s="1"/>
      <c r="K518" s="1"/>
      <c r="L518" s="1"/>
      <c r="M518" s="1"/>
      <c r="N518" s="5"/>
      <c r="O518" s="5"/>
      <c r="P518" s="5"/>
      <c r="Q518" s="5"/>
      <c r="R518" s="5"/>
      <c r="S518" s="5"/>
      <c r="T518" s="1"/>
      <c r="U518" s="1"/>
      <c r="V518" s="1"/>
      <c r="W518" s="1"/>
      <c r="X518" s="1"/>
      <c r="Y518" s="1"/>
      <c r="Z518" s="1"/>
      <c r="AA518" s="1"/>
      <c r="AB518" s="1"/>
      <c r="AC518" s="1"/>
      <c r="AD518" s="1"/>
      <c r="AE518" s="1"/>
      <c r="AF518" s="1"/>
      <c r="AG518" s="1"/>
      <c r="AH518" s="1"/>
      <c r="AI518" s="1"/>
      <c r="AJ518" s="1"/>
      <c r="AK518" s="1"/>
      <c r="AL518" s="1"/>
      <c r="AM518" s="1"/>
      <c r="AN518" s="1"/>
    </row>
    <row r="519" spans="1:40">
      <c r="A519" s="1"/>
      <c r="B519" s="1"/>
      <c r="C519" s="1"/>
      <c r="D519" s="1"/>
      <c r="E519" s="1"/>
      <c r="F519" s="1"/>
      <c r="G519" s="1"/>
      <c r="H519" s="1"/>
      <c r="I519" s="1"/>
      <c r="J519" s="1"/>
      <c r="K519" s="1"/>
      <c r="L519" s="1"/>
      <c r="M519" s="1"/>
      <c r="N519" s="5"/>
      <c r="O519" s="5"/>
      <c r="P519" s="5"/>
      <c r="Q519" s="5"/>
      <c r="R519" s="5"/>
      <c r="S519" s="5"/>
      <c r="T519" s="1"/>
      <c r="U519" s="1"/>
      <c r="V519" s="1"/>
      <c r="W519" s="1"/>
      <c r="X519" s="1"/>
      <c r="Y519" s="1"/>
      <c r="Z519" s="1"/>
      <c r="AA519" s="1"/>
      <c r="AB519" s="1"/>
      <c r="AC519" s="1"/>
      <c r="AD519" s="1"/>
      <c r="AE519" s="1"/>
      <c r="AF519" s="1"/>
      <c r="AG519" s="1"/>
      <c r="AH519" s="1"/>
      <c r="AI519" s="1"/>
      <c r="AJ519" s="1"/>
      <c r="AK519" s="1"/>
      <c r="AL519" s="1"/>
      <c r="AM519" s="1"/>
      <c r="AN519" s="1"/>
    </row>
    <row r="520" spans="1:40">
      <c r="A520" s="1"/>
      <c r="B520" s="1"/>
      <c r="C520" s="1"/>
      <c r="D520" s="1"/>
      <c r="E520" s="1"/>
      <c r="F520" s="1"/>
      <c r="G520" s="1"/>
      <c r="H520" s="1"/>
      <c r="I520" s="1"/>
      <c r="J520" s="1"/>
      <c r="K520" s="1"/>
      <c r="L520" s="1"/>
      <c r="M520" s="1"/>
      <c r="N520" s="5"/>
      <c r="O520" s="5"/>
      <c r="P520" s="5"/>
      <c r="Q520" s="5"/>
      <c r="R520" s="5"/>
      <c r="S520" s="5"/>
      <c r="T520" s="1"/>
      <c r="U520" s="1"/>
      <c r="V520" s="1"/>
      <c r="W520" s="1"/>
      <c r="X520" s="1"/>
      <c r="Y520" s="1"/>
      <c r="Z520" s="1"/>
      <c r="AA520" s="1"/>
      <c r="AB520" s="1"/>
      <c r="AC520" s="1"/>
      <c r="AD520" s="1"/>
      <c r="AE520" s="1"/>
      <c r="AF520" s="1"/>
      <c r="AG520" s="1"/>
      <c r="AH520" s="1"/>
      <c r="AI520" s="1"/>
      <c r="AJ520" s="1"/>
      <c r="AK520" s="1"/>
      <c r="AL520" s="1"/>
      <c r="AM520" s="1"/>
      <c r="AN520" s="1"/>
    </row>
    <row r="521" spans="1:40">
      <c r="A521" s="1"/>
      <c r="B521" s="1"/>
      <c r="C521" s="1"/>
      <c r="D521" s="1"/>
      <c r="E521" s="1"/>
      <c r="F521" s="1"/>
      <c r="G521" s="1"/>
      <c r="H521" s="1"/>
      <c r="I521" s="1"/>
      <c r="J521" s="1"/>
      <c r="K521" s="1"/>
      <c r="L521" s="1"/>
      <c r="M521" s="1"/>
      <c r="N521" s="5"/>
      <c r="O521" s="5"/>
      <c r="P521" s="5"/>
      <c r="Q521" s="5"/>
      <c r="R521" s="5"/>
      <c r="S521" s="5"/>
      <c r="T521" s="1"/>
      <c r="U521" s="1"/>
      <c r="V521" s="1"/>
      <c r="W521" s="1"/>
      <c r="X521" s="1"/>
      <c r="Y521" s="1"/>
      <c r="Z521" s="1"/>
      <c r="AA521" s="1"/>
      <c r="AB521" s="1"/>
      <c r="AC521" s="1"/>
      <c r="AD521" s="1"/>
      <c r="AE521" s="1"/>
      <c r="AF521" s="1"/>
      <c r="AG521" s="1"/>
      <c r="AH521" s="1"/>
      <c r="AI521" s="1"/>
      <c r="AJ521" s="1"/>
      <c r="AK521" s="1"/>
      <c r="AL521" s="1"/>
      <c r="AM521" s="1"/>
      <c r="AN521" s="1"/>
    </row>
    <row r="522" spans="1:40">
      <c r="A522" s="1"/>
      <c r="B522" s="1"/>
      <c r="C522" s="1"/>
      <c r="D522" s="1"/>
      <c r="E522" s="1"/>
      <c r="F522" s="1"/>
      <c r="G522" s="1"/>
      <c r="H522" s="1"/>
      <c r="I522" s="1"/>
      <c r="J522" s="1"/>
      <c r="K522" s="1"/>
      <c r="L522" s="1"/>
      <c r="M522" s="1"/>
      <c r="N522" s="5"/>
      <c r="O522" s="5"/>
      <c r="P522" s="5"/>
      <c r="Q522" s="5"/>
      <c r="R522" s="5"/>
      <c r="S522" s="5"/>
      <c r="T522" s="1"/>
      <c r="U522" s="1"/>
      <c r="V522" s="1"/>
      <c r="W522" s="1"/>
      <c r="X522" s="1"/>
      <c r="Y522" s="1"/>
      <c r="Z522" s="1"/>
      <c r="AA522" s="1"/>
      <c r="AB522" s="1"/>
      <c r="AC522" s="1"/>
      <c r="AD522" s="1"/>
      <c r="AE522" s="1"/>
      <c r="AF522" s="1"/>
      <c r="AG522" s="1"/>
      <c r="AH522" s="1"/>
      <c r="AI522" s="1"/>
      <c r="AJ522" s="1"/>
      <c r="AK522" s="1"/>
      <c r="AL522" s="1"/>
      <c r="AM522" s="1"/>
      <c r="AN522" s="1"/>
    </row>
    <row r="523" spans="1:40">
      <c r="A523" s="1"/>
      <c r="B523" s="1"/>
      <c r="C523" s="1"/>
      <c r="D523" s="1"/>
      <c r="E523" s="1"/>
      <c r="F523" s="1"/>
      <c r="G523" s="1"/>
      <c r="H523" s="1"/>
      <c r="I523" s="1"/>
      <c r="J523" s="1"/>
      <c r="K523" s="1"/>
      <c r="L523" s="1"/>
      <c r="M523" s="1"/>
      <c r="N523" s="5"/>
      <c r="O523" s="5"/>
      <c r="P523" s="5"/>
      <c r="Q523" s="5"/>
      <c r="R523" s="5"/>
      <c r="S523" s="5"/>
      <c r="T523" s="1"/>
      <c r="U523" s="1"/>
      <c r="V523" s="1"/>
      <c r="W523" s="1"/>
      <c r="X523" s="1"/>
      <c r="Y523" s="1"/>
      <c r="Z523" s="1"/>
      <c r="AA523" s="1"/>
      <c r="AB523" s="1"/>
      <c r="AC523" s="1"/>
      <c r="AD523" s="1"/>
      <c r="AE523" s="1"/>
      <c r="AF523" s="1"/>
      <c r="AG523" s="1"/>
      <c r="AH523" s="1"/>
      <c r="AI523" s="1"/>
      <c r="AJ523" s="1"/>
      <c r="AK523" s="1"/>
      <c r="AL523" s="1"/>
      <c r="AM523" s="1"/>
      <c r="AN523" s="1"/>
    </row>
    <row r="524" spans="1:40">
      <c r="A524" s="1"/>
      <c r="B524" s="1"/>
      <c r="C524" s="1"/>
      <c r="D524" s="1"/>
      <c r="E524" s="1"/>
      <c r="F524" s="1"/>
      <c r="G524" s="1"/>
      <c r="H524" s="1"/>
      <c r="I524" s="1"/>
      <c r="J524" s="1"/>
      <c r="K524" s="1"/>
      <c r="L524" s="1"/>
      <c r="M524" s="1"/>
      <c r="N524" s="5"/>
      <c r="O524" s="5"/>
      <c r="P524" s="5"/>
      <c r="Q524" s="5"/>
      <c r="R524" s="5"/>
      <c r="S524" s="5"/>
      <c r="T524" s="1"/>
      <c r="U524" s="1"/>
      <c r="V524" s="1"/>
      <c r="W524" s="1"/>
      <c r="X524" s="1"/>
      <c r="Y524" s="1"/>
      <c r="Z524" s="1"/>
      <c r="AA524" s="1"/>
      <c r="AB524" s="1"/>
      <c r="AC524" s="1"/>
      <c r="AD524" s="1"/>
      <c r="AE524" s="1"/>
      <c r="AF524" s="1"/>
      <c r="AG524" s="1"/>
      <c r="AH524" s="1"/>
      <c r="AI524" s="1"/>
      <c r="AJ524" s="1"/>
      <c r="AK524" s="1"/>
      <c r="AL524" s="1"/>
      <c r="AM524" s="1"/>
      <c r="AN524" s="1"/>
    </row>
    <row r="525" spans="1:40">
      <c r="A525" s="1"/>
      <c r="B525" s="1"/>
      <c r="C525" s="1"/>
      <c r="D525" s="1"/>
      <c r="E525" s="1"/>
      <c r="F525" s="1"/>
      <c r="G525" s="1"/>
      <c r="H525" s="1"/>
      <c r="I525" s="1"/>
      <c r="J525" s="1"/>
      <c r="K525" s="1"/>
      <c r="L525" s="1"/>
      <c r="M525" s="1"/>
      <c r="N525" s="5"/>
      <c r="O525" s="5"/>
      <c r="P525" s="5"/>
      <c r="Q525" s="5"/>
      <c r="R525" s="5"/>
      <c r="S525" s="5"/>
      <c r="T525" s="1"/>
      <c r="U525" s="1"/>
      <c r="V525" s="1"/>
      <c r="W525" s="1"/>
      <c r="X525" s="1"/>
      <c r="Y525" s="1"/>
      <c r="Z525" s="1"/>
      <c r="AA525" s="1"/>
      <c r="AB525" s="1"/>
      <c r="AC525" s="1"/>
      <c r="AD525" s="1"/>
      <c r="AE525" s="1"/>
      <c r="AF525" s="1"/>
      <c r="AG525" s="1"/>
      <c r="AH525" s="1"/>
      <c r="AI525" s="1"/>
      <c r="AJ525" s="1"/>
      <c r="AK525" s="1"/>
      <c r="AL525" s="1"/>
      <c r="AM525" s="1"/>
      <c r="AN525" s="1"/>
    </row>
    <row r="526" spans="1:40">
      <c r="A526" s="1"/>
      <c r="B526" s="1"/>
      <c r="C526" s="1"/>
      <c r="D526" s="1"/>
      <c r="E526" s="1"/>
      <c r="F526" s="1"/>
      <c r="G526" s="1"/>
      <c r="H526" s="1"/>
      <c r="I526" s="1"/>
      <c r="J526" s="1"/>
      <c r="K526" s="1"/>
      <c r="L526" s="1"/>
      <c r="M526" s="1"/>
      <c r="N526" s="5"/>
      <c r="O526" s="5"/>
      <c r="P526" s="5"/>
      <c r="Q526" s="5"/>
      <c r="R526" s="5"/>
      <c r="S526" s="5"/>
      <c r="T526" s="1"/>
      <c r="U526" s="1"/>
      <c r="V526" s="1"/>
      <c r="W526" s="1"/>
      <c r="X526" s="1"/>
      <c r="Y526" s="1"/>
      <c r="Z526" s="1"/>
      <c r="AA526" s="1"/>
      <c r="AB526" s="1"/>
      <c r="AC526" s="1"/>
      <c r="AD526" s="1"/>
      <c r="AE526" s="1"/>
      <c r="AF526" s="1"/>
      <c r="AG526" s="1"/>
      <c r="AH526" s="1"/>
      <c r="AI526" s="1"/>
      <c r="AJ526" s="1"/>
      <c r="AK526" s="1"/>
      <c r="AL526" s="1"/>
      <c r="AM526" s="1"/>
      <c r="AN526" s="1"/>
    </row>
    <row r="527" spans="1:40">
      <c r="A527" s="1"/>
      <c r="B527" s="1"/>
      <c r="C527" s="1"/>
      <c r="D527" s="1"/>
      <c r="E527" s="1"/>
      <c r="F527" s="1"/>
      <c r="G527" s="1"/>
      <c r="H527" s="1"/>
      <c r="I527" s="1"/>
      <c r="J527" s="1"/>
      <c r="K527" s="1"/>
      <c r="L527" s="1"/>
      <c r="M527" s="1"/>
      <c r="N527" s="5"/>
      <c r="O527" s="5"/>
      <c r="P527" s="5"/>
      <c r="Q527" s="5"/>
      <c r="R527" s="5"/>
      <c r="S527" s="5"/>
      <c r="T527" s="1"/>
      <c r="U527" s="1"/>
      <c r="V527" s="1"/>
      <c r="W527" s="1"/>
      <c r="X527" s="1"/>
      <c r="Y527" s="1"/>
      <c r="Z527" s="1"/>
      <c r="AA527" s="1"/>
      <c r="AB527" s="1"/>
      <c r="AC527" s="1"/>
      <c r="AD527" s="1"/>
      <c r="AE527" s="1"/>
      <c r="AF527" s="1"/>
      <c r="AG527" s="1"/>
      <c r="AH527" s="1"/>
      <c r="AI527" s="1"/>
      <c r="AJ527" s="1"/>
      <c r="AK527" s="1"/>
      <c r="AL527" s="1"/>
      <c r="AM527" s="1"/>
      <c r="AN527" s="1"/>
    </row>
    <row r="528" spans="1:40">
      <c r="A528" s="1"/>
      <c r="B528" s="1"/>
      <c r="C528" s="1"/>
      <c r="D528" s="1"/>
      <c r="E528" s="1"/>
      <c r="F528" s="1"/>
      <c r="G528" s="1"/>
      <c r="H528" s="1"/>
      <c r="I528" s="1"/>
      <c r="J528" s="1"/>
      <c r="K528" s="1"/>
      <c r="L528" s="1"/>
      <c r="M528" s="1"/>
      <c r="N528" s="5"/>
      <c r="O528" s="5"/>
      <c r="P528" s="5"/>
      <c r="Q528" s="5"/>
      <c r="R528" s="5"/>
      <c r="S528" s="5"/>
      <c r="T528" s="1"/>
      <c r="U528" s="1"/>
      <c r="V528" s="1"/>
      <c r="W528" s="1"/>
      <c r="X528" s="1"/>
      <c r="Y528" s="1"/>
      <c r="Z528" s="1"/>
      <c r="AA528" s="1"/>
      <c r="AB528" s="1"/>
      <c r="AC528" s="1"/>
      <c r="AD528" s="1"/>
      <c r="AE528" s="1"/>
      <c r="AF528" s="1"/>
      <c r="AG528" s="1"/>
      <c r="AH528" s="1"/>
      <c r="AI528" s="1"/>
      <c r="AJ528" s="1"/>
      <c r="AK528" s="1"/>
      <c r="AL528" s="1"/>
      <c r="AM528" s="1"/>
      <c r="AN528" s="1"/>
    </row>
    <row r="529" spans="1:40">
      <c r="A529" s="1"/>
      <c r="B529" s="1"/>
      <c r="C529" s="1"/>
      <c r="D529" s="1"/>
      <c r="E529" s="1"/>
      <c r="F529" s="1"/>
      <c r="G529" s="1"/>
      <c r="H529" s="1"/>
      <c r="I529" s="1"/>
      <c r="J529" s="1"/>
      <c r="K529" s="1"/>
      <c r="L529" s="1"/>
      <c r="M529" s="1"/>
      <c r="N529" s="5"/>
      <c r="O529" s="5"/>
      <c r="P529" s="5"/>
      <c r="Q529" s="5"/>
      <c r="R529" s="5"/>
      <c r="S529" s="5"/>
      <c r="T529" s="1"/>
      <c r="U529" s="1"/>
      <c r="V529" s="1"/>
      <c r="W529" s="1"/>
      <c r="X529" s="1"/>
      <c r="Y529" s="1"/>
      <c r="Z529" s="1"/>
      <c r="AA529" s="1"/>
      <c r="AB529" s="1"/>
      <c r="AC529" s="1"/>
      <c r="AD529" s="1"/>
      <c r="AE529" s="1"/>
      <c r="AF529" s="1"/>
      <c r="AG529" s="1"/>
      <c r="AH529" s="1"/>
      <c r="AI529" s="1"/>
      <c r="AJ529" s="1"/>
      <c r="AK529" s="1"/>
      <c r="AL529" s="1"/>
      <c r="AM529" s="1"/>
      <c r="AN529" s="1"/>
    </row>
    <row r="530" spans="1:40">
      <c r="A530" s="1"/>
      <c r="B530" s="1"/>
      <c r="C530" s="1"/>
      <c r="D530" s="1"/>
      <c r="E530" s="1"/>
      <c r="F530" s="1"/>
      <c r="G530" s="1"/>
      <c r="H530" s="1"/>
      <c r="I530" s="1"/>
      <c r="J530" s="1"/>
      <c r="K530" s="1"/>
      <c r="L530" s="1"/>
      <c r="M530" s="1"/>
      <c r="N530" s="5"/>
      <c r="O530" s="5"/>
      <c r="P530" s="5"/>
      <c r="Q530" s="5"/>
      <c r="R530" s="5"/>
      <c r="S530" s="5"/>
      <c r="T530" s="1"/>
      <c r="U530" s="1"/>
      <c r="V530" s="1"/>
      <c r="W530" s="1"/>
      <c r="X530" s="1"/>
      <c r="Y530" s="1"/>
      <c r="Z530" s="1"/>
      <c r="AA530" s="1"/>
      <c r="AB530" s="1"/>
      <c r="AC530" s="1"/>
      <c r="AD530" s="1"/>
      <c r="AE530" s="1"/>
      <c r="AF530" s="1"/>
      <c r="AG530" s="1"/>
      <c r="AH530" s="1"/>
      <c r="AI530" s="1"/>
      <c r="AJ530" s="1"/>
      <c r="AK530" s="1"/>
      <c r="AL530" s="1"/>
      <c r="AM530" s="1"/>
      <c r="AN530" s="1"/>
    </row>
    <row r="531" spans="1:40">
      <c r="A531" s="1"/>
      <c r="B531" s="1"/>
      <c r="C531" s="1"/>
      <c r="D531" s="1"/>
      <c r="E531" s="1"/>
      <c r="F531" s="1"/>
      <c r="G531" s="1"/>
      <c r="H531" s="1"/>
      <c r="I531" s="1"/>
      <c r="J531" s="1"/>
      <c r="K531" s="1"/>
      <c r="L531" s="1"/>
      <c r="M531" s="1"/>
      <c r="N531" s="5"/>
      <c r="O531" s="5"/>
      <c r="P531" s="5"/>
      <c r="Q531" s="5"/>
      <c r="R531" s="5"/>
      <c r="S531" s="5"/>
      <c r="T531" s="1"/>
      <c r="U531" s="1"/>
      <c r="V531" s="1"/>
      <c r="W531" s="1"/>
      <c r="X531" s="1"/>
      <c r="Y531" s="1"/>
      <c r="Z531" s="1"/>
      <c r="AA531" s="1"/>
      <c r="AB531" s="1"/>
      <c r="AC531" s="1"/>
      <c r="AD531" s="1"/>
      <c r="AE531" s="1"/>
      <c r="AF531" s="1"/>
      <c r="AG531" s="1"/>
      <c r="AH531" s="1"/>
      <c r="AI531" s="1"/>
      <c r="AJ531" s="1"/>
      <c r="AK531" s="1"/>
      <c r="AL531" s="1"/>
      <c r="AM531" s="1"/>
      <c r="AN531" s="1"/>
    </row>
    <row r="532" spans="1:40">
      <c r="A532" s="1"/>
      <c r="B532" s="1"/>
      <c r="C532" s="1"/>
      <c r="D532" s="1"/>
      <c r="E532" s="1"/>
      <c r="F532" s="1"/>
      <c r="G532" s="1"/>
      <c r="H532" s="1"/>
      <c r="I532" s="1"/>
      <c r="J532" s="1"/>
      <c r="K532" s="1"/>
      <c r="L532" s="1"/>
      <c r="M532" s="1"/>
      <c r="N532" s="5"/>
      <c r="O532" s="5"/>
      <c r="P532" s="5"/>
      <c r="Q532" s="5"/>
      <c r="R532" s="5"/>
      <c r="S532" s="5"/>
      <c r="T532" s="1"/>
      <c r="U532" s="1"/>
      <c r="V532" s="1"/>
      <c r="W532" s="1"/>
      <c r="X532" s="1"/>
      <c r="Y532" s="1"/>
      <c r="Z532" s="1"/>
      <c r="AA532" s="1"/>
      <c r="AB532" s="1"/>
      <c r="AC532" s="1"/>
      <c r="AD532" s="1"/>
      <c r="AE532" s="1"/>
      <c r="AF532" s="1"/>
      <c r="AG532" s="1"/>
      <c r="AH532" s="1"/>
      <c r="AI532" s="1"/>
      <c r="AJ532" s="1"/>
      <c r="AK532" s="1"/>
      <c r="AL532" s="1"/>
      <c r="AM532" s="1"/>
      <c r="AN532" s="1"/>
    </row>
    <row r="533" spans="1:40">
      <c r="A533" s="1"/>
      <c r="B533" s="1"/>
      <c r="C533" s="1"/>
      <c r="D533" s="1"/>
      <c r="E533" s="1"/>
      <c r="F533" s="1"/>
      <c r="G533" s="1"/>
      <c r="H533" s="1"/>
      <c r="I533" s="1"/>
      <c r="J533" s="1"/>
      <c r="K533" s="1"/>
      <c r="L533" s="1"/>
      <c r="M533" s="1"/>
      <c r="N533" s="5"/>
      <c r="O533" s="5"/>
      <c r="P533" s="5"/>
      <c r="Q533" s="5"/>
      <c r="R533" s="5"/>
      <c r="S533" s="5"/>
      <c r="T533" s="1"/>
      <c r="U533" s="1"/>
      <c r="V533" s="1"/>
      <c r="W533" s="1"/>
      <c r="X533" s="1"/>
      <c r="Y533" s="1"/>
      <c r="Z533" s="1"/>
      <c r="AA533" s="1"/>
      <c r="AB533" s="1"/>
      <c r="AC533" s="1"/>
      <c r="AD533" s="1"/>
      <c r="AE533" s="1"/>
      <c r="AF533" s="1"/>
      <c r="AG533" s="1"/>
      <c r="AH533" s="1"/>
      <c r="AI533" s="1"/>
      <c r="AJ533" s="1"/>
      <c r="AK533" s="1"/>
      <c r="AL533" s="1"/>
      <c r="AM533" s="1"/>
      <c r="AN533" s="1"/>
    </row>
    <row r="534" spans="1:40">
      <c r="A534" s="1"/>
      <c r="B534" s="1"/>
      <c r="C534" s="1"/>
      <c r="D534" s="1"/>
      <c r="E534" s="1"/>
      <c r="F534" s="1"/>
      <c r="G534" s="1"/>
      <c r="H534" s="1"/>
      <c r="I534" s="1"/>
      <c r="J534" s="1"/>
      <c r="K534" s="1"/>
      <c r="L534" s="1"/>
      <c r="M534" s="1"/>
      <c r="N534" s="5"/>
      <c r="O534" s="5"/>
      <c r="P534" s="5"/>
      <c r="Q534" s="5"/>
      <c r="R534" s="5"/>
      <c r="S534" s="5"/>
      <c r="T534" s="1"/>
      <c r="U534" s="1"/>
      <c r="V534" s="1"/>
      <c r="W534" s="1"/>
      <c r="X534" s="1"/>
      <c r="Y534" s="1"/>
      <c r="Z534" s="1"/>
      <c r="AA534" s="1"/>
      <c r="AB534" s="1"/>
      <c r="AC534" s="1"/>
      <c r="AD534" s="1"/>
      <c r="AE534" s="1"/>
      <c r="AF534" s="1"/>
      <c r="AG534" s="1"/>
      <c r="AH534" s="1"/>
      <c r="AI534" s="1"/>
      <c r="AJ534" s="1"/>
      <c r="AK534" s="1"/>
      <c r="AL534" s="1"/>
      <c r="AM534" s="1"/>
      <c r="AN534" s="1"/>
    </row>
    <row r="535" spans="1:40">
      <c r="A535" s="1"/>
      <c r="B535" s="1"/>
      <c r="C535" s="1"/>
      <c r="D535" s="1"/>
      <c r="E535" s="1"/>
      <c r="F535" s="1"/>
      <c r="G535" s="1"/>
      <c r="H535" s="1"/>
      <c r="I535" s="1"/>
      <c r="J535" s="1"/>
      <c r="K535" s="1"/>
      <c r="L535" s="1"/>
      <c r="M535" s="1"/>
      <c r="N535" s="5"/>
      <c r="O535" s="5"/>
      <c r="P535" s="5"/>
      <c r="Q535" s="5"/>
      <c r="R535" s="5"/>
      <c r="S535" s="5"/>
      <c r="T535" s="1"/>
      <c r="U535" s="1"/>
      <c r="V535" s="1"/>
      <c r="W535" s="1"/>
      <c r="X535" s="1"/>
      <c r="Y535" s="1"/>
      <c r="Z535" s="1"/>
      <c r="AA535" s="1"/>
      <c r="AB535" s="1"/>
      <c r="AC535" s="1"/>
      <c r="AD535" s="1"/>
      <c r="AE535" s="1"/>
      <c r="AF535" s="1"/>
      <c r="AG535" s="1"/>
      <c r="AH535" s="1"/>
      <c r="AI535" s="1"/>
      <c r="AJ535" s="1"/>
      <c r="AK535" s="1"/>
      <c r="AL535" s="1"/>
      <c r="AM535" s="1"/>
      <c r="AN535" s="1"/>
    </row>
    <row r="536" spans="1:40">
      <c r="A536" s="1"/>
      <c r="B536" s="1"/>
      <c r="C536" s="1"/>
      <c r="D536" s="1"/>
      <c r="E536" s="1"/>
      <c r="F536" s="1"/>
      <c r="G536" s="1"/>
      <c r="H536" s="1"/>
      <c r="I536" s="1"/>
      <c r="J536" s="1"/>
      <c r="K536" s="1"/>
      <c r="L536" s="1"/>
      <c r="M536" s="1"/>
      <c r="N536" s="5"/>
      <c r="O536" s="5"/>
      <c r="P536" s="5"/>
      <c r="Q536" s="5"/>
      <c r="R536" s="5"/>
      <c r="S536" s="5"/>
      <c r="T536" s="1"/>
      <c r="U536" s="1"/>
      <c r="V536" s="1"/>
      <c r="W536" s="1"/>
      <c r="X536" s="1"/>
      <c r="Y536" s="1"/>
      <c r="Z536" s="1"/>
      <c r="AA536" s="1"/>
      <c r="AB536" s="1"/>
      <c r="AC536" s="1"/>
      <c r="AD536" s="1"/>
      <c r="AE536" s="1"/>
      <c r="AF536" s="1"/>
      <c r="AG536" s="1"/>
      <c r="AH536" s="1"/>
      <c r="AI536" s="1"/>
      <c r="AJ536" s="1"/>
      <c r="AK536" s="1"/>
      <c r="AL536" s="1"/>
      <c r="AM536" s="1"/>
      <c r="AN536" s="1"/>
    </row>
    <row r="537" spans="1:40">
      <c r="A537" s="1"/>
      <c r="B537" s="1"/>
      <c r="C537" s="1"/>
      <c r="D537" s="1"/>
      <c r="E537" s="1"/>
      <c r="F537" s="1"/>
      <c r="G537" s="1"/>
      <c r="H537" s="1"/>
      <c r="I537" s="1"/>
      <c r="J537" s="1"/>
      <c r="K537" s="1"/>
      <c r="L537" s="1"/>
      <c r="M537" s="1"/>
      <c r="N537" s="5"/>
      <c r="O537" s="5"/>
      <c r="P537" s="5"/>
      <c r="Q537" s="5"/>
      <c r="R537" s="5"/>
      <c r="S537" s="5"/>
      <c r="T537" s="1"/>
      <c r="U537" s="1"/>
      <c r="V537" s="1"/>
      <c r="W537" s="1"/>
      <c r="X537" s="1"/>
      <c r="Y537" s="1"/>
      <c r="Z537" s="1"/>
      <c r="AA537" s="1"/>
      <c r="AB537" s="1"/>
      <c r="AC537" s="1"/>
      <c r="AD537" s="1"/>
      <c r="AE537" s="1"/>
      <c r="AF537" s="1"/>
      <c r="AG537" s="1"/>
      <c r="AH537" s="1"/>
      <c r="AI537" s="1"/>
      <c r="AJ537" s="1"/>
      <c r="AK537" s="1"/>
      <c r="AL537" s="1"/>
      <c r="AM537" s="1"/>
      <c r="AN537" s="1"/>
    </row>
    <row r="538" spans="1:40">
      <c r="A538" s="1"/>
      <c r="B538" s="1"/>
      <c r="C538" s="1"/>
      <c r="D538" s="1"/>
      <c r="E538" s="1"/>
      <c r="F538" s="1"/>
      <c r="G538" s="1"/>
      <c r="H538" s="1"/>
      <c r="I538" s="1"/>
      <c r="J538" s="1"/>
      <c r="K538" s="1"/>
      <c r="L538" s="1"/>
      <c r="M538" s="1"/>
      <c r="N538" s="5"/>
      <c r="O538" s="5"/>
      <c r="P538" s="5"/>
      <c r="Q538" s="5"/>
      <c r="R538" s="5"/>
      <c r="S538" s="5"/>
      <c r="T538" s="1"/>
      <c r="U538" s="1"/>
      <c r="V538" s="1"/>
      <c r="W538" s="1"/>
      <c r="X538" s="1"/>
      <c r="Y538" s="1"/>
      <c r="Z538" s="1"/>
      <c r="AA538" s="1"/>
      <c r="AB538" s="1"/>
      <c r="AC538" s="1"/>
      <c r="AD538" s="1"/>
      <c r="AE538" s="1"/>
      <c r="AF538" s="1"/>
      <c r="AG538" s="1"/>
      <c r="AH538" s="1"/>
      <c r="AI538" s="1"/>
      <c r="AJ538" s="1"/>
      <c r="AK538" s="1"/>
      <c r="AL538" s="1"/>
      <c r="AM538" s="1"/>
      <c r="AN538" s="1"/>
    </row>
    <row r="539" spans="1:40">
      <c r="A539" s="1"/>
      <c r="B539" s="1"/>
      <c r="C539" s="1"/>
      <c r="D539" s="1"/>
      <c r="E539" s="1"/>
      <c r="F539" s="1"/>
      <c r="G539" s="1"/>
      <c r="H539" s="1"/>
      <c r="I539" s="1"/>
      <c r="J539" s="1"/>
      <c r="K539" s="1"/>
      <c r="L539" s="1"/>
      <c r="M539" s="1"/>
      <c r="N539" s="5"/>
      <c r="O539" s="5"/>
      <c r="P539" s="5"/>
      <c r="Q539" s="5"/>
      <c r="R539" s="5"/>
      <c r="S539" s="5"/>
      <c r="T539" s="1"/>
      <c r="U539" s="1"/>
      <c r="V539" s="1"/>
      <c r="W539" s="1"/>
      <c r="X539" s="1"/>
      <c r="Y539" s="1"/>
      <c r="Z539" s="1"/>
      <c r="AA539" s="1"/>
      <c r="AB539" s="1"/>
      <c r="AC539" s="1"/>
      <c r="AD539" s="1"/>
      <c r="AE539" s="1"/>
      <c r="AF539" s="1"/>
      <c r="AG539" s="1"/>
      <c r="AH539" s="1"/>
      <c r="AI539" s="1"/>
      <c r="AJ539" s="1"/>
      <c r="AK539" s="1"/>
      <c r="AL539" s="1"/>
      <c r="AM539" s="1"/>
      <c r="AN539" s="1"/>
    </row>
    <row r="540" spans="1:40">
      <c r="A540" s="1"/>
      <c r="B540" s="1"/>
      <c r="C540" s="1"/>
      <c r="D540" s="1"/>
      <c r="E540" s="1"/>
      <c r="F540" s="1"/>
      <c r="G540" s="1"/>
      <c r="H540" s="1"/>
      <c r="I540" s="1"/>
      <c r="J540" s="1"/>
      <c r="K540" s="1"/>
      <c r="L540" s="1"/>
      <c r="M540" s="1"/>
      <c r="N540" s="5"/>
      <c r="O540" s="5"/>
      <c r="P540" s="5"/>
      <c r="Q540" s="5"/>
      <c r="R540" s="5"/>
      <c r="S540" s="5"/>
      <c r="T540" s="1"/>
      <c r="U540" s="1"/>
      <c r="V540" s="1"/>
      <c r="W540" s="1"/>
      <c r="X540" s="1"/>
      <c r="Y540" s="1"/>
      <c r="Z540" s="1"/>
      <c r="AA540" s="1"/>
      <c r="AB540" s="1"/>
      <c r="AC540" s="1"/>
      <c r="AD540" s="1"/>
      <c r="AE540" s="1"/>
      <c r="AF540" s="1"/>
      <c r="AG540" s="1"/>
      <c r="AH540" s="1"/>
      <c r="AI540" s="1"/>
      <c r="AJ540" s="1"/>
      <c r="AK540" s="1"/>
      <c r="AL540" s="1"/>
      <c r="AM540" s="1"/>
      <c r="AN540" s="1"/>
    </row>
    <row r="541" spans="1:40">
      <c r="A541" s="1"/>
      <c r="B541" s="1"/>
      <c r="C541" s="1"/>
      <c r="D541" s="1"/>
      <c r="E541" s="1"/>
      <c r="F541" s="1"/>
      <c r="G541" s="1"/>
      <c r="H541" s="1"/>
      <c r="I541" s="1"/>
      <c r="J541" s="1"/>
      <c r="K541" s="1"/>
      <c r="L541" s="1"/>
      <c r="M541" s="1"/>
      <c r="N541" s="5"/>
      <c r="O541" s="5"/>
      <c r="P541" s="5"/>
      <c r="Q541" s="5"/>
      <c r="R541" s="5"/>
      <c r="S541" s="5"/>
      <c r="T541" s="1"/>
      <c r="U541" s="1"/>
      <c r="V541" s="1"/>
      <c r="W541" s="1"/>
      <c r="X541" s="1"/>
      <c r="Y541" s="1"/>
      <c r="Z541" s="1"/>
      <c r="AA541" s="1"/>
      <c r="AB541" s="1"/>
      <c r="AC541" s="1"/>
      <c r="AD541" s="1"/>
      <c r="AE541" s="1"/>
      <c r="AF541" s="1"/>
      <c r="AG541" s="1"/>
      <c r="AH541" s="1"/>
      <c r="AI541" s="1"/>
      <c r="AJ541" s="1"/>
      <c r="AK541" s="1"/>
      <c r="AL541" s="1"/>
      <c r="AM541" s="1"/>
      <c r="AN541" s="1"/>
    </row>
    <row r="542" spans="1:40">
      <c r="A542" s="1"/>
      <c r="B542" s="1"/>
      <c r="C542" s="1"/>
      <c r="D542" s="1"/>
      <c r="E542" s="1"/>
      <c r="F542" s="1"/>
      <c r="G542" s="1"/>
      <c r="H542" s="1"/>
      <c r="I542" s="1"/>
      <c r="J542" s="1"/>
      <c r="K542" s="1"/>
      <c r="L542" s="1"/>
      <c r="M542" s="1"/>
      <c r="N542" s="5"/>
      <c r="O542" s="5"/>
      <c r="P542" s="5"/>
      <c r="Q542" s="5"/>
      <c r="R542" s="5"/>
      <c r="S542" s="5"/>
      <c r="T542" s="1"/>
      <c r="U542" s="1"/>
      <c r="V542" s="1"/>
      <c r="W542" s="1"/>
      <c r="X542" s="1"/>
      <c r="Y542" s="1"/>
      <c r="Z542" s="1"/>
      <c r="AA542" s="1"/>
      <c r="AB542" s="1"/>
      <c r="AC542" s="1"/>
      <c r="AD542" s="1"/>
      <c r="AE542" s="1"/>
      <c r="AF542" s="1"/>
      <c r="AG542" s="1"/>
      <c r="AH542" s="1"/>
      <c r="AI542" s="1"/>
      <c r="AJ542" s="1"/>
      <c r="AK542" s="1"/>
      <c r="AL542" s="1"/>
      <c r="AM542" s="1"/>
      <c r="AN542" s="1"/>
    </row>
    <row r="543" spans="1:40">
      <c r="A543" s="1"/>
      <c r="B543" s="1"/>
      <c r="C543" s="1"/>
      <c r="D543" s="1"/>
      <c r="E543" s="1"/>
      <c r="F543" s="1"/>
      <c r="G543" s="1"/>
      <c r="H543" s="1"/>
      <c r="I543" s="1"/>
      <c r="J543" s="1"/>
      <c r="K543" s="1"/>
      <c r="L543" s="1"/>
      <c r="M543" s="1"/>
      <c r="N543" s="5"/>
      <c r="O543" s="5"/>
      <c r="P543" s="5"/>
      <c r="Q543" s="5"/>
      <c r="R543" s="5"/>
      <c r="S543" s="5"/>
      <c r="T543" s="1"/>
      <c r="U543" s="1"/>
      <c r="V543" s="1"/>
      <c r="W543" s="1"/>
      <c r="X543" s="1"/>
      <c r="Y543" s="1"/>
      <c r="Z543" s="1"/>
      <c r="AA543" s="1"/>
      <c r="AB543" s="1"/>
      <c r="AC543" s="1"/>
      <c r="AD543" s="1"/>
      <c r="AE543" s="1"/>
      <c r="AF543" s="1"/>
      <c r="AG543" s="1"/>
      <c r="AH543" s="1"/>
      <c r="AI543" s="1"/>
      <c r="AJ543" s="1"/>
      <c r="AK543" s="1"/>
      <c r="AL543" s="1"/>
      <c r="AM543" s="1"/>
      <c r="AN543" s="1"/>
    </row>
    <row r="544" spans="1:40">
      <c r="A544" s="1"/>
      <c r="B544" s="1"/>
      <c r="C544" s="1"/>
      <c r="D544" s="1"/>
      <c r="E544" s="1"/>
      <c r="F544" s="1"/>
      <c r="G544" s="1"/>
      <c r="H544" s="1"/>
      <c r="I544" s="1"/>
      <c r="J544" s="1"/>
      <c r="K544" s="1"/>
      <c r="L544" s="1"/>
      <c r="M544" s="1"/>
      <c r="N544" s="5"/>
      <c r="O544" s="5"/>
      <c r="P544" s="5"/>
      <c r="Q544" s="5"/>
      <c r="R544" s="5"/>
      <c r="S544" s="5"/>
      <c r="T544" s="1"/>
      <c r="U544" s="1"/>
      <c r="V544" s="1"/>
      <c r="W544" s="1"/>
      <c r="X544" s="1"/>
      <c r="Y544" s="1"/>
      <c r="Z544" s="1"/>
      <c r="AA544" s="1"/>
      <c r="AB544" s="1"/>
      <c r="AC544" s="1"/>
      <c r="AD544" s="1"/>
      <c r="AE544" s="1"/>
      <c r="AF544" s="1"/>
      <c r="AG544" s="1"/>
      <c r="AH544" s="1"/>
      <c r="AI544" s="1"/>
      <c r="AJ544" s="1"/>
      <c r="AK544" s="1"/>
      <c r="AL544" s="1"/>
      <c r="AM544" s="1"/>
      <c r="AN544" s="1"/>
    </row>
    <row r="545" spans="1:40">
      <c r="A545" s="1"/>
      <c r="B545" s="1"/>
      <c r="C545" s="1"/>
      <c r="D545" s="1"/>
      <c r="E545" s="1"/>
      <c r="F545" s="1"/>
      <c r="G545" s="1"/>
      <c r="H545" s="1"/>
      <c r="I545" s="1"/>
      <c r="J545" s="1"/>
      <c r="K545" s="1"/>
      <c r="L545" s="1"/>
      <c r="M545" s="1"/>
      <c r="N545" s="5"/>
      <c r="O545" s="5"/>
      <c r="P545" s="5"/>
      <c r="Q545" s="5"/>
      <c r="R545" s="5"/>
      <c r="S545" s="5"/>
      <c r="T545" s="1"/>
      <c r="U545" s="1"/>
      <c r="V545" s="1"/>
      <c r="W545" s="1"/>
      <c r="X545" s="1"/>
      <c r="Y545" s="1"/>
      <c r="Z545" s="1"/>
      <c r="AA545" s="1"/>
      <c r="AB545" s="1"/>
      <c r="AC545" s="1"/>
      <c r="AD545" s="1"/>
      <c r="AE545" s="1"/>
      <c r="AF545" s="1"/>
      <c r="AG545" s="1"/>
      <c r="AH545" s="1"/>
      <c r="AI545" s="1"/>
      <c r="AJ545" s="1"/>
      <c r="AK545" s="1"/>
      <c r="AL545" s="1"/>
      <c r="AM545" s="1"/>
      <c r="AN545" s="1"/>
    </row>
    <row r="546" spans="1:40">
      <c r="A546" s="1"/>
      <c r="B546" s="1"/>
      <c r="C546" s="1"/>
      <c r="D546" s="1"/>
      <c r="E546" s="1"/>
      <c r="F546" s="1"/>
      <c r="G546" s="1"/>
      <c r="H546" s="1"/>
      <c r="I546" s="1"/>
      <c r="J546" s="1"/>
      <c r="K546" s="1"/>
      <c r="L546" s="1"/>
      <c r="M546" s="1"/>
      <c r="N546" s="5"/>
      <c r="O546" s="5"/>
      <c r="P546" s="5"/>
      <c r="Q546" s="5"/>
      <c r="R546" s="5"/>
      <c r="S546" s="5"/>
      <c r="T546" s="1"/>
      <c r="U546" s="1"/>
      <c r="V546" s="1"/>
      <c r="W546" s="1"/>
      <c r="X546" s="1"/>
      <c r="Y546" s="1"/>
      <c r="Z546" s="1"/>
      <c r="AA546" s="1"/>
      <c r="AB546" s="1"/>
      <c r="AC546" s="1"/>
      <c r="AD546" s="1"/>
      <c r="AE546" s="1"/>
      <c r="AF546" s="1"/>
      <c r="AG546" s="1"/>
      <c r="AH546" s="1"/>
      <c r="AI546" s="1"/>
      <c r="AJ546" s="1"/>
      <c r="AK546" s="1"/>
      <c r="AL546" s="1"/>
      <c r="AM546" s="1"/>
      <c r="AN546" s="1"/>
    </row>
    <row r="547" spans="1:40">
      <c r="A547" s="1"/>
      <c r="B547" s="1"/>
      <c r="C547" s="1"/>
      <c r="D547" s="1"/>
      <c r="E547" s="1"/>
      <c r="F547" s="1"/>
      <c r="G547" s="1"/>
      <c r="H547" s="1"/>
      <c r="I547" s="1"/>
      <c r="J547" s="1"/>
      <c r="K547" s="1"/>
      <c r="L547" s="1"/>
      <c r="M547" s="1"/>
      <c r="N547" s="5"/>
      <c r="O547" s="5"/>
      <c r="P547" s="5"/>
      <c r="Q547" s="5"/>
      <c r="R547" s="5"/>
      <c r="S547" s="5"/>
      <c r="T547" s="1"/>
      <c r="U547" s="1"/>
      <c r="V547" s="1"/>
      <c r="W547" s="1"/>
      <c r="X547" s="1"/>
      <c r="Y547" s="1"/>
      <c r="Z547" s="1"/>
      <c r="AA547" s="1"/>
      <c r="AB547" s="1"/>
      <c r="AC547" s="1"/>
      <c r="AD547" s="1"/>
      <c r="AE547" s="1"/>
      <c r="AF547" s="1"/>
      <c r="AG547" s="1"/>
      <c r="AH547" s="1"/>
      <c r="AI547" s="1"/>
      <c r="AJ547" s="1"/>
      <c r="AK547" s="1"/>
      <c r="AL547" s="1"/>
      <c r="AM547" s="1"/>
      <c r="AN547" s="1"/>
    </row>
    <row r="548" spans="1:40">
      <c r="A548" s="1"/>
      <c r="B548" s="1"/>
      <c r="C548" s="1"/>
      <c r="D548" s="1"/>
      <c r="E548" s="1"/>
      <c r="F548" s="1"/>
      <c r="G548" s="1"/>
      <c r="H548" s="1"/>
      <c r="I548" s="1"/>
      <c r="J548" s="1"/>
      <c r="K548" s="1"/>
      <c r="L548" s="1"/>
      <c r="M548" s="1"/>
      <c r="N548" s="5"/>
      <c r="O548" s="5"/>
      <c r="P548" s="5"/>
      <c r="Q548" s="5"/>
      <c r="R548" s="5"/>
      <c r="S548" s="5"/>
      <c r="T548" s="1"/>
      <c r="U548" s="1"/>
      <c r="V548" s="1"/>
      <c r="W548" s="1"/>
      <c r="X548" s="1"/>
      <c r="Y548" s="1"/>
      <c r="Z548" s="1"/>
      <c r="AA548" s="1"/>
      <c r="AB548" s="1"/>
      <c r="AC548" s="1"/>
      <c r="AD548" s="1"/>
      <c r="AE548" s="1"/>
      <c r="AF548" s="1"/>
      <c r="AG548" s="1"/>
      <c r="AH548" s="1"/>
      <c r="AI548" s="1"/>
      <c r="AJ548" s="1"/>
      <c r="AK548" s="1"/>
      <c r="AL548" s="1"/>
      <c r="AM548" s="1"/>
      <c r="AN548" s="1"/>
    </row>
    <row r="549" spans="1:40">
      <c r="A549" s="1"/>
      <c r="B549" s="1"/>
      <c r="C549" s="1"/>
      <c r="D549" s="1"/>
      <c r="E549" s="1"/>
      <c r="F549" s="1"/>
      <c r="G549" s="1"/>
      <c r="H549" s="1"/>
      <c r="I549" s="1"/>
      <c r="J549" s="1"/>
      <c r="K549" s="1"/>
      <c r="L549" s="1"/>
      <c r="M549" s="1"/>
      <c r="N549" s="5"/>
      <c r="O549" s="5"/>
      <c r="P549" s="5"/>
      <c r="Q549" s="5"/>
      <c r="R549" s="5"/>
      <c r="S549" s="5"/>
      <c r="T549" s="1"/>
      <c r="U549" s="1"/>
      <c r="V549" s="1"/>
      <c r="W549" s="1"/>
      <c r="X549" s="1"/>
      <c r="Y549" s="1"/>
      <c r="Z549" s="1"/>
      <c r="AA549" s="1"/>
      <c r="AB549" s="1"/>
      <c r="AC549" s="1"/>
      <c r="AD549" s="1"/>
      <c r="AE549" s="1"/>
      <c r="AF549" s="1"/>
      <c r="AG549" s="1"/>
      <c r="AH549" s="1"/>
      <c r="AI549" s="1"/>
      <c r="AJ549" s="1"/>
      <c r="AK549" s="1"/>
      <c r="AL549" s="1"/>
      <c r="AM549" s="1"/>
      <c r="AN549" s="1"/>
    </row>
    <row r="550" spans="1:40">
      <c r="A550" s="1"/>
      <c r="B550" s="1"/>
      <c r="C550" s="1"/>
      <c r="D550" s="1"/>
      <c r="E550" s="1"/>
      <c r="F550" s="1"/>
      <c r="G550" s="1"/>
      <c r="H550" s="1"/>
      <c r="I550" s="1"/>
      <c r="J550" s="1"/>
      <c r="K550" s="1"/>
      <c r="L550" s="1"/>
      <c r="M550" s="1"/>
      <c r="N550" s="5"/>
      <c r="O550" s="5"/>
      <c r="P550" s="5"/>
      <c r="Q550" s="5"/>
      <c r="R550" s="5"/>
      <c r="S550" s="5"/>
      <c r="T550" s="1"/>
      <c r="U550" s="1"/>
      <c r="V550" s="1"/>
      <c r="W550" s="1"/>
      <c r="X550" s="1"/>
      <c r="Y550" s="1"/>
      <c r="Z550" s="1"/>
      <c r="AA550" s="1"/>
      <c r="AB550" s="1"/>
      <c r="AC550" s="1"/>
      <c r="AD550" s="1"/>
      <c r="AE550" s="1"/>
      <c r="AF550" s="1"/>
      <c r="AG550" s="1"/>
      <c r="AH550" s="1"/>
      <c r="AI550" s="1"/>
      <c r="AJ550" s="1"/>
      <c r="AK550" s="1"/>
      <c r="AL550" s="1"/>
      <c r="AM550" s="1"/>
      <c r="AN550" s="1"/>
    </row>
    <row r="551" spans="1:40">
      <c r="A551" s="1"/>
      <c r="B551" s="1"/>
      <c r="C551" s="1"/>
      <c r="D551" s="1"/>
      <c r="E551" s="1"/>
      <c r="F551" s="1"/>
      <c r="G551" s="1"/>
      <c r="H551" s="1"/>
      <c r="I551" s="1"/>
      <c r="J551" s="1"/>
      <c r="K551" s="1"/>
      <c r="L551" s="1"/>
      <c r="M551" s="1"/>
      <c r="N551" s="5"/>
      <c r="O551" s="5"/>
      <c r="P551" s="5"/>
      <c r="Q551" s="5"/>
      <c r="R551" s="5"/>
      <c r="S551" s="5"/>
      <c r="T551" s="1"/>
      <c r="U551" s="1"/>
      <c r="V551" s="1"/>
      <c r="W551" s="1"/>
      <c r="X551" s="1"/>
      <c r="Y551" s="1"/>
      <c r="Z551" s="1"/>
      <c r="AA551" s="1"/>
      <c r="AB551" s="1"/>
      <c r="AC551" s="1"/>
      <c r="AD551" s="1"/>
      <c r="AE551" s="1"/>
      <c r="AF551" s="1"/>
      <c r="AG551" s="1"/>
      <c r="AH551" s="1"/>
      <c r="AI551" s="1"/>
      <c r="AJ551" s="1"/>
      <c r="AK551" s="1"/>
      <c r="AL551" s="1"/>
      <c r="AM551" s="1"/>
      <c r="AN551" s="1"/>
    </row>
    <row r="552" spans="1:40">
      <c r="A552" s="1"/>
      <c r="B552" s="1"/>
      <c r="C552" s="1"/>
      <c r="D552" s="1"/>
      <c r="E552" s="1"/>
      <c r="F552" s="1"/>
      <c r="G552" s="1"/>
      <c r="H552" s="1"/>
      <c r="I552" s="1"/>
      <c r="J552" s="1"/>
      <c r="K552" s="1"/>
      <c r="L552" s="1"/>
      <c r="M552" s="1"/>
      <c r="N552" s="5"/>
      <c r="O552" s="5"/>
      <c r="P552" s="5"/>
      <c r="Q552" s="5"/>
      <c r="R552" s="5"/>
      <c r="S552" s="5"/>
      <c r="T552" s="1"/>
      <c r="U552" s="1"/>
      <c r="V552" s="1"/>
      <c r="W552" s="1"/>
      <c r="X552" s="1"/>
      <c r="Y552" s="1"/>
      <c r="Z552" s="1"/>
      <c r="AA552" s="1"/>
      <c r="AB552" s="1"/>
      <c r="AC552" s="1"/>
      <c r="AD552" s="1"/>
      <c r="AE552" s="1"/>
      <c r="AF552" s="1"/>
      <c r="AG552" s="1"/>
      <c r="AH552" s="1"/>
      <c r="AI552" s="1"/>
      <c r="AJ552" s="1"/>
      <c r="AK552" s="1"/>
      <c r="AL552" s="1"/>
      <c r="AM552" s="1"/>
      <c r="AN552" s="1"/>
    </row>
    <row r="553" spans="1:40">
      <c r="A553" s="1"/>
      <c r="B553" s="1"/>
      <c r="C553" s="1"/>
      <c r="D553" s="1"/>
      <c r="E553" s="1"/>
      <c r="F553" s="1"/>
      <c r="G553" s="1"/>
      <c r="H553" s="1"/>
      <c r="I553" s="1"/>
      <c r="J553" s="1"/>
      <c r="K553" s="1"/>
      <c r="L553" s="1"/>
      <c r="M553" s="1"/>
      <c r="N553" s="5"/>
      <c r="O553" s="5"/>
      <c r="P553" s="5"/>
      <c r="Q553" s="5"/>
      <c r="R553" s="5"/>
      <c r="S553" s="5"/>
      <c r="T553" s="1"/>
      <c r="U553" s="1"/>
      <c r="V553" s="1"/>
      <c r="W553" s="1"/>
      <c r="X553" s="1"/>
      <c r="Y553" s="1"/>
      <c r="Z553" s="1"/>
      <c r="AA553" s="1"/>
      <c r="AB553" s="1"/>
      <c r="AC553" s="1"/>
      <c r="AD553" s="1"/>
      <c r="AE553" s="1"/>
      <c r="AF553" s="1"/>
      <c r="AG553" s="1"/>
      <c r="AH553" s="1"/>
      <c r="AI553" s="1"/>
      <c r="AJ553" s="1"/>
      <c r="AK553" s="1"/>
      <c r="AL553" s="1"/>
      <c r="AM553" s="1"/>
      <c r="AN553" s="1"/>
    </row>
    <row r="554" spans="1:40">
      <c r="A554" s="1"/>
      <c r="B554" s="1"/>
      <c r="C554" s="1"/>
      <c r="D554" s="1"/>
      <c r="E554" s="1"/>
      <c r="F554" s="1"/>
      <c r="G554" s="1"/>
      <c r="H554" s="1"/>
      <c r="I554" s="1"/>
      <c r="J554" s="1"/>
      <c r="K554" s="1"/>
      <c r="L554" s="1"/>
      <c r="M554" s="1"/>
      <c r="N554" s="5"/>
      <c r="O554" s="5"/>
      <c r="P554" s="5"/>
      <c r="Q554" s="5"/>
      <c r="R554" s="5"/>
      <c r="S554" s="5"/>
      <c r="T554" s="1"/>
      <c r="U554" s="1"/>
      <c r="V554" s="1"/>
      <c r="W554" s="1"/>
      <c r="X554" s="1"/>
      <c r="Y554" s="1"/>
      <c r="Z554" s="1"/>
      <c r="AA554" s="1"/>
      <c r="AB554" s="1"/>
      <c r="AC554" s="1"/>
      <c r="AD554" s="1"/>
      <c r="AE554" s="1"/>
      <c r="AF554" s="1"/>
      <c r="AG554" s="1"/>
      <c r="AH554" s="1"/>
      <c r="AI554" s="1"/>
      <c r="AJ554" s="1"/>
      <c r="AK554" s="1"/>
      <c r="AL554" s="1"/>
      <c r="AM554" s="1"/>
      <c r="AN554" s="1"/>
    </row>
    <row r="555" spans="1:40">
      <c r="A555" s="1"/>
      <c r="B555" s="1"/>
      <c r="C555" s="1"/>
      <c r="D555" s="1"/>
      <c r="E555" s="1"/>
      <c r="F555" s="1"/>
      <c r="G555" s="1"/>
      <c r="H555" s="1"/>
      <c r="I555" s="1"/>
      <c r="J555" s="1"/>
      <c r="K555" s="1"/>
      <c r="L555" s="1"/>
      <c r="M555" s="1"/>
      <c r="N555" s="5"/>
      <c r="O555" s="5"/>
      <c r="P555" s="5"/>
      <c r="Q555" s="5"/>
      <c r="R555" s="5"/>
      <c r="S555" s="5"/>
      <c r="T555" s="1"/>
      <c r="U555" s="1"/>
      <c r="V555" s="1"/>
      <c r="W555" s="1"/>
      <c r="X555" s="1"/>
      <c r="Y555" s="1"/>
      <c r="Z555" s="1"/>
      <c r="AA555" s="1"/>
      <c r="AB555" s="1"/>
      <c r="AC555" s="1"/>
      <c r="AD555" s="1"/>
      <c r="AE555" s="1"/>
      <c r="AF555" s="1"/>
      <c r="AG555" s="1"/>
      <c r="AH555" s="1"/>
      <c r="AI555" s="1"/>
      <c r="AJ555" s="1"/>
      <c r="AK555" s="1"/>
      <c r="AL555" s="1"/>
      <c r="AM555" s="1"/>
      <c r="AN555" s="1"/>
    </row>
    <row r="556" spans="1:40">
      <c r="A556" s="1"/>
      <c r="B556" s="1"/>
      <c r="C556" s="1"/>
      <c r="D556" s="1"/>
      <c r="E556" s="1"/>
      <c r="F556" s="1"/>
      <c r="G556" s="1"/>
      <c r="H556" s="1"/>
      <c r="I556" s="1"/>
      <c r="J556" s="1"/>
      <c r="K556" s="1"/>
      <c r="L556" s="1"/>
      <c r="M556" s="1"/>
      <c r="N556" s="5"/>
      <c r="O556" s="5"/>
      <c r="P556" s="5"/>
      <c r="Q556" s="5"/>
      <c r="R556" s="5"/>
      <c r="S556" s="5"/>
      <c r="T556" s="1"/>
      <c r="U556" s="1"/>
      <c r="V556" s="1"/>
      <c r="W556" s="1"/>
      <c r="X556" s="1"/>
      <c r="Y556" s="1"/>
      <c r="Z556" s="1"/>
      <c r="AA556" s="1"/>
      <c r="AB556" s="1"/>
      <c r="AC556" s="1"/>
      <c r="AD556" s="1"/>
      <c r="AE556" s="1"/>
      <c r="AF556" s="1"/>
      <c r="AG556" s="1"/>
      <c r="AH556" s="1"/>
      <c r="AI556" s="1"/>
      <c r="AJ556" s="1"/>
      <c r="AK556" s="1"/>
      <c r="AL556" s="1"/>
      <c r="AM556" s="1"/>
      <c r="AN556" s="1"/>
    </row>
    <row r="557" spans="1:40">
      <c r="A557" s="1"/>
      <c r="B557" s="1"/>
      <c r="C557" s="1"/>
      <c r="D557" s="1"/>
      <c r="E557" s="1"/>
      <c r="F557" s="1"/>
      <c r="G557" s="1"/>
      <c r="H557" s="1"/>
      <c r="I557" s="1"/>
      <c r="J557" s="1"/>
      <c r="K557" s="1"/>
      <c r="L557" s="1"/>
      <c r="M557" s="1"/>
      <c r="N557" s="5"/>
      <c r="O557" s="5"/>
      <c r="P557" s="5"/>
      <c r="Q557" s="5"/>
      <c r="R557" s="5"/>
      <c r="S557" s="5"/>
      <c r="T557" s="1"/>
      <c r="U557" s="1"/>
      <c r="V557" s="1"/>
      <c r="W557" s="1"/>
      <c r="X557" s="1"/>
      <c r="Y557" s="1"/>
      <c r="Z557" s="1"/>
      <c r="AA557" s="1"/>
      <c r="AB557" s="1"/>
      <c r="AC557" s="1"/>
      <c r="AD557" s="1"/>
      <c r="AE557" s="1"/>
      <c r="AF557" s="1"/>
      <c r="AG557" s="1"/>
      <c r="AH557" s="1"/>
      <c r="AI557" s="1"/>
      <c r="AJ557" s="1"/>
      <c r="AK557" s="1"/>
      <c r="AL557" s="1"/>
      <c r="AM557" s="1"/>
      <c r="AN557" s="1"/>
    </row>
    <row r="558" spans="1:40">
      <c r="A558" s="1"/>
      <c r="B558" s="1"/>
      <c r="C558" s="1"/>
      <c r="D558" s="1"/>
      <c r="E558" s="1"/>
      <c r="F558" s="1"/>
      <c r="G558" s="1"/>
      <c r="H558" s="1"/>
      <c r="I558" s="1"/>
      <c r="J558" s="1"/>
      <c r="K558" s="1"/>
      <c r="L558" s="1"/>
      <c r="M558" s="1"/>
      <c r="N558" s="5"/>
      <c r="O558" s="5"/>
      <c r="P558" s="5"/>
      <c r="Q558" s="5"/>
      <c r="R558" s="5"/>
      <c r="S558" s="5"/>
      <c r="T558" s="1"/>
      <c r="U558" s="1"/>
      <c r="V558" s="1"/>
      <c r="W558" s="1"/>
      <c r="X558" s="1"/>
      <c r="Y558" s="1"/>
      <c r="Z558" s="1"/>
      <c r="AA558" s="1"/>
      <c r="AB558" s="1"/>
      <c r="AC558" s="1"/>
      <c r="AD558" s="1"/>
      <c r="AE558" s="1"/>
      <c r="AF558" s="1"/>
      <c r="AG558" s="1"/>
      <c r="AH558" s="1"/>
      <c r="AI558" s="1"/>
      <c r="AJ558" s="1"/>
      <c r="AK558" s="1"/>
      <c r="AL558" s="1"/>
      <c r="AM558" s="1"/>
      <c r="AN558" s="1"/>
    </row>
    <row r="559" spans="1:40">
      <c r="A559" s="1"/>
      <c r="B559" s="1"/>
      <c r="C559" s="1"/>
      <c r="D559" s="1"/>
      <c r="E559" s="1"/>
      <c r="F559" s="1"/>
      <c r="G559" s="1"/>
      <c r="H559" s="1"/>
      <c r="I559" s="1"/>
      <c r="J559" s="1"/>
      <c r="K559" s="1"/>
      <c r="L559" s="1"/>
      <c r="M559" s="1"/>
      <c r="N559" s="5"/>
      <c r="O559" s="5"/>
      <c r="P559" s="5"/>
      <c r="Q559" s="5"/>
      <c r="R559" s="5"/>
      <c r="S559" s="5"/>
      <c r="T559" s="1"/>
      <c r="U559" s="1"/>
      <c r="V559" s="1"/>
      <c r="W559" s="1"/>
      <c r="X559" s="1"/>
      <c r="Y559" s="1"/>
      <c r="Z559" s="1"/>
      <c r="AA559" s="1"/>
      <c r="AB559" s="1"/>
      <c r="AC559" s="1"/>
      <c r="AD559" s="1"/>
      <c r="AE559" s="1"/>
      <c r="AF559" s="1"/>
      <c r="AG559" s="1"/>
      <c r="AH559" s="1"/>
      <c r="AI559" s="1"/>
      <c r="AJ559" s="1"/>
      <c r="AK559" s="1"/>
      <c r="AL559" s="1"/>
      <c r="AM559" s="1"/>
      <c r="AN559" s="1"/>
    </row>
    <row r="560" spans="1:40">
      <c r="A560" s="1"/>
      <c r="B560" s="1"/>
      <c r="C560" s="1"/>
      <c r="D560" s="1"/>
      <c r="E560" s="1"/>
      <c r="F560" s="1"/>
      <c r="G560" s="1"/>
      <c r="H560" s="1"/>
      <c r="I560" s="1"/>
      <c r="J560" s="1"/>
      <c r="K560" s="1"/>
      <c r="L560" s="1"/>
      <c r="M560" s="1"/>
      <c r="N560" s="5"/>
      <c r="O560" s="5"/>
      <c r="P560" s="5"/>
      <c r="Q560" s="5"/>
      <c r="R560" s="5"/>
      <c r="S560" s="5"/>
      <c r="T560" s="1"/>
      <c r="U560" s="1"/>
      <c r="V560" s="1"/>
      <c r="W560" s="1"/>
      <c r="X560" s="1"/>
      <c r="Y560" s="1"/>
      <c r="Z560" s="1"/>
      <c r="AA560" s="1"/>
      <c r="AB560" s="1"/>
      <c r="AC560" s="1"/>
      <c r="AD560" s="1"/>
      <c r="AE560" s="1"/>
      <c r="AF560" s="1"/>
      <c r="AG560" s="1"/>
      <c r="AH560" s="1"/>
      <c r="AI560" s="1"/>
      <c r="AJ560" s="1"/>
      <c r="AK560" s="1"/>
      <c r="AL560" s="1"/>
      <c r="AM560" s="1"/>
      <c r="AN560" s="1"/>
    </row>
    <row r="561" spans="1:40">
      <c r="A561" s="1"/>
      <c r="B561" s="1"/>
      <c r="C561" s="1"/>
      <c r="D561" s="1"/>
      <c r="E561" s="1"/>
      <c r="F561" s="1"/>
      <c r="G561" s="1"/>
      <c r="H561" s="1"/>
      <c r="I561" s="1"/>
      <c r="J561" s="1"/>
      <c r="K561" s="1"/>
      <c r="L561" s="1"/>
      <c r="M561" s="1"/>
      <c r="N561" s="5"/>
      <c r="O561" s="5"/>
      <c r="P561" s="5"/>
      <c r="Q561" s="5"/>
      <c r="R561" s="5"/>
      <c r="S561" s="5"/>
      <c r="T561" s="1"/>
      <c r="U561" s="1"/>
      <c r="V561" s="1"/>
      <c r="W561" s="1"/>
      <c r="X561" s="1"/>
      <c r="Y561" s="1"/>
      <c r="Z561" s="1"/>
      <c r="AA561" s="1"/>
      <c r="AB561" s="1"/>
      <c r="AC561" s="1"/>
      <c r="AD561" s="1"/>
      <c r="AE561" s="1"/>
      <c r="AF561" s="1"/>
      <c r="AG561" s="1"/>
      <c r="AH561" s="1"/>
      <c r="AI561" s="1"/>
      <c r="AJ561" s="1"/>
      <c r="AK561" s="1"/>
      <c r="AL561" s="1"/>
      <c r="AM561" s="1"/>
      <c r="AN561" s="1"/>
    </row>
    <row r="562" spans="1:40">
      <c r="A562" s="1"/>
      <c r="B562" s="1"/>
      <c r="C562" s="1"/>
      <c r="D562" s="1"/>
      <c r="E562" s="1"/>
      <c r="F562" s="1"/>
      <c r="G562" s="1"/>
      <c r="H562" s="1"/>
      <c r="I562" s="1"/>
      <c r="J562" s="1"/>
      <c r="K562" s="1"/>
      <c r="L562" s="1"/>
      <c r="M562" s="1"/>
      <c r="N562" s="5"/>
      <c r="O562" s="5"/>
      <c r="P562" s="5"/>
      <c r="Q562" s="5"/>
      <c r="R562" s="5"/>
      <c r="S562" s="5"/>
      <c r="T562" s="1"/>
      <c r="U562" s="1"/>
      <c r="V562" s="1"/>
      <c r="W562" s="1"/>
      <c r="X562" s="1"/>
      <c r="Y562" s="1"/>
      <c r="Z562" s="1"/>
      <c r="AA562" s="1"/>
      <c r="AB562" s="1"/>
      <c r="AC562" s="1"/>
      <c r="AD562" s="1"/>
      <c r="AE562" s="1"/>
      <c r="AF562" s="1"/>
      <c r="AG562" s="1"/>
      <c r="AH562" s="1"/>
      <c r="AI562" s="1"/>
      <c r="AJ562" s="1"/>
      <c r="AK562" s="1"/>
      <c r="AL562" s="1"/>
      <c r="AM562" s="1"/>
      <c r="AN562" s="1"/>
    </row>
    <row r="563" spans="1:40">
      <c r="A563" s="1"/>
      <c r="B563" s="1"/>
      <c r="C563" s="1"/>
      <c r="D563" s="1"/>
      <c r="E563" s="1"/>
      <c r="F563" s="1"/>
      <c r="G563" s="1"/>
      <c r="H563" s="1"/>
      <c r="I563" s="1"/>
      <c r="J563" s="1"/>
      <c r="K563" s="1"/>
      <c r="L563" s="1"/>
      <c r="M563" s="1"/>
      <c r="N563" s="5"/>
      <c r="O563" s="5"/>
      <c r="P563" s="5"/>
      <c r="Q563" s="5"/>
      <c r="R563" s="5"/>
      <c r="S563" s="5"/>
      <c r="T563" s="1"/>
      <c r="U563" s="1"/>
      <c r="V563" s="1"/>
      <c r="W563" s="1"/>
      <c r="X563" s="1"/>
      <c r="Y563" s="1"/>
      <c r="Z563" s="1"/>
      <c r="AA563" s="1"/>
      <c r="AB563" s="1"/>
      <c r="AC563" s="1"/>
      <c r="AD563" s="1"/>
      <c r="AE563" s="1"/>
      <c r="AF563" s="1"/>
      <c r="AG563" s="1"/>
      <c r="AH563" s="1"/>
      <c r="AI563" s="1"/>
      <c r="AJ563" s="1"/>
      <c r="AK563" s="1"/>
      <c r="AL563" s="1"/>
      <c r="AM563" s="1"/>
      <c r="AN563" s="1"/>
    </row>
    <row r="564" spans="1:40">
      <c r="A564" s="1"/>
      <c r="B564" s="1"/>
      <c r="C564" s="1"/>
      <c r="D564" s="1"/>
      <c r="E564" s="1"/>
      <c r="F564" s="1"/>
      <c r="G564" s="1"/>
      <c r="H564" s="1"/>
      <c r="I564" s="1"/>
      <c r="J564" s="1"/>
      <c r="K564" s="1"/>
      <c r="L564" s="1"/>
      <c r="M564" s="1"/>
      <c r="N564" s="5"/>
      <c r="O564" s="5"/>
      <c r="P564" s="5"/>
      <c r="Q564" s="5"/>
      <c r="R564" s="5"/>
      <c r="S564" s="5"/>
      <c r="T564" s="1"/>
      <c r="U564" s="1"/>
      <c r="V564" s="1"/>
      <c r="W564" s="1"/>
      <c r="X564" s="1"/>
      <c r="Y564" s="1"/>
      <c r="Z564" s="1"/>
      <c r="AA564" s="1"/>
      <c r="AB564" s="1"/>
      <c r="AC564" s="1"/>
      <c r="AD564" s="1"/>
      <c r="AE564" s="1"/>
      <c r="AF564" s="1"/>
      <c r="AG564" s="1"/>
      <c r="AH564" s="1"/>
      <c r="AI564" s="1"/>
      <c r="AJ564" s="1"/>
      <c r="AK564" s="1"/>
      <c r="AL564" s="1"/>
      <c r="AM564" s="1"/>
      <c r="AN564" s="1"/>
    </row>
    <row r="565" spans="1:40">
      <c r="A565" s="1"/>
      <c r="B565" s="1"/>
      <c r="C565" s="1"/>
      <c r="D565" s="1"/>
      <c r="E565" s="1"/>
      <c r="F565" s="1"/>
      <c r="G565" s="1"/>
      <c r="H565" s="1"/>
      <c r="I565" s="1"/>
      <c r="J565" s="1"/>
      <c r="K565" s="1"/>
      <c r="L565" s="1"/>
      <c r="M565" s="1"/>
      <c r="N565" s="5"/>
      <c r="O565" s="5"/>
      <c r="P565" s="5"/>
      <c r="Q565" s="5"/>
      <c r="R565" s="5"/>
      <c r="S565" s="5"/>
      <c r="T565" s="1"/>
      <c r="U565" s="1"/>
      <c r="V565" s="1"/>
      <c r="W565" s="1"/>
      <c r="X565" s="1"/>
      <c r="Y565" s="1"/>
      <c r="Z565" s="1"/>
      <c r="AA565" s="1"/>
      <c r="AB565" s="1"/>
      <c r="AC565" s="1"/>
      <c r="AD565" s="1"/>
      <c r="AE565" s="1"/>
      <c r="AF565" s="1"/>
      <c r="AG565" s="1"/>
      <c r="AH565" s="1"/>
      <c r="AI565" s="1"/>
      <c r="AJ565" s="1"/>
      <c r="AK565" s="1"/>
      <c r="AL565" s="1"/>
      <c r="AM565" s="1"/>
      <c r="AN565" s="1"/>
    </row>
    <row r="566" spans="1:40">
      <c r="A566" s="1"/>
      <c r="B566" s="1"/>
      <c r="C566" s="1"/>
      <c r="D566" s="1"/>
      <c r="E566" s="1"/>
      <c r="F566" s="1"/>
      <c r="G566" s="1"/>
      <c r="H566" s="1"/>
      <c r="I566" s="1"/>
      <c r="J566" s="1"/>
      <c r="K566" s="1"/>
      <c r="L566" s="1"/>
      <c r="M566" s="1"/>
      <c r="N566" s="5"/>
      <c r="O566" s="5"/>
      <c r="P566" s="5"/>
      <c r="Q566" s="5"/>
      <c r="R566" s="5"/>
      <c r="S566" s="5"/>
      <c r="T566" s="1"/>
      <c r="U566" s="1"/>
      <c r="V566" s="1"/>
      <c r="W566" s="1"/>
      <c r="X566" s="1"/>
      <c r="Y566" s="1"/>
      <c r="Z566" s="1"/>
      <c r="AA566" s="1"/>
      <c r="AB566" s="1"/>
      <c r="AC566" s="1"/>
      <c r="AD566" s="1"/>
      <c r="AE566" s="1"/>
      <c r="AF566" s="1"/>
      <c r="AG566" s="1"/>
      <c r="AH566" s="1"/>
      <c r="AI566" s="1"/>
      <c r="AJ566" s="1"/>
      <c r="AK566" s="1"/>
      <c r="AL566" s="1"/>
      <c r="AM566" s="1"/>
      <c r="AN566" s="1"/>
    </row>
    <row r="567" spans="1:40">
      <c r="A567" s="1"/>
      <c r="B567" s="1"/>
      <c r="C567" s="1"/>
      <c r="D567" s="1"/>
      <c r="E567" s="1"/>
      <c r="F567" s="1"/>
      <c r="G567" s="1"/>
      <c r="H567" s="1"/>
      <c r="I567" s="1"/>
      <c r="J567" s="1"/>
      <c r="K567" s="1"/>
      <c r="L567" s="1"/>
      <c r="M567" s="1"/>
      <c r="N567" s="5"/>
      <c r="O567" s="5"/>
      <c r="P567" s="5"/>
      <c r="Q567" s="5"/>
      <c r="R567" s="5"/>
      <c r="S567" s="5"/>
      <c r="T567" s="1"/>
      <c r="U567" s="1"/>
      <c r="V567" s="1"/>
      <c r="W567" s="1"/>
      <c r="X567" s="1"/>
      <c r="Y567" s="1"/>
      <c r="Z567" s="1"/>
      <c r="AA567" s="1"/>
      <c r="AB567" s="1"/>
      <c r="AC567" s="1"/>
      <c r="AD567" s="1"/>
      <c r="AE567" s="1"/>
      <c r="AF567" s="1"/>
      <c r="AG567" s="1"/>
      <c r="AH567" s="1"/>
      <c r="AI567" s="1"/>
      <c r="AJ567" s="1"/>
      <c r="AK567" s="1"/>
      <c r="AL567" s="1"/>
      <c r="AM567" s="1"/>
      <c r="AN567" s="1"/>
    </row>
    <row r="568" spans="1:40">
      <c r="A568" s="1"/>
      <c r="B568" s="1"/>
      <c r="C568" s="1"/>
      <c r="D568" s="1"/>
      <c r="E568" s="1"/>
      <c r="F568" s="1"/>
      <c r="G568" s="1"/>
      <c r="H568" s="1"/>
      <c r="I568" s="1"/>
      <c r="J568" s="1"/>
      <c r="K568" s="1"/>
      <c r="L568" s="1"/>
      <c r="M568" s="1"/>
      <c r="N568" s="5"/>
      <c r="O568" s="5"/>
      <c r="P568" s="5"/>
      <c r="Q568" s="5"/>
      <c r="R568" s="5"/>
      <c r="S568" s="5"/>
      <c r="T568" s="1"/>
      <c r="U568" s="1"/>
      <c r="V568" s="1"/>
      <c r="W568" s="1"/>
      <c r="X568" s="1"/>
      <c r="Y568" s="1"/>
      <c r="Z568" s="1"/>
      <c r="AA568" s="1"/>
      <c r="AB568" s="1"/>
      <c r="AC568" s="1"/>
      <c r="AD568" s="1"/>
      <c r="AE568" s="1"/>
      <c r="AF568" s="1"/>
      <c r="AG568" s="1"/>
      <c r="AH568" s="1"/>
      <c r="AI568" s="1"/>
      <c r="AJ568" s="1"/>
      <c r="AK568" s="1"/>
      <c r="AL568" s="1"/>
      <c r="AM568" s="1"/>
      <c r="AN568" s="1"/>
    </row>
    <row r="569" spans="1:40">
      <c r="A569" s="1"/>
      <c r="B569" s="1"/>
      <c r="C569" s="1"/>
      <c r="D569" s="1"/>
      <c r="E569" s="1"/>
      <c r="F569" s="1"/>
      <c r="G569" s="1"/>
      <c r="H569" s="1"/>
      <c r="I569" s="1"/>
      <c r="J569" s="1"/>
      <c r="K569" s="1"/>
      <c r="L569" s="1"/>
      <c r="M569" s="1"/>
      <c r="N569" s="5"/>
      <c r="O569" s="5"/>
      <c r="P569" s="5"/>
      <c r="Q569" s="5"/>
      <c r="R569" s="5"/>
      <c r="S569" s="5"/>
      <c r="T569" s="1"/>
      <c r="U569" s="1"/>
      <c r="V569" s="1"/>
      <c r="W569" s="1"/>
      <c r="X569" s="1"/>
      <c r="Y569" s="1"/>
      <c r="Z569" s="1"/>
      <c r="AA569" s="1"/>
      <c r="AB569" s="1"/>
      <c r="AC569" s="1"/>
      <c r="AD569" s="1"/>
      <c r="AE569" s="1"/>
      <c r="AF569" s="1"/>
      <c r="AG569" s="1"/>
      <c r="AH569" s="1"/>
      <c r="AI569" s="1"/>
      <c r="AJ569" s="1"/>
      <c r="AK569" s="1"/>
      <c r="AL569" s="1"/>
      <c r="AM569" s="1"/>
      <c r="AN569" s="1"/>
    </row>
    <row r="570" spans="1:40">
      <c r="A570" s="1"/>
      <c r="B570" s="1"/>
      <c r="C570" s="1"/>
      <c r="D570" s="1"/>
      <c r="E570" s="1"/>
      <c r="F570" s="1"/>
      <c r="G570" s="1"/>
      <c r="H570" s="1"/>
      <c r="I570" s="1"/>
      <c r="J570" s="1"/>
      <c r="K570" s="1"/>
      <c r="L570" s="1"/>
      <c r="M570" s="1"/>
      <c r="N570" s="5"/>
      <c r="O570" s="5"/>
      <c r="P570" s="5"/>
      <c r="Q570" s="5"/>
      <c r="R570" s="5"/>
      <c r="S570" s="5"/>
      <c r="T570" s="1"/>
      <c r="U570" s="1"/>
      <c r="V570" s="1"/>
      <c r="W570" s="1"/>
      <c r="X570" s="1"/>
      <c r="Y570" s="1"/>
      <c r="Z570" s="1"/>
      <c r="AA570" s="1"/>
      <c r="AB570" s="1"/>
      <c r="AC570" s="1"/>
      <c r="AD570" s="1"/>
      <c r="AE570" s="1"/>
      <c r="AF570" s="1"/>
      <c r="AG570" s="1"/>
      <c r="AH570" s="1"/>
      <c r="AI570" s="1"/>
      <c r="AJ570" s="1"/>
      <c r="AK570" s="1"/>
      <c r="AL570" s="1"/>
      <c r="AM570" s="1"/>
      <c r="AN570" s="1"/>
    </row>
    <row r="571" spans="1:40">
      <c r="A571" s="1"/>
      <c r="B571" s="1"/>
      <c r="C571" s="1"/>
      <c r="D571" s="1"/>
      <c r="E571" s="1"/>
      <c r="F571" s="1"/>
      <c r="G571" s="1"/>
      <c r="H571" s="1"/>
      <c r="I571" s="1"/>
      <c r="J571" s="1"/>
      <c r="K571" s="1"/>
      <c r="L571" s="1"/>
      <c r="M571" s="1"/>
      <c r="N571" s="5"/>
      <c r="O571" s="5"/>
      <c r="P571" s="5"/>
      <c r="Q571" s="5"/>
      <c r="R571" s="5"/>
      <c r="S571" s="5"/>
      <c r="T571" s="1"/>
      <c r="U571" s="1"/>
      <c r="V571" s="1"/>
      <c r="W571" s="1"/>
      <c r="X571" s="1"/>
      <c r="Y571" s="1"/>
      <c r="Z571" s="1"/>
      <c r="AA571" s="1"/>
      <c r="AB571" s="1"/>
      <c r="AC571" s="1"/>
      <c r="AD571" s="1"/>
      <c r="AE571" s="1"/>
      <c r="AF571" s="1"/>
      <c r="AG571" s="1"/>
      <c r="AH571" s="1"/>
      <c r="AI571" s="1"/>
      <c r="AJ571" s="1"/>
      <c r="AK571" s="1"/>
      <c r="AL571" s="1"/>
      <c r="AM571" s="1"/>
      <c r="AN571" s="1"/>
    </row>
    <row r="572" spans="1:40">
      <c r="A572" s="1"/>
      <c r="B572" s="1"/>
      <c r="C572" s="1"/>
      <c r="D572" s="1"/>
      <c r="E572" s="1"/>
      <c r="F572" s="1"/>
      <c r="G572" s="1"/>
      <c r="H572" s="1"/>
      <c r="I572" s="1"/>
      <c r="J572" s="1"/>
      <c r="K572" s="1"/>
      <c r="L572" s="1"/>
      <c r="M572" s="1"/>
      <c r="N572" s="5"/>
      <c r="O572" s="5"/>
      <c r="P572" s="5"/>
      <c r="Q572" s="5"/>
      <c r="R572" s="5"/>
      <c r="S572" s="5"/>
      <c r="T572" s="1"/>
      <c r="U572" s="1"/>
      <c r="V572" s="1"/>
      <c r="W572" s="1"/>
      <c r="X572" s="1"/>
      <c r="Y572" s="1"/>
      <c r="Z572" s="1"/>
      <c r="AA572" s="1"/>
      <c r="AB572" s="1"/>
      <c r="AC572" s="1"/>
      <c r="AD572" s="1"/>
      <c r="AE572" s="1"/>
      <c r="AF572" s="1"/>
      <c r="AG572" s="1"/>
      <c r="AH572" s="1"/>
      <c r="AI572" s="1"/>
      <c r="AJ572" s="1"/>
      <c r="AK572" s="1"/>
      <c r="AL572" s="1"/>
      <c r="AM572" s="1"/>
      <c r="AN572" s="1"/>
    </row>
    <row r="573" spans="1:40">
      <c r="A573" s="1"/>
      <c r="B573" s="1"/>
      <c r="C573" s="1"/>
      <c r="D573" s="1"/>
      <c r="E573" s="1"/>
      <c r="F573" s="1"/>
      <c r="G573" s="1"/>
      <c r="H573" s="1"/>
      <c r="I573" s="1"/>
      <c r="J573" s="1"/>
      <c r="K573" s="1"/>
      <c r="L573" s="1"/>
      <c r="M573" s="1"/>
      <c r="N573" s="5"/>
      <c r="O573" s="5"/>
      <c r="P573" s="5"/>
      <c r="Q573" s="5"/>
      <c r="R573" s="5"/>
      <c r="S573" s="5"/>
      <c r="T573" s="1"/>
      <c r="U573" s="1"/>
      <c r="V573" s="1"/>
      <c r="W573" s="1"/>
      <c r="X573" s="1"/>
      <c r="Y573" s="1"/>
      <c r="Z573" s="1"/>
      <c r="AA573" s="1"/>
      <c r="AB573" s="1"/>
      <c r="AC573" s="1"/>
      <c r="AD573" s="1"/>
      <c r="AE573" s="1"/>
      <c r="AF573" s="1"/>
      <c r="AG573" s="1"/>
      <c r="AH573" s="1"/>
      <c r="AI573" s="1"/>
      <c r="AJ573" s="1"/>
      <c r="AK573" s="1"/>
      <c r="AL573" s="1"/>
      <c r="AM573" s="1"/>
      <c r="AN573" s="1"/>
    </row>
    <row r="574" spans="1:40">
      <c r="A574" s="1"/>
      <c r="B574" s="1"/>
      <c r="C574" s="1"/>
      <c r="D574" s="1"/>
      <c r="E574" s="1"/>
      <c r="F574" s="1"/>
      <c r="G574" s="1"/>
      <c r="H574" s="1"/>
      <c r="I574" s="1"/>
      <c r="J574" s="1"/>
      <c r="K574" s="1"/>
      <c r="L574" s="1"/>
      <c r="M574" s="1"/>
      <c r="N574" s="5"/>
      <c r="O574" s="5"/>
      <c r="P574" s="5"/>
      <c r="Q574" s="5"/>
      <c r="R574" s="5"/>
      <c r="S574" s="5"/>
      <c r="T574" s="1"/>
      <c r="U574" s="1"/>
      <c r="V574" s="1"/>
      <c r="W574" s="1"/>
      <c r="X574" s="1"/>
      <c r="Y574" s="1"/>
      <c r="Z574" s="1"/>
      <c r="AA574" s="1"/>
      <c r="AB574" s="1"/>
      <c r="AC574" s="1"/>
      <c r="AD574" s="1"/>
      <c r="AE574" s="1"/>
      <c r="AF574" s="1"/>
      <c r="AG574" s="1"/>
      <c r="AH574" s="1"/>
      <c r="AI574" s="1"/>
      <c r="AJ574" s="1"/>
      <c r="AK574" s="1"/>
      <c r="AL574" s="1"/>
      <c r="AM574" s="1"/>
      <c r="AN574" s="1"/>
    </row>
    <row r="575" spans="1:40">
      <c r="A575" s="1"/>
      <c r="B575" s="1"/>
      <c r="C575" s="1"/>
      <c r="D575" s="1"/>
      <c r="E575" s="1"/>
      <c r="F575" s="1"/>
      <c r="G575" s="1"/>
      <c r="H575" s="1"/>
      <c r="I575" s="1"/>
      <c r="J575" s="1"/>
      <c r="K575" s="1"/>
      <c r="L575" s="1"/>
      <c r="M575" s="1"/>
      <c r="N575" s="5"/>
      <c r="O575" s="5"/>
      <c r="P575" s="5"/>
      <c r="Q575" s="5"/>
      <c r="R575" s="5"/>
      <c r="S575" s="5"/>
      <c r="T575" s="1"/>
      <c r="U575" s="1"/>
      <c r="V575" s="1"/>
      <c r="W575" s="1"/>
      <c r="X575" s="1"/>
      <c r="Y575" s="1"/>
      <c r="Z575" s="1"/>
      <c r="AA575" s="1"/>
      <c r="AB575" s="1"/>
      <c r="AC575" s="1"/>
      <c r="AD575" s="1"/>
      <c r="AE575" s="1"/>
      <c r="AF575" s="1"/>
      <c r="AG575" s="1"/>
      <c r="AH575" s="1"/>
      <c r="AI575" s="1"/>
      <c r="AJ575" s="1"/>
      <c r="AK575" s="1"/>
      <c r="AL575" s="1"/>
      <c r="AM575" s="1"/>
      <c r="AN575" s="1"/>
    </row>
    <row r="576" spans="1:40">
      <c r="A576" s="1"/>
      <c r="B576" s="1"/>
      <c r="C576" s="1"/>
      <c r="D576" s="1"/>
      <c r="E576" s="1"/>
      <c r="F576" s="1"/>
      <c r="G576" s="1"/>
      <c r="H576" s="1"/>
      <c r="I576" s="1"/>
      <c r="J576" s="1"/>
      <c r="K576" s="1"/>
      <c r="L576" s="1"/>
      <c r="M576" s="1"/>
      <c r="N576" s="5"/>
      <c r="O576" s="5"/>
      <c r="P576" s="5"/>
      <c r="Q576" s="5"/>
      <c r="R576" s="5"/>
      <c r="S576" s="5"/>
      <c r="T576" s="1"/>
      <c r="U576" s="1"/>
      <c r="V576" s="1"/>
      <c r="W576" s="1"/>
      <c r="X576" s="1"/>
      <c r="Y576" s="1"/>
      <c r="Z576" s="1"/>
      <c r="AA576" s="1"/>
      <c r="AB576" s="1"/>
      <c r="AC576" s="1"/>
      <c r="AD576" s="1"/>
      <c r="AE576" s="1"/>
      <c r="AF576" s="1"/>
      <c r="AG576" s="1"/>
      <c r="AH576" s="1"/>
      <c r="AI576" s="1"/>
      <c r="AJ576" s="1"/>
      <c r="AK576" s="1"/>
      <c r="AL576" s="1"/>
      <c r="AM576" s="1"/>
      <c r="AN576" s="1"/>
    </row>
    <row r="577" spans="1:40">
      <c r="A577" s="1"/>
      <c r="B577" s="1"/>
      <c r="C577" s="1"/>
      <c r="D577" s="1"/>
      <c r="E577" s="1"/>
      <c r="F577" s="1"/>
      <c r="G577" s="1"/>
      <c r="H577" s="1"/>
      <c r="I577" s="1"/>
      <c r="J577" s="1"/>
      <c r="K577" s="1"/>
      <c r="L577" s="1"/>
      <c r="M577" s="1"/>
      <c r="N577" s="5"/>
      <c r="O577" s="5"/>
      <c r="P577" s="5"/>
      <c r="Q577" s="5"/>
      <c r="R577" s="5"/>
      <c r="S577" s="5"/>
      <c r="T577" s="1"/>
      <c r="U577" s="1"/>
      <c r="V577" s="1"/>
      <c r="W577" s="1"/>
      <c r="X577" s="1"/>
      <c r="Y577" s="1"/>
      <c r="Z577" s="1"/>
      <c r="AA577" s="1"/>
      <c r="AB577" s="1"/>
      <c r="AC577" s="1"/>
      <c r="AD577" s="1"/>
      <c r="AE577" s="1"/>
      <c r="AF577" s="1"/>
      <c r="AG577" s="1"/>
      <c r="AH577" s="1"/>
      <c r="AI577" s="1"/>
      <c r="AJ577" s="1"/>
      <c r="AK577" s="1"/>
      <c r="AL577" s="1"/>
      <c r="AM577" s="1"/>
      <c r="AN577" s="1"/>
    </row>
    <row r="578" spans="1:40">
      <c r="A578" s="1"/>
      <c r="B578" s="1"/>
      <c r="C578" s="1"/>
      <c r="D578" s="1"/>
      <c r="E578" s="1"/>
      <c r="F578" s="1"/>
      <c r="G578" s="1"/>
      <c r="H578" s="1"/>
      <c r="I578" s="1"/>
      <c r="J578" s="1"/>
      <c r="K578" s="1"/>
      <c r="L578" s="1"/>
      <c r="M578" s="1"/>
      <c r="N578" s="5"/>
      <c r="O578" s="5"/>
      <c r="P578" s="5"/>
      <c r="Q578" s="5"/>
      <c r="R578" s="5"/>
      <c r="S578" s="5"/>
      <c r="T578" s="1"/>
      <c r="U578" s="1"/>
      <c r="V578" s="1"/>
      <c r="W578" s="1"/>
      <c r="X578" s="1"/>
      <c r="Y578" s="1"/>
      <c r="Z578" s="1"/>
      <c r="AA578" s="1"/>
      <c r="AB578" s="1"/>
      <c r="AC578" s="1"/>
      <c r="AD578" s="1"/>
      <c r="AE578" s="1"/>
      <c r="AF578" s="1"/>
      <c r="AG578" s="1"/>
      <c r="AH578" s="1"/>
      <c r="AI578" s="1"/>
      <c r="AJ578" s="1"/>
      <c r="AK578" s="1"/>
      <c r="AL578" s="1"/>
      <c r="AM578" s="1"/>
      <c r="AN578" s="1"/>
    </row>
    <row r="579" spans="1:40">
      <c r="A579" s="1"/>
      <c r="B579" s="1"/>
      <c r="C579" s="1"/>
      <c r="D579" s="1"/>
      <c r="E579" s="1"/>
      <c r="F579" s="1"/>
      <c r="G579" s="1"/>
      <c r="H579" s="1"/>
      <c r="I579" s="1"/>
      <c r="J579" s="1"/>
      <c r="K579" s="1"/>
      <c r="L579" s="1"/>
      <c r="M579" s="1"/>
      <c r="N579" s="5"/>
      <c r="O579" s="5"/>
      <c r="P579" s="5"/>
      <c r="Q579" s="5"/>
      <c r="R579" s="5"/>
      <c r="S579" s="5"/>
      <c r="T579" s="1"/>
      <c r="U579" s="1"/>
      <c r="V579" s="1"/>
      <c r="W579" s="1"/>
      <c r="X579" s="1"/>
      <c r="Y579" s="1"/>
      <c r="Z579" s="1"/>
      <c r="AA579" s="1"/>
      <c r="AB579" s="1"/>
      <c r="AC579" s="1"/>
      <c r="AD579" s="1"/>
      <c r="AE579" s="1"/>
      <c r="AF579" s="1"/>
      <c r="AG579" s="1"/>
      <c r="AH579" s="1"/>
      <c r="AI579" s="1"/>
      <c r="AJ579" s="1"/>
      <c r="AK579" s="1"/>
      <c r="AL579" s="1"/>
      <c r="AM579" s="1"/>
      <c r="AN579" s="1"/>
    </row>
    <row r="580" spans="1:40">
      <c r="A580" s="1"/>
      <c r="B580" s="1"/>
      <c r="C580" s="1"/>
      <c r="D580" s="1"/>
      <c r="E580" s="1"/>
      <c r="F580" s="1"/>
      <c r="G580" s="1"/>
      <c r="H580" s="1"/>
      <c r="I580" s="1"/>
      <c r="J580" s="1"/>
      <c r="K580" s="1"/>
      <c r="L580" s="1"/>
      <c r="M580" s="1"/>
      <c r="N580" s="5"/>
      <c r="O580" s="5"/>
      <c r="P580" s="5"/>
      <c r="Q580" s="5"/>
      <c r="R580" s="5"/>
      <c r="S580" s="5"/>
      <c r="T580" s="1"/>
      <c r="U580" s="1"/>
      <c r="V580" s="1"/>
      <c r="W580" s="1"/>
      <c r="X580" s="1"/>
      <c r="Y580" s="1"/>
      <c r="Z580" s="1"/>
      <c r="AA580" s="1"/>
      <c r="AB580" s="1"/>
      <c r="AC580" s="1"/>
      <c r="AD580" s="1"/>
      <c r="AE580" s="1"/>
      <c r="AF580" s="1"/>
      <c r="AG580" s="1"/>
      <c r="AH580" s="1"/>
      <c r="AI580" s="1"/>
      <c r="AJ580" s="1"/>
      <c r="AK580" s="1"/>
      <c r="AL580" s="1"/>
      <c r="AM580" s="1"/>
      <c r="AN580" s="1"/>
    </row>
    <row r="581" spans="1:40">
      <c r="A581" s="1"/>
      <c r="B581" s="1"/>
      <c r="C581" s="1"/>
      <c r="D581" s="1"/>
      <c r="E581" s="1"/>
      <c r="F581" s="1"/>
      <c r="G581" s="1"/>
      <c r="H581" s="1"/>
      <c r="I581" s="1"/>
      <c r="J581" s="1"/>
      <c r="K581" s="1"/>
      <c r="L581" s="1"/>
      <c r="M581" s="1"/>
      <c r="N581" s="5"/>
      <c r="O581" s="5"/>
      <c r="P581" s="5"/>
      <c r="Q581" s="5"/>
      <c r="R581" s="5"/>
      <c r="S581" s="5"/>
      <c r="T581" s="1"/>
      <c r="U581" s="1"/>
      <c r="V581" s="1"/>
      <c r="W581" s="1"/>
      <c r="X581" s="1"/>
      <c r="Y581" s="1"/>
      <c r="Z581" s="1"/>
      <c r="AA581" s="1"/>
      <c r="AB581" s="1"/>
      <c r="AC581" s="1"/>
      <c r="AD581" s="1"/>
      <c r="AE581" s="1"/>
      <c r="AF581" s="1"/>
      <c r="AG581" s="1"/>
      <c r="AH581" s="1"/>
      <c r="AI581" s="1"/>
      <c r="AJ581" s="1"/>
      <c r="AK581" s="1"/>
      <c r="AL581" s="1"/>
      <c r="AM581" s="1"/>
      <c r="AN581" s="1"/>
    </row>
    <row r="582" spans="1:40">
      <c r="A582" s="1"/>
      <c r="B582" s="1"/>
      <c r="C582" s="1"/>
      <c r="D582" s="1"/>
      <c r="E582" s="1"/>
      <c r="F582" s="1"/>
      <c r="G582" s="1"/>
      <c r="H582" s="1"/>
      <c r="I582" s="1"/>
      <c r="J582" s="1"/>
      <c r="K582" s="1"/>
      <c r="L582" s="1"/>
      <c r="M582" s="1"/>
      <c r="N582" s="5"/>
      <c r="O582" s="5"/>
      <c r="P582" s="5"/>
      <c r="Q582" s="5"/>
      <c r="R582" s="5"/>
      <c r="S582" s="5"/>
      <c r="T582" s="1"/>
      <c r="U582" s="1"/>
      <c r="V582" s="1"/>
      <c r="W582" s="1"/>
      <c r="X582" s="1"/>
      <c r="Y582" s="1"/>
      <c r="Z582" s="1"/>
      <c r="AA582" s="1"/>
      <c r="AB582" s="1"/>
      <c r="AC582" s="1"/>
      <c r="AD582" s="1"/>
      <c r="AE582" s="1"/>
      <c r="AF582" s="1"/>
      <c r="AG582" s="1"/>
      <c r="AH582" s="1"/>
      <c r="AI582" s="1"/>
      <c r="AJ582" s="1"/>
      <c r="AK582" s="1"/>
      <c r="AL582" s="1"/>
      <c r="AM582" s="1"/>
      <c r="AN582" s="1"/>
    </row>
    <row r="583" spans="1:40">
      <c r="A583" s="1"/>
      <c r="B583" s="1"/>
      <c r="C583" s="1"/>
      <c r="D583" s="1"/>
      <c r="E583" s="1"/>
      <c r="F583" s="1"/>
      <c r="G583" s="1"/>
      <c r="H583" s="1"/>
      <c r="I583" s="1"/>
      <c r="J583" s="1"/>
      <c r="K583" s="1"/>
      <c r="L583" s="1"/>
      <c r="M583" s="1"/>
      <c r="N583" s="5"/>
      <c r="O583" s="5"/>
      <c r="P583" s="5"/>
      <c r="Q583" s="5"/>
      <c r="R583" s="5"/>
      <c r="S583" s="5"/>
      <c r="T583" s="1"/>
      <c r="U583" s="1"/>
      <c r="V583" s="1"/>
      <c r="W583" s="1"/>
      <c r="X583" s="1"/>
      <c r="Y583" s="1"/>
      <c r="Z583" s="1"/>
      <c r="AA583" s="1"/>
      <c r="AB583" s="1"/>
      <c r="AC583" s="1"/>
      <c r="AD583" s="1"/>
      <c r="AE583" s="1"/>
      <c r="AF583" s="1"/>
      <c r="AG583" s="1"/>
      <c r="AH583" s="1"/>
      <c r="AI583" s="1"/>
      <c r="AJ583" s="1"/>
      <c r="AK583" s="1"/>
      <c r="AL583" s="1"/>
      <c r="AM583" s="1"/>
      <c r="AN583" s="1"/>
    </row>
    <row r="584" spans="1:40">
      <c r="A584" s="1"/>
      <c r="B584" s="1"/>
      <c r="C584" s="1"/>
      <c r="D584" s="1"/>
      <c r="E584" s="1"/>
      <c r="F584" s="1"/>
      <c r="G584" s="1"/>
      <c r="H584" s="1"/>
      <c r="I584" s="1"/>
      <c r="J584" s="1"/>
      <c r="K584" s="1"/>
      <c r="L584" s="1"/>
      <c r="M584" s="1"/>
      <c r="N584" s="5"/>
      <c r="O584" s="5"/>
      <c r="P584" s="5"/>
      <c r="Q584" s="5"/>
      <c r="R584" s="5"/>
      <c r="S584" s="5"/>
      <c r="T584" s="1"/>
      <c r="U584" s="1"/>
      <c r="V584" s="1"/>
      <c r="W584" s="1"/>
      <c r="X584" s="1"/>
      <c r="Y584" s="1"/>
      <c r="Z584" s="1"/>
      <c r="AA584" s="1"/>
      <c r="AB584" s="1"/>
      <c r="AC584" s="1"/>
      <c r="AD584" s="1"/>
      <c r="AE584" s="1"/>
      <c r="AF584" s="1"/>
      <c r="AG584" s="1"/>
      <c r="AH584" s="1"/>
      <c r="AI584" s="1"/>
      <c r="AJ584" s="1"/>
      <c r="AK584" s="1"/>
      <c r="AL584" s="1"/>
      <c r="AM584" s="1"/>
      <c r="AN584" s="1"/>
    </row>
    <row r="585" spans="1:40">
      <c r="A585" s="1"/>
      <c r="B585" s="1"/>
      <c r="C585" s="1"/>
      <c r="D585" s="1"/>
      <c r="E585" s="1"/>
      <c r="F585" s="1"/>
      <c r="G585" s="1"/>
      <c r="H585" s="1"/>
      <c r="I585" s="1"/>
      <c r="J585" s="1"/>
      <c r="K585" s="1"/>
      <c r="L585" s="1"/>
      <c r="M585" s="1"/>
      <c r="N585" s="5"/>
      <c r="O585" s="5"/>
      <c r="P585" s="5"/>
      <c r="Q585" s="5"/>
      <c r="R585" s="5"/>
      <c r="S585" s="5"/>
      <c r="T585" s="1"/>
      <c r="U585" s="1"/>
      <c r="V585" s="1"/>
      <c r="W585" s="1"/>
      <c r="X585" s="1"/>
      <c r="Y585" s="1"/>
      <c r="Z585" s="1"/>
      <c r="AA585" s="1"/>
      <c r="AB585" s="1"/>
      <c r="AC585" s="1"/>
      <c r="AD585" s="1"/>
      <c r="AE585" s="1"/>
      <c r="AF585" s="1"/>
      <c r="AG585" s="1"/>
      <c r="AH585" s="1"/>
      <c r="AI585" s="1"/>
      <c r="AJ585" s="1"/>
      <c r="AK585" s="1"/>
      <c r="AL585" s="1"/>
      <c r="AM585" s="1"/>
      <c r="AN585" s="1"/>
    </row>
    <row r="586" spans="1:40">
      <c r="A586" s="1"/>
      <c r="B586" s="1"/>
      <c r="C586" s="1"/>
      <c r="D586" s="1"/>
      <c r="E586" s="1"/>
      <c r="F586" s="1"/>
      <c r="G586" s="1"/>
      <c r="H586" s="1"/>
      <c r="I586" s="1"/>
      <c r="J586" s="1"/>
      <c r="K586" s="1"/>
      <c r="L586" s="1"/>
      <c r="M586" s="1"/>
      <c r="N586" s="5"/>
      <c r="O586" s="5"/>
      <c r="P586" s="5"/>
      <c r="Q586" s="5"/>
      <c r="R586" s="5"/>
      <c r="S586" s="5"/>
      <c r="T586" s="1"/>
      <c r="U586" s="1"/>
      <c r="V586" s="1"/>
      <c r="W586" s="1"/>
      <c r="X586" s="1"/>
      <c r="Y586" s="1"/>
      <c r="Z586" s="1"/>
      <c r="AA586" s="1"/>
      <c r="AB586" s="1"/>
      <c r="AC586" s="1"/>
      <c r="AD586" s="1"/>
      <c r="AE586" s="1"/>
      <c r="AF586" s="1"/>
      <c r="AG586" s="1"/>
      <c r="AH586" s="1"/>
      <c r="AI586" s="1"/>
      <c r="AJ586" s="1"/>
      <c r="AK586" s="1"/>
      <c r="AL586" s="1"/>
      <c r="AM586" s="1"/>
      <c r="AN586" s="1"/>
    </row>
    <row r="587" spans="1:40">
      <c r="A587" s="1"/>
      <c r="B587" s="1"/>
      <c r="C587" s="1"/>
      <c r="D587" s="1"/>
      <c r="E587" s="1"/>
      <c r="F587" s="1"/>
      <c r="G587" s="1"/>
      <c r="H587" s="1"/>
      <c r="I587" s="1"/>
      <c r="J587" s="1"/>
      <c r="K587" s="1"/>
      <c r="L587" s="1"/>
      <c r="M587" s="1"/>
      <c r="N587" s="5"/>
      <c r="O587" s="5"/>
      <c r="P587" s="5"/>
      <c r="Q587" s="5"/>
      <c r="R587" s="5"/>
      <c r="S587" s="5"/>
      <c r="T587" s="1"/>
      <c r="U587" s="1"/>
      <c r="V587" s="1"/>
      <c r="W587" s="1"/>
      <c r="X587" s="1"/>
      <c r="Y587" s="1"/>
      <c r="Z587" s="1"/>
      <c r="AA587" s="1"/>
      <c r="AB587" s="1"/>
      <c r="AC587" s="1"/>
      <c r="AD587" s="1"/>
      <c r="AE587" s="1"/>
      <c r="AF587" s="1"/>
      <c r="AG587" s="1"/>
      <c r="AH587" s="1"/>
      <c r="AI587" s="1"/>
      <c r="AJ587" s="1"/>
      <c r="AK587" s="1"/>
      <c r="AL587" s="1"/>
      <c r="AM587" s="1"/>
      <c r="AN587" s="1"/>
    </row>
    <row r="588" spans="1:40">
      <c r="A588" s="1"/>
      <c r="B588" s="1"/>
      <c r="C588" s="1"/>
      <c r="D588" s="1"/>
      <c r="E588" s="1"/>
      <c r="F588" s="1"/>
      <c r="G588" s="1"/>
      <c r="H588" s="1"/>
      <c r="I588" s="1"/>
      <c r="J588" s="1"/>
      <c r="K588" s="1"/>
      <c r="L588" s="1"/>
      <c r="M588" s="1"/>
      <c r="N588" s="5"/>
      <c r="O588" s="5"/>
      <c r="P588" s="5"/>
      <c r="Q588" s="5"/>
      <c r="R588" s="5"/>
      <c r="S588" s="5"/>
      <c r="T588" s="1"/>
      <c r="U588" s="1"/>
      <c r="V588" s="1"/>
      <c r="W588" s="1"/>
      <c r="X588" s="1"/>
      <c r="Y588" s="1"/>
      <c r="Z588" s="1"/>
      <c r="AA588" s="1"/>
      <c r="AB588" s="1"/>
      <c r="AC588" s="1"/>
      <c r="AD588" s="1"/>
      <c r="AE588" s="1"/>
      <c r="AF588" s="1"/>
      <c r="AG588" s="1"/>
      <c r="AH588" s="1"/>
      <c r="AI588" s="1"/>
      <c r="AJ588" s="1"/>
      <c r="AK588" s="1"/>
      <c r="AL588" s="1"/>
      <c r="AM588" s="1"/>
      <c r="AN588" s="1"/>
    </row>
    <row r="589" spans="1:40">
      <c r="A589" s="1"/>
      <c r="B589" s="1"/>
      <c r="C589" s="1"/>
      <c r="D589" s="1"/>
      <c r="E589" s="1"/>
      <c r="F589" s="1"/>
      <c r="G589" s="1"/>
      <c r="H589" s="1"/>
      <c r="I589" s="1"/>
      <c r="J589" s="1"/>
      <c r="K589" s="1"/>
      <c r="L589" s="1"/>
      <c r="M589" s="1"/>
      <c r="N589" s="5"/>
      <c r="O589" s="5"/>
      <c r="P589" s="5"/>
      <c r="Q589" s="5"/>
      <c r="R589" s="5"/>
      <c r="S589" s="5"/>
      <c r="T589" s="1"/>
      <c r="U589" s="1"/>
      <c r="V589" s="1"/>
      <c r="W589" s="1"/>
      <c r="X589" s="1"/>
      <c r="Y589" s="1"/>
      <c r="Z589" s="1"/>
      <c r="AA589" s="1"/>
      <c r="AB589" s="1"/>
      <c r="AC589" s="1"/>
      <c r="AD589" s="1"/>
      <c r="AE589" s="1"/>
      <c r="AF589" s="1"/>
      <c r="AG589" s="1"/>
      <c r="AH589" s="1"/>
      <c r="AI589" s="1"/>
      <c r="AJ589" s="1"/>
      <c r="AK589" s="1"/>
      <c r="AL589" s="1"/>
      <c r="AM589" s="1"/>
      <c r="AN589" s="1"/>
    </row>
    <row r="590" spans="1:40">
      <c r="A590" s="1"/>
      <c r="B590" s="1"/>
      <c r="C590" s="1"/>
      <c r="D590" s="1"/>
      <c r="E590" s="1"/>
      <c r="F590" s="1"/>
      <c r="G590" s="1"/>
      <c r="H590" s="1"/>
      <c r="I590" s="1"/>
      <c r="J590" s="1"/>
      <c r="K590" s="1"/>
      <c r="L590" s="1"/>
      <c r="M590" s="1"/>
      <c r="N590" s="5"/>
      <c r="O590" s="5"/>
      <c r="P590" s="5"/>
      <c r="Q590" s="5"/>
      <c r="R590" s="5"/>
      <c r="S590" s="5"/>
      <c r="T590" s="1"/>
      <c r="U590" s="1"/>
      <c r="V590" s="1"/>
      <c r="W590" s="1"/>
      <c r="X590" s="1"/>
      <c r="Y590" s="1"/>
      <c r="Z590" s="1"/>
      <c r="AA590" s="1"/>
      <c r="AB590" s="1"/>
      <c r="AC590" s="1"/>
      <c r="AD590" s="1"/>
      <c r="AE590" s="1"/>
      <c r="AF590" s="1"/>
      <c r="AG590" s="1"/>
      <c r="AH590" s="1"/>
      <c r="AI590" s="1"/>
      <c r="AJ590" s="1"/>
      <c r="AK590" s="1"/>
      <c r="AL590" s="1"/>
      <c r="AM590" s="1"/>
      <c r="AN590" s="1"/>
    </row>
    <row r="591" spans="1:40">
      <c r="A591" s="1"/>
      <c r="B591" s="1"/>
      <c r="C591" s="1"/>
      <c r="D591" s="1"/>
      <c r="E591" s="1"/>
      <c r="F591" s="1"/>
      <c r="G591" s="1"/>
      <c r="H591" s="1"/>
      <c r="I591" s="1"/>
      <c r="J591" s="1"/>
      <c r="K591" s="1"/>
      <c r="L591" s="1"/>
      <c r="M591" s="1"/>
      <c r="N591" s="5"/>
      <c r="O591" s="5"/>
      <c r="P591" s="5"/>
      <c r="Q591" s="5"/>
      <c r="R591" s="5"/>
      <c r="S591" s="5"/>
      <c r="T591" s="1"/>
      <c r="U591" s="1"/>
      <c r="V591" s="1"/>
      <c r="W591" s="1"/>
      <c r="X591" s="1"/>
      <c r="Y591" s="1"/>
      <c r="Z591" s="1"/>
      <c r="AA591" s="1"/>
      <c r="AB591" s="1"/>
      <c r="AC591" s="1"/>
      <c r="AD591" s="1"/>
      <c r="AE591" s="1"/>
      <c r="AF591" s="1"/>
      <c r="AG591" s="1"/>
      <c r="AH591" s="1"/>
      <c r="AI591" s="1"/>
      <c r="AJ591" s="1"/>
      <c r="AK591" s="1"/>
      <c r="AL591" s="1"/>
      <c r="AM591" s="1"/>
      <c r="AN591" s="1"/>
    </row>
    <row r="592" spans="1:40">
      <c r="A592" s="1"/>
      <c r="B592" s="1"/>
      <c r="C592" s="1"/>
      <c r="D592" s="1"/>
      <c r="E592" s="1"/>
      <c r="F592" s="1"/>
      <c r="G592" s="1"/>
      <c r="H592" s="1"/>
      <c r="I592" s="1"/>
      <c r="J592" s="1"/>
      <c r="K592" s="1"/>
      <c r="L592" s="1"/>
      <c r="M592" s="1"/>
      <c r="N592" s="5"/>
      <c r="O592" s="5"/>
      <c r="P592" s="5"/>
      <c r="Q592" s="5"/>
      <c r="R592" s="5"/>
      <c r="S592" s="5"/>
      <c r="T592" s="1"/>
      <c r="U592" s="1"/>
      <c r="V592" s="1"/>
      <c r="W592" s="1"/>
      <c r="X592" s="1"/>
      <c r="Y592" s="1"/>
      <c r="Z592" s="1"/>
      <c r="AA592" s="1"/>
      <c r="AB592" s="1"/>
      <c r="AC592" s="1"/>
      <c r="AD592" s="1"/>
      <c r="AE592" s="1"/>
      <c r="AF592" s="1"/>
      <c r="AG592" s="1"/>
      <c r="AH592" s="1"/>
      <c r="AI592" s="1"/>
      <c r="AJ592" s="1"/>
      <c r="AK592" s="1"/>
      <c r="AL592" s="1"/>
      <c r="AM592" s="1"/>
      <c r="AN592" s="1"/>
    </row>
    <row r="593" spans="1:40">
      <c r="A593" s="1"/>
      <c r="B593" s="1"/>
      <c r="C593" s="1"/>
      <c r="D593" s="1"/>
      <c r="E593" s="1"/>
      <c r="F593" s="1"/>
      <c r="G593" s="1"/>
      <c r="H593" s="1"/>
      <c r="I593" s="1"/>
      <c r="J593" s="1"/>
      <c r="K593" s="1"/>
      <c r="L593" s="1"/>
      <c r="M593" s="1"/>
      <c r="N593" s="5"/>
      <c r="O593" s="5"/>
      <c r="P593" s="5"/>
      <c r="Q593" s="5"/>
      <c r="R593" s="5"/>
      <c r="S593" s="5"/>
      <c r="T593" s="1"/>
      <c r="U593" s="1"/>
      <c r="V593" s="1"/>
      <c r="W593" s="1"/>
      <c r="X593" s="1"/>
      <c r="Y593" s="1"/>
      <c r="Z593" s="1"/>
      <c r="AA593" s="1"/>
      <c r="AB593" s="1"/>
      <c r="AC593" s="1"/>
      <c r="AD593" s="1"/>
      <c r="AE593" s="1"/>
      <c r="AF593" s="1"/>
      <c r="AG593" s="1"/>
      <c r="AH593" s="1"/>
      <c r="AI593" s="1"/>
      <c r="AJ593" s="1"/>
      <c r="AK593" s="1"/>
      <c r="AL593" s="1"/>
      <c r="AM593" s="1"/>
      <c r="AN593" s="1"/>
    </row>
    <row r="594" spans="1:40">
      <c r="A594" s="1"/>
      <c r="B594" s="1"/>
      <c r="C594" s="1"/>
      <c r="D594" s="1"/>
      <c r="E594" s="1"/>
      <c r="F594" s="1"/>
      <c r="G594" s="1"/>
      <c r="H594" s="1"/>
      <c r="I594" s="1"/>
      <c r="J594" s="1"/>
      <c r="K594" s="1"/>
      <c r="L594" s="1"/>
      <c r="M594" s="1"/>
      <c r="N594" s="5"/>
      <c r="O594" s="5"/>
      <c r="P594" s="5"/>
      <c r="Q594" s="5"/>
      <c r="R594" s="5"/>
      <c r="S594" s="5"/>
      <c r="T594" s="1"/>
      <c r="U594" s="1"/>
      <c r="V594" s="1"/>
      <c r="W594" s="1"/>
      <c r="X594" s="1"/>
      <c r="Y594" s="1"/>
      <c r="Z594" s="1"/>
      <c r="AA594" s="1"/>
      <c r="AB594" s="1"/>
      <c r="AC594" s="1"/>
      <c r="AD594" s="1"/>
      <c r="AE594" s="1"/>
      <c r="AF594" s="1"/>
      <c r="AG594" s="1"/>
      <c r="AH594" s="1"/>
      <c r="AI594" s="1"/>
      <c r="AJ594" s="1"/>
      <c r="AK594" s="1"/>
      <c r="AL594" s="1"/>
      <c r="AM594" s="1"/>
      <c r="AN594" s="1"/>
    </row>
    <row r="595" spans="1:40">
      <c r="A595" s="1"/>
      <c r="B595" s="1"/>
      <c r="C595" s="1"/>
      <c r="D595" s="1"/>
      <c r="E595" s="1"/>
      <c r="F595" s="1"/>
      <c r="G595" s="1"/>
      <c r="H595" s="1"/>
      <c r="I595" s="1"/>
      <c r="J595" s="1"/>
      <c r="K595" s="1"/>
      <c r="L595" s="1"/>
      <c r="M595" s="1"/>
      <c r="N595" s="5"/>
      <c r="O595" s="5"/>
      <c r="P595" s="5"/>
      <c r="Q595" s="5"/>
      <c r="R595" s="5"/>
      <c r="S595" s="5"/>
      <c r="T595" s="1"/>
      <c r="U595" s="1"/>
      <c r="V595" s="1"/>
      <c r="W595" s="1"/>
      <c r="X595" s="1"/>
      <c r="Y595" s="1"/>
      <c r="Z595" s="1"/>
      <c r="AA595" s="1"/>
      <c r="AB595" s="1"/>
      <c r="AC595" s="1"/>
      <c r="AD595" s="1"/>
      <c r="AE595" s="1"/>
      <c r="AF595" s="1"/>
      <c r="AG595" s="1"/>
      <c r="AH595" s="1"/>
      <c r="AI595" s="1"/>
      <c r="AJ595" s="1"/>
      <c r="AK595" s="1"/>
      <c r="AL595" s="1"/>
      <c r="AM595" s="1"/>
      <c r="AN595" s="1"/>
    </row>
    <row r="596" spans="1:40">
      <c r="A596" s="1"/>
      <c r="B596" s="1"/>
      <c r="C596" s="1"/>
      <c r="D596" s="1"/>
      <c r="E596" s="1"/>
      <c r="F596" s="1"/>
      <c r="G596" s="1"/>
      <c r="H596" s="1"/>
      <c r="I596" s="1"/>
      <c r="J596" s="1"/>
      <c r="K596" s="1"/>
      <c r="L596" s="1"/>
      <c r="M596" s="1"/>
      <c r="N596" s="5"/>
      <c r="O596" s="5"/>
      <c r="P596" s="5"/>
      <c r="Q596" s="5"/>
      <c r="R596" s="5"/>
      <c r="S596" s="5"/>
      <c r="T596" s="1"/>
      <c r="U596" s="1"/>
      <c r="V596" s="1"/>
      <c r="W596" s="1"/>
      <c r="X596" s="1"/>
      <c r="Y596" s="1"/>
      <c r="Z596" s="1"/>
      <c r="AA596" s="1"/>
      <c r="AB596" s="1"/>
      <c r="AC596" s="1"/>
      <c r="AD596" s="1"/>
      <c r="AE596" s="1"/>
      <c r="AF596" s="1"/>
      <c r="AG596" s="1"/>
      <c r="AH596" s="1"/>
      <c r="AI596" s="1"/>
      <c r="AJ596" s="1"/>
      <c r="AK596" s="1"/>
      <c r="AL596" s="1"/>
      <c r="AM596" s="1"/>
      <c r="AN596" s="1"/>
    </row>
    <row r="597" spans="1:40">
      <c r="A597" s="1"/>
      <c r="B597" s="1"/>
      <c r="C597" s="1"/>
      <c r="D597" s="1"/>
      <c r="E597" s="1"/>
      <c r="F597" s="1"/>
      <c r="G597" s="1"/>
      <c r="H597" s="1"/>
      <c r="I597" s="1"/>
      <c r="J597" s="1"/>
      <c r="K597" s="1"/>
      <c r="L597" s="1"/>
      <c r="M597" s="1"/>
      <c r="N597" s="5"/>
      <c r="O597" s="5"/>
      <c r="P597" s="5"/>
      <c r="Q597" s="5"/>
      <c r="R597" s="5"/>
      <c r="S597" s="5"/>
      <c r="T597" s="1"/>
      <c r="U597" s="1"/>
      <c r="V597" s="1"/>
      <c r="W597" s="1"/>
      <c r="X597" s="1"/>
      <c r="Y597" s="1"/>
      <c r="Z597" s="1"/>
      <c r="AA597" s="1"/>
      <c r="AB597" s="1"/>
      <c r="AC597" s="1"/>
      <c r="AD597" s="1"/>
      <c r="AE597" s="1"/>
      <c r="AF597" s="1"/>
      <c r="AG597" s="1"/>
      <c r="AH597" s="1"/>
      <c r="AI597" s="1"/>
      <c r="AJ597" s="1"/>
      <c r="AK597" s="1"/>
      <c r="AL597" s="1"/>
      <c r="AM597" s="1"/>
      <c r="AN597" s="1"/>
    </row>
    <row r="598" spans="1:40">
      <c r="A598" s="1"/>
      <c r="B598" s="1"/>
      <c r="C598" s="1"/>
      <c r="D598" s="1"/>
      <c r="E598" s="1"/>
      <c r="F598" s="1"/>
      <c r="G598" s="1"/>
      <c r="H598" s="1"/>
      <c r="I598" s="1"/>
      <c r="J598" s="1"/>
      <c r="K598" s="1"/>
      <c r="L598" s="1"/>
      <c r="M598" s="1"/>
      <c r="N598" s="5"/>
      <c r="O598" s="5"/>
      <c r="P598" s="5"/>
      <c r="Q598" s="5"/>
      <c r="R598" s="5"/>
      <c r="S598" s="5"/>
      <c r="T598" s="1"/>
      <c r="U598" s="1"/>
      <c r="V598" s="1"/>
      <c r="W598" s="1"/>
      <c r="X598" s="1"/>
      <c r="Y598" s="1"/>
      <c r="Z598" s="1"/>
      <c r="AA598" s="1"/>
      <c r="AB598" s="1"/>
      <c r="AC598" s="1"/>
      <c r="AD598" s="1"/>
      <c r="AE598" s="1"/>
      <c r="AF598" s="1"/>
      <c r="AG598" s="1"/>
      <c r="AH598" s="1"/>
      <c r="AI598" s="1"/>
      <c r="AJ598" s="1"/>
      <c r="AK598" s="1"/>
      <c r="AL598" s="1"/>
      <c r="AM598" s="1"/>
      <c r="AN598" s="1"/>
    </row>
    <row r="599" spans="1:40">
      <c r="A599" s="1"/>
      <c r="B599" s="1"/>
      <c r="C599" s="1"/>
      <c r="D599" s="1"/>
      <c r="E599" s="1"/>
      <c r="F599" s="1"/>
      <c r="G599" s="1"/>
      <c r="H599" s="1"/>
      <c r="I599" s="1"/>
      <c r="J599" s="1"/>
      <c r="K599" s="1"/>
      <c r="L599" s="1"/>
      <c r="M599" s="1"/>
      <c r="N599" s="5"/>
      <c r="O599" s="5"/>
      <c r="P599" s="5"/>
      <c r="Q599" s="5"/>
      <c r="R599" s="5"/>
      <c r="S599" s="5"/>
      <c r="T599" s="1"/>
      <c r="U599" s="1"/>
      <c r="V599" s="1"/>
      <c r="W599" s="1"/>
      <c r="X599" s="1"/>
      <c r="Y599" s="1"/>
      <c r="Z599" s="1"/>
      <c r="AA599" s="1"/>
      <c r="AB599" s="1"/>
      <c r="AC599" s="1"/>
      <c r="AD599" s="1"/>
      <c r="AE599" s="1"/>
      <c r="AF599" s="1"/>
      <c r="AG599" s="1"/>
      <c r="AH599" s="1"/>
      <c r="AI599" s="1"/>
      <c r="AJ599" s="1"/>
      <c r="AK599" s="1"/>
      <c r="AL599" s="1"/>
      <c r="AM599" s="1"/>
      <c r="AN599" s="1"/>
    </row>
    <row r="600" spans="1:40">
      <c r="A600" s="1"/>
      <c r="B600" s="1"/>
      <c r="C600" s="1"/>
      <c r="D600" s="1"/>
      <c r="E600" s="1"/>
      <c r="F600" s="1"/>
      <c r="G600" s="1"/>
      <c r="H600" s="1"/>
      <c r="I600" s="1"/>
      <c r="J600" s="1"/>
      <c r="K600" s="1"/>
      <c r="L600" s="1"/>
      <c r="M600" s="1"/>
      <c r="N600" s="5"/>
      <c r="O600" s="5"/>
      <c r="P600" s="5"/>
      <c r="Q600" s="5"/>
      <c r="R600" s="5"/>
      <c r="S600" s="5"/>
      <c r="T600" s="1"/>
      <c r="U600" s="1"/>
      <c r="V600" s="1"/>
      <c r="W600" s="1"/>
      <c r="X600" s="1"/>
      <c r="Y600" s="1"/>
      <c r="Z600" s="1"/>
      <c r="AA600" s="1"/>
      <c r="AB600" s="1"/>
      <c r="AC600" s="1"/>
      <c r="AD600" s="1"/>
      <c r="AE600" s="1"/>
      <c r="AF600" s="1"/>
      <c r="AG600" s="1"/>
      <c r="AH600" s="1"/>
      <c r="AI600" s="1"/>
      <c r="AJ600" s="1"/>
      <c r="AK600" s="1"/>
      <c r="AL600" s="1"/>
      <c r="AM600" s="1"/>
      <c r="AN600" s="1"/>
    </row>
    <row r="601" spans="1:40">
      <c r="A601" s="1"/>
      <c r="B601" s="1"/>
      <c r="C601" s="1"/>
      <c r="D601" s="1"/>
      <c r="E601" s="1"/>
      <c r="F601" s="1"/>
      <c r="G601" s="1"/>
      <c r="H601" s="1"/>
      <c r="I601" s="1"/>
      <c r="J601" s="1"/>
      <c r="K601" s="1"/>
      <c r="L601" s="1"/>
      <c r="M601" s="1"/>
      <c r="N601" s="5"/>
      <c r="O601" s="5"/>
      <c r="P601" s="5"/>
      <c r="Q601" s="5"/>
      <c r="R601" s="5"/>
      <c r="S601" s="5"/>
      <c r="T601" s="1"/>
      <c r="U601" s="1"/>
      <c r="V601" s="1"/>
      <c r="W601" s="1"/>
      <c r="X601" s="1"/>
      <c r="Y601" s="1"/>
      <c r="Z601" s="1"/>
      <c r="AA601" s="1"/>
      <c r="AB601" s="1"/>
      <c r="AC601" s="1"/>
      <c r="AD601" s="1"/>
      <c r="AE601" s="1"/>
      <c r="AF601" s="1"/>
      <c r="AG601" s="1"/>
      <c r="AH601" s="1"/>
      <c r="AI601" s="1"/>
      <c r="AJ601" s="1"/>
      <c r="AK601" s="1"/>
      <c r="AL601" s="1"/>
      <c r="AM601" s="1"/>
      <c r="AN601" s="1"/>
    </row>
    <row r="602" spans="1:40">
      <c r="A602" s="1"/>
      <c r="B602" s="1"/>
      <c r="C602" s="1"/>
      <c r="D602" s="1"/>
      <c r="E602" s="1"/>
      <c r="F602" s="1"/>
      <c r="G602" s="1"/>
      <c r="H602" s="1"/>
      <c r="I602" s="1"/>
      <c r="J602" s="1"/>
      <c r="K602" s="1"/>
      <c r="L602" s="1"/>
      <c r="M602" s="1"/>
      <c r="N602" s="5"/>
      <c r="O602" s="5"/>
      <c r="P602" s="5"/>
      <c r="Q602" s="5"/>
      <c r="R602" s="5"/>
      <c r="S602" s="5"/>
      <c r="T602" s="1"/>
      <c r="U602" s="1"/>
      <c r="V602" s="1"/>
      <c r="W602" s="1"/>
      <c r="X602" s="1"/>
      <c r="Y602" s="1"/>
      <c r="Z602" s="1"/>
      <c r="AA602" s="1"/>
      <c r="AB602" s="1"/>
      <c r="AC602" s="1"/>
      <c r="AD602" s="1"/>
      <c r="AE602" s="1"/>
      <c r="AF602" s="1"/>
      <c r="AG602" s="1"/>
      <c r="AH602" s="1"/>
      <c r="AI602" s="1"/>
      <c r="AJ602" s="1"/>
      <c r="AK602" s="1"/>
      <c r="AL602" s="1"/>
      <c r="AM602" s="1"/>
      <c r="AN602" s="1"/>
    </row>
    <row r="603" spans="1:40">
      <c r="A603" s="1"/>
      <c r="B603" s="1"/>
      <c r="C603" s="1"/>
      <c r="D603" s="1"/>
      <c r="E603" s="1"/>
      <c r="F603" s="1"/>
      <c r="G603" s="1"/>
      <c r="H603" s="1"/>
      <c r="I603" s="1"/>
      <c r="J603" s="1"/>
      <c r="K603" s="1"/>
      <c r="L603" s="1"/>
      <c r="M603" s="1"/>
      <c r="N603" s="5"/>
      <c r="O603" s="5"/>
      <c r="P603" s="5"/>
      <c r="Q603" s="5"/>
      <c r="R603" s="5"/>
      <c r="S603" s="5"/>
      <c r="T603" s="1"/>
      <c r="U603" s="1"/>
      <c r="V603" s="1"/>
      <c r="W603" s="1"/>
      <c r="X603" s="1"/>
      <c r="Y603" s="1"/>
      <c r="Z603" s="1"/>
      <c r="AA603" s="1"/>
      <c r="AB603" s="1"/>
      <c r="AC603" s="1"/>
      <c r="AD603" s="1"/>
      <c r="AE603" s="1"/>
      <c r="AF603" s="1"/>
      <c r="AG603" s="1"/>
      <c r="AH603" s="1"/>
      <c r="AI603" s="1"/>
      <c r="AJ603" s="1"/>
      <c r="AK603" s="1"/>
      <c r="AL603" s="1"/>
      <c r="AM603" s="1"/>
      <c r="AN603" s="1"/>
    </row>
    <row r="604" spans="1:40">
      <c r="A604" s="1"/>
      <c r="B604" s="1"/>
      <c r="C604" s="1"/>
      <c r="D604" s="1"/>
      <c r="E604" s="1"/>
      <c r="F604" s="1"/>
      <c r="G604" s="1"/>
      <c r="H604" s="1"/>
      <c r="I604" s="1"/>
      <c r="J604" s="1"/>
      <c r="K604" s="1"/>
      <c r="L604" s="1"/>
      <c r="M604" s="1"/>
      <c r="N604" s="5"/>
      <c r="O604" s="5"/>
      <c r="P604" s="5"/>
      <c r="Q604" s="5"/>
      <c r="R604" s="5"/>
      <c r="S604" s="5"/>
      <c r="T604" s="1"/>
      <c r="U604" s="1"/>
      <c r="V604" s="1"/>
      <c r="W604" s="1"/>
      <c r="X604" s="1"/>
      <c r="Y604" s="1"/>
      <c r="Z604" s="1"/>
      <c r="AA604" s="1"/>
      <c r="AB604" s="1"/>
      <c r="AC604" s="1"/>
      <c r="AD604" s="1"/>
      <c r="AE604" s="1"/>
      <c r="AF604" s="1"/>
      <c r="AG604" s="1"/>
      <c r="AH604" s="1"/>
      <c r="AI604" s="1"/>
      <c r="AJ604" s="1"/>
      <c r="AK604" s="1"/>
      <c r="AL604" s="1"/>
      <c r="AM604" s="1"/>
      <c r="AN604" s="1"/>
    </row>
    <row r="605" spans="1:40">
      <c r="A605" s="1"/>
      <c r="B605" s="1"/>
      <c r="C605" s="1"/>
      <c r="D605" s="1"/>
      <c r="E605" s="1"/>
      <c r="F605" s="1"/>
      <c r="G605" s="1"/>
      <c r="H605" s="1"/>
      <c r="I605" s="1"/>
      <c r="J605" s="1"/>
      <c r="K605" s="1"/>
      <c r="L605" s="1"/>
      <c r="M605" s="1"/>
      <c r="N605" s="5"/>
      <c r="O605" s="5"/>
      <c r="P605" s="5"/>
      <c r="Q605" s="5"/>
      <c r="R605" s="5"/>
      <c r="S605" s="5"/>
      <c r="T605" s="1"/>
      <c r="U605" s="1"/>
      <c r="V605" s="1"/>
      <c r="W605" s="1"/>
      <c r="X605" s="1"/>
      <c r="Y605" s="1"/>
      <c r="Z605" s="1"/>
      <c r="AA605" s="1"/>
      <c r="AB605" s="1"/>
      <c r="AC605" s="1"/>
      <c r="AD605" s="1"/>
      <c r="AE605" s="1"/>
      <c r="AF605" s="1"/>
      <c r="AG605" s="1"/>
      <c r="AH605" s="1"/>
      <c r="AI605" s="1"/>
      <c r="AJ605" s="1"/>
      <c r="AK605" s="1"/>
      <c r="AL605" s="1"/>
      <c r="AM605" s="1"/>
      <c r="AN605" s="1"/>
    </row>
    <row r="606" spans="1:40">
      <c r="A606" s="1"/>
      <c r="B606" s="1"/>
      <c r="C606" s="1"/>
      <c r="D606" s="1"/>
      <c r="E606" s="1"/>
      <c r="F606" s="1"/>
      <c r="G606" s="1"/>
      <c r="H606" s="1"/>
      <c r="I606" s="1"/>
      <c r="J606" s="1"/>
      <c r="K606" s="1"/>
      <c r="L606" s="1"/>
      <c r="M606" s="1"/>
      <c r="N606" s="5"/>
      <c r="O606" s="5"/>
      <c r="P606" s="5"/>
      <c r="Q606" s="5"/>
      <c r="R606" s="5"/>
      <c r="S606" s="5"/>
      <c r="T606" s="1"/>
      <c r="U606" s="1"/>
      <c r="V606" s="1"/>
      <c r="W606" s="1"/>
      <c r="X606" s="1"/>
      <c r="Y606" s="1"/>
      <c r="Z606" s="1"/>
      <c r="AA606" s="1"/>
      <c r="AB606" s="1"/>
      <c r="AC606" s="1"/>
      <c r="AD606" s="1"/>
      <c r="AE606" s="1"/>
      <c r="AF606" s="1"/>
      <c r="AG606" s="1"/>
      <c r="AH606" s="1"/>
      <c r="AI606" s="1"/>
      <c r="AJ606" s="1"/>
      <c r="AK606" s="1"/>
      <c r="AL606" s="1"/>
      <c r="AM606" s="1"/>
      <c r="AN606" s="1"/>
    </row>
    <row r="607" spans="1:40">
      <c r="A607" s="1"/>
      <c r="B607" s="1"/>
      <c r="C607" s="1"/>
      <c r="D607" s="1"/>
      <c r="E607" s="1"/>
      <c r="F607" s="1"/>
      <c r="G607" s="1"/>
      <c r="H607" s="1"/>
      <c r="I607" s="1"/>
      <c r="J607" s="1"/>
      <c r="K607" s="1"/>
      <c r="L607" s="1"/>
      <c r="M607" s="1"/>
      <c r="N607" s="5"/>
      <c r="O607" s="5"/>
      <c r="P607" s="5"/>
      <c r="Q607" s="5"/>
      <c r="R607" s="5"/>
      <c r="S607" s="5"/>
      <c r="T607" s="1"/>
      <c r="U607" s="1"/>
      <c r="V607" s="1"/>
      <c r="W607" s="1"/>
      <c r="X607" s="1"/>
      <c r="Y607" s="1"/>
      <c r="Z607" s="1"/>
      <c r="AA607" s="1"/>
      <c r="AB607" s="1"/>
      <c r="AC607" s="1"/>
      <c r="AD607" s="1"/>
      <c r="AE607" s="1"/>
      <c r="AF607" s="1"/>
      <c r="AG607" s="1"/>
      <c r="AH607" s="1"/>
      <c r="AI607" s="1"/>
      <c r="AJ607" s="1"/>
      <c r="AK607" s="1"/>
      <c r="AL607" s="1"/>
      <c r="AM607" s="1"/>
      <c r="AN607" s="1"/>
    </row>
    <row r="608" spans="1:40">
      <c r="A608" s="1"/>
      <c r="B608" s="1"/>
      <c r="C608" s="1"/>
      <c r="D608" s="1"/>
      <c r="E608" s="1"/>
      <c r="F608" s="1"/>
      <c r="G608" s="1"/>
      <c r="H608" s="1"/>
      <c r="I608" s="1"/>
      <c r="J608" s="1"/>
      <c r="K608" s="1"/>
      <c r="L608" s="1"/>
      <c r="M608" s="1"/>
      <c r="N608" s="5"/>
      <c r="O608" s="5"/>
      <c r="P608" s="5"/>
      <c r="Q608" s="5"/>
      <c r="R608" s="5"/>
      <c r="S608" s="5"/>
      <c r="T608" s="1"/>
      <c r="U608" s="1"/>
      <c r="V608" s="1"/>
      <c r="W608" s="1"/>
      <c r="X608" s="1"/>
      <c r="Y608" s="1"/>
      <c r="Z608" s="1"/>
      <c r="AA608" s="1"/>
      <c r="AB608" s="1"/>
      <c r="AC608" s="1"/>
      <c r="AD608" s="1"/>
      <c r="AE608" s="1"/>
      <c r="AF608" s="1"/>
      <c r="AG608" s="1"/>
      <c r="AH608" s="1"/>
      <c r="AI608" s="1"/>
      <c r="AJ608" s="1"/>
      <c r="AK608" s="1"/>
      <c r="AL608" s="1"/>
      <c r="AM608" s="1"/>
      <c r="AN608" s="1"/>
    </row>
    <row r="609" spans="1:40">
      <c r="A609" s="1"/>
      <c r="B609" s="1"/>
      <c r="C609" s="1"/>
      <c r="D609" s="1"/>
      <c r="E609" s="1"/>
      <c r="F609" s="1"/>
      <c r="G609" s="1"/>
      <c r="H609" s="1"/>
      <c r="I609" s="1"/>
      <c r="J609" s="1"/>
      <c r="K609" s="1"/>
      <c r="L609" s="1"/>
      <c r="M609" s="1"/>
      <c r="N609" s="5"/>
      <c r="O609" s="5"/>
      <c r="P609" s="5"/>
      <c r="Q609" s="5"/>
      <c r="R609" s="5"/>
      <c r="S609" s="5"/>
      <c r="T609" s="1"/>
      <c r="U609" s="1"/>
      <c r="V609" s="1"/>
      <c r="W609" s="1"/>
      <c r="X609" s="1"/>
      <c r="Y609" s="1"/>
      <c r="Z609" s="1"/>
      <c r="AA609" s="1"/>
      <c r="AB609" s="1"/>
      <c r="AC609" s="1"/>
      <c r="AD609" s="1"/>
      <c r="AE609" s="1"/>
      <c r="AF609" s="1"/>
      <c r="AG609" s="1"/>
      <c r="AH609" s="1"/>
      <c r="AI609" s="1"/>
      <c r="AJ609" s="1"/>
      <c r="AK609" s="1"/>
      <c r="AL609" s="1"/>
      <c r="AM609" s="1"/>
      <c r="AN609" s="1"/>
    </row>
    <row r="610" spans="1:40">
      <c r="A610" s="1"/>
      <c r="B610" s="1"/>
      <c r="C610" s="1"/>
      <c r="D610" s="1"/>
      <c r="E610" s="1"/>
      <c r="F610" s="1"/>
      <c r="G610" s="1"/>
      <c r="H610" s="1"/>
      <c r="I610" s="1"/>
      <c r="J610" s="1"/>
      <c r="K610" s="1"/>
      <c r="L610" s="1"/>
      <c r="M610" s="1"/>
      <c r="N610" s="5"/>
      <c r="O610" s="5"/>
      <c r="P610" s="5"/>
      <c r="Q610" s="5"/>
      <c r="R610" s="5"/>
      <c r="S610" s="5"/>
      <c r="T610" s="1"/>
      <c r="U610" s="1"/>
      <c r="V610" s="1"/>
      <c r="W610" s="1"/>
      <c r="X610" s="1"/>
      <c r="Y610" s="1"/>
      <c r="Z610" s="1"/>
      <c r="AA610" s="1"/>
      <c r="AB610" s="1"/>
      <c r="AC610" s="1"/>
      <c r="AD610" s="1"/>
      <c r="AE610" s="1"/>
      <c r="AF610" s="1"/>
      <c r="AG610" s="1"/>
      <c r="AH610" s="1"/>
      <c r="AI610" s="1"/>
      <c r="AJ610" s="1"/>
      <c r="AK610" s="1"/>
      <c r="AL610" s="1"/>
      <c r="AM610" s="1"/>
      <c r="AN610" s="1"/>
    </row>
    <row r="611" spans="1:40">
      <c r="A611" s="1"/>
      <c r="B611" s="1"/>
      <c r="C611" s="1"/>
      <c r="D611" s="1"/>
      <c r="E611" s="1"/>
      <c r="F611" s="1"/>
      <c r="G611" s="1"/>
      <c r="H611" s="1"/>
      <c r="I611" s="1"/>
      <c r="J611" s="1"/>
      <c r="K611" s="1"/>
      <c r="L611" s="1"/>
      <c r="M611" s="1"/>
      <c r="N611" s="5"/>
      <c r="O611" s="5"/>
      <c r="P611" s="5"/>
      <c r="Q611" s="5"/>
      <c r="R611" s="5"/>
      <c r="S611" s="5"/>
      <c r="T611" s="1"/>
      <c r="U611" s="1"/>
      <c r="V611" s="1"/>
      <c r="W611" s="1"/>
      <c r="X611" s="1"/>
      <c r="Y611" s="1"/>
      <c r="Z611" s="1"/>
      <c r="AA611" s="1"/>
      <c r="AB611" s="1"/>
      <c r="AC611" s="1"/>
      <c r="AD611" s="1"/>
      <c r="AE611" s="1"/>
      <c r="AF611" s="1"/>
      <c r="AG611" s="1"/>
      <c r="AH611" s="1"/>
      <c r="AI611" s="1"/>
      <c r="AJ611" s="1"/>
      <c r="AK611" s="1"/>
      <c r="AL611" s="1"/>
      <c r="AM611" s="1"/>
      <c r="AN611" s="1"/>
    </row>
    <row r="612" spans="1:40">
      <c r="A612" s="1"/>
      <c r="B612" s="1"/>
      <c r="C612" s="1"/>
      <c r="D612" s="1"/>
      <c r="E612" s="1"/>
      <c r="F612" s="1"/>
      <c r="G612" s="1"/>
      <c r="H612" s="1"/>
      <c r="I612" s="1"/>
      <c r="J612" s="1"/>
      <c r="K612" s="1"/>
      <c r="L612" s="1"/>
      <c r="M612" s="1"/>
      <c r="N612" s="5"/>
      <c r="O612" s="5"/>
      <c r="P612" s="5"/>
      <c r="Q612" s="5"/>
      <c r="R612" s="5"/>
      <c r="S612" s="5"/>
      <c r="T612" s="1"/>
      <c r="U612" s="1"/>
      <c r="V612" s="1"/>
      <c r="W612" s="1"/>
      <c r="X612" s="1"/>
      <c r="Y612" s="1"/>
      <c r="Z612" s="1"/>
      <c r="AA612" s="1"/>
      <c r="AB612" s="1"/>
      <c r="AC612" s="1"/>
      <c r="AD612" s="1"/>
      <c r="AE612" s="1"/>
      <c r="AF612" s="1"/>
      <c r="AG612" s="1"/>
      <c r="AH612" s="1"/>
      <c r="AI612" s="1"/>
      <c r="AJ612" s="1"/>
      <c r="AK612" s="1"/>
      <c r="AL612" s="1"/>
      <c r="AM612" s="1"/>
      <c r="AN612" s="1"/>
    </row>
    <row r="613" spans="1:40">
      <c r="A613" s="1"/>
      <c r="B613" s="1"/>
      <c r="C613" s="1"/>
      <c r="D613" s="1"/>
      <c r="E613" s="1"/>
      <c r="F613" s="1"/>
      <c r="G613" s="1"/>
      <c r="H613" s="1"/>
      <c r="I613" s="1"/>
      <c r="J613" s="1"/>
      <c r="K613" s="1"/>
      <c r="L613" s="1"/>
      <c r="M613" s="1"/>
      <c r="N613" s="5"/>
      <c r="O613" s="5"/>
      <c r="P613" s="5"/>
      <c r="Q613" s="5"/>
      <c r="R613" s="5"/>
      <c r="S613" s="5"/>
      <c r="T613" s="1"/>
      <c r="U613" s="1"/>
      <c r="V613" s="1"/>
      <c r="W613" s="1"/>
      <c r="X613" s="1"/>
      <c r="Y613" s="1"/>
      <c r="Z613" s="1"/>
      <c r="AA613" s="1"/>
      <c r="AB613" s="1"/>
      <c r="AC613" s="1"/>
      <c r="AD613" s="1"/>
      <c r="AE613" s="1"/>
      <c r="AF613" s="1"/>
      <c r="AG613" s="1"/>
      <c r="AH613" s="1"/>
      <c r="AI613" s="1"/>
      <c r="AJ613" s="1"/>
      <c r="AK613" s="1"/>
      <c r="AL613" s="1"/>
      <c r="AM613" s="1"/>
      <c r="AN613" s="1"/>
    </row>
    <row r="614" spans="1:40">
      <c r="A614" s="1"/>
      <c r="B614" s="1"/>
      <c r="C614" s="1"/>
      <c r="D614" s="1"/>
      <c r="E614" s="1"/>
      <c r="F614" s="1"/>
      <c r="G614" s="1"/>
      <c r="H614" s="1"/>
      <c r="I614" s="1"/>
      <c r="J614" s="1"/>
      <c r="K614" s="1"/>
      <c r="L614" s="1"/>
      <c r="M614" s="1"/>
      <c r="N614" s="5"/>
      <c r="O614" s="5"/>
      <c r="P614" s="5"/>
      <c r="Q614" s="5"/>
      <c r="R614" s="5"/>
      <c r="S614" s="5"/>
      <c r="T614" s="1"/>
      <c r="U614" s="1"/>
      <c r="V614" s="1"/>
      <c r="W614" s="1"/>
      <c r="X614" s="1"/>
      <c r="Y614" s="1"/>
      <c r="Z614" s="1"/>
      <c r="AA614" s="1"/>
      <c r="AB614" s="1"/>
      <c r="AC614" s="1"/>
      <c r="AD614" s="1"/>
      <c r="AE614" s="1"/>
      <c r="AF614" s="1"/>
      <c r="AG614" s="1"/>
      <c r="AH614" s="1"/>
      <c r="AI614" s="1"/>
      <c r="AJ614" s="1"/>
      <c r="AK614" s="1"/>
      <c r="AL614" s="1"/>
      <c r="AM614" s="1"/>
      <c r="AN614" s="1"/>
    </row>
    <row r="615" spans="1:40">
      <c r="A615" s="1"/>
      <c r="B615" s="1"/>
      <c r="C615" s="1"/>
      <c r="D615" s="1"/>
      <c r="E615" s="1"/>
      <c r="F615" s="1"/>
      <c r="G615" s="1"/>
      <c r="H615" s="1"/>
      <c r="I615" s="1"/>
      <c r="J615" s="1"/>
      <c r="K615" s="1"/>
      <c r="L615" s="1"/>
      <c r="M615" s="1"/>
      <c r="N615" s="5"/>
      <c r="O615" s="5"/>
      <c r="P615" s="5"/>
      <c r="Q615" s="5"/>
      <c r="R615" s="5"/>
      <c r="S615" s="5"/>
      <c r="T615" s="1"/>
      <c r="U615" s="1"/>
      <c r="V615" s="1"/>
      <c r="W615" s="1"/>
      <c r="X615" s="1"/>
      <c r="Y615" s="1"/>
      <c r="Z615" s="1"/>
      <c r="AA615" s="1"/>
      <c r="AB615" s="1"/>
      <c r="AC615" s="1"/>
      <c r="AD615" s="1"/>
      <c r="AE615" s="1"/>
      <c r="AF615" s="1"/>
      <c r="AG615" s="1"/>
      <c r="AH615" s="1"/>
      <c r="AI615" s="1"/>
      <c r="AJ615" s="1"/>
      <c r="AK615" s="1"/>
      <c r="AL615" s="1"/>
      <c r="AM615" s="1"/>
      <c r="AN615" s="1"/>
    </row>
    <row r="616" spans="1:40">
      <c r="A616" s="1"/>
      <c r="B616" s="1"/>
      <c r="C616" s="1"/>
      <c r="D616" s="1"/>
      <c r="E616" s="1"/>
      <c r="F616" s="1"/>
      <c r="G616" s="1"/>
      <c r="H616" s="1"/>
      <c r="I616" s="1"/>
      <c r="J616" s="1"/>
      <c r="K616" s="1"/>
      <c r="L616" s="1"/>
      <c r="M616" s="1"/>
      <c r="N616" s="5"/>
      <c r="O616" s="5"/>
      <c r="P616" s="5"/>
      <c r="Q616" s="5"/>
      <c r="R616" s="5"/>
      <c r="S616" s="5"/>
      <c r="T616" s="1"/>
      <c r="U616" s="1"/>
      <c r="V616" s="1"/>
      <c r="W616" s="1"/>
      <c r="X616" s="1"/>
      <c r="Y616" s="1"/>
      <c r="Z616" s="1"/>
      <c r="AA616" s="1"/>
      <c r="AB616" s="1"/>
      <c r="AC616" s="1"/>
      <c r="AD616" s="1"/>
      <c r="AE616" s="1"/>
      <c r="AF616" s="1"/>
      <c r="AG616" s="1"/>
      <c r="AH616" s="1"/>
      <c r="AI616" s="1"/>
      <c r="AJ616" s="1"/>
      <c r="AK616" s="1"/>
      <c r="AL616" s="1"/>
      <c r="AM616" s="1"/>
      <c r="AN616" s="1"/>
    </row>
    <row r="617" spans="1:40">
      <c r="A617" s="1"/>
      <c r="B617" s="1"/>
      <c r="C617" s="1"/>
      <c r="D617" s="1"/>
      <c r="E617" s="1"/>
      <c r="F617" s="1"/>
      <c r="G617" s="1"/>
      <c r="H617" s="1"/>
      <c r="I617" s="1"/>
      <c r="J617" s="1"/>
      <c r="K617" s="1"/>
      <c r="L617" s="1"/>
      <c r="M617" s="1"/>
      <c r="N617" s="5"/>
      <c r="O617" s="5"/>
      <c r="P617" s="5"/>
      <c r="Q617" s="5"/>
      <c r="R617" s="5"/>
      <c r="S617" s="5"/>
      <c r="T617" s="1"/>
      <c r="U617" s="1"/>
      <c r="V617" s="1"/>
      <c r="W617" s="1"/>
      <c r="X617" s="1"/>
      <c r="Y617" s="1"/>
      <c r="Z617" s="1"/>
      <c r="AA617" s="1"/>
      <c r="AB617" s="1"/>
      <c r="AC617" s="1"/>
      <c r="AD617" s="1"/>
      <c r="AE617" s="1"/>
      <c r="AF617" s="1"/>
      <c r="AG617" s="1"/>
      <c r="AH617" s="1"/>
      <c r="AI617" s="1"/>
      <c r="AJ617" s="1"/>
      <c r="AK617" s="1"/>
      <c r="AL617" s="1"/>
      <c r="AM617" s="1"/>
      <c r="AN617" s="1"/>
    </row>
    <row r="618" spans="1:40">
      <c r="A618" s="1"/>
      <c r="B618" s="1"/>
      <c r="C618" s="1"/>
      <c r="D618" s="1"/>
      <c r="E618" s="1"/>
      <c r="F618" s="1"/>
      <c r="G618" s="1"/>
      <c r="H618" s="1"/>
      <c r="I618" s="1"/>
      <c r="J618" s="1"/>
      <c r="K618" s="1"/>
      <c r="L618" s="1"/>
      <c r="M618" s="1"/>
      <c r="N618" s="5"/>
      <c r="O618" s="5"/>
      <c r="P618" s="5"/>
      <c r="Q618" s="5"/>
      <c r="R618" s="5"/>
      <c r="S618" s="5"/>
      <c r="T618" s="1"/>
      <c r="U618" s="1"/>
      <c r="V618" s="1"/>
      <c r="W618" s="1"/>
      <c r="X618" s="1"/>
      <c r="Y618" s="1"/>
      <c r="Z618" s="1"/>
      <c r="AA618" s="1"/>
      <c r="AB618" s="1"/>
      <c r="AC618" s="1"/>
      <c r="AD618" s="1"/>
      <c r="AE618" s="1"/>
      <c r="AF618" s="1"/>
      <c r="AG618" s="1"/>
      <c r="AH618" s="1"/>
      <c r="AI618" s="1"/>
      <c r="AJ618" s="1"/>
      <c r="AK618" s="1"/>
      <c r="AL618" s="1"/>
      <c r="AM618" s="1"/>
      <c r="AN618" s="1"/>
    </row>
    <row r="619" spans="1:40">
      <c r="A619" s="1"/>
      <c r="B619" s="1"/>
      <c r="C619" s="1"/>
      <c r="D619" s="1"/>
      <c r="E619" s="1"/>
      <c r="F619" s="1"/>
      <c r="G619" s="1"/>
      <c r="H619" s="1"/>
      <c r="I619" s="1"/>
      <c r="J619" s="1"/>
      <c r="K619" s="1"/>
      <c r="L619" s="1"/>
      <c r="M619" s="1"/>
      <c r="N619" s="5"/>
      <c r="O619" s="5"/>
      <c r="P619" s="5"/>
      <c r="Q619" s="5"/>
      <c r="R619" s="5"/>
      <c r="S619" s="5"/>
      <c r="T619" s="1"/>
      <c r="U619" s="1"/>
      <c r="V619" s="1"/>
      <c r="W619" s="1"/>
      <c r="X619" s="1"/>
      <c r="Y619" s="1"/>
      <c r="Z619" s="1"/>
      <c r="AA619" s="1"/>
      <c r="AB619" s="1"/>
      <c r="AC619" s="1"/>
      <c r="AD619" s="1"/>
      <c r="AE619" s="1"/>
      <c r="AF619" s="1"/>
      <c r="AG619" s="1"/>
      <c r="AH619" s="1"/>
      <c r="AI619" s="1"/>
      <c r="AJ619" s="1"/>
      <c r="AK619" s="1"/>
      <c r="AL619" s="1"/>
      <c r="AM619" s="1"/>
      <c r="AN619" s="1"/>
    </row>
    <row r="620" spans="1:40">
      <c r="A620" s="1"/>
      <c r="B620" s="1"/>
      <c r="C620" s="1"/>
      <c r="D620" s="1"/>
      <c r="E620" s="1"/>
      <c r="F620" s="1"/>
      <c r="G620" s="1"/>
      <c r="H620" s="1"/>
      <c r="I620" s="1"/>
      <c r="J620" s="1"/>
      <c r="K620" s="1"/>
      <c r="L620" s="1"/>
      <c r="M620" s="1"/>
      <c r="N620" s="5"/>
      <c r="O620" s="5"/>
      <c r="P620" s="5"/>
      <c r="Q620" s="5"/>
      <c r="R620" s="5"/>
      <c r="S620" s="5"/>
      <c r="T620" s="1"/>
      <c r="U620" s="1"/>
      <c r="V620" s="1"/>
      <c r="W620" s="1"/>
      <c r="X620" s="1"/>
      <c r="Y620" s="1"/>
      <c r="Z620" s="1"/>
      <c r="AA620" s="1"/>
      <c r="AB620" s="1"/>
      <c r="AC620" s="1"/>
      <c r="AD620" s="1"/>
      <c r="AE620" s="1"/>
      <c r="AF620" s="1"/>
      <c r="AG620" s="1"/>
      <c r="AH620" s="1"/>
      <c r="AI620" s="1"/>
      <c r="AJ620" s="1"/>
      <c r="AK620" s="1"/>
      <c r="AL620" s="1"/>
      <c r="AM620" s="1"/>
      <c r="AN620" s="1"/>
    </row>
    <row r="621" spans="1:40">
      <c r="A621" s="1"/>
      <c r="B621" s="1"/>
      <c r="C621" s="1"/>
      <c r="D621" s="1"/>
      <c r="E621" s="1"/>
      <c r="F621" s="1"/>
      <c r="G621" s="1"/>
      <c r="H621" s="1"/>
      <c r="I621" s="1"/>
      <c r="J621" s="1"/>
      <c r="K621" s="1"/>
      <c r="L621" s="1"/>
      <c r="M621" s="1"/>
      <c r="N621" s="5"/>
      <c r="O621" s="5"/>
      <c r="P621" s="5"/>
      <c r="Q621" s="5"/>
      <c r="R621" s="5"/>
      <c r="S621" s="5"/>
      <c r="T621" s="1"/>
      <c r="U621" s="1"/>
      <c r="V621" s="1"/>
      <c r="W621" s="1"/>
      <c r="X621" s="1"/>
      <c r="Y621" s="1"/>
      <c r="Z621" s="1"/>
      <c r="AA621" s="1"/>
      <c r="AB621" s="1"/>
      <c r="AC621" s="1"/>
      <c r="AD621" s="1"/>
      <c r="AE621" s="1"/>
      <c r="AF621" s="1"/>
      <c r="AG621" s="1"/>
      <c r="AH621" s="1"/>
      <c r="AI621" s="1"/>
      <c r="AJ621" s="1"/>
      <c r="AK621" s="1"/>
      <c r="AL621" s="1"/>
      <c r="AM621" s="1"/>
      <c r="AN621" s="1"/>
    </row>
    <row r="622" spans="1:40">
      <c r="A622" s="1"/>
      <c r="B622" s="1"/>
      <c r="C622" s="1"/>
      <c r="D622" s="1"/>
      <c r="E622" s="1"/>
      <c r="F622" s="1"/>
      <c r="G622" s="1"/>
      <c r="H622" s="1"/>
      <c r="I622" s="1"/>
      <c r="J622" s="1"/>
      <c r="K622" s="1"/>
      <c r="L622" s="1"/>
      <c r="M622" s="1"/>
      <c r="N622" s="5"/>
      <c r="O622" s="5"/>
      <c r="P622" s="5"/>
      <c r="Q622" s="5"/>
      <c r="R622" s="5"/>
      <c r="S622" s="5"/>
      <c r="T622" s="1"/>
      <c r="U622" s="1"/>
      <c r="V622" s="1"/>
      <c r="W622" s="1"/>
      <c r="X622" s="1"/>
      <c r="Y622" s="1"/>
      <c r="Z622" s="1"/>
      <c r="AA622" s="1"/>
      <c r="AB622" s="1"/>
      <c r="AC622" s="1"/>
      <c r="AD622" s="1"/>
      <c r="AE622" s="1"/>
      <c r="AF622" s="1"/>
      <c r="AG622" s="1"/>
      <c r="AH622" s="1"/>
      <c r="AI622" s="1"/>
      <c r="AJ622" s="1"/>
      <c r="AK622" s="1"/>
      <c r="AL622" s="1"/>
      <c r="AM622" s="1"/>
      <c r="AN622" s="1"/>
    </row>
    <row r="623" spans="1:40">
      <c r="A623" s="1"/>
      <c r="B623" s="1"/>
      <c r="C623" s="1"/>
      <c r="D623" s="1"/>
      <c r="E623" s="1"/>
      <c r="F623" s="1"/>
      <c r="G623" s="1"/>
      <c r="H623" s="1"/>
      <c r="I623" s="1"/>
      <c r="J623" s="1"/>
      <c r="K623" s="1"/>
      <c r="L623" s="1"/>
      <c r="M623" s="1"/>
      <c r="N623" s="5"/>
      <c r="O623" s="5"/>
      <c r="P623" s="5"/>
      <c r="Q623" s="5"/>
      <c r="R623" s="5"/>
      <c r="S623" s="5"/>
      <c r="T623" s="1"/>
      <c r="U623" s="1"/>
      <c r="V623" s="1"/>
      <c r="W623" s="1"/>
      <c r="X623" s="1"/>
      <c r="Y623" s="1"/>
      <c r="Z623" s="1"/>
      <c r="AA623" s="1"/>
      <c r="AB623" s="1"/>
      <c r="AC623" s="1"/>
      <c r="AD623" s="1"/>
      <c r="AE623" s="1"/>
      <c r="AF623" s="1"/>
      <c r="AG623" s="1"/>
      <c r="AH623" s="1"/>
      <c r="AI623" s="1"/>
      <c r="AJ623" s="1"/>
      <c r="AK623" s="1"/>
      <c r="AL623" s="1"/>
      <c r="AM623" s="1"/>
      <c r="AN623" s="1"/>
    </row>
    <row r="624" spans="1:40">
      <c r="A624" s="1"/>
      <c r="B624" s="1"/>
      <c r="C624" s="1"/>
      <c r="D624" s="1"/>
      <c r="E624" s="1"/>
      <c r="F624" s="1"/>
      <c r="G624" s="1"/>
      <c r="H624" s="1"/>
      <c r="I624" s="1"/>
      <c r="J624" s="1"/>
      <c r="K624" s="1"/>
      <c r="L624" s="1"/>
      <c r="M624" s="1"/>
      <c r="N624" s="5"/>
      <c r="O624" s="5"/>
      <c r="P624" s="5"/>
      <c r="Q624" s="5"/>
      <c r="R624" s="5"/>
      <c r="S624" s="5"/>
      <c r="T624" s="1"/>
      <c r="U624" s="1"/>
      <c r="V624" s="1"/>
      <c r="W624" s="1"/>
      <c r="X624" s="1"/>
      <c r="Y624" s="1"/>
      <c r="Z624" s="1"/>
      <c r="AA624" s="1"/>
      <c r="AB624" s="1"/>
      <c r="AC624" s="1"/>
      <c r="AD624" s="1"/>
      <c r="AE624" s="1"/>
      <c r="AF624" s="1"/>
      <c r="AG624" s="1"/>
      <c r="AH624" s="1"/>
      <c r="AI624" s="1"/>
      <c r="AJ624" s="1"/>
      <c r="AK624" s="1"/>
      <c r="AL624" s="1"/>
      <c r="AM624" s="1"/>
      <c r="AN624" s="1"/>
    </row>
    <row r="625" spans="1:40">
      <c r="A625" s="1"/>
      <c r="B625" s="1"/>
      <c r="C625" s="1"/>
      <c r="D625" s="1"/>
      <c r="E625" s="1"/>
      <c r="F625" s="1"/>
      <c r="G625" s="1"/>
      <c r="H625" s="1"/>
      <c r="I625" s="1"/>
      <c r="J625" s="1"/>
      <c r="K625" s="1"/>
      <c r="L625" s="1"/>
      <c r="M625" s="1"/>
      <c r="N625" s="5"/>
      <c r="O625" s="5"/>
      <c r="P625" s="5"/>
      <c r="Q625" s="5"/>
      <c r="R625" s="5"/>
      <c r="S625" s="5"/>
      <c r="T625" s="1"/>
      <c r="U625" s="1"/>
      <c r="V625" s="1"/>
      <c r="W625" s="1"/>
      <c r="X625" s="1"/>
      <c r="Y625" s="1"/>
      <c r="Z625" s="1"/>
      <c r="AA625" s="1"/>
      <c r="AB625" s="1"/>
      <c r="AC625" s="1"/>
      <c r="AD625" s="1"/>
      <c r="AE625" s="1"/>
      <c r="AF625" s="1"/>
      <c r="AG625" s="1"/>
      <c r="AH625" s="1"/>
      <c r="AI625" s="1"/>
      <c r="AJ625" s="1"/>
      <c r="AK625" s="1"/>
      <c r="AL625" s="1"/>
      <c r="AM625" s="1"/>
      <c r="AN625" s="1"/>
    </row>
    <row r="626" spans="1:40">
      <c r="A626" s="1"/>
      <c r="B626" s="1"/>
      <c r="C626" s="1"/>
      <c r="D626" s="1"/>
      <c r="E626" s="1"/>
      <c r="F626" s="1"/>
      <c r="G626" s="1"/>
      <c r="H626" s="1"/>
      <c r="I626" s="1"/>
      <c r="J626" s="1"/>
      <c r="K626" s="1"/>
      <c r="L626" s="1"/>
      <c r="M626" s="1"/>
      <c r="N626" s="5"/>
      <c r="O626" s="5"/>
      <c r="P626" s="5"/>
      <c r="Q626" s="5"/>
      <c r="R626" s="5"/>
      <c r="S626" s="5"/>
      <c r="T626" s="1"/>
      <c r="U626" s="1"/>
      <c r="V626" s="1"/>
      <c r="W626" s="1"/>
      <c r="X626" s="1"/>
      <c r="Y626" s="1"/>
      <c r="Z626" s="1"/>
      <c r="AA626" s="1"/>
      <c r="AB626" s="1"/>
      <c r="AC626" s="1"/>
      <c r="AD626" s="1"/>
      <c r="AE626" s="1"/>
      <c r="AF626" s="1"/>
      <c r="AG626" s="1"/>
      <c r="AH626" s="1"/>
      <c r="AI626" s="1"/>
      <c r="AJ626" s="1"/>
      <c r="AK626" s="1"/>
      <c r="AL626" s="1"/>
      <c r="AM626" s="1"/>
      <c r="AN626" s="1"/>
    </row>
    <row r="627" spans="1:40">
      <c r="A627" s="1"/>
      <c r="B627" s="1"/>
      <c r="C627" s="1"/>
      <c r="D627" s="1"/>
      <c r="E627" s="1"/>
      <c r="F627" s="1"/>
      <c r="G627" s="1"/>
      <c r="H627" s="1"/>
      <c r="I627" s="1"/>
      <c r="J627" s="1"/>
      <c r="K627" s="1"/>
      <c r="L627" s="1"/>
      <c r="M627" s="1"/>
      <c r="N627" s="5"/>
      <c r="O627" s="5"/>
      <c r="P627" s="5"/>
      <c r="Q627" s="5"/>
      <c r="R627" s="5"/>
      <c r="S627" s="5"/>
      <c r="T627" s="1"/>
      <c r="U627" s="1"/>
      <c r="V627" s="1"/>
      <c r="W627" s="1"/>
      <c r="X627" s="1"/>
      <c r="Y627" s="1"/>
      <c r="Z627" s="1"/>
      <c r="AA627" s="1"/>
      <c r="AB627" s="1"/>
      <c r="AC627" s="1"/>
      <c r="AD627" s="1"/>
      <c r="AE627" s="1"/>
      <c r="AF627" s="1"/>
      <c r="AG627" s="1"/>
      <c r="AH627" s="1"/>
      <c r="AI627" s="1"/>
      <c r="AJ627" s="1"/>
      <c r="AK627" s="1"/>
      <c r="AL627" s="1"/>
      <c r="AM627" s="1"/>
      <c r="AN627" s="1"/>
    </row>
    <row r="628" spans="1:40">
      <c r="A628" s="1"/>
      <c r="B628" s="1"/>
      <c r="C628" s="1"/>
      <c r="D628" s="1"/>
      <c r="E628" s="1"/>
      <c r="F628" s="1"/>
      <c r="G628" s="1"/>
      <c r="H628" s="1"/>
      <c r="I628" s="1"/>
      <c r="J628" s="1"/>
      <c r="K628" s="1"/>
      <c r="L628" s="1"/>
      <c r="M628" s="1"/>
      <c r="N628" s="5"/>
      <c r="O628" s="5"/>
      <c r="P628" s="5"/>
      <c r="Q628" s="5"/>
      <c r="R628" s="5"/>
      <c r="S628" s="5"/>
      <c r="T628" s="1"/>
      <c r="U628" s="1"/>
      <c r="V628" s="1"/>
      <c r="W628" s="1"/>
      <c r="X628" s="1"/>
      <c r="Y628" s="1"/>
      <c r="Z628" s="1"/>
      <c r="AA628" s="1"/>
      <c r="AB628" s="1"/>
      <c r="AC628" s="1"/>
      <c r="AD628" s="1"/>
      <c r="AE628" s="1"/>
      <c r="AF628" s="1"/>
      <c r="AG628" s="1"/>
      <c r="AH628" s="1"/>
      <c r="AI628" s="1"/>
      <c r="AJ628" s="1"/>
      <c r="AK628" s="1"/>
      <c r="AL628" s="1"/>
      <c r="AM628" s="1"/>
      <c r="AN628" s="1"/>
    </row>
    <row r="629" spans="1:40">
      <c r="A629" s="1"/>
      <c r="B629" s="1"/>
      <c r="C629" s="1"/>
      <c r="D629" s="1"/>
      <c r="E629" s="1"/>
      <c r="F629" s="1"/>
      <c r="G629" s="1"/>
      <c r="H629" s="1"/>
      <c r="I629" s="1"/>
      <c r="J629" s="1"/>
      <c r="K629" s="1"/>
      <c r="L629" s="1"/>
      <c r="M629" s="1"/>
      <c r="N629" s="5"/>
      <c r="O629" s="5"/>
      <c r="P629" s="5"/>
      <c r="Q629" s="5"/>
      <c r="R629" s="5"/>
      <c r="S629" s="5"/>
      <c r="T629" s="1"/>
      <c r="U629" s="1"/>
      <c r="V629" s="1"/>
      <c r="W629" s="1"/>
      <c r="X629" s="1"/>
      <c r="Y629" s="1"/>
      <c r="Z629" s="1"/>
      <c r="AA629" s="1"/>
      <c r="AB629" s="1"/>
      <c r="AC629" s="1"/>
      <c r="AD629" s="1"/>
      <c r="AE629" s="1"/>
      <c r="AF629" s="1"/>
      <c r="AG629" s="1"/>
      <c r="AH629" s="1"/>
      <c r="AI629" s="1"/>
      <c r="AJ629" s="1"/>
      <c r="AK629" s="1"/>
      <c r="AL629" s="1"/>
      <c r="AM629" s="1"/>
      <c r="AN629" s="1"/>
    </row>
    <row r="630" spans="1:40">
      <c r="A630" s="1"/>
      <c r="B630" s="1"/>
      <c r="C630" s="1"/>
      <c r="D630" s="1"/>
      <c r="E630" s="1"/>
      <c r="F630" s="1"/>
      <c r="G630" s="1"/>
      <c r="H630" s="1"/>
      <c r="I630" s="1"/>
      <c r="J630" s="1"/>
      <c r="K630" s="1"/>
      <c r="L630" s="1"/>
      <c r="M630" s="1"/>
      <c r="N630" s="5"/>
      <c r="O630" s="5"/>
      <c r="P630" s="5"/>
      <c r="Q630" s="5"/>
      <c r="R630" s="5"/>
      <c r="S630" s="5"/>
      <c r="T630" s="1"/>
      <c r="U630" s="1"/>
      <c r="V630" s="1"/>
      <c r="W630" s="1"/>
      <c r="X630" s="1"/>
      <c r="Y630" s="1"/>
      <c r="Z630" s="1"/>
      <c r="AA630" s="1"/>
      <c r="AB630" s="1"/>
      <c r="AC630" s="1"/>
      <c r="AD630" s="1"/>
      <c r="AE630" s="1"/>
      <c r="AF630" s="1"/>
      <c r="AG630" s="1"/>
      <c r="AH630" s="1"/>
      <c r="AI630" s="1"/>
      <c r="AJ630" s="1"/>
      <c r="AK630" s="1"/>
      <c r="AL630" s="1"/>
      <c r="AM630" s="1"/>
      <c r="AN630" s="1"/>
    </row>
    <row r="631" spans="1:40">
      <c r="A631" s="1"/>
      <c r="B631" s="1"/>
      <c r="C631" s="1"/>
      <c r="D631" s="1"/>
      <c r="E631" s="1"/>
      <c r="F631" s="1"/>
      <c r="G631" s="1"/>
      <c r="H631" s="1"/>
      <c r="I631" s="1"/>
      <c r="J631" s="1"/>
      <c r="K631" s="1"/>
      <c r="L631" s="1"/>
      <c r="M631" s="1"/>
      <c r="N631" s="5"/>
      <c r="O631" s="5"/>
      <c r="P631" s="5"/>
      <c r="Q631" s="5"/>
      <c r="R631" s="5"/>
      <c r="S631" s="5"/>
      <c r="T631" s="1"/>
      <c r="U631" s="1"/>
      <c r="V631" s="1"/>
      <c r="W631" s="1"/>
      <c r="X631" s="1"/>
      <c r="Y631" s="1"/>
      <c r="Z631" s="1"/>
      <c r="AA631" s="1"/>
      <c r="AB631" s="1"/>
      <c r="AC631" s="1"/>
      <c r="AD631" s="1"/>
      <c r="AE631" s="1"/>
      <c r="AF631" s="1"/>
      <c r="AG631" s="1"/>
      <c r="AH631" s="1"/>
      <c r="AI631" s="1"/>
      <c r="AJ631" s="1"/>
      <c r="AK631" s="1"/>
      <c r="AL631" s="1"/>
      <c r="AM631" s="1"/>
      <c r="AN631" s="1"/>
    </row>
    <row r="632" spans="1:40">
      <c r="A632" s="1"/>
      <c r="B632" s="1"/>
      <c r="C632" s="1"/>
      <c r="D632" s="1"/>
      <c r="E632" s="1"/>
      <c r="F632" s="1"/>
      <c r="G632" s="1"/>
      <c r="H632" s="1"/>
      <c r="I632" s="1"/>
      <c r="J632" s="1"/>
      <c r="K632" s="1"/>
      <c r="L632" s="1"/>
      <c r="M632" s="1"/>
      <c r="N632" s="5"/>
      <c r="O632" s="5"/>
      <c r="P632" s="5"/>
      <c r="Q632" s="5"/>
      <c r="R632" s="5"/>
      <c r="S632" s="5"/>
      <c r="T632" s="1"/>
      <c r="U632" s="1"/>
      <c r="V632" s="1"/>
      <c r="W632" s="1"/>
      <c r="X632" s="1"/>
      <c r="Y632" s="1"/>
      <c r="Z632" s="1"/>
      <c r="AA632" s="1"/>
      <c r="AB632" s="1"/>
      <c r="AC632" s="1"/>
      <c r="AD632" s="1"/>
      <c r="AE632" s="1"/>
      <c r="AF632" s="1"/>
      <c r="AG632" s="1"/>
      <c r="AH632" s="1"/>
      <c r="AI632" s="1"/>
      <c r="AJ632" s="1"/>
      <c r="AK632" s="1"/>
      <c r="AL632" s="1"/>
      <c r="AM632" s="1"/>
      <c r="AN632" s="1"/>
    </row>
    <row r="633" spans="1:40">
      <c r="A633" s="1"/>
      <c r="B633" s="1"/>
      <c r="C633" s="1"/>
      <c r="D633" s="1"/>
      <c r="E633" s="1"/>
      <c r="F633" s="1"/>
      <c r="G633" s="1"/>
      <c r="H633" s="1"/>
      <c r="I633" s="1"/>
      <c r="J633" s="1"/>
      <c r="K633" s="1"/>
      <c r="L633" s="1"/>
      <c r="M633" s="1"/>
      <c r="N633" s="5"/>
      <c r="O633" s="5"/>
      <c r="P633" s="5"/>
      <c r="Q633" s="5"/>
      <c r="R633" s="5"/>
      <c r="S633" s="5"/>
      <c r="T633" s="1"/>
      <c r="U633" s="1"/>
      <c r="V633" s="1"/>
      <c r="W633" s="1"/>
      <c r="X633" s="1"/>
      <c r="Y633" s="1"/>
      <c r="Z633" s="1"/>
      <c r="AA633" s="1"/>
      <c r="AB633" s="1"/>
      <c r="AC633" s="1"/>
      <c r="AD633" s="1"/>
      <c r="AE633" s="1"/>
      <c r="AF633" s="1"/>
      <c r="AG633" s="1"/>
      <c r="AH633" s="1"/>
      <c r="AI633" s="1"/>
      <c r="AJ633" s="1"/>
      <c r="AK633" s="1"/>
      <c r="AL633" s="1"/>
      <c r="AM633" s="1"/>
      <c r="AN633" s="1"/>
    </row>
    <row r="634" spans="1:40">
      <c r="A634" s="1"/>
      <c r="B634" s="1"/>
      <c r="C634" s="1"/>
      <c r="D634" s="1"/>
      <c r="E634" s="1"/>
      <c r="F634" s="1"/>
      <c r="G634" s="1"/>
      <c r="H634" s="1"/>
      <c r="I634" s="1"/>
      <c r="J634" s="1"/>
      <c r="K634" s="1"/>
      <c r="L634" s="1"/>
      <c r="M634" s="1"/>
      <c r="N634" s="5"/>
      <c r="O634" s="5"/>
      <c r="P634" s="5"/>
      <c r="Q634" s="5"/>
      <c r="R634" s="5"/>
      <c r="S634" s="5"/>
      <c r="T634" s="1"/>
      <c r="U634" s="1"/>
      <c r="V634" s="1"/>
      <c r="W634" s="1"/>
      <c r="X634" s="1"/>
      <c r="Y634" s="1"/>
      <c r="Z634" s="1"/>
      <c r="AA634" s="1"/>
      <c r="AB634" s="1"/>
      <c r="AC634" s="1"/>
      <c r="AD634" s="1"/>
      <c r="AE634" s="1"/>
      <c r="AF634" s="1"/>
      <c r="AG634" s="1"/>
      <c r="AH634" s="1"/>
      <c r="AI634" s="1"/>
      <c r="AJ634" s="1"/>
      <c r="AK634" s="1"/>
      <c r="AL634" s="1"/>
      <c r="AM634" s="1"/>
      <c r="AN634" s="1"/>
    </row>
    <row r="635" spans="1:40">
      <c r="A635" s="1"/>
      <c r="B635" s="1"/>
      <c r="C635" s="1"/>
      <c r="D635" s="1"/>
      <c r="E635" s="1"/>
      <c r="F635" s="1"/>
      <c r="G635" s="1"/>
      <c r="H635" s="1"/>
      <c r="I635" s="1"/>
      <c r="J635" s="1"/>
      <c r="K635" s="1"/>
      <c r="L635" s="1"/>
      <c r="M635" s="1"/>
      <c r="N635" s="5"/>
      <c r="O635" s="5"/>
      <c r="P635" s="5"/>
      <c r="Q635" s="5"/>
      <c r="R635" s="5"/>
      <c r="S635" s="5"/>
      <c r="T635" s="1"/>
      <c r="U635" s="1"/>
      <c r="V635" s="1"/>
      <c r="W635" s="1"/>
      <c r="X635" s="1"/>
      <c r="Y635" s="1"/>
      <c r="Z635" s="1"/>
      <c r="AA635" s="1"/>
      <c r="AB635" s="1"/>
      <c r="AC635" s="1"/>
      <c r="AD635" s="1"/>
      <c r="AE635" s="1"/>
      <c r="AF635" s="1"/>
      <c r="AG635" s="1"/>
      <c r="AH635" s="1"/>
      <c r="AI635" s="1"/>
      <c r="AJ635" s="1"/>
      <c r="AK635" s="1"/>
      <c r="AL635" s="1"/>
      <c r="AM635" s="1"/>
      <c r="AN635" s="1"/>
    </row>
    <row r="636" spans="1:40">
      <c r="A636" s="1"/>
      <c r="B636" s="1"/>
      <c r="C636" s="1"/>
      <c r="D636" s="1"/>
      <c r="E636" s="1"/>
      <c r="F636" s="1"/>
      <c r="G636" s="1"/>
      <c r="H636" s="1"/>
      <c r="I636" s="1"/>
      <c r="J636" s="1"/>
      <c r="K636" s="1"/>
      <c r="L636" s="1"/>
      <c r="M636" s="1"/>
      <c r="N636" s="5"/>
      <c r="O636" s="5"/>
      <c r="P636" s="5"/>
      <c r="Q636" s="5"/>
      <c r="R636" s="5"/>
      <c r="S636" s="5"/>
      <c r="T636" s="1"/>
      <c r="U636" s="1"/>
      <c r="V636" s="1"/>
      <c r="W636" s="1"/>
      <c r="X636" s="1"/>
      <c r="Y636" s="1"/>
      <c r="Z636" s="1"/>
      <c r="AA636" s="1"/>
      <c r="AB636" s="1"/>
      <c r="AC636" s="1"/>
      <c r="AD636" s="1"/>
      <c r="AE636" s="1"/>
      <c r="AF636" s="1"/>
      <c r="AG636" s="1"/>
      <c r="AH636" s="1"/>
      <c r="AI636" s="1"/>
      <c r="AJ636" s="1"/>
      <c r="AK636" s="1"/>
      <c r="AL636" s="1"/>
      <c r="AM636" s="1"/>
      <c r="AN636" s="1"/>
    </row>
    <row r="637" spans="1:40">
      <c r="A637" s="1"/>
      <c r="B637" s="1"/>
      <c r="C637" s="1"/>
      <c r="D637" s="1"/>
      <c r="E637" s="1"/>
      <c r="F637" s="1"/>
      <c r="G637" s="1"/>
      <c r="H637" s="1"/>
      <c r="I637" s="1"/>
      <c r="J637" s="1"/>
      <c r="K637" s="1"/>
      <c r="L637" s="1"/>
      <c r="M637" s="1"/>
      <c r="N637" s="5"/>
      <c r="O637" s="5"/>
      <c r="P637" s="5"/>
      <c r="Q637" s="5"/>
      <c r="R637" s="5"/>
      <c r="S637" s="5"/>
      <c r="T637" s="1"/>
      <c r="U637" s="1"/>
      <c r="V637" s="1"/>
      <c r="W637" s="1"/>
      <c r="X637" s="1"/>
      <c r="Y637" s="1"/>
      <c r="Z637" s="1"/>
      <c r="AA637" s="1"/>
      <c r="AB637" s="1"/>
      <c r="AC637" s="1"/>
      <c r="AD637" s="1"/>
      <c r="AE637" s="1"/>
      <c r="AF637" s="1"/>
      <c r="AG637" s="1"/>
      <c r="AH637" s="1"/>
      <c r="AI637" s="1"/>
      <c r="AJ637" s="1"/>
      <c r="AK637" s="1"/>
      <c r="AL637" s="1"/>
      <c r="AM637" s="1"/>
      <c r="AN637" s="1"/>
    </row>
    <row r="638" spans="1:40">
      <c r="A638" s="1"/>
      <c r="B638" s="1"/>
      <c r="C638" s="1"/>
      <c r="D638" s="1"/>
      <c r="E638" s="1"/>
      <c r="F638" s="1"/>
      <c r="G638" s="1"/>
      <c r="H638" s="1"/>
      <c r="I638" s="1"/>
      <c r="J638" s="1"/>
      <c r="K638" s="1"/>
      <c r="L638" s="1"/>
      <c r="M638" s="1"/>
      <c r="N638" s="5"/>
      <c r="O638" s="5"/>
      <c r="P638" s="5"/>
      <c r="Q638" s="5"/>
      <c r="R638" s="5"/>
      <c r="S638" s="5"/>
      <c r="T638" s="1"/>
      <c r="U638" s="1"/>
      <c r="V638" s="1"/>
      <c r="W638" s="1"/>
      <c r="X638" s="1"/>
      <c r="Y638" s="1"/>
      <c r="Z638" s="1"/>
      <c r="AA638" s="1"/>
      <c r="AB638" s="1"/>
      <c r="AC638" s="1"/>
      <c r="AD638" s="1"/>
      <c r="AE638" s="1"/>
      <c r="AF638" s="1"/>
      <c r="AG638" s="1"/>
      <c r="AH638" s="1"/>
      <c r="AI638" s="1"/>
      <c r="AJ638" s="1"/>
      <c r="AK638" s="1"/>
      <c r="AL638" s="1"/>
      <c r="AM638" s="1"/>
      <c r="AN638" s="1"/>
    </row>
    <row r="639" spans="1:40">
      <c r="A639" s="1"/>
      <c r="B639" s="1"/>
      <c r="C639" s="1"/>
      <c r="D639" s="1"/>
      <c r="E639" s="1"/>
      <c r="F639" s="1"/>
      <c r="G639" s="1"/>
      <c r="H639" s="1"/>
      <c r="I639" s="1"/>
      <c r="J639" s="1"/>
      <c r="K639" s="1"/>
      <c r="L639" s="1"/>
      <c r="M639" s="1"/>
      <c r="N639" s="5"/>
      <c r="O639" s="5"/>
      <c r="P639" s="5"/>
      <c r="Q639" s="5"/>
      <c r="R639" s="5"/>
      <c r="S639" s="5"/>
      <c r="T639" s="1"/>
      <c r="U639" s="1"/>
      <c r="V639" s="1"/>
      <c r="W639" s="1"/>
      <c r="X639" s="1"/>
      <c r="Y639" s="1"/>
      <c r="Z639" s="1"/>
      <c r="AA639" s="1"/>
      <c r="AB639" s="1"/>
      <c r="AC639" s="1"/>
      <c r="AD639" s="1"/>
      <c r="AE639" s="1"/>
      <c r="AF639" s="1"/>
      <c r="AG639" s="1"/>
      <c r="AH639" s="1"/>
      <c r="AI639" s="1"/>
      <c r="AJ639" s="1"/>
      <c r="AK639" s="1"/>
      <c r="AL639" s="1"/>
      <c r="AM639" s="1"/>
      <c r="AN639" s="1"/>
    </row>
    <row r="640" spans="1:40">
      <c r="A640" s="1"/>
      <c r="B640" s="1"/>
      <c r="C640" s="1"/>
      <c r="D640" s="1"/>
      <c r="E640" s="1"/>
      <c r="F640" s="1"/>
      <c r="G640" s="1"/>
      <c r="H640" s="1"/>
      <c r="I640" s="1"/>
      <c r="J640" s="1"/>
      <c r="K640" s="1"/>
      <c r="L640" s="1"/>
      <c r="M640" s="1"/>
      <c r="N640" s="5"/>
      <c r="O640" s="5"/>
      <c r="P640" s="5"/>
      <c r="Q640" s="5"/>
      <c r="R640" s="5"/>
      <c r="S640" s="5"/>
      <c r="T640" s="1"/>
      <c r="U640" s="1"/>
      <c r="V640" s="1"/>
      <c r="W640" s="1"/>
      <c r="X640" s="1"/>
      <c r="Y640" s="1"/>
      <c r="Z640" s="1"/>
      <c r="AA640" s="1"/>
      <c r="AB640" s="1"/>
      <c r="AC640" s="1"/>
      <c r="AD640" s="1"/>
      <c r="AE640" s="1"/>
      <c r="AF640" s="1"/>
      <c r="AG640" s="1"/>
      <c r="AH640" s="1"/>
      <c r="AI640" s="1"/>
      <c r="AJ640" s="1"/>
      <c r="AK640" s="1"/>
      <c r="AL640" s="1"/>
      <c r="AM640" s="1"/>
      <c r="AN640" s="1"/>
    </row>
    <row r="641" spans="1:40">
      <c r="A641" s="1"/>
      <c r="B641" s="1"/>
      <c r="C641" s="1"/>
      <c r="D641" s="1"/>
      <c r="E641" s="1"/>
      <c r="F641" s="1"/>
      <c r="G641" s="1"/>
      <c r="H641" s="1"/>
      <c r="I641" s="1"/>
      <c r="J641" s="1"/>
      <c r="K641" s="1"/>
      <c r="L641" s="1"/>
      <c r="M641" s="1"/>
      <c r="N641" s="5"/>
      <c r="O641" s="5"/>
      <c r="P641" s="5"/>
      <c r="Q641" s="5"/>
      <c r="R641" s="5"/>
      <c r="S641" s="5"/>
      <c r="T641" s="1"/>
      <c r="U641" s="1"/>
      <c r="V641" s="1"/>
      <c r="W641" s="1"/>
      <c r="X641" s="1"/>
      <c r="Y641" s="1"/>
      <c r="Z641" s="1"/>
      <c r="AA641" s="1"/>
      <c r="AB641" s="1"/>
      <c r="AC641" s="1"/>
      <c r="AD641" s="1"/>
      <c r="AE641" s="1"/>
      <c r="AF641" s="1"/>
      <c r="AG641" s="1"/>
      <c r="AH641" s="1"/>
      <c r="AI641" s="1"/>
      <c r="AJ641" s="1"/>
      <c r="AK641" s="1"/>
      <c r="AL641" s="1"/>
      <c r="AM641" s="1"/>
      <c r="AN641" s="1"/>
    </row>
    <row r="642" spans="1:40">
      <c r="A642" s="1"/>
      <c r="B642" s="1"/>
      <c r="C642" s="1"/>
      <c r="D642" s="1"/>
      <c r="E642" s="1"/>
      <c r="F642" s="1"/>
      <c r="G642" s="1"/>
      <c r="H642" s="1"/>
      <c r="I642" s="1"/>
      <c r="J642" s="1"/>
      <c r="K642" s="1"/>
      <c r="L642" s="1"/>
      <c r="M642" s="1"/>
      <c r="N642" s="5"/>
      <c r="O642" s="5"/>
      <c r="P642" s="5"/>
      <c r="Q642" s="5"/>
      <c r="R642" s="5"/>
      <c r="S642" s="5"/>
      <c r="T642" s="1"/>
      <c r="U642" s="1"/>
      <c r="V642" s="1"/>
      <c r="W642" s="1"/>
      <c r="X642" s="1"/>
      <c r="Y642" s="1"/>
      <c r="Z642" s="1"/>
      <c r="AA642" s="1"/>
      <c r="AB642" s="1"/>
      <c r="AC642" s="1"/>
      <c r="AD642" s="1"/>
      <c r="AE642" s="1"/>
      <c r="AF642" s="1"/>
      <c r="AG642" s="1"/>
      <c r="AH642" s="1"/>
      <c r="AI642" s="1"/>
      <c r="AJ642" s="1"/>
      <c r="AK642" s="1"/>
      <c r="AL642" s="1"/>
      <c r="AM642" s="1"/>
      <c r="AN642" s="1"/>
    </row>
    <row r="643" spans="1:40">
      <c r="A643" s="1"/>
      <c r="B643" s="1"/>
      <c r="C643" s="1"/>
      <c r="D643" s="1"/>
      <c r="E643" s="1"/>
      <c r="F643" s="1"/>
      <c r="G643" s="1"/>
      <c r="H643" s="1"/>
      <c r="I643" s="1"/>
      <c r="J643" s="1"/>
      <c r="K643" s="1"/>
      <c r="L643" s="1"/>
      <c r="M643" s="1"/>
      <c r="N643" s="5"/>
      <c r="O643" s="5"/>
      <c r="P643" s="5"/>
      <c r="Q643" s="5"/>
      <c r="R643" s="5"/>
      <c r="S643" s="5"/>
      <c r="T643" s="1"/>
      <c r="U643" s="1"/>
      <c r="V643" s="1"/>
      <c r="W643" s="1"/>
      <c r="X643" s="1"/>
      <c r="Y643" s="1"/>
      <c r="Z643" s="1"/>
      <c r="AA643" s="1"/>
      <c r="AB643" s="1"/>
      <c r="AC643" s="1"/>
      <c r="AD643" s="1"/>
      <c r="AE643" s="1"/>
      <c r="AF643" s="1"/>
      <c r="AG643" s="1"/>
      <c r="AH643" s="1"/>
      <c r="AI643" s="1"/>
      <c r="AJ643" s="1"/>
      <c r="AK643" s="1"/>
      <c r="AL643" s="1"/>
      <c r="AM643" s="1"/>
      <c r="AN643" s="1"/>
    </row>
    <row r="644" spans="1:40">
      <c r="A644" s="1"/>
      <c r="B644" s="1"/>
      <c r="C644" s="1"/>
      <c r="D644" s="1"/>
      <c r="E644" s="1"/>
      <c r="F644" s="1"/>
      <c r="G644" s="1"/>
      <c r="H644" s="1"/>
      <c r="I644" s="1"/>
      <c r="J644" s="1"/>
      <c r="K644" s="1"/>
      <c r="L644" s="1"/>
      <c r="M644" s="1"/>
      <c r="N644" s="5"/>
      <c r="O644" s="5"/>
      <c r="P644" s="5"/>
      <c r="Q644" s="5"/>
      <c r="R644" s="5"/>
      <c r="S644" s="5"/>
      <c r="T644" s="1"/>
      <c r="U644" s="1"/>
      <c r="V644" s="1"/>
      <c r="W644" s="1"/>
      <c r="X644" s="1"/>
      <c r="Y644" s="1"/>
      <c r="Z644" s="1"/>
      <c r="AA644" s="1"/>
      <c r="AB644" s="1"/>
      <c r="AC644" s="1"/>
      <c r="AD644" s="1"/>
      <c r="AE644" s="1"/>
      <c r="AF644" s="1"/>
      <c r="AG644" s="1"/>
      <c r="AH644" s="1"/>
      <c r="AI644" s="1"/>
      <c r="AJ644" s="1"/>
      <c r="AK644" s="1"/>
      <c r="AL644" s="1"/>
      <c r="AM644" s="1"/>
      <c r="AN644" s="1"/>
    </row>
    <row r="645" spans="1:40">
      <c r="A645" s="1"/>
      <c r="B645" s="1"/>
      <c r="C645" s="1"/>
      <c r="D645" s="1"/>
      <c r="E645" s="1"/>
      <c r="F645" s="1"/>
      <c r="G645" s="1"/>
      <c r="H645" s="1"/>
      <c r="I645" s="1"/>
      <c r="J645" s="1"/>
      <c r="K645" s="1"/>
      <c r="L645" s="1"/>
      <c r="M645" s="1"/>
      <c r="N645" s="5"/>
      <c r="O645" s="5"/>
      <c r="P645" s="5"/>
      <c r="Q645" s="5"/>
      <c r="R645" s="5"/>
      <c r="S645" s="5"/>
      <c r="T645" s="1"/>
      <c r="U645" s="1"/>
      <c r="V645" s="1"/>
      <c r="W645" s="1"/>
      <c r="X645" s="1"/>
      <c r="Y645" s="1"/>
      <c r="Z645" s="1"/>
      <c r="AA645" s="1"/>
      <c r="AB645" s="1"/>
      <c r="AC645" s="1"/>
      <c r="AD645" s="1"/>
      <c r="AE645" s="1"/>
      <c r="AF645" s="1"/>
      <c r="AG645" s="1"/>
      <c r="AH645" s="1"/>
      <c r="AI645" s="1"/>
      <c r="AJ645" s="1"/>
      <c r="AK645" s="1"/>
      <c r="AL645" s="1"/>
      <c r="AM645" s="1"/>
      <c r="AN645" s="1"/>
    </row>
    <row r="646" spans="1:40">
      <c r="A646" s="1"/>
      <c r="B646" s="1"/>
      <c r="C646" s="1"/>
      <c r="D646" s="1"/>
      <c r="E646" s="1"/>
      <c r="F646" s="1"/>
      <c r="G646" s="1"/>
      <c r="H646" s="1"/>
      <c r="I646" s="1"/>
      <c r="J646" s="1"/>
      <c r="K646" s="1"/>
      <c r="L646" s="1"/>
      <c r="M646" s="1"/>
      <c r="N646" s="5"/>
      <c r="O646" s="5"/>
      <c r="P646" s="5"/>
      <c r="Q646" s="5"/>
      <c r="R646" s="5"/>
      <c r="S646" s="5"/>
      <c r="T646" s="1"/>
      <c r="U646" s="1"/>
      <c r="V646" s="1"/>
      <c r="W646" s="1"/>
      <c r="X646" s="1"/>
      <c r="Y646" s="1"/>
      <c r="Z646" s="1"/>
      <c r="AA646" s="1"/>
      <c r="AB646" s="1"/>
      <c r="AC646" s="1"/>
      <c r="AD646" s="1"/>
      <c r="AE646" s="1"/>
      <c r="AF646" s="1"/>
      <c r="AG646" s="1"/>
      <c r="AH646" s="1"/>
      <c r="AI646" s="1"/>
      <c r="AJ646" s="1"/>
      <c r="AK646" s="1"/>
      <c r="AL646" s="1"/>
      <c r="AM646" s="1"/>
      <c r="AN646" s="1"/>
    </row>
    <row r="647" spans="1:40">
      <c r="A647" s="1"/>
      <c r="B647" s="1"/>
      <c r="C647" s="1"/>
      <c r="D647" s="1"/>
      <c r="E647" s="1"/>
      <c r="F647" s="1"/>
      <c r="G647" s="1"/>
      <c r="H647" s="1"/>
      <c r="I647" s="1"/>
      <c r="J647" s="1"/>
      <c r="K647" s="1"/>
      <c r="L647" s="1"/>
      <c r="M647" s="1"/>
      <c r="N647" s="5"/>
      <c r="O647" s="5"/>
      <c r="P647" s="5"/>
      <c r="Q647" s="5"/>
      <c r="R647" s="5"/>
      <c r="S647" s="5"/>
      <c r="T647" s="1"/>
      <c r="U647" s="1"/>
      <c r="V647" s="1"/>
      <c r="W647" s="1"/>
      <c r="X647" s="1"/>
      <c r="Y647" s="1"/>
      <c r="Z647" s="1"/>
      <c r="AA647" s="1"/>
      <c r="AB647" s="1"/>
      <c r="AC647" s="1"/>
      <c r="AD647" s="1"/>
      <c r="AE647" s="1"/>
      <c r="AF647" s="1"/>
      <c r="AG647" s="1"/>
      <c r="AH647" s="1"/>
      <c r="AI647" s="1"/>
      <c r="AJ647" s="1"/>
      <c r="AK647" s="1"/>
      <c r="AL647" s="1"/>
      <c r="AM647" s="1"/>
      <c r="AN647" s="1"/>
    </row>
    <row r="648" spans="1:40">
      <c r="A648" s="1"/>
      <c r="B648" s="1"/>
      <c r="C648" s="1"/>
      <c r="D648" s="1"/>
      <c r="E648" s="1"/>
      <c r="F648" s="1"/>
      <c r="G648" s="1"/>
      <c r="H648" s="1"/>
      <c r="I648" s="1"/>
      <c r="J648" s="1"/>
      <c r="K648" s="1"/>
      <c r="L648" s="1"/>
      <c r="M648" s="1"/>
      <c r="N648" s="5"/>
      <c r="O648" s="5"/>
      <c r="P648" s="5"/>
      <c r="Q648" s="5"/>
      <c r="R648" s="5"/>
      <c r="S648" s="5"/>
      <c r="T648" s="1"/>
      <c r="U648" s="1"/>
      <c r="V648" s="1"/>
      <c r="W648" s="1"/>
      <c r="X648" s="1"/>
      <c r="Y648" s="1"/>
      <c r="Z648" s="1"/>
      <c r="AA648" s="1"/>
      <c r="AB648" s="1"/>
      <c r="AC648" s="1"/>
      <c r="AD648" s="1"/>
      <c r="AE648" s="1"/>
      <c r="AF648" s="1"/>
      <c r="AG648" s="1"/>
      <c r="AH648" s="1"/>
      <c r="AI648" s="1"/>
      <c r="AJ648" s="1"/>
      <c r="AK648" s="1"/>
      <c r="AL648" s="1"/>
      <c r="AM648" s="1"/>
      <c r="AN648" s="1"/>
    </row>
    <row r="649" spans="1:40">
      <c r="A649" s="1"/>
      <c r="B649" s="1"/>
      <c r="C649" s="1"/>
      <c r="D649" s="1"/>
      <c r="E649" s="1"/>
      <c r="F649" s="1"/>
      <c r="G649" s="1"/>
      <c r="H649" s="1"/>
      <c r="I649" s="1"/>
      <c r="J649" s="1"/>
      <c r="K649" s="1"/>
      <c r="L649" s="1"/>
      <c r="M649" s="1"/>
      <c r="N649" s="5"/>
      <c r="O649" s="5"/>
      <c r="P649" s="5"/>
      <c r="Q649" s="5"/>
      <c r="R649" s="5"/>
      <c r="S649" s="5"/>
      <c r="T649" s="1"/>
      <c r="U649" s="1"/>
      <c r="V649" s="1"/>
      <c r="W649" s="1"/>
      <c r="X649" s="1"/>
      <c r="Y649" s="1"/>
      <c r="Z649" s="1"/>
      <c r="AA649" s="1"/>
      <c r="AB649" s="1"/>
      <c r="AC649" s="1"/>
      <c r="AD649" s="1"/>
      <c r="AE649" s="1"/>
      <c r="AF649" s="1"/>
      <c r="AG649" s="1"/>
      <c r="AH649" s="1"/>
      <c r="AI649" s="1"/>
      <c r="AJ649" s="1"/>
      <c r="AK649" s="1"/>
      <c r="AL649" s="1"/>
      <c r="AM649" s="1"/>
      <c r="AN649" s="1"/>
    </row>
    <row r="650" spans="1:40">
      <c r="A650" s="1"/>
      <c r="B650" s="1"/>
      <c r="C650" s="1"/>
      <c r="D650" s="1"/>
      <c r="E650" s="1"/>
      <c r="F650" s="1"/>
      <c r="G650" s="1"/>
      <c r="H650" s="1"/>
      <c r="I650" s="1"/>
      <c r="J650" s="1"/>
      <c r="K650" s="1"/>
      <c r="L650" s="1"/>
      <c r="M650" s="1"/>
      <c r="N650" s="5"/>
      <c r="O650" s="5"/>
      <c r="P650" s="5"/>
      <c r="Q650" s="5"/>
      <c r="R650" s="5"/>
      <c r="S650" s="5"/>
      <c r="T650" s="1"/>
      <c r="U650" s="1"/>
      <c r="V650" s="1"/>
      <c r="W650" s="1"/>
      <c r="X650" s="1"/>
      <c r="Y650" s="1"/>
      <c r="Z650" s="1"/>
      <c r="AA650" s="1"/>
      <c r="AB650" s="1"/>
      <c r="AC650" s="1"/>
      <c r="AD650" s="1"/>
      <c r="AE650" s="1"/>
      <c r="AF650" s="1"/>
      <c r="AG650" s="1"/>
      <c r="AH650" s="1"/>
      <c r="AI650" s="1"/>
      <c r="AJ650" s="1"/>
      <c r="AK650" s="1"/>
      <c r="AL650" s="1"/>
      <c r="AM650" s="1"/>
      <c r="AN650" s="1"/>
    </row>
    <row r="651" spans="1:40">
      <c r="A651" s="1"/>
      <c r="B651" s="1"/>
      <c r="C651" s="1"/>
      <c r="D651" s="1"/>
      <c r="E651" s="1"/>
      <c r="F651" s="1"/>
      <c r="G651" s="1"/>
      <c r="H651" s="1"/>
      <c r="I651" s="1"/>
      <c r="J651" s="1"/>
      <c r="K651" s="1"/>
      <c r="L651" s="1"/>
      <c r="M651" s="1"/>
      <c r="N651" s="5"/>
      <c r="O651" s="5"/>
      <c r="P651" s="5"/>
      <c r="Q651" s="5"/>
      <c r="R651" s="5"/>
      <c r="S651" s="5"/>
      <c r="T651" s="1"/>
      <c r="U651" s="1"/>
      <c r="V651" s="1"/>
      <c r="W651" s="1"/>
      <c r="X651" s="1"/>
      <c r="Y651" s="1"/>
      <c r="Z651" s="1"/>
      <c r="AA651" s="1"/>
      <c r="AB651" s="1"/>
      <c r="AC651" s="1"/>
      <c r="AD651" s="1"/>
      <c r="AE651" s="1"/>
      <c r="AF651" s="1"/>
      <c r="AG651" s="1"/>
      <c r="AH651" s="1"/>
      <c r="AI651" s="1"/>
      <c r="AJ651" s="1"/>
      <c r="AK651" s="1"/>
      <c r="AL651" s="1"/>
      <c r="AM651" s="1"/>
      <c r="AN651" s="1"/>
    </row>
    <row r="652" spans="1:40">
      <c r="A652" s="1"/>
      <c r="B652" s="1"/>
      <c r="C652" s="1"/>
      <c r="D652" s="1"/>
      <c r="E652" s="1"/>
      <c r="F652" s="1"/>
      <c r="G652" s="1"/>
      <c r="H652" s="1"/>
      <c r="I652" s="1"/>
      <c r="J652" s="1"/>
      <c r="K652" s="1"/>
      <c r="L652" s="1"/>
      <c r="M652" s="1"/>
      <c r="N652" s="5"/>
      <c r="O652" s="5"/>
      <c r="P652" s="5"/>
      <c r="Q652" s="5"/>
      <c r="R652" s="5"/>
      <c r="S652" s="5"/>
      <c r="T652" s="1"/>
      <c r="U652" s="1"/>
      <c r="V652" s="1"/>
      <c r="W652" s="1"/>
      <c r="X652" s="1"/>
      <c r="Y652" s="1"/>
      <c r="Z652" s="1"/>
      <c r="AA652" s="1"/>
      <c r="AB652" s="1"/>
      <c r="AC652" s="1"/>
      <c r="AD652" s="1"/>
      <c r="AE652" s="1"/>
      <c r="AF652" s="1"/>
      <c r="AG652" s="1"/>
      <c r="AH652" s="1"/>
      <c r="AI652" s="1"/>
      <c r="AJ652" s="1"/>
      <c r="AK652" s="1"/>
      <c r="AL652" s="1"/>
      <c r="AM652" s="1"/>
      <c r="AN652" s="1"/>
    </row>
    <row r="653" spans="1:40">
      <c r="A653" s="1"/>
      <c r="B653" s="1"/>
      <c r="C653" s="1"/>
      <c r="D653" s="1"/>
      <c r="E653" s="1"/>
      <c r="F653" s="1"/>
      <c r="G653" s="1"/>
      <c r="H653" s="1"/>
      <c r="I653" s="1"/>
      <c r="J653" s="1"/>
      <c r="K653" s="1"/>
      <c r="L653" s="1"/>
      <c r="M653" s="1"/>
      <c r="N653" s="5"/>
      <c r="O653" s="5"/>
      <c r="P653" s="5"/>
      <c r="Q653" s="5"/>
      <c r="R653" s="5"/>
      <c r="S653" s="5"/>
      <c r="T653" s="1"/>
      <c r="U653" s="1"/>
      <c r="V653" s="1"/>
      <c r="W653" s="1"/>
      <c r="X653" s="1"/>
      <c r="Y653" s="1"/>
      <c r="Z653" s="1"/>
      <c r="AA653" s="1"/>
      <c r="AB653" s="1"/>
      <c r="AC653" s="1"/>
      <c r="AD653" s="1"/>
      <c r="AE653" s="1"/>
      <c r="AF653" s="1"/>
      <c r="AG653" s="1"/>
      <c r="AH653" s="1"/>
      <c r="AI653" s="1"/>
      <c r="AJ653" s="1"/>
      <c r="AK653" s="1"/>
      <c r="AL653" s="1"/>
      <c r="AM653" s="1"/>
      <c r="AN653" s="1"/>
    </row>
    <row r="654" spans="1:40">
      <c r="A654" s="1"/>
      <c r="B654" s="1"/>
      <c r="C654" s="1"/>
      <c r="D654" s="1"/>
      <c r="E654" s="1"/>
      <c r="F654" s="1"/>
      <c r="G654" s="1"/>
      <c r="H654" s="1"/>
      <c r="I654" s="1"/>
      <c r="J654" s="1"/>
      <c r="K654" s="1"/>
      <c r="L654" s="1"/>
      <c r="M654" s="1"/>
      <c r="N654" s="5"/>
      <c r="O654" s="5"/>
      <c r="P654" s="5"/>
      <c r="Q654" s="5"/>
      <c r="R654" s="5"/>
      <c r="S654" s="5"/>
      <c r="T654" s="1"/>
      <c r="U654" s="1"/>
      <c r="V654" s="1"/>
      <c r="W654" s="1"/>
      <c r="X654" s="1"/>
      <c r="Y654" s="1"/>
      <c r="Z654" s="1"/>
      <c r="AA654" s="1"/>
      <c r="AB654" s="1"/>
      <c r="AC654" s="1"/>
      <c r="AD654" s="1"/>
      <c r="AE654" s="1"/>
      <c r="AF654" s="1"/>
      <c r="AG654" s="1"/>
      <c r="AH654" s="1"/>
      <c r="AI654" s="1"/>
      <c r="AJ654" s="1"/>
      <c r="AK654" s="1"/>
      <c r="AL654" s="1"/>
      <c r="AM654" s="1"/>
      <c r="AN654" s="1"/>
    </row>
    <row r="655" spans="1:40">
      <c r="A655" s="1"/>
      <c r="B655" s="1"/>
      <c r="C655" s="1"/>
      <c r="D655" s="1"/>
      <c r="E655" s="1"/>
      <c r="F655" s="1"/>
      <c r="G655" s="1"/>
      <c r="H655" s="1"/>
      <c r="I655" s="1"/>
      <c r="J655" s="1"/>
      <c r="K655" s="1"/>
      <c r="L655" s="1"/>
      <c r="M655" s="1"/>
      <c r="N655" s="5"/>
      <c r="O655" s="5"/>
      <c r="P655" s="5"/>
      <c r="Q655" s="5"/>
      <c r="R655" s="5"/>
      <c r="S655" s="5"/>
      <c r="T655" s="1"/>
      <c r="U655" s="1"/>
      <c r="V655" s="1"/>
      <c r="W655" s="1"/>
      <c r="X655" s="1"/>
      <c r="Y655" s="1"/>
      <c r="Z655" s="1"/>
      <c r="AA655" s="1"/>
      <c r="AB655" s="1"/>
      <c r="AC655" s="1"/>
      <c r="AD655" s="1"/>
      <c r="AE655" s="1"/>
      <c r="AF655" s="1"/>
      <c r="AG655" s="1"/>
      <c r="AH655" s="1"/>
      <c r="AI655" s="1"/>
      <c r="AJ655" s="1"/>
      <c r="AK655" s="1"/>
      <c r="AL655" s="1"/>
      <c r="AM655" s="1"/>
      <c r="AN655" s="1"/>
    </row>
    <row r="656" spans="1:40">
      <c r="A656" s="1"/>
      <c r="B656" s="1"/>
      <c r="C656" s="1"/>
      <c r="D656" s="1"/>
      <c r="E656" s="1"/>
      <c r="F656" s="1"/>
      <c r="G656" s="1"/>
      <c r="H656" s="1"/>
      <c r="I656" s="1"/>
      <c r="J656" s="1"/>
      <c r="K656" s="1"/>
      <c r="L656" s="1"/>
      <c r="M656" s="1"/>
      <c r="N656" s="5"/>
      <c r="O656" s="5"/>
      <c r="P656" s="5"/>
      <c r="Q656" s="5"/>
      <c r="R656" s="5"/>
      <c r="S656" s="5"/>
      <c r="T656" s="1"/>
      <c r="U656" s="1"/>
      <c r="V656" s="1"/>
      <c r="W656" s="1"/>
      <c r="X656" s="1"/>
      <c r="Y656" s="1"/>
      <c r="Z656" s="1"/>
      <c r="AA656" s="1"/>
      <c r="AB656" s="1"/>
      <c r="AC656" s="1"/>
      <c r="AD656" s="1"/>
      <c r="AE656" s="1"/>
      <c r="AF656" s="1"/>
      <c r="AG656" s="1"/>
      <c r="AH656" s="1"/>
      <c r="AI656" s="1"/>
      <c r="AJ656" s="1"/>
      <c r="AK656" s="1"/>
      <c r="AL656" s="1"/>
      <c r="AM656" s="1"/>
      <c r="AN656" s="1"/>
    </row>
    <row r="657" spans="1:40">
      <c r="A657" s="1"/>
      <c r="B657" s="1"/>
      <c r="C657" s="1"/>
      <c r="D657" s="1"/>
      <c r="E657" s="1"/>
      <c r="F657" s="1"/>
      <c r="G657" s="1"/>
      <c r="H657" s="1"/>
      <c r="I657" s="1"/>
      <c r="J657" s="1"/>
      <c r="K657" s="1"/>
      <c r="L657" s="1"/>
      <c r="M657" s="1"/>
      <c r="N657" s="5"/>
      <c r="O657" s="5"/>
      <c r="P657" s="5"/>
      <c r="Q657" s="5"/>
      <c r="R657" s="5"/>
      <c r="S657" s="5"/>
      <c r="T657" s="1"/>
      <c r="U657" s="1"/>
      <c r="V657" s="1"/>
      <c r="W657" s="1"/>
      <c r="X657" s="1"/>
      <c r="Y657" s="1"/>
      <c r="Z657" s="1"/>
      <c r="AA657" s="1"/>
      <c r="AB657" s="1"/>
      <c r="AC657" s="1"/>
      <c r="AD657" s="1"/>
      <c r="AE657" s="1"/>
      <c r="AF657" s="1"/>
      <c r="AG657" s="1"/>
      <c r="AH657" s="1"/>
      <c r="AI657" s="1"/>
      <c r="AJ657" s="1"/>
      <c r="AK657" s="1"/>
      <c r="AL657" s="1"/>
      <c r="AM657" s="1"/>
      <c r="AN657" s="1"/>
    </row>
    <row r="658" spans="1:40">
      <c r="A658" s="1"/>
      <c r="B658" s="1"/>
      <c r="C658" s="1"/>
      <c r="D658" s="1"/>
      <c r="E658" s="1"/>
      <c r="F658" s="1"/>
      <c r="G658" s="1"/>
      <c r="H658" s="1"/>
      <c r="I658" s="1"/>
      <c r="J658" s="1"/>
      <c r="K658" s="1"/>
      <c r="L658" s="1"/>
      <c r="M658" s="1"/>
      <c r="N658" s="5"/>
      <c r="O658" s="5"/>
      <c r="P658" s="5"/>
      <c r="Q658" s="5"/>
      <c r="R658" s="5"/>
      <c r="S658" s="5"/>
      <c r="T658" s="1"/>
      <c r="U658" s="1"/>
      <c r="V658" s="1"/>
      <c r="W658" s="1"/>
      <c r="X658" s="1"/>
      <c r="Y658" s="1"/>
      <c r="Z658" s="1"/>
      <c r="AA658" s="1"/>
      <c r="AB658" s="1"/>
      <c r="AC658" s="1"/>
      <c r="AD658" s="1"/>
      <c r="AE658" s="1"/>
      <c r="AF658" s="1"/>
      <c r="AG658" s="1"/>
      <c r="AH658" s="1"/>
      <c r="AI658" s="1"/>
      <c r="AJ658" s="1"/>
      <c r="AK658" s="1"/>
      <c r="AL658" s="1"/>
      <c r="AM658" s="1"/>
      <c r="AN658" s="1"/>
    </row>
    <row r="659" spans="1:40">
      <c r="A659" s="1"/>
      <c r="B659" s="1"/>
      <c r="C659" s="1"/>
      <c r="D659" s="1"/>
      <c r="E659" s="1"/>
      <c r="F659" s="1"/>
      <c r="G659" s="1"/>
      <c r="H659" s="1"/>
      <c r="I659" s="1"/>
      <c r="J659" s="1"/>
      <c r="K659" s="1"/>
      <c r="L659" s="1"/>
      <c r="M659" s="1"/>
      <c r="N659" s="5"/>
      <c r="O659" s="5"/>
      <c r="P659" s="5"/>
      <c r="Q659" s="5"/>
      <c r="R659" s="5"/>
      <c r="S659" s="5"/>
      <c r="T659" s="1"/>
      <c r="U659" s="1"/>
      <c r="V659" s="1"/>
      <c r="W659" s="1"/>
      <c r="X659" s="1"/>
      <c r="Y659" s="1"/>
      <c r="Z659" s="1"/>
      <c r="AA659" s="1"/>
      <c r="AB659" s="1"/>
      <c r="AC659" s="1"/>
      <c r="AD659" s="1"/>
      <c r="AE659" s="1"/>
      <c r="AF659" s="1"/>
      <c r="AG659" s="1"/>
      <c r="AH659" s="1"/>
      <c r="AI659" s="1"/>
      <c r="AJ659" s="1"/>
      <c r="AK659" s="1"/>
      <c r="AL659" s="1"/>
      <c r="AM659" s="1"/>
      <c r="AN659" s="1"/>
    </row>
    <row r="660" spans="1:40">
      <c r="A660" s="1"/>
      <c r="B660" s="1"/>
      <c r="C660" s="1"/>
      <c r="D660" s="1"/>
      <c r="E660" s="1"/>
      <c r="F660" s="1"/>
      <c r="G660" s="1"/>
      <c r="H660" s="1"/>
      <c r="I660" s="1"/>
      <c r="J660" s="1"/>
      <c r="K660" s="1"/>
      <c r="L660" s="1"/>
      <c r="M660" s="1"/>
      <c r="N660" s="5"/>
      <c r="O660" s="5"/>
      <c r="P660" s="5"/>
      <c r="Q660" s="5"/>
      <c r="R660" s="5"/>
      <c r="S660" s="5"/>
      <c r="T660" s="1"/>
      <c r="U660" s="1"/>
      <c r="V660" s="1"/>
      <c r="W660" s="1"/>
      <c r="X660" s="1"/>
      <c r="Y660" s="1"/>
      <c r="Z660" s="1"/>
      <c r="AA660" s="1"/>
      <c r="AB660" s="1"/>
      <c r="AC660" s="1"/>
      <c r="AD660" s="1"/>
      <c r="AE660" s="1"/>
      <c r="AF660" s="1"/>
      <c r="AG660" s="1"/>
      <c r="AH660" s="1"/>
      <c r="AI660" s="1"/>
      <c r="AJ660" s="1"/>
      <c r="AK660" s="1"/>
      <c r="AL660" s="1"/>
      <c r="AM660" s="1"/>
      <c r="AN660" s="1"/>
    </row>
    <row r="661" spans="1:40">
      <c r="A661" s="1"/>
      <c r="B661" s="1"/>
      <c r="C661" s="1"/>
      <c r="D661" s="1"/>
      <c r="E661" s="1"/>
      <c r="F661" s="1"/>
      <c r="G661" s="1"/>
      <c r="H661" s="1"/>
      <c r="I661" s="1"/>
      <c r="J661" s="1"/>
      <c r="K661" s="1"/>
      <c r="L661" s="1"/>
      <c r="M661" s="1"/>
      <c r="N661" s="5"/>
      <c r="O661" s="5"/>
      <c r="P661" s="5"/>
      <c r="Q661" s="5"/>
      <c r="R661" s="5"/>
      <c r="S661" s="5"/>
      <c r="T661" s="1"/>
      <c r="U661" s="1"/>
      <c r="V661" s="1"/>
      <c r="W661" s="1"/>
      <c r="X661" s="1"/>
      <c r="Y661" s="1"/>
      <c r="Z661" s="1"/>
      <c r="AA661" s="1"/>
      <c r="AB661" s="1"/>
      <c r="AC661" s="1"/>
      <c r="AD661" s="1"/>
      <c r="AE661" s="1"/>
      <c r="AF661" s="1"/>
      <c r="AG661" s="1"/>
      <c r="AH661" s="1"/>
      <c r="AI661" s="1"/>
      <c r="AJ661" s="1"/>
      <c r="AK661" s="1"/>
      <c r="AL661" s="1"/>
      <c r="AM661" s="1"/>
      <c r="AN661" s="1"/>
    </row>
    <row r="662" spans="1:40">
      <c r="A662" s="1"/>
      <c r="B662" s="1"/>
      <c r="C662" s="1"/>
      <c r="D662" s="1"/>
      <c r="E662" s="1"/>
      <c r="F662" s="1"/>
      <c r="G662" s="1"/>
      <c r="H662" s="1"/>
      <c r="I662" s="1"/>
      <c r="J662" s="1"/>
      <c r="K662" s="1"/>
      <c r="L662" s="1"/>
      <c r="M662" s="1"/>
      <c r="N662" s="5"/>
      <c r="O662" s="5"/>
      <c r="P662" s="5"/>
      <c r="Q662" s="5"/>
      <c r="R662" s="5"/>
      <c r="S662" s="5"/>
      <c r="T662" s="1"/>
      <c r="U662" s="1"/>
      <c r="V662" s="1"/>
      <c r="W662" s="1"/>
      <c r="X662" s="1"/>
      <c r="Y662" s="1"/>
      <c r="Z662" s="1"/>
      <c r="AA662" s="1"/>
      <c r="AB662" s="1"/>
      <c r="AC662" s="1"/>
      <c r="AD662" s="1"/>
      <c r="AE662" s="1"/>
      <c r="AF662" s="1"/>
      <c r="AG662" s="1"/>
      <c r="AH662" s="1"/>
      <c r="AI662" s="1"/>
      <c r="AJ662" s="1"/>
      <c r="AK662" s="1"/>
      <c r="AL662" s="1"/>
      <c r="AM662" s="1"/>
      <c r="AN662" s="1"/>
    </row>
    <row r="663" spans="1:40">
      <c r="A663" s="1"/>
      <c r="B663" s="1"/>
      <c r="C663" s="1"/>
      <c r="D663" s="1"/>
      <c r="E663" s="1"/>
      <c r="F663" s="1"/>
      <c r="G663" s="1"/>
      <c r="H663" s="1"/>
      <c r="I663" s="1"/>
      <c r="J663" s="1"/>
      <c r="K663" s="1"/>
      <c r="L663" s="1"/>
      <c r="M663" s="1"/>
      <c r="N663" s="5"/>
      <c r="O663" s="5"/>
      <c r="P663" s="5"/>
      <c r="Q663" s="5"/>
      <c r="R663" s="5"/>
      <c r="S663" s="5"/>
      <c r="T663" s="1"/>
      <c r="U663" s="1"/>
      <c r="V663" s="1"/>
      <c r="W663" s="1"/>
      <c r="X663" s="1"/>
      <c r="Y663" s="1"/>
      <c r="Z663" s="1"/>
      <c r="AA663" s="1"/>
      <c r="AB663" s="1"/>
      <c r="AC663" s="1"/>
      <c r="AD663" s="1"/>
      <c r="AE663" s="1"/>
      <c r="AF663" s="1"/>
      <c r="AG663" s="1"/>
      <c r="AH663" s="1"/>
      <c r="AI663" s="1"/>
      <c r="AJ663" s="1"/>
      <c r="AK663" s="1"/>
      <c r="AL663" s="1"/>
      <c r="AM663" s="1"/>
      <c r="AN663" s="1"/>
    </row>
    <row r="664" spans="1:40">
      <c r="A664" s="1"/>
      <c r="B664" s="1"/>
      <c r="C664" s="1"/>
      <c r="D664" s="1"/>
      <c r="E664" s="1"/>
      <c r="F664" s="1"/>
      <c r="G664" s="1"/>
      <c r="H664" s="1"/>
      <c r="I664" s="1"/>
      <c r="J664" s="1"/>
      <c r="K664" s="1"/>
      <c r="L664" s="1"/>
      <c r="M664" s="1"/>
      <c r="N664" s="5"/>
      <c r="O664" s="5"/>
      <c r="P664" s="5"/>
      <c r="Q664" s="5"/>
      <c r="R664" s="5"/>
      <c r="S664" s="5"/>
      <c r="T664" s="1"/>
      <c r="U664" s="1"/>
      <c r="V664" s="1"/>
      <c r="W664" s="1"/>
      <c r="X664" s="1"/>
      <c r="Y664" s="1"/>
      <c r="Z664" s="1"/>
      <c r="AA664" s="1"/>
      <c r="AB664" s="1"/>
      <c r="AC664" s="1"/>
      <c r="AD664" s="1"/>
      <c r="AE664" s="1"/>
      <c r="AF664" s="1"/>
      <c r="AG664" s="1"/>
      <c r="AH664" s="1"/>
      <c r="AI664" s="1"/>
      <c r="AJ664" s="1"/>
      <c r="AK664" s="1"/>
      <c r="AL664" s="1"/>
      <c r="AM664" s="1"/>
      <c r="AN664" s="1"/>
    </row>
    <row r="665" spans="1:40">
      <c r="A665" s="1"/>
      <c r="B665" s="1"/>
      <c r="C665" s="1"/>
      <c r="D665" s="1"/>
      <c r="E665" s="1"/>
      <c r="F665" s="1"/>
      <c r="G665" s="1"/>
      <c r="H665" s="1"/>
      <c r="I665" s="1"/>
      <c r="J665" s="1"/>
      <c r="K665" s="1"/>
      <c r="L665" s="1"/>
      <c r="M665" s="1"/>
      <c r="N665" s="5"/>
      <c r="O665" s="5"/>
      <c r="P665" s="5"/>
      <c r="Q665" s="5"/>
      <c r="R665" s="5"/>
      <c r="S665" s="5"/>
      <c r="T665" s="1"/>
      <c r="U665" s="1"/>
      <c r="V665" s="1"/>
      <c r="W665" s="1"/>
      <c r="X665" s="1"/>
      <c r="Y665" s="1"/>
      <c r="Z665" s="1"/>
      <c r="AA665" s="1"/>
      <c r="AB665" s="1"/>
      <c r="AC665" s="1"/>
      <c r="AD665" s="1"/>
      <c r="AE665" s="1"/>
      <c r="AF665" s="1"/>
      <c r="AG665" s="1"/>
      <c r="AH665" s="1"/>
      <c r="AI665" s="1"/>
      <c r="AJ665" s="1"/>
      <c r="AK665" s="1"/>
      <c r="AL665" s="1"/>
      <c r="AM665" s="1"/>
      <c r="AN665" s="1"/>
    </row>
    <row r="666" spans="1:40">
      <c r="A666" s="1"/>
      <c r="B666" s="1"/>
      <c r="C666" s="1"/>
      <c r="D666" s="1"/>
      <c r="E666" s="1"/>
      <c r="F666" s="1"/>
      <c r="G666" s="1"/>
      <c r="H666" s="1"/>
      <c r="I666" s="1"/>
      <c r="J666" s="1"/>
      <c r="K666" s="1"/>
      <c r="L666" s="1"/>
      <c r="M666" s="1"/>
      <c r="N666" s="5"/>
      <c r="O666" s="5"/>
      <c r="P666" s="5"/>
      <c r="Q666" s="5"/>
      <c r="R666" s="5"/>
      <c r="S666" s="5"/>
      <c r="T666" s="1"/>
      <c r="U666" s="1"/>
      <c r="V666" s="1"/>
      <c r="W666" s="1"/>
      <c r="X666" s="1"/>
      <c r="Y666" s="1"/>
      <c r="Z666" s="1"/>
      <c r="AA666" s="1"/>
      <c r="AB666" s="1"/>
      <c r="AC666" s="1"/>
      <c r="AD666" s="1"/>
      <c r="AE666" s="1"/>
      <c r="AF666" s="1"/>
      <c r="AG666" s="1"/>
      <c r="AH666" s="1"/>
      <c r="AI666" s="1"/>
      <c r="AJ666" s="1"/>
      <c r="AK666" s="1"/>
      <c r="AL666" s="1"/>
      <c r="AM666" s="1"/>
      <c r="AN666" s="1"/>
    </row>
    <row r="667" spans="1:40">
      <c r="A667" s="1"/>
      <c r="B667" s="1"/>
      <c r="C667" s="1"/>
      <c r="D667" s="1"/>
      <c r="E667" s="1"/>
      <c r="F667" s="1"/>
      <c r="G667" s="1"/>
      <c r="H667" s="1"/>
      <c r="I667" s="1"/>
      <c r="J667" s="1"/>
      <c r="K667" s="1"/>
      <c r="L667" s="1"/>
      <c r="M667" s="1"/>
      <c r="N667" s="5"/>
      <c r="O667" s="5"/>
      <c r="P667" s="5"/>
      <c r="Q667" s="5"/>
      <c r="R667" s="5"/>
      <c r="S667" s="5"/>
      <c r="T667" s="1"/>
      <c r="U667" s="1"/>
      <c r="V667" s="1"/>
      <c r="W667" s="1"/>
      <c r="X667" s="1"/>
      <c r="Y667" s="1"/>
      <c r="Z667" s="1"/>
      <c r="AA667" s="1"/>
      <c r="AB667" s="1"/>
      <c r="AC667" s="1"/>
      <c r="AD667" s="1"/>
      <c r="AE667" s="1"/>
      <c r="AF667" s="1"/>
      <c r="AG667" s="1"/>
      <c r="AH667" s="1"/>
      <c r="AI667" s="1"/>
      <c r="AJ667" s="1"/>
      <c r="AK667" s="1"/>
      <c r="AL667" s="1"/>
      <c r="AM667" s="1"/>
      <c r="AN667" s="1"/>
    </row>
    <row r="668" spans="1:40">
      <c r="A668" s="1"/>
      <c r="B668" s="1"/>
      <c r="C668" s="1"/>
      <c r="D668" s="1"/>
      <c r="E668" s="1"/>
      <c r="F668" s="1"/>
      <c r="G668" s="1"/>
      <c r="H668" s="1"/>
      <c r="I668" s="1"/>
      <c r="J668" s="1"/>
      <c r="K668" s="1"/>
      <c r="L668" s="1"/>
      <c r="M668" s="1"/>
      <c r="N668" s="5"/>
      <c r="O668" s="5"/>
      <c r="P668" s="5"/>
      <c r="Q668" s="5"/>
      <c r="R668" s="5"/>
      <c r="S668" s="5"/>
      <c r="T668" s="1"/>
      <c r="U668" s="1"/>
      <c r="V668" s="1"/>
      <c r="W668" s="1"/>
      <c r="X668" s="1"/>
      <c r="Y668" s="1"/>
      <c r="Z668" s="1"/>
      <c r="AA668" s="1"/>
      <c r="AB668" s="1"/>
      <c r="AC668" s="1"/>
      <c r="AD668" s="1"/>
      <c r="AE668" s="1"/>
      <c r="AF668" s="1"/>
      <c r="AG668" s="1"/>
      <c r="AH668" s="1"/>
      <c r="AI668" s="1"/>
      <c r="AJ668" s="1"/>
      <c r="AK668" s="1"/>
      <c r="AL668" s="1"/>
      <c r="AM668" s="1"/>
      <c r="AN668" s="1"/>
    </row>
    <row r="669" spans="1:40">
      <c r="A669" s="1"/>
      <c r="B669" s="1"/>
      <c r="C669" s="1"/>
      <c r="D669" s="1"/>
      <c r="E669" s="1"/>
      <c r="F669" s="1"/>
      <c r="G669" s="1"/>
      <c r="H669" s="1"/>
      <c r="I669" s="1"/>
      <c r="J669" s="1"/>
      <c r="K669" s="1"/>
      <c r="L669" s="1"/>
      <c r="M669" s="1"/>
      <c r="N669" s="5"/>
      <c r="O669" s="5"/>
      <c r="P669" s="5"/>
      <c r="Q669" s="5"/>
      <c r="R669" s="5"/>
      <c r="S669" s="5"/>
      <c r="T669" s="1"/>
      <c r="U669" s="1"/>
      <c r="V669" s="1"/>
      <c r="W669" s="1"/>
      <c r="X669" s="1"/>
      <c r="Y669" s="1"/>
      <c r="Z669" s="1"/>
      <c r="AA669" s="1"/>
      <c r="AB669" s="1"/>
      <c r="AC669" s="1"/>
      <c r="AD669" s="1"/>
      <c r="AE669" s="1"/>
      <c r="AF669" s="1"/>
      <c r="AG669" s="1"/>
      <c r="AH669" s="1"/>
      <c r="AI669" s="1"/>
      <c r="AJ669" s="1"/>
      <c r="AK669" s="1"/>
      <c r="AL669" s="1"/>
      <c r="AM669" s="1"/>
      <c r="AN669" s="1"/>
    </row>
    <row r="670" spans="1:40">
      <c r="A670" s="1"/>
      <c r="B670" s="1"/>
      <c r="C670" s="1"/>
      <c r="D670" s="1"/>
      <c r="E670" s="1"/>
      <c r="F670" s="1"/>
      <c r="G670" s="1"/>
      <c r="H670" s="1"/>
      <c r="I670" s="1"/>
      <c r="J670" s="1"/>
      <c r="K670" s="1"/>
      <c r="L670" s="1"/>
      <c r="M670" s="1"/>
      <c r="N670" s="5"/>
      <c r="O670" s="5"/>
      <c r="P670" s="5"/>
      <c r="Q670" s="5"/>
      <c r="R670" s="5"/>
      <c r="S670" s="5"/>
      <c r="T670" s="1"/>
      <c r="U670" s="1"/>
      <c r="V670" s="1"/>
      <c r="W670" s="1"/>
      <c r="X670" s="1"/>
      <c r="Y670" s="1"/>
      <c r="Z670" s="1"/>
      <c r="AA670" s="1"/>
      <c r="AB670" s="1"/>
      <c r="AC670" s="1"/>
      <c r="AD670" s="1"/>
      <c r="AE670" s="1"/>
      <c r="AF670" s="1"/>
      <c r="AG670" s="1"/>
      <c r="AH670" s="1"/>
      <c r="AI670" s="1"/>
      <c r="AJ670" s="1"/>
      <c r="AK670" s="1"/>
      <c r="AL670" s="1"/>
      <c r="AM670" s="1"/>
      <c r="AN670" s="1"/>
    </row>
    <row r="671" spans="1:40">
      <c r="A671" s="1"/>
      <c r="B671" s="1"/>
      <c r="C671" s="1"/>
      <c r="D671" s="1"/>
      <c r="E671" s="1"/>
      <c r="F671" s="1"/>
      <c r="G671" s="1"/>
      <c r="H671" s="1"/>
      <c r="I671" s="1"/>
      <c r="J671" s="1"/>
      <c r="K671" s="1"/>
      <c r="L671" s="1"/>
      <c r="M671" s="1"/>
      <c r="N671" s="5"/>
      <c r="O671" s="5"/>
      <c r="P671" s="5"/>
      <c r="Q671" s="5"/>
      <c r="R671" s="5"/>
      <c r="S671" s="5"/>
      <c r="T671" s="1"/>
      <c r="U671" s="1"/>
      <c r="V671" s="1"/>
      <c r="W671" s="1"/>
      <c r="X671" s="1"/>
      <c r="Y671" s="1"/>
      <c r="Z671" s="1"/>
      <c r="AA671" s="1"/>
      <c r="AB671" s="1"/>
      <c r="AC671" s="1"/>
      <c r="AD671" s="1"/>
      <c r="AE671" s="1"/>
      <c r="AF671" s="1"/>
      <c r="AG671" s="1"/>
      <c r="AH671" s="1"/>
      <c r="AI671" s="1"/>
      <c r="AJ671" s="1"/>
      <c r="AK671" s="1"/>
      <c r="AL671" s="1"/>
      <c r="AM671" s="1"/>
      <c r="AN671" s="1"/>
    </row>
    <row r="672" spans="1:40">
      <c r="A672" s="1"/>
      <c r="B672" s="1"/>
      <c r="C672" s="1"/>
      <c r="D672" s="1"/>
      <c r="E672" s="1"/>
      <c r="F672" s="1"/>
      <c r="G672" s="1"/>
      <c r="H672" s="1"/>
      <c r="I672" s="1"/>
      <c r="J672" s="1"/>
      <c r="K672" s="1"/>
      <c r="L672" s="1"/>
      <c r="M672" s="1"/>
      <c r="N672" s="5"/>
      <c r="O672" s="5"/>
      <c r="P672" s="5"/>
      <c r="Q672" s="5"/>
      <c r="R672" s="5"/>
      <c r="S672" s="5"/>
      <c r="T672" s="1"/>
      <c r="U672" s="1"/>
      <c r="V672" s="1"/>
      <c r="W672" s="1"/>
      <c r="X672" s="1"/>
      <c r="Y672" s="1"/>
      <c r="Z672" s="1"/>
      <c r="AA672" s="1"/>
      <c r="AB672" s="1"/>
      <c r="AC672" s="1"/>
      <c r="AD672" s="1"/>
      <c r="AE672" s="1"/>
      <c r="AF672" s="1"/>
      <c r="AG672" s="1"/>
      <c r="AH672" s="1"/>
      <c r="AI672" s="1"/>
      <c r="AJ672" s="1"/>
      <c r="AK672" s="1"/>
      <c r="AL672" s="1"/>
      <c r="AM672" s="1"/>
      <c r="AN672" s="1"/>
    </row>
    <row r="673" spans="1:40">
      <c r="A673" s="1"/>
      <c r="B673" s="1"/>
      <c r="C673" s="1"/>
      <c r="D673" s="1"/>
      <c r="E673" s="1"/>
      <c r="F673" s="1"/>
      <c r="G673" s="1"/>
      <c r="H673" s="1"/>
      <c r="I673" s="1"/>
      <c r="J673" s="1"/>
      <c r="K673" s="1"/>
      <c r="L673" s="1"/>
      <c r="M673" s="1"/>
      <c r="N673" s="5"/>
      <c r="O673" s="5"/>
      <c r="P673" s="5"/>
      <c r="Q673" s="5"/>
      <c r="R673" s="5"/>
      <c r="S673" s="5"/>
      <c r="T673" s="1"/>
      <c r="U673" s="1"/>
      <c r="V673" s="1"/>
      <c r="W673" s="1"/>
      <c r="X673" s="1"/>
      <c r="Y673" s="1"/>
      <c r="Z673" s="1"/>
      <c r="AA673" s="1"/>
      <c r="AB673" s="1"/>
      <c r="AC673" s="1"/>
      <c r="AD673" s="1"/>
      <c r="AE673" s="1"/>
      <c r="AF673" s="1"/>
      <c r="AG673" s="1"/>
      <c r="AH673" s="1"/>
      <c r="AI673" s="1"/>
      <c r="AJ673" s="1"/>
      <c r="AK673" s="1"/>
      <c r="AL673" s="1"/>
      <c r="AM673" s="1"/>
      <c r="AN673" s="1"/>
    </row>
    <row r="674" spans="1:40">
      <c r="A674" s="1"/>
      <c r="B674" s="1"/>
      <c r="C674" s="1"/>
      <c r="D674" s="1"/>
      <c r="E674" s="1"/>
      <c r="F674" s="1"/>
      <c r="G674" s="1"/>
      <c r="H674" s="1"/>
      <c r="I674" s="1"/>
      <c r="J674" s="1"/>
      <c r="K674" s="1"/>
      <c r="L674" s="1"/>
      <c r="M674" s="1"/>
      <c r="N674" s="5"/>
      <c r="O674" s="5"/>
      <c r="P674" s="5"/>
      <c r="Q674" s="5"/>
      <c r="R674" s="5"/>
      <c r="S674" s="5"/>
      <c r="T674" s="1"/>
      <c r="U674" s="1"/>
      <c r="V674" s="1"/>
      <c r="W674" s="1"/>
      <c r="X674" s="1"/>
      <c r="Y674" s="1"/>
      <c r="Z674" s="1"/>
      <c r="AA674" s="1"/>
      <c r="AB674" s="1"/>
      <c r="AC674" s="1"/>
      <c r="AD674" s="1"/>
      <c r="AE674" s="1"/>
      <c r="AF674" s="1"/>
      <c r="AG674" s="1"/>
      <c r="AH674" s="1"/>
      <c r="AI674" s="1"/>
      <c r="AJ674" s="1"/>
      <c r="AK674" s="1"/>
      <c r="AL674" s="1"/>
      <c r="AM674" s="1"/>
      <c r="AN674" s="1"/>
    </row>
    <row r="675" spans="1:40">
      <c r="A675" s="1"/>
      <c r="B675" s="1"/>
      <c r="C675" s="1"/>
      <c r="D675" s="1"/>
      <c r="E675" s="1"/>
      <c r="F675" s="1"/>
      <c r="G675" s="1"/>
      <c r="H675" s="1"/>
      <c r="I675" s="1"/>
      <c r="J675" s="1"/>
      <c r="K675" s="1"/>
      <c r="L675" s="1"/>
      <c r="M675" s="1"/>
      <c r="N675" s="5"/>
      <c r="O675" s="5"/>
      <c r="P675" s="5"/>
      <c r="Q675" s="5"/>
      <c r="R675" s="5"/>
      <c r="S675" s="5"/>
      <c r="T675" s="1"/>
      <c r="U675" s="1"/>
      <c r="V675" s="1"/>
      <c r="W675" s="1"/>
      <c r="X675" s="1"/>
      <c r="Y675" s="1"/>
      <c r="Z675" s="1"/>
      <c r="AA675" s="1"/>
      <c r="AB675" s="1"/>
      <c r="AC675" s="1"/>
      <c r="AD675" s="1"/>
      <c r="AE675" s="1"/>
      <c r="AF675" s="1"/>
      <c r="AG675" s="1"/>
      <c r="AH675" s="1"/>
      <c r="AI675" s="1"/>
      <c r="AJ675" s="1"/>
      <c r="AK675" s="1"/>
      <c r="AL675" s="1"/>
      <c r="AM675" s="1"/>
      <c r="AN675" s="1"/>
    </row>
    <row r="676" spans="1:40">
      <c r="A676" s="1"/>
      <c r="B676" s="1"/>
      <c r="C676" s="1"/>
      <c r="D676" s="1"/>
      <c r="E676" s="1"/>
      <c r="F676" s="1"/>
      <c r="G676" s="1"/>
      <c r="H676" s="1"/>
      <c r="I676" s="1"/>
      <c r="J676" s="1"/>
      <c r="K676" s="1"/>
      <c r="L676" s="1"/>
      <c r="M676" s="1"/>
      <c r="N676" s="5"/>
      <c r="O676" s="5"/>
      <c r="P676" s="5"/>
      <c r="Q676" s="5"/>
      <c r="R676" s="5"/>
      <c r="S676" s="5"/>
      <c r="T676" s="1"/>
      <c r="U676" s="1"/>
      <c r="V676" s="1"/>
      <c r="W676" s="1"/>
      <c r="X676" s="1"/>
      <c r="Y676" s="1"/>
      <c r="Z676" s="1"/>
      <c r="AA676" s="1"/>
      <c r="AB676" s="1"/>
      <c r="AC676" s="1"/>
      <c r="AD676" s="1"/>
      <c r="AE676" s="1"/>
      <c r="AF676" s="1"/>
      <c r="AG676" s="1"/>
      <c r="AH676" s="1"/>
      <c r="AI676" s="1"/>
      <c r="AJ676" s="1"/>
      <c r="AK676" s="1"/>
      <c r="AL676" s="1"/>
      <c r="AM676" s="1"/>
      <c r="AN676" s="1"/>
    </row>
    <row r="677" spans="1:40">
      <c r="A677" s="1"/>
      <c r="B677" s="1"/>
      <c r="C677" s="1"/>
      <c r="D677" s="1"/>
      <c r="E677" s="1"/>
      <c r="F677" s="1"/>
      <c r="G677" s="1"/>
      <c r="H677" s="1"/>
      <c r="I677" s="1"/>
      <c r="J677" s="1"/>
      <c r="K677" s="1"/>
      <c r="L677" s="1"/>
      <c r="M677" s="1"/>
      <c r="N677" s="5"/>
      <c r="O677" s="5"/>
      <c r="P677" s="5"/>
      <c r="Q677" s="5"/>
      <c r="R677" s="5"/>
      <c r="S677" s="5"/>
      <c r="T677" s="1"/>
      <c r="U677" s="1"/>
      <c r="V677" s="1"/>
      <c r="W677" s="1"/>
      <c r="X677" s="1"/>
      <c r="Y677" s="1"/>
      <c r="Z677" s="1"/>
      <c r="AA677" s="1"/>
      <c r="AB677" s="1"/>
      <c r="AC677" s="1"/>
      <c r="AD677" s="1"/>
      <c r="AE677" s="1"/>
      <c r="AF677" s="1"/>
      <c r="AG677" s="1"/>
      <c r="AH677" s="1"/>
      <c r="AI677" s="1"/>
      <c r="AJ677" s="1"/>
      <c r="AK677" s="1"/>
      <c r="AL677" s="1"/>
      <c r="AM677" s="1"/>
      <c r="AN677" s="1"/>
    </row>
    <row r="678" spans="1:40">
      <c r="A678" s="1"/>
      <c r="B678" s="1"/>
      <c r="C678" s="1"/>
      <c r="D678" s="1"/>
      <c r="E678" s="1"/>
      <c r="F678" s="1"/>
      <c r="G678" s="1"/>
      <c r="H678" s="1"/>
      <c r="I678" s="1"/>
      <c r="J678" s="1"/>
      <c r="K678" s="1"/>
      <c r="L678" s="1"/>
      <c r="M678" s="1"/>
      <c r="N678" s="5"/>
      <c r="O678" s="5"/>
      <c r="P678" s="5"/>
      <c r="Q678" s="5"/>
      <c r="R678" s="5"/>
      <c r="S678" s="5"/>
      <c r="T678" s="1"/>
      <c r="U678" s="1"/>
      <c r="V678" s="1"/>
      <c r="W678" s="1"/>
      <c r="X678" s="1"/>
      <c r="Y678" s="1"/>
      <c r="Z678" s="1"/>
      <c r="AA678" s="1"/>
      <c r="AB678" s="1"/>
      <c r="AC678" s="1"/>
      <c r="AD678" s="1"/>
      <c r="AE678" s="1"/>
      <c r="AF678" s="1"/>
      <c r="AG678" s="1"/>
      <c r="AH678" s="1"/>
      <c r="AI678" s="1"/>
      <c r="AJ678" s="1"/>
      <c r="AK678" s="1"/>
      <c r="AL678" s="1"/>
      <c r="AM678" s="1"/>
      <c r="AN678" s="1"/>
    </row>
    <row r="679" spans="1:40">
      <c r="A679" s="1"/>
      <c r="B679" s="1"/>
      <c r="C679" s="1"/>
      <c r="D679" s="1"/>
      <c r="E679" s="1"/>
      <c r="F679" s="1"/>
      <c r="G679" s="1"/>
      <c r="H679" s="1"/>
      <c r="I679" s="1"/>
      <c r="J679" s="1"/>
      <c r="K679" s="1"/>
      <c r="L679" s="1"/>
      <c r="M679" s="1"/>
      <c r="N679" s="5"/>
      <c r="O679" s="5"/>
      <c r="P679" s="5"/>
      <c r="Q679" s="5"/>
      <c r="R679" s="5"/>
      <c r="S679" s="5"/>
      <c r="T679" s="1"/>
      <c r="U679" s="1"/>
      <c r="V679" s="1"/>
      <c r="W679" s="1"/>
      <c r="X679" s="1"/>
      <c r="Y679" s="1"/>
      <c r="Z679" s="1"/>
      <c r="AA679" s="1"/>
      <c r="AB679" s="1"/>
      <c r="AC679" s="1"/>
      <c r="AD679" s="1"/>
      <c r="AE679" s="1"/>
      <c r="AF679" s="1"/>
      <c r="AG679" s="1"/>
      <c r="AH679" s="1"/>
      <c r="AI679" s="1"/>
      <c r="AJ679" s="1"/>
      <c r="AK679" s="1"/>
      <c r="AL679" s="1"/>
      <c r="AM679" s="1"/>
      <c r="AN679" s="1"/>
    </row>
    <row r="680" spans="1:40">
      <c r="A680" s="1"/>
      <c r="B680" s="1"/>
      <c r="C680" s="1"/>
      <c r="D680" s="1"/>
      <c r="E680" s="1"/>
      <c r="F680" s="1"/>
      <c r="G680" s="1"/>
      <c r="H680" s="1"/>
      <c r="I680" s="1"/>
      <c r="J680" s="1"/>
      <c r="K680" s="1"/>
      <c r="L680" s="1"/>
      <c r="M680" s="1"/>
      <c r="N680" s="5"/>
      <c r="O680" s="5"/>
      <c r="P680" s="5"/>
      <c r="Q680" s="5"/>
      <c r="R680" s="5"/>
      <c r="S680" s="5"/>
      <c r="T680" s="1"/>
      <c r="U680" s="1"/>
      <c r="V680" s="1"/>
      <c r="W680" s="1"/>
      <c r="X680" s="1"/>
      <c r="Y680" s="1"/>
      <c r="Z680" s="1"/>
      <c r="AA680" s="1"/>
      <c r="AB680" s="1"/>
      <c r="AC680" s="1"/>
      <c r="AD680" s="1"/>
      <c r="AE680" s="1"/>
      <c r="AF680" s="1"/>
      <c r="AG680" s="1"/>
      <c r="AH680" s="1"/>
      <c r="AI680" s="1"/>
      <c r="AJ680" s="1"/>
      <c r="AK680" s="1"/>
      <c r="AL680" s="1"/>
      <c r="AM680" s="1"/>
      <c r="AN680" s="1"/>
    </row>
    <row r="681" spans="1:40">
      <c r="A681" s="1"/>
      <c r="B681" s="1"/>
      <c r="C681" s="1"/>
      <c r="D681" s="1"/>
      <c r="E681" s="1"/>
      <c r="F681" s="1"/>
      <c r="G681" s="1"/>
      <c r="H681" s="1"/>
      <c r="I681" s="1"/>
      <c r="J681" s="1"/>
      <c r="K681" s="1"/>
      <c r="L681" s="1"/>
      <c r="M681" s="1"/>
      <c r="N681" s="5"/>
      <c r="O681" s="5"/>
      <c r="P681" s="5"/>
      <c r="Q681" s="5"/>
      <c r="R681" s="5"/>
      <c r="S681" s="5"/>
      <c r="T681" s="1"/>
      <c r="U681" s="1"/>
      <c r="V681" s="1"/>
      <c r="W681" s="1"/>
      <c r="X681" s="1"/>
      <c r="Y681" s="1"/>
      <c r="Z681" s="1"/>
      <c r="AA681" s="1"/>
      <c r="AB681" s="1"/>
      <c r="AC681" s="1"/>
      <c r="AD681" s="1"/>
      <c r="AE681" s="1"/>
      <c r="AF681" s="1"/>
      <c r="AG681" s="1"/>
      <c r="AH681" s="1"/>
      <c r="AI681" s="1"/>
      <c r="AJ681" s="1"/>
      <c r="AK681" s="1"/>
      <c r="AL681" s="1"/>
      <c r="AM681" s="1"/>
      <c r="AN681" s="1"/>
    </row>
    <row r="682" spans="1:40">
      <c r="A682" s="1"/>
      <c r="B682" s="1"/>
      <c r="C682" s="1"/>
      <c r="D682" s="1"/>
      <c r="E682" s="1"/>
      <c r="F682" s="1"/>
      <c r="G682" s="1"/>
      <c r="H682" s="1"/>
      <c r="I682" s="1"/>
      <c r="J682" s="1"/>
      <c r="K682" s="1"/>
      <c r="L682" s="1"/>
      <c r="M682" s="1"/>
      <c r="N682" s="5"/>
      <c r="O682" s="5"/>
      <c r="P682" s="5"/>
      <c r="Q682" s="5"/>
      <c r="R682" s="5"/>
      <c r="S682" s="5"/>
      <c r="T682" s="1"/>
      <c r="U682" s="1"/>
      <c r="V682" s="1"/>
      <c r="W682" s="1"/>
      <c r="X682" s="1"/>
      <c r="Y682" s="1"/>
      <c r="Z682" s="1"/>
      <c r="AA682" s="1"/>
      <c r="AB682" s="1"/>
      <c r="AC682" s="1"/>
      <c r="AD682" s="1"/>
      <c r="AE682" s="1"/>
      <c r="AF682" s="1"/>
      <c r="AG682" s="1"/>
      <c r="AH682" s="1"/>
      <c r="AI682" s="1"/>
      <c r="AJ682" s="1"/>
      <c r="AK682" s="1"/>
      <c r="AL682" s="1"/>
      <c r="AM682" s="1"/>
      <c r="AN682" s="1"/>
    </row>
    <row r="683" spans="1:40">
      <c r="A683" s="1"/>
      <c r="B683" s="1"/>
      <c r="C683" s="1"/>
      <c r="D683" s="1"/>
      <c r="E683" s="1"/>
      <c r="F683" s="1"/>
      <c r="G683" s="1"/>
      <c r="H683" s="1"/>
      <c r="I683" s="1"/>
      <c r="J683" s="1"/>
      <c r="K683" s="1"/>
      <c r="L683" s="1"/>
      <c r="M683" s="1"/>
      <c r="N683" s="5"/>
      <c r="O683" s="5"/>
      <c r="P683" s="5"/>
      <c r="Q683" s="5"/>
      <c r="R683" s="5"/>
      <c r="S683" s="5"/>
      <c r="T683" s="1"/>
      <c r="U683" s="1"/>
      <c r="V683" s="1"/>
      <c r="W683" s="1"/>
      <c r="X683" s="1"/>
      <c r="Y683" s="1"/>
      <c r="Z683" s="1"/>
      <c r="AA683" s="1"/>
      <c r="AB683" s="1"/>
      <c r="AC683" s="1"/>
      <c r="AD683" s="1"/>
      <c r="AE683" s="1"/>
      <c r="AF683" s="1"/>
      <c r="AG683" s="1"/>
      <c r="AH683" s="1"/>
      <c r="AI683" s="1"/>
      <c r="AJ683" s="1"/>
      <c r="AK683" s="1"/>
      <c r="AL683" s="1"/>
      <c r="AM683" s="1"/>
      <c r="AN683" s="1"/>
    </row>
    <row r="684" spans="1:40">
      <c r="A684" s="1"/>
      <c r="B684" s="1"/>
      <c r="C684" s="1"/>
      <c r="D684" s="1"/>
      <c r="E684" s="1"/>
      <c r="F684" s="1"/>
      <c r="G684" s="1"/>
      <c r="H684" s="1"/>
      <c r="I684" s="1"/>
      <c r="J684" s="1"/>
      <c r="K684" s="1"/>
      <c r="L684" s="1"/>
      <c r="M684" s="1"/>
      <c r="N684" s="5"/>
      <c r="O684" s="5"/>
      <c r="P684" s="5"/>
      <c r="Q684" s="5"/>
      <c r="R684" s="5"/>
      <c r="S684" s="5"/>
      <c r="T684" s="1"/>
      <c r="U684" s="1"/>
      <c r="V684" s="1"/>
      <c r="W684" s="1"/>
      <c r="X684" s="1"/>
      <c r="Y684" s="1"/>
      <c r="Z684" s="1"/>
      <c r="AA684" s="1"/>
      <c r="AB684" s="1"/>
      <c r="AC684" s="1"/>
      <c r="AD684" s="1"/>
      <c r="AE684" s="1"/>
      <c r="AF684" s="1"/>
      <c r="AG684" s="1"/>
      <c r="AH684" s="1"/>
      <c r="AI684" s="1"/>
      <c r="AJ684" s="1"/>
      <c r="AK684" s="1"/>
      <c r="AL684" s="1"/>
      <c r="AM684" s="1"/>
      <c r="AN684" s="1"/>
    </row>
    <row r="685" spans="1:40">
      <c r="A685" s="1"/>
      <c r="B685" s="1"/>
      <c r="C685" s="1"/>
      <c r="D685" s="1"/>
      <c r="E685" s="1"/>
      <c r="F685" s="1"/>
      <c r="G685" s="1"/>
      <c r="H685" s="1"/>
      <c r="I685" s="1"/>
      <c r="J685" s="1"/>
      <c r="K685" s="1"/>
      <c r="L685" s="1"/>
      <c r="M685" s="1"/>
      <c r="N685" s="5"/>
      <c r="O685" s="5"/>
      <c r="P685" s="5"/>
      <c r="Q685" s="5"/>
      <c r="R685" s="5"/>
      <c r="S685" s="5"/>
      <c r="T685" s="1"/>
      <c r="U685" s="1"/>
      <c r="V685" s="1"/>
      <c r="W685" s="1"/>
      <c r="X685" s="1"/>
      <c r="Y685" s="1"/>
      <c r="Z685" s="1"/>
      <c r="AA685" s="1"/>
      <c r="AB685" s="1"/>
      <c r="AC685" s="1"/>
      <c r="AD685" s="1"/>
      <c r="AE685" s="1"/>
      <c r="AF685" s="1"/>
      <c r="AG685" s="1"/>
      <c r="AH685" s="1"/>
      <c r="AI685" s="1"/>
      <c r="AJ685" s="1"/>
      <c r="AK685" s="1"/>
      <c r="AL685" s="1"/>
      <c r="AM685" s="1"/>
      <c r="AN685" s="1"/>
    </row>
    <row r="686" spans="1:40">
      <c r="A686" s="1"/>
      <c r="B686" s="1"/>
      <c r="C686" s="1"/>
      <c r="D686" s="1"/>
      <c r="E686" s="1"/>
      <c r="F686" s="1"/>
      <c r="G686" s="1"/>
      <c r="H686" s="1"/>
      <c r="I686" s="1"/>
      <c r="J686" s="1"/>
      <c r="K686" s="1"/>
      <c r="L686" s="1"/>
      <c r="M686" s="1"/>
      <c r="N686" s="5"/>
      <c r="O686" s="5"/>
      <c r="P686" s="5"/>
      <c r="Q686" s="5"/>
      <c r="R686" s="5"/>
      <c r="S686" s="5"/>
      <c r="T686" s="1"/>
      <c r="U686" s="1"/>
      <c r="V686" s="1"/>
      <c r="W686" s="1"/>
      <c r="X686" s="1"/>
      <c r="Y686" s="1"/>
      <c r="Z686" s="1"/>
      <c r="AA686" s="1"/>
      <c r="AB686" s="1"/>
      <c r="AC686" s="1"/>
      <c r="AD686" s="1"/>
      <c r="AE686" s="1"/>
      <c r="AF686" s="1"/>
      <c r="AG686" s="1"/>
      <c r="AH686" s="1"/>
      <c r="AI686" s="1"/>
      <c r="AJ686" s="1"/>
      <c r="AK686" s="1"/>
      <c r="AL686" s="1"/>
      <c r="AM686" s="1"/>
      <c r="AN686" s="1"/>
    </row>
    <row r="687" spans="1:40">
      <c r="A687" s="1"/>
      <c r="B687" s="1"/>
      <c r="C687" s="1"/>
      <c r="D687" s="1"/>
      <c r="E687" s="1"/>
      <c r="F687" s="1"/>
      <c r="G687" s="1"/>
      <c r="H687" s="1"/>
      <c r="I687" s="1"/>
      <c r="J687" s="1"/>
      <c r="K687" s="1"/>
      <c r="L687" s="1"/>
      <c r="M687" s="1"/>
      <c r="N687" s="5"/>
      <c r="O687" s="5"/>
      <c r="P687" s="5"/>
      <c r="Q687" s="5"/>
      <c r="R687" s="5"/>
      <c r="S687" s="5"/>
      <c r="T687" s="1"/>
      <c r="U687" s="1"/>
      <c r="V687" s="1"/>
      <c r="W687" s="1"/>
      <c r="X687" s="1"/>
      <c r="Y687" s="1"/>
      <c r="Z687" s="1"/>
      <c r="AA687" s="1"/>
      <c r="AB687" s="1"/>
      <c r="AC687" s="1"/>
      <c r="AD687" s="1"/>
      <c r="AE687" s="1"/>
      <c r="AF687" s="1"/>
      <c r="AG687" s="1"/>
      <c r="AH687" s="1"/>
      <c r="AI687" s="1"/>
      <c r="AJ687" s="1"/>
      <c r="AK687" s="1"/>
      <c r="AL687" s="1"/>
      <c r="AM687" s="1"/>
      <c r="AN687" s="1"/>
    </row>
    <row r="688" spans="1:40">
      <c r="A688" s="1"/>
      <c r="B688" s="1"/>
      <c r="C688" s="1"/>
      <c r="D688" s="1"/>
      <c r="E688" s="1"/>
      <c r="F688" s="1"/>
      <c r="G688" s="1"/>
      <c r="H688" s="1"/>
      <c r="I688" s="1"/>
      <c r="J688" s="1"/>
      <c r="K688" s="1"/>
      <c r="L688" s="1"/>
      <c r="M688" s="1"/>
      <c r="N688" s="5"/>
      <c r="O688" s="5"/>
      <c r="P688" s="5"/>
      <c r="Q688" s="5"/>
      <c r="R688" s="5"/>
      <c r="S688" s="5"/>
      <c r="T688" s="1"/>
      <c r="U688" s="1"/>
      <c r="V688" s="1"/>
      <c r="W688" s="1"/>
      <c r="X688" s="1"/>
      <c r="Y688" s="1"/>
      <c r="Z688" s="1"/>
      <c r="AA688" s="1"/>
      <c r="AB688" s="1"/>
      <c r="AC688" s="1"/>
      <c r="AD688" s="1"/>
      <c r="AE688" s="1"/>
      <c r="AF688" s="1"/>
      <c r="AG688" s="1"/>
      <c r="AH688" s="1"/>
      <c r="AI688" s="1"/>
      <c r="AJ688" s="1"/>
      <c r="AK688" s="1"/>
      <c r="AL688" s="1"/>
      <c r="AM688" s="1"/>
      <c r="AN688" s="1"/>
    </row>
    <row r="689" spans="1:40">
      <c r="A689" s="1"/>
      <c r="B689" s="1"/>
      <c r="C689" s="1"/>
      <c r="D689" s="1"/>
      <c r="E689" s="1"/>
      <c r="F689" s="1"/>
      <c r="G689" s="1"/>
      <c r="H689" s="1"/>
      <c r="I689" s="1"/>
      <c r="J689" s="1"/>
      <c r="K689" s="1"/>
      <c r="L689" s="1"/>
      <c r="M689" s="1"/>
      <c r="N689" s="5"/>
      <c r="O689" s="5"/>
      <c r="P689" s="5"/>
      <c r="Q689" s="5"/>
      <c r="R689" s="5"/>
      <c r="S689" s="5"/>
      <c r="T689" s="1"/>
      <c r="U689" s="1"/>
      <c r="V689" s="1"/>
      <c r="W689" s="1"/>
      <c r="X689" s="1"/>
      <c r="Y689" s="1"/>
      <c r="Z689" s="1"/>
      <c r="AA689" s="1"/>
      <c r="AB689" s="1"/>
      <c r="AC689" s="1"/>
      <c r="AD689" s="1"/>
      <c r="AE689" s="1"/>
      <c r="AF689" s="1"/>
      <c r="AG689" s="1"/>
      <c r="AH689" s="1"/>
      <c r="AI689" s="1"/>
      <c r="AJ689" s="1"/>
      <c r="AK689" s="1"/>
      <c r="AL689" s="1"/>
      <c r="AM689" s="1"/>
      <c r="AN689" s="1"/>
    </row>
    <row r="690" spans="1:40">
      <c r="A690" s="1"/>
      <c r="B690" s="1"/>
      <c r="C690" s="1"/>
      <c r="D690" s="1"/>
      <c r="E690" s="1"/>
      <c r="F690" s="1"/>
      <c r="G690" s="1"/>
      <c r="H690" s="1"/>
      <c r="I690" s="1"/>
      <c r="J690" s="1"/>
      <c r="K690" s="1"/>
      <c r="L690" s="1"/>
      <c r="M690" s="1"/>
      <c r="N690" s="5"/>
      <c r="O690" s="5"/>
      <c r="P690" s="5"/>
      <c r="Q690" s="5"/>
      <c r="R690" s="5"/>
      <c r="S690" s="5"/>
      <c r="T690" s="1"/>
      <c r="U690" s="1"/>
      <c r="V690" s="1"/>
      <c r="W690" s="1"/>
      <c r="X690" s="1"/>
      <c r="Y690" s="1"/>
      <c r="Z690" s="1"/>
      <c r="AA690" s="1"/>
      <c r="AB690" s="1"/>
      <c r="AC690" s="1"/>
      <c r="AD690" s="1"/>
      <c r="AE690" s="1"/>
      <c r="AF690" s="1"/>
      <c r="AG690" s="1"/>
      <c r="AH690" s="1"/>
      <c r="AI690" s="1"/>
      <c r="AJ690" s="1"/>
      <c r="AK690" s="1"/>
      <c r="AL690" s="1"/>
      <c r="AM690" s="1"/>
      <c r="AN690" s="1"/>
    </row>
    <row r="691" spans="1:40">
      <c r="A691" s="1"/>
      <c r="B691" s="1"/>
      <c r="C691" s="1"/>
      <c r="D691" s="1"/>
      <c r="E691" s="1"/>
      <c r="F691" s="1"/>
      <c r="G691" s="1"/>
      <c r="H691" s="1"/>
      <c r="I691" s="1"/>
      <c r="J691" s="1"/>
      <c r="K691" s="1"/>
      <c r="L691" s="1"/>
      <c r="M691" s="1"/>
      <c r="N691" s="5"/>
      <c r="O691" s="5"/>
      <c r="P691" s="5"/>
      <c r="Q691" s="5"/>
      <c r="R691" s="5"/>
      <c r="S691" s="5"/>
      <c r="T691" s="1"/>
      <c r="U691" s="1"/>
      <c r="V691" s="1"/>
      <c r="W691" s="1"/>
      <c r="X691" s="1"/>
      <c r="Y691" s="1"/>
      <c r="Z691" s="1"/>
      <c r="AA691" s="1"/>
      <c r="AB691" s="1"/>
      <c r="AC691" s="1"/>
      <c r="AD691" s="1"/>
      <c r="AE691" s="1"/>
      <c r="AF691" s="1"/>
      <c r="AG691" s="1"/>
      <c r="AH691" s="1"/>
      <c r="AI691" s="1"/>
      <c r="AJ691" s="1"/>
      <c r="AK691" s="1"/>
      <c r="AL691" s="1"/>
      <c r="AM691" s="1"/>
      <c r="AN691" s="1"/>
    </row>
    <row r="692" spans="1:40">
      <c r="A692" s="1"/>
      <c r="B692" s="1"/>
      <c r="C692" s="1"/>
      <c r="D692" s="1"/>
      <c r="E692" s="1"/>
      <c r="F692" s="1"/>
      <c r="G692" s="1"/>
      <c r="H692" s="1"/>
      <c r="I692" s="1"/>
      <c r="J692" s="1"/>
      <c r="K692" s="1"/>
      <c r="L692" s="1"/>
      <c r="M692" s="1"/>
      <c r="N692" s="5"/>
      <c r="O692" s="5"/>
      <c r="P692" s="5"/>
      <c r="Q692" s="5"/>
      <c r="R692" s="5"/>
      <c r="S692" s="5"/>
      <c r="T692" s="1"/>
      <c r="U692" s="1"/>
      <c r="V692" s="1"/>
      <c r="W692" s="1"/>
      <c r="X692" s="1"/>
      <c r="Y692" s="1"/>
      <c r="Z692" s="1"/>
      <c r="AA692" s="1"/>
      <c r="AB692" s="1"/>
      <c r="AC692" s="1"/>
      <c r="AD692" s="1"/>
      <c r="AE692" s="1"/>
      <c r="AF692" s="1"/>
      <c r="AG692" s="1"/>
      <c r="AH692" s="1"/>
      <c r="AI692" s="1"/>
      <c r="AJ692" s="1"/>
      <c r="AK692" s="1"/>
      <c r="AL692" s="1"/>
      <c r="AM692" s="1"/>
      <c r="AN692" s="1"/>
    </row>
    <row r="693" spans="1:40">
      <c r="A693" s="1"/>
      <c r="B693" s="1"/>
      <c r="C693" s="1"/>
      <c r="D693" s="1"/>
      <c r="E693" s="1"/>
      <c r="F693" s="1"/>
      <c r="G693" s="1"/>
      <c r="H693" s="1"/>
      <c r="I693" s="1"/>
      <c r="J693" s="1"/>
      <c r="K693" s="1"/>
      <c r="L693" s="1"/>
      <c r="M693" s="1"/>
      <c r="N693" s="5"/>
      <c r="O693" s="5"/>
      <c r="P693" s="5"/>
      <c r="Q693" s="5"/>
      <c r="R693" s="5"/>
      <c r="S693" s="5"/>
      <c r="T693" s="1"/>
      <c r="U693" s="1"/>
      <c r="V693" s="1"/>
      <c r="W693" s="1"/>
      <c r="X693" s="1"/>
      <c r="Y693" s="1"/>
      <c r="Z693" s="1"/>
      <c r="AA693" s="1"/>
      <c r="AB693" s="1"/>
      <c r="AC693" s="1"/>
      <c r="AD693" s="1"/>
      <c r="AE693" s="1"/>
      <c r="AF693" s="1"/>
      <c r="AG693" s="1"/>
      <c r="AH693" s="1"/>
      <c r="AI693" s="1"/>
      <c r="AJ693" s="1"/>
      <c r="AK693" s="1"/>
      <c r="AL693" s="1"/>
      <c r="AM693" s="1"/>
      <c r="AN693" s="1"/>
    </row>
    <row r="694" spans="1:40">
      <c r="A694" s="1"/>
      <c r="B694" s="1"/>
      <c r="C694" s="1"/>
      <c r="D694" s="1"/>
      <c r="E694" s="1"/>
      <c r="F694" s="1"/>
      <c r="G694" s="1"/>
      <c r="H694" s="1"/>
      <c r="I694" s="1"/>
      <c r="J694" s="1"/>
      <c r="K694" s="1"/>
      <c r="L694" s="1"/>
      <c r="M694" s="1"/>
      <c r="N694" s="5"/>
      <c r="O694" s="5"/>
      <c r="P694" s="5"/>
      <c r="Q694" s="5"/>
      <c r="R694" s="5"/>
      <c r="S694" s="5"/>
      <c r="T694" s="1"/>
      <c r="U694" s="1"/>
      <c r="V694" s="1"/>
      <c r="W694" s="1"/>
      <c r="X694" s="1"/>
      <c r="Y694" s="1"/>
      <c r="Z694" s="1"/>
      <c r="AA694" s="1"/>
      <c r="AB694" s="1"/>
      <c r="AC694" s="1"/>
      <c r="AD694" s="1"/>
      <c r="AE694" s="1"/>
      <c r="AF694" s="1"/>
      <c r="AG694" s="1"/>
      <c r="AH694" s="1"/>
      <c r="AI694" s="1"/>
      <c r="AJ694" s="1"/>
      <c r="AK694" s="1"/>
      <c r="AL694" s="1"/>
      <c r="AM694" s="1"/>
      <c r="AN694" s="1"/>
    </row>
    <row r="695" spans="1:40">
      <c r="A695" s="1"/>
      <c r="B695" s="1"/>
      <c r="C695" s="1"/>
      <c r="D695" s="1"/>
      <c r="E695" s="1"/>
      <c r="F695" s="1"/>
      <c r="G695" s="1"/>
      <c r="H695" s="1"/>
      <c r="I695" s="1"/>
      <c r="J695" s="1"/>
      <c r="K695" s="1"/>
      <c r="L695" s="1"/>
      <c r="M695" s="1"/>
      <c r="N695" s="5"/>
      <c r="O695" s="5"/>
      <c r="P695" s="5"/>
      <c r="Q695" s="5"/>
      <c r="R695" s="5"/>
      <c r="S695" s="5"/>
      <c r="T695" s="1"/>
      <c r="U695" s="1"/>
      <c r="V695" s="1"/>
      <c r="W695" s="1"/>
      <c r="X695" s="1"/>
      <c r="Y695" s="1"/>
      <c r="Z695" s="1"/>
      <c r="AA695" s="1"/>
      <c r="AB695" s="1"/>
      <c r="AC695" s="1"/>
      <c r="AD695" s="1"/>
      <c r="AE695" s="1"/>
      <c r="AF695" s="1"/>
      <c r="AG695" s="1"/>
      <c r="AH695" s="1"/>
      <c r="AI695" s="1"/>
      <c r="AJ695" s="1"/>
      <c r="AK695" s="1"/>
      <c r="AL695" s="1"/>
      <c r="AM695" s="1"/>
      <c r="AN695" s="1"/>
    </row>
    <row r="696" spans="1:40">
      <c r="A696" s="1"/>
      <c r="B696" s="1"/>
      <c r="C696" s="1"/>
      <c r="D696" s="1"/>
      <c r="E696" s="1"/>
      <c r="F696" s="1"/>
      <c r="G696" s="1"/>
      <c r="H696" s="1"/>
      <c r="I696" s="1"/>
      <c r="J696" s="1"/>
      <c r="K696" s="1"/>
      <c r="L696" s="1"/>
      <c r="M696" s="1"/>
      <c r="N696" s="5"/>
      <c r="O696" s="5"/>
      <c r="P696" s="5"/>
      <c r="Q696" s="5"/>
      <c r="R696" s="5"/>
      <c r="S696" s="5"/>
      <c r="T696" s="1"/>
      <c r="U696" s="1"/>
      <c r="V696" s="1"/>
      <c r="W696" s="1"/>
      <c r="X696" s="1"/>
      <c r="Y696" s="1"/>
      <c r="Z696" s="1"/>
      <c r="AA696" s="1"/>
      <c r="AB696" s="1"/>
      <c r="AC696" s="1"/>
      <c r="AD696" s="1"/>
      <c r="AE696" s="1"/>
      <c r="AF696" s="1"/>
      <c r="AG696" s="1"/>
      <c r="AH696" s="1"/>
      <c r="AI696" s="1"/>
      <c r="AJ696" s="1"/>
      <c r="AK696" s="1"/>
      <c r="AL696" s="1"/>
      <c r="AM696" s="1"/>
      <c r="AN696" s="1"/>
    </row>
    <row r="697" spans="1:40">
      <c r="A697" s="1"/>
      <c r="B697" s="1"/>
      <c r="C697" s="1"/>
      <c r="D697" s="1"/>
      <c r="E697" s="1"/>
      <c r="F697" s="1"/>
      <c r="G697" s="1"/>
      <c r="H697" s="1"/>
      <c r="I697" s="1"/>
      <c r="J697" s="1"/>
      <c r="K697" s="1"/>
      <c r="L697" s="1"/>
      <c r="M697" s="1"/>
      <c r="N697" s="5"/>
      <c r="O697" s="5"/>
      <c r="P697" s="5"/>
      <c r="Q697" s="5"/>
      <c r="R697" s="5"/>
      <c r="S697" s="5"/>
      <c r="T697" s="1"/>
      <c r="U697" s="1"/>
      <c r="V697" s="1"/>
      <c r="W697" s="1"/>
      <c r="X697" s="1"/>
      <c r="Y697" s="1"/>
      <c r="Z697" s="1"/>
      <c r="AA697" s="1"/>
      <c r="AB697" s="1"/>
      <c r="AC697" s="1"/>
      <c r="AD697" s="1"/>
      <c r="AE697" s="1"/>
      <c r="AF697" s="1"/>
      <c r="AG697" s="1"/>
      <c r="AH697" s="1"/>
      <c r="AI697" s="1"/>
      <c r="AJ697" s="1"/>
      <c r="AK697" s="1"/>
      <c r="AL697" s="1"/>
      <c r="AM697" s="1"/>
      <c r="AN697" s="1"/>
    </row>
    <row r="698" spans="1:40">
      <c r="A698" s="1"/>
      <c r="B698" s="1"/>
      <c r="C698" s="1"/>
      <c r="D698" s="1"/>
      <c r="E698" s="1"/>
      <c r="F698" s="1"/>
      <c r="G698" s="1"/>
      <c r="H698" s="1"/>
      <c r="I698" s="1"/>
      <c r="J698" s="1"/>
      <c r="K698" s="1"/>
      <c r="L698" s="1"/>
      <c r="M698" s="1"/>
      <c r="N698" s="5"/>
      <c r="O698" s="5"/>
      <c r="P698" s="5"/>
      <c r="Q698" s="5"/>
      <c r="R698" s="5"/>
      <c r="S698" s="5"/>
      <c r="T698" s="1"/>
      <c r="U698" s="1"/>
      <c r="V698" s="1"/>
      <c r="W698" s="1"/>
      <c r="X698" s="1"/>
      <c r="Y698" s="1"/>
      <c r="Z698" s="1"/>
      <c r="AA698" s="1"/>
      <c r="AB698" s="1"/>
      <c r="AC698" s="1"/>
      <c r="AD698" s="1"/>
      <c r="AE698" s="1"/>
      <c r="AF698" s="1"/>
      <c r="AG698" s="1"/>
      <c r="AH698" s="1"/>
      <c r="AI698" s="1"/>
      <c r="AJ698" s="1"/>
      <c r="AK698" s="1"/>
      <c r="AL698" s="1"/>
      <c r="AM698" s="1"/>
      <c r="AN698" s="1"/>
    </row>
    <row r="699" spans="1:40">
      <c r="A699" s="1"/>
      <c r="B699" s="1"/>
      <c r="C699" s="1"/>
      <c r="D699" s="1"/>
      <c r="E699" s="1"/>
      <c r="F699" s="1"/>
      <c r="G699" s="1"/>
      <c r="H699" s="1"/>
      <c r="I699" s="1"/>
      <c r="J699" s="1"/>
      <c r="K699" s="1"/>
      <c r="L699" s="1"/>
      <c r="M699" s="1"/>
      <c r="N699" s="5"/>
      <c r="O699" s="5"/>
      <c r="P699" s="5"/>
      <c r="Q699" s="5"/>
      <c r="R699" s="5"/>
      <c r="S699" s="5"/>
      <c r="T699" s="1"/>
      <c r="U699" s="1"/>
      <c r="V699" s="1"/>
      <c r="W699" s="1"/>
      <c r="X699" s="1"/>
      <c r="Y699" s="1"/>
      <c r="Z699" s="1"/>
      <c r="AA699" s="1"/>
      <c r="AB699" s="1"/>
      <c r="AC699" s="1"/>
      <c r="AD699" s="1"/>
      <c r="AE699" s="1"/>
      <c r="AF699" s="1"/>
      <c r="AG699" s="1"/>
      <c r="AH699" s="1"/>
      <c r="AI699" s="1"/>
      <c r="AJ699" s="1"/>
      <c r="AK699" s="1"/>
      <c r="AL699" s="1"/>
      <c r="AM699" s="1"/>
      <c r="AN699" s="1"/>
    </row>
    <row r="700" spans="1:40">
      <c r="A700" s="1"/>
      <c r="B700" s="1"/>
      <c r="C700" s="1"/>
      <c r="D700" s="1"/>
      <c r="E700" s="1"/>
      <c r="F700" s="1"/>
      <c r="G700" s="1"/>
      <c r="H700" s="1"/>
      <c r="I700" s="1"/>
      <c r="J700" s="1"/>
      <c r="K700" s="1"/>
      <c r="L700" s="1"/>
      <c r="M700" s="1"/>
      <c r="N700" s="5"/>
      <c r="O700" s="5"/>
      <c r="P700" s="5"/>
      <c r="Q700" s="5"/>
      <c r="R700" s="5"/>
      <c r="S700" s="5"/>
      <c r="T700" s="1"/>
      <c r="U700" s="1"/>
      <c r="V700" s="1"/>
      <c r="W700" s="1"/>
      <c r="X700" s="1"/>
      <c r="Y700" s="1"/>
      <c r="Z700" s="1"/>
      <c r="AA700" s="1"/>
      <c r="AB700" s="1"/>
      <c r="AC700" s="1"/>
      <c r="AD700" s="1"/>
      <c r="AE700" s="1"/>
      <c r="AF700" s="1"/>
      <c r="AG700" s="1"/>
      <c r="AH700" s="1"/>
      <c r="AI700" s="1"/>
      <c r="AJ700" s="1"/>
      <c r="AK700" s="1"/>
      <c r="AL700" s="1"/>
      <c r="AM700" s="1"/>
      <c r="AN700" s="1"/>
    </row>
    <row r="701" spans="1:40">
      <c r="A701" s="1"/>
      <c r="B701" s="1"/>
      <c r="C701" s="1"/>
      <c r="D701" s="1"/>
      <c r="E701" s="1"/>
      <c r="F701" s="1"/>
      <c r="G701" s="1"/>
      <c r="H701" s="1"/>
      <c r="I701" s="1"/>
      <c r="J701" s="1"/>
      <c r="K701" s="1"/>
      <c r="L701" s="1"/>
      <c r="M701" s="1"/>
      <c r="N701" s="5"/>
      <c r="O701" s="5"/>
      <c r="P701" s="5"/>
      <c r="Q701" s="5"/>
      <c r="R701" s="5"/>
      <c r="S701" s="5"/>
      <c r="T701" s="1"/>
      <c r="U701" s="1"/>
      <c r="V701" s="1"/>
      <c r="W701" s="1"/>
      <c r="X701" s="1"/>
      <c r="Y701" s="1"/>
      <c r="Z701" s="1"/>
      <c r="AA701" s="1"/>
      <c r="AB701" s="1"/>
      <c r="AC701" s="1"/>
      <c r="AD701" s="1"/>
      <c r="AE701" s="1"/>
      <c r="AF701" s="1"/>
      <c r="AG701" s="1"/>
      <c r="AH701" s="1"/>
      <c r="AI701" s="1"/>
      <c r="AJ701" s="1"/>
      <c r="AK701" s="1"/>
      <c r="AL701" s="1"/>
      <c r="AM701" s="1"/>
      <c r="AN701" s="1"/>
    </row>
    <row r="702" spans="1:40">
      <c r="A702" s="1"/>
      <c r="B702" s="1"/>
      <c r="C702" s="1"/>
      <c r="D702" s="1"/>
      <c r="E702" s="1"/>
      <c r="F702" s="1"/>
      <c r="G702" s="1"/>
      <c r="H702" s="1"/>
      <c r="I702" s="1"/>
      <c r="J702" s="1"/>
      <c r="K702" s="1"/>
      <c r="L702" s="1"/>
      <c r="M702" s="1"/>
      <c r="N702" s="5"/>
      <c r="O702" s="5"/>
      <c r="P702" s="5"/>
      <c r="Q702" s="5"/>
      <c r="R702" s="5"/>
      <c r="S702" s="5"/>
      <c r="T702" s="1"/>
      <c r="U702" s="1"/>
      <c r="V702" s="1"/>
      <c r="W702" s="1"/>
      <c r="X702" s="1"/>
      <c r="Y702" s="1"/>
      <c r="Z702" s="1"/>
      <c r="AA702" s="1"/>
      <c r="AB702" s="1"/>
      <c r="AC702" s="1"/>
      <c r="AD702" s="1"/>
      <c r="AE702" s="1"/>
      <c r="AF702" s="1"/>
      <c r="AG702" s="1"/>
      <c r="AH702" s="1"/>
      <c r="AI702" s="1"/>
      <c r="AJ702" s="1"/>
      <c r="AK702" s="1"/>
      <c r="AL702" s="1"/>
      <c r="AM702" s="1"/>
      <c r="AN702" s="1"/>
    </row>
    <row r="703" spans="1:40">
      <c r="A703" s="1"/>
      <c r="B703" s="1"/>
      <c r="C703" s="1"/>
      <c r="D703" s="1"/>
      <c r="E703" s="1"/>
      <c r="F703" s="1"/>
      <c r="G703" s="1"/>
      <c r="H703" s="1"/>
      <c r="I703" s="1"/>
      <c r="J703" s="1"/>
      <c r="K703" s="1"/>
      <c r="L703" s="1"/>
      <c r="M703" s="1"/>
      <c r="N703" s="5"/>
      <c r="O703" s="5"/>
      <c r="P703" s="5"/>
      <c r="Q703" s="5"/>
      <c r="R703" s="5"/>
      <c r="S703" s="5"/>
      <c r="T703" s="1"/>
      <c r="U703" s="1"/>
      <c r="V703" s="1"/>
      <c r="W703" s="1"/>
      <c r="X703" s="1"/>
      <c r="Y703" s="1"/>
      <c r="Z703" s="1"/>
      <c r="AA703" s="1"/>
      <c r="AB703" s="1"/>
      <c r="AC703" s="1"/>
      <c r="AD703" s="1"/>
      <c r="AE703" s="1"/>
      <c r="AF703" s="1"/>
      <c r="AG703" s="1"/>
      <c r="AH703" s="1"/>
      <c r="AI703" s="1"/>
      <c r="AJ703" s="1"/>
      <c r="AK703" s="1"/>
      <c r="AL703" s="1"/>
      <c r="AM703" s="1"/>
      <c r="AN703" s="1"/>
    </row>
    <row r="704" spans="1:40">
      <c r="A704" s="1"/>
      <c r="B704" s="1"/>
      <c r="C704" s="1"/>
      <c r="D704" s="1"/>
      <c r="E704" s="1"/>
      <c r="F704" s="1"/>
      <c r="G704" s="1"/>
      <c r="H704" s="1"/>
      <c r="I704" s="1"/>
      <c r="J704" s="1"/>
      <c r="K704" s="1"/>
      <c r="L704" s="1"/>
      <c r="M704" s="1"/>
      <c r="N704" s="5"/>
      <c r="O704" s="5"/>
      <c r="P704" s="5"/>
      <c r="Q704" s="5"/>
      <c r="R704" s="5"/>
      <c r="S704" s="5"/>
      <c r="T704" s="1"/>
      <c r="U704" s="1"/>
      <c r="V704" s="1"/>
      <c r="W704" s="1"/>
      <c r="X704" s="1"/>
      <c r="Y704" s="1"/>
      <c r="Z704" s="1"/>
      <c r="AA704" s="1"/>
      <c r="AB704" s="1"/>
      <c r="AC704" s="1"/>
      <c r="AD704" s="1"/>
      <c r="AE704" s="1"/>
      <c r="AF704" s="1"/>
      <c r="AG704" s="1"/>
      <c r="AH704" s="1"/>
      <c r="AI704" s="1"/>
      <c r="AJ704" s="1"/>
      <c r="AK704" s="1"/>
      <c r="AL704" s="1"/>
      <c r="AM704" s="1"/>
      <c r="AN704" s="1"/>
    </row>
    <row r="705" spans="1:40">
      <c r="A705" s="1"/>
      <c r="B705" s="1"/>
      <c r="C705" s="1"/>
      <c r="D705" s="1"/>
      <c r="E705" s="1"/>
      <c r="F705" s="1"/>
      <c r="G705" s="1"/>
      <c r="H705" s="1"/>
      <c r="I705" s="1"/>
      <c r="J705" s="1"/>
      <c r="K705" s="1"/>
      <c r="L705" s="1"/>
      <c r="M705" s="1"/>
      <c r="N705" s="5"/>
      <c r="O705" s="5"/>
      <c r="P705" s="5"/>
      <c r="Q705" s="5"/>
      <c r="R705" s="5"/>
      <c r="S705" s="5"/>
      <c r="T705" s="1"/>
      <c r="U705" s="1"/>
      <c r="V705" s="1"/>
      <c r="W705" s="1"/>
      <c r="X705" s="1"/>
      <c r="Y705" s="1"/>
      <c r="Z705" s="1"/>
      <c r="AA705" s="1"/>
      <c r="AB705" s="1"/>
      <c r="AC705" s="1"/>
      <c r="AD705" s="1"/>
      <c r="AE705" s="1"/>
      <c r="AF705" s="1"/>
      <c r="AG705" s="1"/>
      <c r="AH705" s="1"/>
      <c r="AI705" s="1"/>
      <c r="AJ705" s="1"/>
      <c r="AK705" s="1"/>
      <c r="AL705" s="1"/>
      <c r="AM705" s="1"/>
      <c r="AN705" s="1"/>
    </row>
    <row r="706" spans="1:40">
      <c r="A706" s="1"/>
      <c r="B706" s="1"/>
      <c r="C706" s="1"/>
      <c r="D706" s="1"/>
      <c r="E706" s="1"/>
      <c r="F706" s="1"/>
      <c r="G706" s="1"/>
      <c r="H706" s="1"/>
      <c r="I706" s="1"/>
      <c r="J706" s="1"/>
      <c r="K706" s="1"/>
      <c r="L706" s="1"/>
      <c r="M706" s="1"/>
      <c r="N706" s="5"/>
      <c r="O706" s="5"/>
      <c r="P706" s="5"/>
      <c r="Q706" s="5"/>
      <c r="R706" s="5"/>
      <c r="S706" s="5"/>
      <c r="T706" s="1"/>
      <c r="U706" s="1"/>
      <c r="V706" s="1"/>
      <c r="W706" s="1"/>
      <c r="X706" s="1"/>
      <c r="Y706" s="1"/>
      <c r="Z706" s="1"/>
      <c r="AA706" s="1"/>
      <c r="AB706" s="1"/>
      <c r="AC706" s="1"/>
      <c r="AD706" s="1"/>
      <c r="AE706" s="1"/>
      <c r="AF706" s="1"/>
      <c r="AG706" s="1"/>
      <c r="AH706" s="1"/>
      <c r="AI706" s="1"/>
      <c r="AJ706" s="1"/>
      <c r="AK706" s="1"/>
      <c r="AL706" s="1"/>
      <c r="AM706" s="1"/>
      <c r="AN706" s="1"/>
    </row>
    <row r="707" spans="1:40">
      <c r="A707" s="1"/>
      <c r="B707" s="1"/>
      <c r="C707" s="1"/>
      <c r="D707" s="1"/>
      <c r="E707" s="1"/>
      <c r="F707" s="1"/>
      <c r="G707" s="1"/>
      <c r="H707" s="1"/>
      <c r="I707" s="1"/>
      <c r="J707" s="1"/>
      <c r="K707" s="1"/>
      <c r="L707" s="1"/>
      <c r="M707" s="1"/>
      <c r="N707" s="5"/>
      <c r="O707" s="5"/>
      <c r="P707" s="5"/>
      <c r="Q707" s="5"/>
      <c r="R707" s="5"/>
      <c r="S707" s="5"/>
      <c r="T707" s="1"/>
      <c r="U707" s="1"/>
      <c r="V707" s="1"/>
      <c r="W707" s="1"/>
      <c r="X707" s="1"/>
      <c r="Y707" s="1"/>
      <c r="Z707" s="1"/>
      <c r="AA707" s="1"/>
      <c r="AB707" s="1"/>
      <c r="AC707" s="1"/>
      <c r="AD707" s="1"/>
      <c r="AE707" s="1"/>
      <c r="AF707" s="1"/>
      <c r="AG707" s="1"/>
      <c r="AH707" s="1"/>
      <c r="AI707" s="1"/>
      <c r="AJ707" s="1"/>
      <c r="AK707" s="1"/>
      <c r="AL707" s="1"/>
      <c r="AM707" s="1"/>
      <c r="AN707" s="1"/>
    </row>
    <row r="708" spans="1:40">
      <c r="A708" s="1"/>
      <c r="B708" s="1"/>
      <c r="C708" s="1"/>
      <c r="D708" s="1"/>
      <c r="E708" s="1"/>
      <c r="F708" s="1"/>
      <c r="G708" s="1"/>
      <c r="H708" s="1"/>
      <c r="I708" s="1"/>
      <c r="J708" s="1"/>
      <c r="K708" s="1"/>
      <c r="L708" s="1"/>
      <c r="M708" s="1"/>
      <c r="N708" s="5"/>
      <c r="O708" s="5"/>
      <c r="P708" s="5"/>
      <c r="Q708" s="5"/>
      <c r="R708" s="5"/>
      <c r="S708" s="5"/>
      <c r="T708" s="1"/>
      <c r="U708" s="1"/>
      <c r="V708" s="1"/>
      <c r="W708" s="1"/>
      <c r="X708" s="1"/>
      <c r="Y708" s="1"/>
      <c r="Z708" s="1"/>
      <c r="AA708" s="1"/>
      <c r="AB708" s="1"/>
      <c r="AC708" s="1"/>
      <c r="AD708" s="1"/>
      <c r="AE708" s="1"/>
      <c r="AF708" s="1"/>
      <c r="AG708" s="1"/>
      <c r="AH708" s="1"/>
      <c r="AI708" s="1"/>
      <c r="AJ708" s="1"/>
      <c r="AK708" s="1"/>
      <c r="AL708" s="1"/>
      <c r="AM708" s="1"/>
      <c r="AN708" s="1"/>
    </row>
    <row r="709" spans="1:40">
      <c r="A709" s="1"/>
      <c r="B709" s="1"/>
      <c r="C709" s="1"/>
      <c r="D709" s="1"/>
      <c r="E709" s="1"/>
      <c r="F709" s="1"/>
      <c r="G709" s="1"/>
      <c r="H709" s="1"/>
      <c r="I709" s="1"/>
      <c r="J709" s="1"/>
      <c r="K709" s="1"/>
      <c r="L709" s="1"/>
      <c r="M709" s="1"/>
      <c r="N709" s="5"/>
      <c r="O709" s="5"/>
      <c r="P709" s="5"/>
      <c r="Q709" s="5"/>
      <c r="R709" s="5"/>
      <c r="S709" s="5"/>
      <c r="T709" s="1"/>
      <c r="U709" s="1"/>
      <c r="V709" s="1"/>
      <c r="W709" s="1"/>
      <c r="X709" s="1"/>
      <c r="Y709" s="1"/>
      <c r="Z709" s="1"/>
      <c r="AA709" s="1"/>
      <c r="AB709" s="1"/>
      <c r="AC709" s="1"/>
      <c r="AD709" s="1"/>
      <c r="AE709" s="1"/>
      <c r="AF709" s="1"/>
      <c r="AG709" s="1"/>
      <c r="AH709" s="1"/>
      <c r="AI709" s="1"/>
      <c r="AJ709" s="1"/>
      <c r="AK709" s="1"/>
      <c r="AL709" s="1"/>
      <c r="AM709" s="1"/>
      <c r="AN709" s="1"/>
    </row>
    <row r="710" spans="1:40">
      <c r="A710" s="1"/>
      <c r="B710" s="1"/>
      <c r="C710" s="1"/>
      <c r="D710" s="1"/>
      <c r="E710" s="1"/>
      <c r="F710" s="1"/>
      <c r="G710" s="1"/>
      <c r="H710" s="1"/>
      <c r="I710" s="1"/>
      <c r="J710" s="1"/>
      <c r="K710" s="1"/>
      <c r="L710" s="1"/>
      <c r="M710" s="1"/>
      <c r="N710" s="5"/>
      <c r="O710" s="5"/>
      <c r="P710" s="5"/>
      <c r="Q710" s="5"/>
      <c r="R710" s="5"/>
      <c r="S710" s="5"/>
      <c r="T710" s="1"/>
      <c r="U710" s="1"/>
      <c r="V710" s="1"/>
      <c r="W710" s="1"/>
      <c r="X710" s="1"/>
      <c r="Y710" s="1"/>
      <c r="Z710" s="1"/>
      <c r="AA710" s="1"/>
      <c r="AB710" s="1"/>
      <c r="AC710" s="1"/>
      <c r="AD710" s="1"/>
      <c r="AE710" s="1"/>
      <c r="AF710" s="1"/>
      <c r="AG710" s="1"/>
      <c r="AH710" s="1"/>
      <c r="AI710" s="1"/>
      <c r="AJ710" s="1"/>
      <c r="AK710" s="1"/>
      <c r="AL710" s="1"/>
      <c r="AM710" s="1"/>
      <c r="AN710" s="1"/>
    </row>
    <row r="711" spans="1:40">
      <c r="A711" s="1"/>
      <c r="B711" s="1"/>
      <c r="C711" s="1"/>
      <c r="D711" s="1"/>
      <c r="E711" s="1"/>
      <c r="F711" s="1"/>
      <c r="G711" s="1"/>
      <c r="H711" s="1"/>
      <c r="I711" s="1"/>
      <c r="J711" s="1"/>
      <c r="K711" s="1"/>
      <c r="L711" s="1"/>
      <c r="M711" s="1"/>
      <c r="N711" s="5"/>
      <c r="O711" s="5"/>
      <c r="P711" s="5"/>
      <c r="Q711" s="5"/>
      <c r="R711" s="5"/>
      <c r="S711" s="5"/>
      <c r="T711" s="1"/>
      <c r="U711" s="1"/>
      <c r="V711" s="1"/>
      <c r="W711" s="1"/>
      <c r="X711" s="1"/>
      <c r="Y711" s="1"/>
      <c r="Z711" s="1"/>
      <c r="AA711" s="1"/>
      <c r="AB711" s="1"/>
      <c r="AC711" s="1"/>
      <c r="AD711" s="1"/>
      <c r="AE711" s="1"/>
      <c r="AF711" s="1"/>
      <c r="AG711" s="1"/>
      <c r="AH711" s="1"/>
      <c r="AI711" s="1"/>
      <c r="AJ711" s="1"/>
      <c r="AK711" s="1"/>
      <c r="AL711" s="1"/>
      <c r="AM711" s="1"/>
      <c r="AN711" s="1"/>
    </row>
    <row r="712" spans="1:40">
      <c r="A712" s="1"/>
      <c r="B712" s="1"/>
      <c r="C712" s="1"/>
      <c r="D712" s="1"/>
      <c r="E712" s="1"/>
      <c r="F712" s="1"/>
      <c r="G712" s="1"/>
      <c r="H712" s="1"/>
      <c r="I712" s="1"/>
      <c r="J712" s="1"/>
      <c r="K712" s="1"/>
      <c r="L712" s="1"/>
      <c r="M712" s="1"/>
      <c r="N712" s="5"/>
      <c r="O712" s="5"/>
      <c r="P712" s="5"/>
      <c r="Q712" s="5"/>
      <c r="R712" s="5"/>
      <c r="S712" s="5"/>
      <c r="T712" s="1"/>
      <c r="U712" s="1"/>
      <c r="V712" s="1"/>
      <c r="W712" s="1"/>
      <c r="X712" s="1"/>
      <c r="Y712" s="1"/>
      <c r="Z712" s="1"/>
      <c r="AA712" s="1"/>
      <c r="AB712" s="1"/>
      <c r="AC712" s="1"/>
      <c r="AD712" s="1"/>
      <c r="AE712" s="1"/>
      <c r="AF712" s="1"/>
      <c r="AG712" s="1"/>
      <c r="AH712" s="1"/>
      <c r="AI712" s="1"/>
      <c r="AJ712" s="1"/>
      <c r="AK712" s="1"/>
      <c r="AL712" s="1"/>
      <c r="AM712" s="1"/>
      <c r="AN712" s="1"/>
    </row>
    <row r="713" spans="1:40">
      <c r="A713" s="1"/>
      <c r="B713" s="1"/>
      <c r="C713" s="1"/>
      <c r="D713" s="1"/>
      <c r="E713" s="1"/>
      <c r="F713" s="1"/>
      <c r="G713" s="1"/>
      <c r="H713" s="1"/>
      <c r="I713" s="1"/>
      <c r="J713" s="1"/>
      <c r="K713" s="1"/>
      <c r="L713" s="1"/>
      <c r="M713" s="1"/>
      <c r="N713" s="5"/>
      <c r="O713" s="5"/>
      <c r="P713" s="5"/>
      <c r="Q713" s="5"/>
      <c r="R713" s="5"/>
      <c r="S713" s="5"/>
      <c r="T713" s="1"/>
      <c r="U713" s="1"/>
      <c r="V713" s="1"/>
      <c r="W713" s="1"/>
      <c r="X713" s="1"/>
      <c r="Y713" s="1"/>
      <c r="Z713" s="1"/>
      <c r="AA713" s="1"/>
      <c r="AB713" s="1"/>
      <c r="AC713" s="1"/>
      <c r="AD713" s="1"/>
      <c r="AE713" s="1"/>
      <c r="AF713" s="1"/>
      <c r="AG713" s="1"/>
      <c r="AH713" s="1"/>
      <c r="AI713" s="1"/>
      <c r="AJ713" s="1"/>
      <c r="AK713" s="1"/>
      <c r="AL713" s="1"/>
      <c r="AM713" s="1"/>
      <c r="AN713" s="1"/>
    </row>
    <row r="714" spans="1:40">
      <c r="A714" s="1"/>
      <c r="B714" s="1"/>
      <c r="C714" s="1"/>
      <c r="D714" s="1"/>
      <c r="E714" s="1"/>
      <c r="F714" s="1"/>
      <c r="G714" s="1"/>
      <c r="H714" s="1"/>
      <c r="I714" s="1"/>
      <c r="J714" s="1"/>
      <c r="K714" s="1"/>
      <c r="L714" s="1"/>
      <c r="M714" s="1"/>
      <c r="N714" s="5"/>
      <c r="O714" s="5"/>
      <c r="P714" s="5"/>
      <c r="Q714" s="5"/>
      <c r="R714" s="5"/>
      <c r="S714" s="5"/>
      <c r="T714" s="1"/>
      <c r="U714" s="1"/>
      <c r="V714" s="1"/>
      <c r="W714" s="1"/>
      <c r="X714" s="1"/>
      <c r="Y714" s="1"/>
      <c r="Z714" s="1"/>
      <c r="AA714" s="1"/>
      <c r="AB714" s="1"/>
      <c r="AC714" s="1"/>
      <c r="AD714" s="1"/>
      <c r="AE714" s="1"/>
      <c r="AF714" s="1"/>
      <c r="AG714" s="1"/>
      <c r="AH714" s="1"/>
      <c r="AI714" s="1"/>
      <c r="AJ714" s="1"/>
      <c r="AK714" s="1"/>
      <c r="AL714" s="1"/>
      <c r="AM714" s="1"/>
      <c r="AN714" s="1"/>
    </row>
    <row r="715" spans="1:40">
      <c r="A715" s="1"/>
      <c r="B715" s="1"/>
      <c r="C715" s="1"/>
      <c r="D715" s="1"/>
      <c r="E715" s="1"/>
      <c r="F715" s="1"/>
      <c r="G715" s="1"/>
      <c r="H715" s="1"/>
      <c r="I715" s="1"/>
      <c r="J715" s="1"/>
      <c r="K715" s="1"/>
      <c r="L715" s="1"/>
      <c r="M715" s="1"/>
      <c r="N715" s="5"/>
      <c r="O715" s="5"/>
      <c r="P715" s="5"/>
      <c r="Q715" s="5"/>
      <c r="R715" s="5"/>
      <c r="S715" s="5"/>
      <c r="T715" s="1"/>
      <c r="U715" s="1"/>
      <c r="V715" s="1"/>
      <c r="W715" s="1"/>
      <c r="X715" s="1"/>
      <c r="Y715" s="1"/>
      <c r="Z715" s="1"/>
      <c r="AA715" s="1"/>
      <c r="AB715" s="1"/>
      <c r="AC715" s="1"/>
      <c r="AD715" s="1"/>
      <c r="AE715" s="1"/>
      <c r="AF715" s="1"/>
      <c r="AG715" s="1"/>
      <c r="AH715" s="1"/>
      <c r="AI715" s="1"/>
      <c r="AJ715" s="1"/>
      <c r="AK715" s="1"/>
      <c r="AL715" s="1"/>
      <c r="AM715" s="1"/>
      <c r="AN715" s="1"/>
    </row>
    <row r="716" spans="1:40">
      <c r="A716" s="1"/>
      <c r="B716" s="1"/>
      <c r="C716" s="1"/>
      <c r="D716" s="1"/>
      <c r="E716" s="1"/>
      <c r="F716" s="1"/>
      <c r="G716" s="1"/>
      <c r="H716" s="1"/>
      <c r="I716" s="1"/>
      <c r="J716" s="1"/>
      <c r="K716" s="1"/>
      <c r="L716" s="1"/>
      <c r="M716" s="1"/>
      <c r="N716" s="5"/>
      <c r="O716" s="5"/>
      <c r="P716" s="5"/>
      <c r="Q716" s="5"/>
      <c r="R716" s="5"/>
      <c r="S716" s="5"/>
      <c r="T716" s="1"/>
      <c r="U716" s="1"/>
      <c r="V716" s="1"/>
      <c r="W716" s="1"/>
      <c r="X716" s="1"/>
      <c r="Y716" s="1"/>
      <c r="Z716" s="1"/>
      <c r="AA716" s="1"/>
      <c r="AB716" s="1"/>
      <c r="AC716" s="1"/>
      <c r="AD716" s="1"/>
      <c r="AE716" s="1"/>
      <c r="AF716" s="1"/>
      <c r="AG716" s="1"/>
      <c r="AH716" s="1"/>
      <c r="AI716" s="1"/>
      <c r="AJ716" s="1"/>
      <c r="AK716" s="1"/>
      <c r="AL716" s="1"/>
      <c r="AM716" s="1"/>
      <c r="AN716" s="1"/>
    </row>
    <row r="717" spans="1:40">
      <c r="A717" s="1"/>
      <c r="B717" s="1"/>
      <c r="C717" s="1"/>
      <c r="D717" s="1"/>
      <c r="E717" s="1"/>
      <c r="F717" s="1"/>
      <c r="G717" s="1"/>
      <c r="H717" s="1"/>
      <c r="I717" s="1"/>
      <c r="J717" s="1"/>
      <c r="K717" s="1"/>
      <c r="L717" s="1"/>
      <c r="M717" s="1"/>
      <c r="N717" s="5"/>
      <c r="O717" s="5"/>
      <c r="P717" s="5"/>
      <c r="Q717" s="5"/>
      <c r="R717" s="5"/>
      <c r="S717" s="5"/>
      <c r="T717" s="1"/>
      <c r="U717" s="1"/>
      <c r="V717" s="1"/>
      <c r="W717" s="1"/>
      <c r="X717" s="1"/>
      <c r="Y717" s="1"/>
      <c r="Z717" s="1"/>
      <c r="AA717" s="1"/>
      <c r="AB717" s="1"/>
      <c r="AC717" s="1"/>
      <c r="AD717" s="1"/>
      <c r="AE717" s="1"/>
      <c r="AF717" s="1"/>
      <c r="AG717" s="1"/>
      <c r="AH717" s="1"/>
      <c r="AI717" s="1"/>
      <c r="AJ717" s="1"/>
      <c r="AK717" s="1"/>
      <c r="AL717" s="1"/>
      <c r="AM717" s="1"/>
      <c r="AN717" s="1"/>
    </row>
    <row r="718" spans="1:40">
      <c r="A718" s="1"/>
      <c r="B718" s="1"/>
      <c r="C718" s="1"/>
      <c r="D718" s="1"/>
      <c r="E718" s="1"/>
      <c r="F718" s="1"/>
      <c r="G718" s="1"/>
      <c r="H718" s="1"/>
      <c r="I718" s="1"/>
      <c r="J718" s="1"/>
      <c r="K718" s="1"/>
      <c r="L718" s="1"/>
      <c r="M718" s="1"/>
      <c r="N718" s="5"/>
      <c r="O718" s="5"/>
      <c r="P718" s="5"/>
      <c r="Q718" s="5"/>
      <c r="R718" s="5"/>
      <c r="S718" s="5"/>
      <c r="T718" s="1"/>
      <c r="U718" s="1"/>
      <c r="V718" s="1"/>
      <c r="W718" s="1"/>
      <c r="X718" s="1"/>
      <c r="Y718" s="1"/>
      <c r="Z718" s="1"/>
      <c r="AA718" s="1"/>
      <c r="AB718" s="1"/>
      <c r="AC718" s="1"/>
      <c r="AD718" s="1"/>
      <c r="AE718" s="1"/>
      <c r="AF718" s="1"/>
      <c r="AG718" s="1"/>
      <c r="AH718" s="1"/>
      <c r="AI718" s="1"/>
      <c r="AJ718" s="1"/>
      <c r="AK718" s="1"/>
      <c r="AL718" s="1"/>
      <c r="AM718" s="1"/>
      <c r="AN718" s="1"/>
    </row>
    <row r="719" spans="1:40">
      <c r="A719" s="1"/>
      <c r="B719" s="1"/>
      <c r="C719" s="1"/>
      <c r="D719" s="1"/>
      <c r="E719" s="1"/>
      <c r="F719" s="1"/>
      <c r="G719" s="1"/>
      <c r="H719" s="1"/>
      <c r="I719" s="1"/>
      <c r="J719" s="1"/>
      <c r="K719" s="1"/>
      <c r="L719" s="1"/>
      <c r="M719" s="1"/>
      <c r="N719" s="5"/>
      <c r="O719" s="5"/>
      <c r="P719" s="5"/>
      <c r="Q719" s="5"/>
      <c r="R719" s="5"/>
      <c r="S719" s="5"/>
      <c r="T719" s="1"/>
      <c r="U719" s="1"/>
      <c r="V719" s="1"/>
      <c r="W719" s="1"/>
      <c r="X719" s="1"/>
      <c r="Y719" s="1"/>
      <c r="Z719" s="1"/>
      <c r="AA719" s="1"/>
      <c r="AB719" s="1"/>
      <c r="AC719" s="1"/>
      <c r="AD719" s="1"/>
      <c r="AE719" s="1"/>
      <c r="AF719" s="1"/>
      <c r="AG719" s="1"/>
      <c r="AH719" s="1"/>
      <c r="AI719" s="1"/>
      <c r="AJ719" s="1"/>
      <c r="AK719" s="1"/>
      <c r="AL719" s="1"/>
      <c r="AM719" s="1"/>
      <c r="AN719" s="1"/>
    </row>
    <row r="720" spans="1:40">
      <c r="A720" s="1"/>
      <c r="B720" s="1"/>
      <c r="C720" s="1"/>
      <c r="D720" s="1"/>
      <c r="E720" s="1"/>
      <c r="F720" s="1"/>
      <c r="G720" s="1"/>
      <c r="H720" s="1"/>
      <c r="I720" s="1"/>
      <c r="J720" s="1"/>
      <c r="K720" s="1"/>
      <c r="L720" s="1"/>
      <c r="M720" s="1"/>
      <c r="N720" s="5"/>
      <c r="O720" s="5"/>
      <c r="P720" s="5"/>
      <c r="Q720" s="5"/>
      <c r="R720" s="5"/>
      <c r="S720" s="5"/>
      <c r="T720" s="1"/>
      <c r="U720" s="1"/>
      <c r="V720" s="1"/>
      <c r="W720" s="1"/>
      <c r="X720" s="1"/>
      <c r="Y720" s="1"/>
      <c r="Z720" s="1"/>
      <c r="AA720" s="1"/>
      <c r="AB720" s="1"/>
      <c r="AC720" s="1"/>
      <c r="AD720" s="1"/>
      <c r="AE720" s="1"/>
      <c r="AF720" s="1"/>
      <c r="AG720" s="1"/>
      <c r="AH720" s="1"/>
      <c r="AI720" s="1"/>
      <c r="AJ720" s="1"/>
      <c r="AK720" s="1"/>
      <c r="AL720" s="1"/>
      <c r="AM720" s="1"/>
      <c r="AN720" s="1"/>
    </row>
    <row r="721" spans="1:40">
      <c r="A721" s="1"/>
      <c r="B721" s="1"/>
      <c r="C721" s="1"/>
      <c r="D721" s="1"/>
      <c r="E721" s="1"/>
      <c r="F721" s="1"/>
      <c r="G721" s="1"/>
      <c r="H721" s="1"/>
      <c r="I721" s="1"/>
      <c r="J721" s="1"/>
      <c r="K721" s="1"/>
      <c r="L721" s="1"/>
      <c r="M721" s="1"/>
      <c r="N721" s="5"/>
      <c r="O721" s="5"/>
      <c r="P721" s="5"/>
      <c r="Q721" s="5"/>
      <c r="R721" s="5"/>
      <c r="S721" s="5"/>
      <c r="T721" s="1"/>
      <c r="U721" s="1"/>
      <c r="V721" s="1"/>
      <c r="W721" s="1"/>
      <c r="X721" s="1"/>
      <c r="Y721" s="1"/>
      <c r="Z721" s="1"/>
      <c r="AA721" s="1"/>
      <c r="AB721" s="1"/>
      <c r="AC721" s="1"/>
      <c r="AD721" s="1"/>
      <c r="AE721" s="1"/>
      <c r="AF721" s="1"/>
      <c r="AG721" s="1"/>
      <c r="AH721" s="1"/>
      <c r="AI721" s="1"/>
      <c r="AJ721" s="1"/>
      <c r="AK721" s="1"/>
      <c r="AL721" s="1"/>
      <c r="AM721" s="1"/>
      <c r="AN721" s="1"/>
    </row>
    <row r="722" spans="1:40">
      <c r="A722" s="1"/>
      <c r="B722" s="1"/>
      <c r="C722" s="1"/>
      <c r="D722" s="1"/>
      <c r="E722" s="1"/>
      <c r="F722" s="1"/>
      <c r="G722" s="1"/>
      <c r="H722" s="1"/>
      <c r="I722" s="1"/>
      <c r="J722" s="1"/>
      <c r="K722" s="1"/>
      <c r="L722" s="1"/>
      <c r="M722" s="1"/>
      <c r="N722" s="5"/>
      <c r="O722" s="5"/>
      <c r="P722" s="5"/>
      <c r="Q722" s="5"/>
      <c r="R722" s="5"/>
      <c r="S722" s="5"/>
      <c r="T722" s="1"/>
      <c r="U722" s="1"/>
      <c r="V722" s="1"/>
      <c r="W722" s="1"/>
      <c r="X722" s="1"/>
      <c r="Y722" s="1"/>
      <c r="Z722" s="1"/>
      <c r="AA722" s="1"/>
      <c r="AB722" s="1"/>
      <c r="AC722" s="1"/>
      <c r="AD722" s="1"/>
      <c r="AE722" s="1"/>
      <c r="AF722" s="1"/>
      <c r="AG722" s="1"/>
      <c r="AH722" s="1"/>
      <c r="AI722" s="1"/>
      <c r="AJ722" s="1"/>
      <c r="AK722" s="1"/>
      <c r="AL722" s="1"/>
      <c r="AM722" s="1"/>
      <c r="AN722" s="1"/>
    </row>
    <row r="723" spans="1:40">
      <c r="A723" s="1"/>
      <c r="B723" s="1"/>
      <c r="C723" s="1"/>
      <c r="D723" s="1"/>
      <c r="E723" s="1"/>
      <c r="F723" s="1"/>
      <c r="G723" s="1"/>
      <c r="H723" s="1"/>
      <c r="I723" s="1"/>
      <c r="J723" s="1"/>
      <c r="K723" s="1"/>
      <c r="L723" s="1"/>
      <c r="M723" s="1"/>
      <c r="N723" s="5"/>
      <c r="O723" s="5"/>
      <c r="P723" s="5"/>
      <c r="Q723" s="5"/>
      <c r="R723" s="5"/>
      <c r="S723" s="5"/>
      <c r="T723" s="1"/>
      <c r="U723" s="1"/>
      <c r="V723" s="1"/>
      <c r="W723" s="1"/>
      <c r="X723" s="1"/>
      <c r="Y723" s="1"/>
      <c r="Z723" s="1"/>
      <c r="AA723" s="1"/>
      <c r="AB723" s="1"/>
      <c r="AC723" s="1"/>
      <c r="AD723" s="1"/>
      <c r="AE723" s="1"/>
      <c r="AF723" s="1"/>
      <c r="AG723" s="1"/>
      <c r="AH723" s="1"/>
      <c r="AI723" s="1"/>
      <c r="AJ723" s="1"/>
      <c r="AK723" s="1"/>
      <c r="AL723" s="1"/>
      <c r="AM723" s="1"/>
      <c r="AN723" s="1"/>
    </row>
    <row r="724" spans="1:40">
      <c r="A724" s="1"/>
      <c r="B724" s="1"/>
      <c r="C724" s="1"/>
      <c r="D724" s="1"/>
      <c r="E724" s="1"/>
      <c r="F724" s="1"/>
      <c r="G724" s="1"/>
      <c r="H724" s="1"/>
      <c r="I724" s="1"/>
      <c r="J724" s="1"/>
      <c r="K724" s="1"/>
      <c r="L724" s="1"/>
      <c r="M724" s="1"/>
      <c r="N724" s="5"/>
      <c r="O724" s="5"/>
      <c r="P724" s="5"/>
      <c r="Q724" s="5"/>
      <c r="R724" s="5"/>
      <c r="S724" s="5"/>
      <c r="T724" s="1"/>
      <c r="U724" s="1"/>
      <c r="V724" s="1"/>
      <c r="W724" s="1"/>
      <c r="X724" s="1"/>
      <c r="Y724" s="1"/>
      <c r="Z724" s="1"/>
      <c r="AA724" s="1"/>
      <c r="AB724" s="1"/>
      <c r="AC724" s="1"/>
      <c r="AD724" s="1"/>
      <c r="AE724" s="1"/>
      <c r="AF724" s="1"/>
      <c r="AG724" s="1"/>
      <c r="AH724" s="1"/>
      <c r="AI724" s="1"/>
      <c r="AJ724" s="1"/>
      <c r="AK724" s="1"/>
      <c r="AL724" s="1"/>
      <c r="AM724" s="1"/>
      <c r="AN724" s="1"/>
    </row>
    <row r="725" spans="1:40">
      <c r="A725" s="1"/>
      <c r="B725" s="1"/>
      <c r="C725" s="1"/>
      <c r="D725" s="1"/>
      <c r="E725" s="1"/>
      <c r="F725" s="1"/>
      <c r="G725" s="1"/>
      <c r="H725" s="1"/>
      <c r="I725" s="1"/>
      <c r="J725" s="1"/>
      <c r="K725" s="1"/>
      <c r="L725" s="1"/>
      <c r="M725" s="1"/>
      <c r="N725" s="5"/>
      <c r="O725" s="5"/>
      <c r="P725" s="5"/>
      <c r="Q725" s="5"/>
      <c r="R725" s="5"/>
      <c r="S725" s="5"/>
      <c r="T725" s="1"/>
      <c r="U725" s="1"/>
      <c r="V725" s="1"/>
      <c r="W725" s="1"/>
      <c r="X725" s="1"/>
      <c r="Y725" s="1"/>
      <c r="Z725" s="1"/>
      <c r="AA725" s="1"/>
      <c r="AB725" s="1"/>
      <c r="AC725" s="1"/>
      <c r="AD725" s="1"/>
      <c r="AE725" s="1"/>
      <c r="AF725" s="1"/>
      <c r="AG725" s="1"/>
      <c r="AH725" s="1"/>
      <c r="AI725" s="1"/>
      <c r="AJ725" s="1"/>
      <c r="AK725" s="1"/>
      <c r="AL725" s="1"/>
      <c r="AM725" s="1"/>
      <c r="AN725" s="1"/>
    </row>
    <row r="726" spans="1:40">
      <c r="A726" s="1"/>
      <c r="B726" s="1"/>
      <c r="C726" s="1"/>
      <c r="D726" s="1"/>
      <c r="E726" s="1"/>
      <c r="F726" s="1"/>
      <c r="G726" s="1"/>
      <c r="H726" s="1"/>
      <c r="I726" s="1"/>
      <c r="J726" s="1"/>
      <c r="K726" s="1"/>
      <c r="L726" s="1"/>
      <c r="M726" s="1"/>
      <c r="N726" s="5"/>
      <c r="O726" s="5"/>
      <c r="P726" s="5"/>
      <c r="Q726" s="5"/>
      <c r="R726" s="5"/>
      <c r="S726" s="5"/>
      <c r="T726" s="1"/>
      <c r="U726" s="1"/>
      <c r="V726" s="1"/>
      <c r="W726" s="1"/>
      <c r="X726" s="1"/>
      <c r="Y726" s="1"/>
      <c r="Z726" s="1"/>
      <c r="AA726" s="1"/>
      <c r="AB726" s="1"/>
      <c r="AC726" s="1"/>
      <c r="AD726" s="1"/>
      <c r="AE726" s="1"/>
      <c r="AF726" s="1"/>
      <c r="AG726" s="1"/>
      <c r="AH726" s="1"/>
      <c r="AI726" s="1"/>
      <c r="AJ726" s="1"/>
      <c r="AK726" s="1"/>
      <c r="AL726" s="1"/>
      <c r="AM726" s="1"/>
      <c r="AN726" s="1"/>
    </row>
    <row r="727" spans="1:40">
      <c r="A727" s="1"/>
      <c r="B727" s="1"/>
      <c r="C727" s="1"/>
      <c r="D727" s="1"/>
      <c r="E727" s="1"/>
      <c r="F727" s="1"/>
      <c r="G727" s="1"/>
      <c r="H727" s="1"/>
      <c r="I727" s="1"/>
      <c r="J727" s="1"/>
      <c r="K727" s="1"/>
      <c r="L727" s="1"/>
      <c r="M727" s="1"/>
      <c r="N727" s="5"/>
      <c r="O727" s="5"/>
      <c r="P727" s="5"/>
      <c r="Q727" s="5"/>
      <c r="R727" s="5"/>
      <c r="S727" s="5"/>
      <c r="T727" s="1"/>
      <c r="U727" s="1"/>
      <c r="V727" s="1"/>
      <c r="W727" s="1"/>
      <c r="X727" s="1"/>
      <c r="Y727" s="1"/>
      <c r="Z727" s="1"/>
      <c r="AA727" s="1"/>
      <c r="AB727" s="1"/>
      <c r="AC727" s="1"/>
      <c r="AD727" s="1"/>
      <c r="AE727" s="1"/>
      <c r="AF727" s="1"/>
      <c r="AG727" s="1"/>
      <c r="AH727" s="1"/>
      <c r="AI727" s="1"/>
      <c r="AJ727" s="1"/>
      <c r="AK727" s="1"/>
      <c r="AL727" s="1"/>
      <c r="AM727" s="1"/>
      <c r="AN727" s="1"/>
    </row>
    <row r="728" spans="1:40">
      <c r="A728" s="1"/>
      <c r="B728" s="1"/>
      <c r="C728" s="1"/>
      <c r="D728" s="1"/>
      <c r="E728" s="1"/>
      <c r="F728" s="1"/>
      <c r="G728" s="1"/>
      <c r="H728" s="1"/>
      <c r="I728" s="1"/>
      <c r="J728" s="1"/>
      <c r="K728" s="1"/>
      <c r="L728" s="1"/>
      <c r="M728" s="1"/>
      <c r="N728" s="5"/>
      <c r="O728" s="5"/>
      <c r="P728" s="5"/>
      <c r="Q728" s="5"/>
      <c r="R728" s="5"/>
      <c r="S728" s="5"/>
      <c r="T728" s="1"/>
      <c r="U728" s="1"/>
      <c r="V728" s="1"/>
      <c r="W728" s="1"/>
      <c r="X728" s="1"/>
      <c r="Y728" s="1"/>
      <c r="Z728" s="1"/>
      <c r="AA728" s="1"/>
      <c r="AB728" s="1"/>
      <c r="AC728" s="1"/>
      <c r="AD728" s="1"/>
      <c r="AE728" s="1"/>
      <c r="AF728" s="1"/>
      <c r="AG728" s="1"/>
      <c r="AH728" s="1"/>
      <c r="AI728" s="1"/>
      <c r="AJ728" s="1"/>
      <c r="AK728" s="1"/>
      <c r="AL728" s="1"/>
      <c r="AM728" s="1"/>
      <c r="AN728" s="1"/>
    </row>
    <row r="729" spans="1:40">
      <c r="A729" s="1"/>
      <c r="B729" s="1"/>
      <c r="C729" s="1"/>
      <c r="D729" s="1"/>
      <c r="E729" s="1"/>
      <c r="F729" s="1"/>
      <c r="G729" s="1"/>
      <c r="H729" s="1"/>
      <c r="I729" s="1"/>
      <c r="J729" s="1"/>
      <c r="K729" s="1"/>
      <c r="L729" s="1"/>
      <c r="M729" s="1"/>
      <c r="N729" s="5"/>
      <c r="O729" s="5"/>
      <c r="P729" s="5"/>
      <c r="Q729" s="5"/>
      <c r="R729" s="5"/>
      <c r="S729" s="5"/>
      <c r="T729" s="1"/>
      <c r="U729" s="1"/>
      <c r="V729" s="1"/>
      <c r="W729" s="1"/>
      <c r="X729" s="1"/>
      <c r="Y729" s="1"/>
      <c r="Z729" s="1"/>
      <c r="AA729" s="1"/>
      <c r="AB729" s="1"/>
      <c r="AC729" s="1"/>
      <c r="AD729" s="1"/>
      <c r="AE729" s="1"/>
      <c r="AF729" s="1"/>
      <c r="AG729" s="1"/>
      <c r="AH729" s="1"/>
      <c r="AI729" s="1"/>
      <c r="AJ729" s="1"/>
      <c r="AK729" s="1"/>
      <c r="AL729" s="1"/>
      <c r="AM729" s="1"/>
      <c r="AN729" s="1"/>
    </row>
    <row r="730" spans="1:40">
      <c r="A730" s="1"/>
      <c r="B730" s="1"/>
      <c r="C730" s="1"/>
      <c r="D730" s="1"/>
      <c r="E730" s="1"/>
      <c r="F730" s="1"/>
      <c r="G730" s="1"/>
      <c r="H730" s="1"/>
      <c r="I730" s="1"/>
      <c r="J730" s="1"/>
      <c r="K730" s="1"/>
      <c r="L730" s="1"/>
      <c r="M730" s="1"/>
      <c r="N730" s="5"/>
      <c r="O730" s="5"/>
      <c r="P730" s="5"/>
      <c r="Q730" s="5"/>
      <c r="R730" s="5"/>
      <c r="S730" s="5"/>
      <c r="T730" s="1"/>
      <c r="U730" s="1"/>
      <c r="V730" s="1"/>
      <c r="W730" s="1"/>
      <c r="X730" s="1"/>
      <c r="Y730" s="1"/>
      <c r="Z730" s="1"/>
      <c r="AA730" s="1"/>
      <c r="AB730" s="1"/>
      <c r="AC730" s="1"/>
      <c r="AD730" s="1"/>
      <c r="AE730" s="1"/>
      <c r="AF730" s="1"/>
      <c r="AG730" s="1"/>
      <c r="AH730" s="1"/>
      <c r="AI730" s="1"/>
      <c r="AJ730" s="1"/>
      <c r="AK730" s="1"/>
      <c r="AL730" s="1"/>
      <c r="AM730" s="1"/>
      <c r="AN730" s="1"/>
    </row>
    <row r="731" spans="1:40">
      <c r="A731" s="1"/>
      <c r="B731" s="1"/>
      <c r="C731" s="1"/>
      <c r="D731" s="1"/>
      <c r="E731" s="1"/>
      <c r="F731" s="1"/>
      <c r="G731" s="1"/>
      <c r="H731" s="1"/>
      <c r="I731" s="1"/>
      <c r="J731" s="1"/>
      <c r="K731" s="1"/>
      <c r="L731" s="1"/>
      <c r="M731" s="1"/>
      <c r="N731" s="5"/>
      <c r="O731" s="5"/>
      <c r="P731" s="5"/>
      <c r="Q731" s="5"/>
      <c r="R731" s="5"/>
      <c r="S731" s="5"/>
      <c r="T731" s="1"/>
      <c r="U731" s="1"/>
      <c r="V731" s="1"/>
      <c r="W731" s="1"/>
      <c r="X731" s="1"/>
      <c r="Y731" s="1"/>
      <c r="Z731" s="1"/>
      <c r="AA731" s="1"/>
      <c r="AB731" s="1"/>
      <c r="AC731" s="1"/>
      <c r="AD731" s="1"/>
      <c r="AE731" s="1"/>
      <c r="AF731" s="1"/>
      <c r="AG731" s="1"/>
      <c r="AH731" s="1"/>
      <c r="AI731" s="1"/>
      <c r="AJ731" s="1"/>
      <c r="AK731" s="1"/>
      <c r="AL731" s="1"/>
      <c r="AM731" s="1"/>
      <c r="AN731" s="1"/>
    </row>
    <row r="732" spans="1:40">
      <c r="A732" s="1"/>
      <c r="B732" s="1"/>
      <c r="C732" s="1"/>
      <c r="D732" s="1"/>
      <c r="E732" s="1"/>
      <c r="F732" s="1"/>
      <c r="G732" s="1"/>
      <c r="H732" s="1"/>
      <c r="I732" s="1"/>
      <c r="J732" s="1"/>
      <c r="K732" s="1"/>
      <c r="L732" s="1"/>
      <c r="M732" s="1"/>
      <c r="N732" s="5"/>
      <c r="O732" s="5"/>
      <c r="P732" s="5"/>
      <c r="Q732" s="5"/>
      <c r="R732" s="5"/>
      <c r="S732" s="5"/>
      <c r="T732" s="1"/>
      <c r="U732" s="1"/>
      <c r="V732" s="1"/>
      <c r="W732" s="1"/>
      <c r="X732" s="1"/>
      <c r="Y732" s="1"/>
      <c r="Z732" s="1"/>
      <c r="AA732" s="1"/>
      <c r="AB732" s="1"/>
      <c r="AC732" s="1"/>
      <c r="AD732" s="1"/>
      <c r="AE732" s="1"/>
      <c r="AF732" s="1"/>
      <c r="AG732" s="1"/>
      <c r="AH732" s="1"/>
      <c r="AI732" s="1"/>
      <c r="AJ732" s="1"/>
      <c r="AK732" s="1"/>
      <c r="AL732" s="1"/>
      <c r="AM732" s="1"/>
      <c r="AN732" s="1"/>
    </row>
    <row r="733" spans="1:40">
      <c r="A733" s="1"/>
      <c r="B733" s="1"/>
      <c r="C733" s="1"/>
      <c r="D733" s="1"/>
      <c r="E733" s="1"/>
      <c r="F733" s="1"/>
      <c r="G733" s="1"/>
      <c r="H733" s="1"/>
      <c r="I733" s="1"/>
      <c r="J733" s="1"/>
      <c r="K733" s="1"/>
      <c r="L733" s="1"/>
      <c r="M733" s="1"/>
      <c r="N733" s="5"/>
      <c r="O733" s="5"/>
      <c r="P733" s="5"/>
      <c r="Q733" s="5"/>
      <c r="R733" s="5"/>
      <c r="S733" s="5"/>
      <c r="T733" s="1"/>
      <c r="U733" s="1"/>
      <c r="V733" s="1"/>
      <c r="W733" s="1"/>
      <c r="X733" s="1"/>
      <c r="Y733" s="1"/>
      <c r="Z733" s="1"/>
      <c r="AA733" s="1"/>
      <c r="AB733" s="1"/>
      <c r="AC733" s="1"/>
      <c r="AD733" s="1"/>
      <c r="AE733" s="1"/>
      <c r="AF733" s="1"/>
      <c r="AG733" s="1"/>
      <c r="AH733" s="1"/>
      <c r="AI733" s="1"/>
      <c r="AJ733" s="1"/>
      <c r="AK733" s="1"/>
      <c r="AL733" s="1"/>
      <c r="AM733" s="1"/>
      <c r="AN733" s="1"/>
    </row>
    <row r="734" spans="1:40">
      <c r="A734" s="1"/>
      <c r="B734" s="1"/>
      <c r="C734" s="1"/>
      <c r="D734" s="1"/>
      <c r="E734" s="1"/>
      <c r="F734" s="1"/>
      <c r="G734" s="1"/>
      <c r="H734" s="1"/>
      <c r="I734" s="1"/>
      <c r="J734" s="1"/>
      <c r="K734" s="1"/>
      <c r="L734" s="1"/>
      <c r="M734" s="1"/>
      <c r="N734" s="5"/>
      <c r="O734" s="5"/>
      <c r="P734" s="5"/>
      <c r="Q734" s="5"/>
      <c r="R734" s="5"/>
      <c r="S734" s="5"/>
      <c r="T734" s="1"/>
      <c r="U734" s="1"/>
      <c r="V734" s="1"/>
      <c r="W734" s="1"/>
      <c r="X734" s="1"/>
      <c r="Y734" s="1"/>
      <c r="Z734" s="1"/>
      <c r="AA734" s="1"/>
      <c r="AB734" s="1"/>
      <c r="AC734" s="1"/>
      <c r="AD734" s="1"/>
      <c r="AE734" s="1"/>
      <c r="AF734" s="1"/>
      <c r="AG734" s="1"/>
      <c r="AH734" s="1"/>
      <c r="AI734" s="1"/>
      <c r="AJ734" s="1"/>
      <c r="AK734" s="1"/>
      <c r="AL734" s="1"/>
      <c r="AM734" s="1"/>
      <c r="AN734" s="1"/>
    </row>
    <row r="735" spans="1:40">
      <c r="A735" s="1"/>
      <c r="B735" s="1"/>
      <c r="C735" s="1"/>
      <c r="D735" s="1"/>
      <c r="E735" s="1"/>
      <c r="F735" s="1"/>
      <c r="G735" s="1"/>
      <c r="H735" s="1"/>
      <c r="I735" s="1"/>
      <c r="J735" s="1"/>
      <c r="K735" s="1"/>
      <c r="L735" s="1"/>
      <c r="M735" s="1"/>
      <c r="N735" s="5"/>
      <c r="O735" s="5"/>
      <c r="P735" s="5"/>
      <c r="Q735" s="5"/>
      <c r="R735" s="5"/>
      <c r="S735" s="5"/>
      <c r="T735" s="1"/>
      <c r="U735" s="1"/>
      <c r="V735" s="1"/>
      <c r="W735" s="1"/>
      <c r="X735" s="1"/>
      <c r="Y735" s="1"/>
      <c r="Z735" s="1"/>
      <c r="AA735" s="1"/>
      <c r="AB735" s="1"/>
      <c r="AC735" s="1"/>
      <c r="AD735" s="1"/>
      <c r="AE735" s="1"/>
      <c r="AF735" s="1"/>
      <c r="AG735" s="1"/>
      <c r="AH735" s="1"/>
      <c r="AI735" s="1"/>
      <c r="AJ735" s="1"/>
      <c r="AK735" s="1"/>
      <c r="AL735" s="1"/>
      <c r="AM735" s="1"/>
      <c r="AN735" s="1"/>
    </row>
    <row r="736" spans="1:40">
      <c r="A736" s="1"/>
      <c r="B736" s="1"/>
      <c r="C736" s="1"/>
      <c r="D736" s="1"/>
      <c r="E736" s="1"/>
      <c r="F736" s="1"/>
      <c r="G736" s="1"/>
      <c r="H736" s="1"/>
      <c r="I736" s="1"/>
      <c r="J736" s="1"/>
      <c r="K736" s="1"/>
      <c r="L736" s="1"/>
      <c r="M736" s="1"/>
      <c r="N736" s="5"/>
      <c r="O736" s="5"/>
      <c r="P736" s="5"/>
      <c r="Q736" s="5"/>
      <c r="R736" s="5"/>
      <c r="S736" s="5"/>
      <c r="T736" s="1"/>
      <c r="U736" s="1"/>
      <c r="V736" s="1"/>
      <c r="W736" s="1"/>
      <c r="X736" s="1"/>
      <c r="Y736" s="1"/>
      <c r="Z736" s="1"/>
      <c r="AA736" s="1"/>
      <c r="AB736" s="1"/>
      <c r="AC736" s="1"/>
      <c r="AD736" s="1"/>
      <c r="AE736" s="1"/>
      <c r="AF736" s="1"/>
      <c r="AG736" s="1"/>
      <c r="AH736" s="1"/>
      <c r="AI736" s="1"/>
      <c r="AJ736" s="1"/>
      <c r="AK736" s="1"/>
      <c r="AL736" s="1"/>
      <c r="AM736" s="1"/>
      <c r="AN736" s="1"/>
    </row>
    <row r="737" spans="1:40">
      <c r="A737" s="1"/>
      <c r="B737" s="1"/>
      <c r="C737" s="1"/>
      <c r="D737" s="1"/>
      <c r="E737" s="1"/>
      <c r="F737" s="1"/>
      <c r="G737" s="1"/>
      <c r="H737" s="1"/>
      <c r="I737" s="1"/>
      <c r="J737" s="1"/>
      <c r="K737" s="1"/>
      <c r="L737" s="1"/>
      <c r="M737" s="1"/>
      <c r="N737" s="5"/>
      <c r="O737" s="5"/>
      <c r="P737" s="5"/>
      <c r="Q737" s="5"/>
      <c r="R737" s="5"/>
      <c r="S737" s="5"/>
      <c r="T737" s="1"/>
      <c r="U737" s="1"/>
      <c r="V737" s="1"/>
      <c r="W737" s="1"/>
      <c r="X737" s="1"/>
      <c r="Y737" s="1"/>
      <c r="Z737" s="1"/>
      <c r="AA737" s="1"/>
      <c r="AB737" s="1"/>
      <c r="AC737" s="1"/>
      <c r="AD737" s="1"/>
      <c r="AE737" s="1"/>
      <c r="AF737" s="1"/>
      <c r="AG737" s="1"/>
      <c r="AH737" s="1"/>
      <c r="AI737" s="1"/>
      <c r="AJ737" s="1"/>
      <c r="AK737" s="1"/>
      <c r="AL737" s="1"/>
      <c r="AM737" s="1"/>
      <c r="AN737" s="1"/>
    </row>
    <row r="738" spans="1:40">
      <c r="A738" s="1"/>
      <c r="B738" s="1"/>
      <c r="C738" s="1"/>
      <c r="D738" s="1"/>
      <c r="E738" s="1"/>
      <c r="F738" s="1"/>
      <c r="G738" s="1"/>
      <c r="H738" s="1"/>
      <c r="I738" s="1"/>
      <c r="J738" s="1"/>
      <c r="K738" s="1"/>
      <c r="L738" s="1"/>
      <c r="M738" s="1"/>
      <c r="N738" s="5"/>
      <c r="O738" s="5"/>
      <c r="P738" s="5"/>
      <c r="Q738" s="5"/>
      <c r="R738" s="5"/>
      <c r="S738" s="5"/>
      <c r="T738" s="1"/>
      <c r="U738" s="1"/>
      <c r="V738" s="1"/>
      <c r="W738" s="1"/>
      <c r="X738" s="1"/>
      <c r="Y738" s="1"/>
      <c r="Z738" s="1"/>
      <c r="AA738" s="1"/>
      <c r="AB738" s="1"/>
      <c r="AC738" s="1"/>
      <c r="AD738" s="1"/>
      <c r="AE738" s="1"/>
      <c r="AF738" s="1"/>
      <c r="AG738" s="1"/>
      <c r="AH738" s="1"/>
      <c r="AI738" s="1"/>
      <c r="AJ738" s="1"/>
      <c r="AK738" s="1"/>
      <c r="AL738" s="1"/>
      <c r="AM738" s="1"/>
      <c r="AN738" s="1"/>
    </row>
    <row r="739" spans="1:40">
      <c r="A739" s="1"/>
      <c r="B739" s="1"/>
      <c r="C739" s="1"/>
      <c r="D739" s="1"/>
      <c r="E739" s="1"/>
      <c r="F739" s="1"/>
      <c r="G739" s="1"/>
      <c r="H739" s="1"/>
      <c r="I739" s="1"/>
      <c r="J739" s="1"/>
      <c r="K739" s="1"/>
      <c r="L739" s="1"/>
      <c r="M739" s="1"/>
      <c r="N739" s="5"/>
      <c r="O739" s="5"/>
      <c r="P739" s="5"/>
      <c r="Q739" s="5"/>
      <c r="R739" s="5"/>
      <c r="S739" s="5"/>
      <c r="T739" s="1"/>
      <c r="U739" s="1"/>
      <c r="V739" s="1"/>
      <c r="W739" s="1"/>
      <c r="X739" s="1"/>
      <c r="Y739" s="1"/>
      <c r="Z739" s="1"/>
      <c r="AA739" s="1"/>
      <c r="AB739" s="1"/>
      <c r="AC739" s="1"/>
      <c r="AD739" s="1"/>
      <c r="AE739" s="1"/>
      <c r="AF739" s="1"/>
      <c r="AG739" s="1"/>
      <c r="AH739" s="1"/>
      <c r="AI739" s="1"/>
      <c r="AJ739" s="1"/>
      <c r="AK739" s="1"/>
      <c r="AL739" s="1"/>
      <c r="AM739" s="1"/>
      <c r="AN739" s="1"/>
    </row>
    <row r="740" spans="1:40">
      <c r="A740" s="1"/>
      <c r="B740" s="1"/>
      <c r="C740" s="1"/>
      <c r="D740" s="1"/>
      <c r="E740" s="1"/>
      <c r="F740" s="1"/>
      <c r="G740" s="1"/>
      <c r="H740" s="1"/>
      <c r="I740" s="1"/>
      <c r="J740" s="1"/>
      <c r="K740" s="1"/>
      <c r="L740" s="1"/>
      <c r="M740" s="1"/>
      <c r="N740" s="5"/>
      <c r="O740" s="5"/>
      <c r="P740" s="5"/>
      <c r="Q740" s="5"/>
      <c r="R740" s="5"/>
      <c r="S740" s="5"/>
      <c r="T740" s="1"/>
      <c r="U740" s="1"/>
      <c r="V740" s="1"/>
      <c r="W740" s="1"/>
      <c r="X740" s="1"/>
      <c r="Y740" s="1"/>
      <c r="Z740" s="1"/>
      <c r="AA740" s="1"/>
      <c r="AB740" s="1"/>
      <c r="AC740" s="1"/>
      <c r="AD740" s="1"/>
      <c r="AE740" s="1"/>
      <c r="AF740" s="1"/>
      <c r="AG740" s="1"/>
      <c r="AH740" s="1"/>
      <c r="AI740" s="1"/>
      <c r="AJ740" s="1"/>
      <c r="AK740" s="1"/>
      <c r="AL740" s="1"/>
      <c r="AM740" s="1"/>
      <c r="AN740" s="1"/>
    </row>
    <row r="741" spans="1:40">
      <c r="A741" s="1"/>
      <c r="B741" s="1"/>
      <c r="C741" s="1"/>
      <c r="D741" s="1"/>
      <c r="E741" s="1"/>
      <c r="F741" s="1"/>
      <c r="G741" s="1"/>
      <c r="H741" s="1"/>
      <c r="I741" s="1"/>
      <c r="J741" s="1"/>
      <c r="K741" s="1"/>
      <c r="L741" s="1"/>
      <c r="M741" s="1"/>
      <c r="N741" s="5"/>
      <c r="O741" s="5"/>
      <c r="P741" s="5"/>
      <c r="Q741" s="5"/>
      <c r="R741" s="5"/>
      <c r="S741" s="5"/>
      <c r="T741" s="1"/>
      <c r="U741" s="1"/>
      <c r="V741" s="1"/>
      <c r="W741" s="1"/>
      <c r="X741" s="1"/>
      <c r="Y741" s="1"/>
      <c r="Z741" s="1"/>
      <c r="AA741" s="1"/>
      <c r="AB741" s="1"/>
      <c r="AC741" s="1"/>
      <c r="AD741" s="1"/>
      <c r="AE741" s="1"/>
      <c r="AF741" s="1"/>
      <c r="AG741" s="1"/>
      <c r="AH741" s="1"/>
      <c r="AI741" s="1"/>
      <c r="AJ741" s="1"/>
      <c r="AK741" s="1"/>
      <c r="AL741" s="1"/>
      <c r="AM741" s="1"/>
      <c r="AN741" s="1"/>
    </row>
    <row r="742" spans="1:40">
      <c r="A742" s="1"/>
      <c r="B742" s="1"/>
      <c r="C742" s="1"/>
      <c r="D742" s="1"/>
      <c r="E742" s="1"/>
      <c r="F742" s="1"/>
      <c r="G742" s="1"/>
      <c r="H742" s="1"/>
      <c r="I742" s="1"/>
      <c r="J742" s="1"/>
      <c r="K742" s="1"/>
      <c r="L742" s="1"/>
      <c r="M742" s="1"/>
      <c r="N742" s="5"/>
      <c r="O742" s="5"/>
      <c r="P742" s="5"/>
      <c r="Q742" s="5"/>
      <c r="R742" s="5"/>
      <c r="S742" s="5"/>
      <c r="T742" s="1"/>
      <c r="U742" s="1"/>
      <c r="V742" s="1"/>
      <c r="W742" s="1"/>
      <c r="X742" s="1"/>
      <c r="Y742" s="1"/>
      <c r="Z742" s="1"/>
      <c r="AA742" s="1"/>
      <c r="AB742" s="1"/>
      <c r="AC742" s="1"/>
      <c r="AD742" s="1"/>
      <c r="AE742" s="1"/>
      <c r="AF742" s="1"/>
      <c r="AG742" s="1"/>
      <c r="AH742" s="1"/>
      <c r="AI742" s="1"/>
      <c r="AJ742" s="1"/>
      <c r="AK742" s="1"/>
      <c r="AL742" s="1"/>
      <c r="AM742" s="1"/>
      <c r="AN742" s="1"/>
    </row>
    <row r="743" spans="1:40">
      <c r="A743" s="1"/>
      <c r="B743" s="1"/>
      <c r="C743" s="1"/>
      <c r="D743" s="1"/>
      <c r="E743" s="1"/>
      <c r="F743" s="1"/>
      <c r="G743" s="1"/>
      <c r="H743" s="1"/>
      <c r="I743" s="1"/>
      <c r="J743" s="1"/>
      <c r="K743" s="1"/>
      <c r="L743" s="1"/>
      <c r="M743" s="1"/>
      <c r="N743" s="5"/>
      <c r="O743" s="5"/>
      <c r="P743" s="5"/>
      <c r="Q743" s="5"/>
      <c r="R743" s="5"/>
      <c r="S743" s="5"/>
      <c r="T743" s="1"/>
      <c r="U743" s="1"/>
      <c r="V743" s="1"/>
      <c r="W743" s="1"/>
      <c r="X743" s="1"/>
      <c r="Y743" s="1"/>
      <c r="Z743" s="1"/>
      <c r="AA743" s="1"/>
      <c r="AB743" s="1"/>
      <c r="AC743" s="1"/>
      <c r="AD743" s="1"/>
      <c r="AE743" s="1"/>
      <c r="AF743" s="1"/>
      <c r="AG743" s="1"/>
      <c r="AH743" s="1"/>
      <c r="AI743" s="1"/>
      <c r="AJ743" s="1"/>
      <c r="AK743" s="1"/>
      <c r="AL743" s="1"/>
      <c r="AM743" s="1"/>
      <c r="AN743" s="1"/>
    </row>
    <row r="744" spans="1:40">
      <c r="A744" s="1"/>
      <c r="B744" s="1"/>
      <c r="C744" s="1"/>
      <c r="D744" s="1"/>
      <c r="E744" s="1"/>
      <c r="F744" s="1"/>
      <c r="G744" s="1"/>
      <c r="H744" s="1"/>
      <c r="I744" s="1"/>
      <c r="J744" s="1"/>
      <c r="K744" s="1"/>
      <c r="L744" s="1"/>
      <c r="M744" s="1"/>
      <c r="N744" s="5"/>
      <c r="O744" s="5"/>
      <c r="P744" s="5"/>
      <c r="Q744" s="5"/>
      <c r="R744" s="5"/>
      <c r="S744" s="5"/>
      <c r="T744" s="1"/>
      <c r="U744" s="1"/>
      <c r="V744" s="1"/>
      <c r="W744" s="1"/>
      <c r="X744" s="1"/>
      <c r="Y744" s="1"/>
      <c r="Z744" s="1"/>
      <c r="AA744" s="1"/>
      <c r="AB744" s="1"/>
      <c r="AC744" s="1"/>
      <c r="AD744" s="1"/>
      <c r="AE744" s="1"/>
      <c r="AF744" s="1"/>
      <c r="AG744" s="1"/>
      <c r="AH744" s="1"/>
      <c r="AI744" s="1"/>
      <c r="AJ744" s="1"/>
      <c r="AK744" s="1"/>
      <c r="AL744" s="1"/>
      <c r="AM744" s="1"/>
      <c r="AN744" s="1"/>
    </row>
    <row r="745" spans="1:40">
      <c r="A745" s="1"/>
      <c r="B745" s="1"/>
      <c r="C745" s="1"/>
      <c r="D745" s="1"/>
      <c r="E745" s="1"/>
      <c r="F745" s="1"/>
      <c r="G745" s="1"/>
      <c r="H745" s="1"/>
      <c r="I745" s="1"/>
      <c r="J745" s="1"/>
      <c r="K745" s="1"/>
      <c r="L745" s="1"/>
      <c r="M745" s="1"/>
      <c r="N745" s="5"/>
      <c r="O745" s="5"/>
      <c r="P745" s="5"/>
      <c r="Q745" s="5"/>
      <c r="R745" s="5"/>
      <c r="S745" s="5"/>
      <c r="T745" s="1"/>
      <c r="U745" s="1"/>
      <c r="V745" s="1"/>
      <c r="W745" s="1"/>
      <c r="X745" s="1"/>
      <c r="Y745" s="1"/>
      <c r="Z745" s="1"/>
      <c r="AA745" s="1"/>
      <c r="AB745" s="1"/>
      <c r="AC745" s="1"/>
      <c r="AD745" s="1"/>
      <c r="AE745" s="1"/>
      <c r="AF745" s="1"/>
      <c r="AG745" s="1"/>
      <c r="AH745" s="1"/>
      <c r="AI745" s="1"/>
      <c r="AJ745" s="1"/>
      <c r="AK745" s="1"/>
      <c r="AL745" s="1"/>
      <c r="AM745" s="1"/>
      <c r="AN745" s="1"/>
    </row>
    <row r="746" spans="1:40">
      <c r="A746" s="1"/>
      <c r="B746" s="1"/>
      <c r="C746" s="1"/>
      <c r="D746" s="1"/>
      <c r="E746" s="1"/>
      <c r="F746" s="1"/>
      <c r="G746" s="1"/>
      <c r="H746" s="1"/>
      <c r="I746" s="1"/>
      <c r="J746" s="1"/>
      <c r="K746" s="1"/>
      <c r="L746" s="1"/>
      <c r="M746" s="1"/>
      <c r="N746" s="5"/>
      <c r="O746" s="5"/>
      <c r="P746" s="5"/>
      <c r="Q746" s="5"/>
      <c r="R746" s="5"/>
      <c r="S746" s="5"/>
      <c r="T746" s="1"/>
      <c r="U746" s="1"/>
      <c r="V746" s="1"/>
      <c r="W746" s="1"/>
      <c r="X746" s="1"/>
      <c r="Y746" s="1"/>
      <c r="Z746" s="1"/>
      <c r="AA746" s="1"/>
      <c r="AB746" s="1"/>
      <c r="AC746" s="1"/>
      <c r="AD746" s="1"/>
      <c r="AE746" s="1"/>
      <c r="AF746" s="1"/>
      <c r="AG746" s="1"/>
      <c r="AH746" s="1"/>
      <c r="AI746" s="1"/>
      <c r="AJ746" s="1"/>
      <c r="AK746" s="1"/>
      <c r="AL746" s="1"/>
      <c r="AM746" s="1"/>
      <c r="AN746" s="1"/>
    </row>
    <row r="747" spans="1:40">
      <c r="A747" s="1"/>
      <c r="B747" s="1"/>
      <c r="C747" s="1"/>
      <c r="D747" s="1"/>
      <c r="E747" s="1"/>
      <c r="F747" s="1"/>
      <c r="G747" s="1"/>
      <c r="H747" s="1"/>
      <c r="I747" s="1"/>
      <c r="J747" s="1"/>
      <c r="K747" s="1"/>
      <c r="L747" s="1"/>
      <c r="M747" s="1"/>
      <c r="N747" s="5"/>
      <c r="O747" s="5"/>
      <c r="P747" s="5"/>
      <c r="Q747" s="5"/>
      <c r="R747" s="5"/>
      <c r="S747" s="5"/>
      <c r="T747" s="1"/>
      <c r="U747" s="1"/>
      <c r="V747" s="1"/>
      <c r="W747" s="1"/>
      <c r="X747" s="1"/>
      <c r="Y747" s="1"/>
      <c r="Z747" s="1"/>
      <c r="AA747" s="1"/>
      <c r="AB747" s="1"/>
      <c r="AC747" s="1"/>
      <c r="AD747" s="1"/>
      <c r="AE747" s="1"/>
      <c r="AF747" s="1"/>
      <c r="AG747" s="1"/>
      <c r="AH747" s="1"/>
      <c r="AI747" s="1"/>
      <c r="AJ747" s="1"/>
      <c r="AK747" s="1"/>
      <c r="AL747" s="1"/>
      <c r="AM747" s="1"/>
      <c r="AN747" s="1"/>
    </row>
    <row r="748" spans="1:40">
      <c r="A748" s="1"/>
      <c r="B748" s="1"/>
      <c r="C748" s="1"/>
      <c r="D748" s="1"/>
      <c r="E748" s="1"/>
      <c r="F748" s="1"/>
      <c r="G748" s="1"/>
      <c r="H748" s="1"/>
      <c r="I748" s="1"/>
      <c r="J748" s="1"/>
      <c r="K748" s="1"/>
      <c r="L748" s="1"/>
      <c r="M748" s="1"/>
      <c r="N748" s="5"/>
      <c r="O748" s="5"/>
      <c r="P748" s="5"/>
      <c r="Q748" s="5"/>
      <c r="R748" s="5"/>
      <c r="S748" s="5"/>
      <c r="T748" s="1"/>
      <c r="U748" s="1"/>
      <c r="V748" s="1"/>
      <c r="W748" s="1"/>
      <c r="X748" s="1"/>
      <c r="Y748" s="1"/>
      <c r="Z748" s="1"/>
      <c r="AA748" s="1"/>
      <c r="AB748" s="1"/>
      <c r="AC748" s="1"/>
      <c r="AD748" s="1"/>
      <c r="AE748" s="1"/>
      <c r="AF748" s="1"/>
      <c r="AG748" s="1"/>
      <c r="AH748" s="1"/>
      <c r="AI748" s="1"/>
      <c r="AJ748" s="1"/>
      <c r="AK748" s="1"/>
      <c r="AL748" s="1"/>
      <c r="AM748" s="1"/>
      <c r="AN748" s="1"/>
    </row>
    <row r="749" spans="1:40">
      <c r="A749" s="1"/>
      <c r="B749" s="1"/>
      <c r="C749" s="1"/>
      <c r="D749" s="1"/>
      <c r="E749" s="1"/>
      <c r="F749" s="1"/>
      <c r="G749" s="1"/>
      <c r="H749" s="1"/>
      <c r="I749" s="1"/>
      <c r="J749" s="1"/>
      <c r="K749" s="1"/>
      <c r="L749" s="1"/>
      <c r="M749" s="1"/>
      <c r="N749" s="5"/>
      <c r="O749" s="5"/>
      <c r="P749" s="5"/>
      <c r="Q749" s="5"/>
      <c r="R749" s="5"/>
      <c r="S749" s="5"/>
      <c r="T749" s="1"/>
      <c r="U749" s="1"/>
      <c r="V749" s="1"/>
      <c r="W749" s="1"/>
      <c r="X749" s="1"/>
      <c r="Y749" s="1"/>
      <c r="Z749" s="1"/>
      <c r="AA749" s="1"/>
      <c r="AB749" s="1"/>
      <c r="AC749" s="1"/>
      <c r="AD749" s="1"/>
      <c r="AE749" s="1"/>
      <c r="AF749" s="1"/>
      <c r="AG749" s="1"/>
      <c r="AH749" s="1"/>
      <c r="AI749" s="1"/>
      <c r="AJ749" s="1"/>
      <c r="AK749" s="1"/>
      <c r="AL749" s="1"/>
      <c r="AM749" s="1"/>
      <c r="AN749" s="1"/>
    </row>
    <row r="750" spans="1:40">
      <c r="A750" s="1"/>
      <c r="B750" s="1"/>
      <c r="C750" s="1"/>
      <c r="D750" s="1"/>
      <c r="E750" s="1"/>
      <c r="F750" s="1"/>
      <c r="G750" s="1"/>
      <c r="H750" s="1"/>
      <c r="I750" s="1"/>
      <c r="J750" s="1"/>
      <c r="K750" s="1"/>
      <c r="L750" s="1"/>
      <c r="M750" s="1"/>
      <c r="N750" s="5"/>
      <c r="O750" s="5"/>
      <c r="P750" s="5"/>
      <c r="Q750" s="5"/>
      <c r="R750" s="5"/>
      <c r="S750" s="5"/>
      <c r="T750" s="1"/>
      <c r="U750" s="1"/>
      <c r="V750" s="1"/>
      <c r="W750" s="1"/>
      <c r="X750" s="1"/>
      <c r="Y750" s="1"/>
      <c r="Z750" s="1"/>
      <c r="AA750" s="1"/>
      <c r="AB750" s="1"/>
      <c r="AC750" s="1"/>
      <c r="AD750" s="1"/>
      <c r="AE750" s="1"/>
      <c r="AF750" s="1"/>
      <c r="AG750" s="1"/>
      <c r="AH750" s="1"/>
      <c r="AI750" s="1"/>
      <c r="AJ750" s="1"/>
      <c r="AK750" s="1"/>
      <c r="AL750" s="1"/>
      <c r="AM750" s="1"/>
      <c r="AN750" s="1"/>
    </row>
    <row r="751" spans="1:40">
      <c r="A751" s="1"/>
      <c r="B751" s="1"/>
      <c r="C751" s="1"/>
      <c r="D751" s="1"/>
      <c r="E751" s="1"/>
      <c r="F751" s="1"/>
      <c r="G751" s="1"/>
      <c r="H751" s="1"/>
      <c r="I751" s="1"/>
      <c r="J751" s="1"/>
      <c r="K751" s="1"/>
      <c r="L751" s="1"/>
      <c r="M751" s="1"/>
      <c r="N751" s="5"/>
      <c r="O751" s="5"/>
      <c r="P751" s="5"/>
      <c r="Q751" s="5"/>
      <c r="R751" s="5"/>
      <c r="S751" s="5"/>
      <c r="T751" s="1"/>
      <c r="U751" s="1"/>
      <c r="V751" s="1"/>
      <c r="W751" s="1"/>
      <c r="X751" s="1"/>
      <c r="Y751" s="1"/>
      <c r="Z751" s="1"/>
      <c r="AA751" s="1"/>
      <c r="AB751" s="1"/>
      <c r="AC751" s="1"/>
      <c r="AD751" s="1"/>
      <c r="AE751" s="1"/>
      <c r="AF751" s="1"/>
      <c r="AG751" s="1"/>
      <c r="AH751" s="1"/>
      <c r="AI751" s="1"/>
      <c r="AJ751" s="1"/>
      <c r="AK751" s="1"/>
      <c r="AL751" s="1"/>
      <c r="AM751" s="1"/>
      <c r="AN751" s="1"/>
    </row>
    <row r="752" spans="1:40">
      <c r="A752" s="1"/>
      <c r="B752" s="1"/>
      <c r="C752" s="1"/>
      <c r="D752" s="1"/>
      <c r="E752" s="1"/>
      <c r="F752" s="1"/>
      <c r="G752" s="1"/>
      <c r="H752" s="1"/>
      <c r="I752" s="1"/>
      <c r="J752" s="1"/>
      <c r="K752" s="1"/>
      <c r="L752" s="1"/>
      <c r="M752" s="1"/>
      <c r="N752" s="5"/>
      <c r="O752" s="5"/>
      <c r="P752" s="5"/>
      <c r="Q752" s="5"/>
      <c r="R752" s="5"/>
      <c r="S752" s="5"/>
      <c r="T752" s="1"/>
      <c r="U752" s="1"/>
      <c r="V752" s="1"/>
      <c r="W752" s="1"/>
      <c r="X752" s="1"/>
      <c r="Y752" s="1"/>
      <c r="Z752" s="1"/>
      <c r="AA752" s="1"/>
      <c r="AB752" s="1"/>
      <c r="AC752" s="1"/>
      <c r="AD752" s="1"/>
      <c r="AE752" s="1"/>
      <c r="AF752" s="1"/>
      <c r="AG752" s="1"/>
      <c r="AH752" s="1"/>
      <c r="AI752" s="1"/>
      <c r="AJ752" s="1"/>
      <c r="AK752" s="1"/>
      <c r="AL752" s="1"/>
      <c r="AM752" s="1"/>
      <c r="AN752" s="1"/>
    </row>
    <row r="753" spans="1:40">
      <c r="A753" s="1"/>
      <c r="B753" s="1"/>
      <c r="C753" s="1"/>
      <c r="D753" s="1"/>
      <c r="E753" s="1"/>
      <c r="F753" s="1"/>
      <c r="G753" s="1"/>
      <c r="H753" s="1"/>
      <c r="I753" s="1"/>
      <c r="J753" s="1"/>
      <c r="K753" s="1"/>
      <c r="L753" s="1"/>
      <c r="M753" s="1"/>
      <c r="N753" s="5"/>
      <c r="O753" s="5"/>
      <c r="P753" s="5"/>
      <c r="Q753" s="5"/>
      <c r="R753" s="5"/>
      <c r="S753" s="5"/>
      <c r="T753" s="1"/>
      <c r="U753" s="1"/>
      <c r="V753" s="1"/>
      <c r="W753" s="1"/>
      <c r="X753" s="1"/>
      <c r="Y753" s="1"/>
      <c r="Z753" s="1"/>
      <c r="AA753" s="1"/>
      <c r="AB753" s="1"/>
      <c r="AC753" s="1"/>
      <c r="AD753" s="1"/>
      <c r="AE753" s="1"/>
      <c r="AF753" s="1"/>
      <c r="AG753" s="1"/>
      <c r="AH753" s="1"/>
      <c r="AI753" s="1"/>
      <c r="AJ753" s="1"/>
      <c r="AK753" s="1"/>
      <c r="AL753" s="1"/>
      <c r="AM753" s="1"/>
      <c r="AN753" s="1"/>
    </row>
    <row r="754" spans="1:40">
      <c r="A754" s="1"/>
      <c r="B754" s="1"/>
      <c r="C754" s="1"/>
      <c r="D754" s="1"/>
      <c r="E754" s="1"/>
      <c r="F754" s="1"/>
      <c r="G754" s="1"/>
      <c r="H754" s="1"/>
      <c r="I754" s="1"/>
      <c r="J754" s="1"/>
      <c r="K754" s="1"/>
      <c r="L754" s="1"/>
      <c r="M754" s="1"/>
      <c r="N754" s="5"/>
      <c r="O754" s="5"/>
      <c r="P754" s="5"/>
      <c r="Q754" s="5"/>
      <c r="R754" s="5"/>
      <c r="S754" s="5"/>
      <c r="T754" s="1"/>
      <c r="U754" s="1"/>
      <c r="V754" s="1"/>
      <c r="W754" s="1"/>
      <c r="X754" s="1"/>
      <c r="Y754" s="1"/>
      <c r="Z754" s="1"/>
      <c r="AA754" s="1"/>
      <c r="AB754" s="1"/>
      <c r="AC754" s="1"/>
      <c r="AD754" s="1"/>
      <c r="AE754" s="1"/>
      <c r="AF754" s="1"/>
      <c r="AG754" s="1"/>
      <c r="AH754" s="1"/>
      <c r="AI754" s="1"/>
      <c r="AJ754" s="1"/>
      <c r="AK754" s="1"/>
      <c r="AL754" s="1"/>
      <c r="AM754" s="1"/>
      <c r="AN754" s="1"/>
    </row>
    <row r="755" spans="1:40">
      <c r="A755" s="1"/>
      <c r="B755" s="1"/>
      <c r="C755" s="1"/>
      <c r="D755" s="1"/>
      <c r="E755" s="1"/>
      <c r="F755" s="1"/>
      <c r="G755" s="1"/>
      <c r="H755" s="1"/>
      <c r="I755" s="1"/>
      <c r="J755" s="1"/>
      <c r="K755" s="1"/>
      <c r="L755" s="1"/>
      <c r="M755" s="1"/>
      <c r="N755" s="5"/>
      <c r="O755" s="5"/>
      <c r="P755" s="5"/>
      <c r="Q755" s="5"/>
      <c r="R755" s="5"/>
      <c r="S755" s="5"/>
      <c r="T755" s="1"/>
      <c r="U755" s="1"/>
      <c r="V755" s="1"/>
      <c r="W755" s="1"/>
      <c r="X755" s="1"/>
      <c r="Y755" s="1"/>
      <c r="Z755" s="1"/>
      <c r="AA755" s="1"/>
      <c r="AB755" s="1"/>
      <c r="AC755" s="1"/>
      <c r="AD755" s="1"/>
      <c r="AE755" s="1"/>
      <c r="AF755" s="1"/>
      <c r="AG755" s="1"/>
      <c r="AH755" s="1"/>
      <c r="AI755" s="1"/>
      <c r="AJ755" s="1"/>
      <c r="AK755" s="1"/>
      <c r="AL755" s="1"/>
      <c r="AM755" s="1"/>
      <c r="AN755" s="1"/>
    </row>
    <row r="756" spans="1:40">
      <c r="A756" s="1"/>
      <c r="B756" s="1"/>
      <c r="C756" s="1"/>
      <c r="D756" s="1"/>
      <c r="E756" s="1"/>
      <c r="F756" s="1"/>
      <c r="G756" s="1"/>
      <c r="H756" s="1"/>
      <c r="I756" s="1"/>
      <c r="J756" s="1"/>
      <c r="K756" s="1"/>
      <c r="L756" s="1"/>
      <c r="M756" s="1"/>
      <c r="N756" s="5"/>
      <c r="O756" s="5"/>
      <c r="P756" s="5"/>
      <c r="Q756" s="5"/>
      <c r="R756" s="5"/>
      <c r="S756" s="5"/>
      <c r="T756" s="1"/>
      <c r="U756" s="1"/>
      <c r="V756" s="1"/>
      <c r="W756" s="1"/>
      <c r="X756" s="1"/>
      <c r="Y756" s="1"/>
      <c r="Z756" s="1"/>
      <c r="AA756" s="1"/>
      <c r="AB756" s="1"/>
      <c r="AC756" s="1"/>
      <c r="AD756" s="1"/>
      <c r="AE756" s="1"/>
      <c r="AF756" s="1"/>
      <c r="AG756" s="1"/>
      <c r="AH756" s="1"/>
      <c r="AI756" s="1"/>
      <c r="AJ756" s="1"/>
      <c r="AK756" s="1"/>
      <c r="AL756" s="1"/>
      <c r="AM756" s="1"/>
      <c r="AN756" s="1"/>
    </row>
    <row r="757" spans="1:40">
      <c r="A757" s="1"/>
      <c r="B757" s="1"/>
      <c r="C757" s="1"/>
      <c r="D757" s="1"/>
      <c r="E757" s="1"/>
      <c r="F757" s="1"/>
      <c r="G757" s="1"/>
      <c r="H757" s="1"/>
      <c r="I757" s="1"/>
      <c r="J757" s="1"/>
      <c r="K757" s="1"/>
      <c r="L757" s="1"/>
      <c r="M757" s="1"/>
      <c r="N757" s="5"/>
      <c r="O757" s="5"/>
      <c r="P757" s="5"/>
      <c r="Q757" s="5"/>
      <c r="R757" s="5"/>
      <c r="S757" s="5"/>
      <c r="T757" s="1"/>
      <c r="U757" s="1"/>
      <c r="V757" s="1"/>
      <c r="W757" s="1"/>
      <c r="X757" s="1"/>
      <c r="Y757" s="1"/>
      <c r="Z757" s="1"/>
      <c r="AA757" s="1"/>
      <c r="AB757" s="1"/>
      <c r="AC757" s="1"/>
      <c r="AD757" s="1"/>
      <c r="AE757" s="1"/>
      <c r="AF757" s="1"/>
      <c r="AG757" s="1"/>
      <c r="AH757" s="1"/>
      <c r="AI757" s="1"/>
      <c r="AJ757" s="1"/>
      <c r="AK757" s="1"/>
      <c r="AL757" s="1"/>
      <c r="AM757" s="1"/>
      <c r="AN757" s="1"/>
    </row>
    <row r="758" spans="1:40">
      <c r="A758" s="1"/>
      <c r="B758" s="1"/>
      <c r="C758" s="1"/>
      <c r="D758" s="1"/>
      <c r="E758" s="1"/>
      <c r="F758" s="1"/>
      <c r="G758" s="1"/>
      <c r="H758" s="1"/>
      <c r="I758" s="1"/>
      <c r="J758" s="1"/>
      <c r="K758" s="1"/>
      <c r="L758" s="1"/>
      <c r="M758" s="1"/>
      <c r="N758" s="5"/>
      <c r="O758" s="5"/>
      <c r="P758" s="5"/>
      <c r="Q758" s="5"/>
      <c r="R758" s="5"/>
      <c r="S758" s="5"/>
      <c r="T758" s="1"/>
      <c r="U758" s="1"/>
      <c r="V758" s="1"/>
      <c r="W758" s="1"/>
      <c r="X758" s="1"/>
      <c r="Y758" s="1"/>
      <c r="Z758" s="1"/>
      <c r="AA758" s="1"/>
      <c r="AB758" s="1"/>
      <c r="AC758" s="1"/>
      <c r="AD758" s="1"/>
      <c r="AE758" s="1"/>
      <c r="AF758" s="1"/>
      <c r="AG758" s="1"/>
      <c r="AH758" s="1"/>
      <c r="AI758" s="1"/>
      <c r="AJ758" s="1"/>
      <c r="AK758" s="1"/>
      <c r="AL758" s="1"/>
      <c r="AM758" s="1"/>
      <c r="AN758" s="1"/>
    </row>
    <row r="759" spans="1:40">
      <c r="A759" s="1"/>
      <c r="B759" s="1"/>
      <c r="C759" s="1"/>
      <c r="D759" s="1"/>
      <c r="E759" s="1"/>
      <c r="F759" s="1"/>
      <c r="G759" s="1"/>
      <c r="H759" s="1"/>
      <c r="I759" s="1"/>
      <c r="J759" s="1"/>
      <c r="K759" s="1"/>
      <c r="L759" s="1"/>
      <c r="M759" s="1"/>
      <c r="N759" s="5"/>
      <c r="O759" s="5"/>
      <c r="P759" s="5"/>
      <c r="Q759" s="5"/>
      <c r="R759" s="5"/>
      <c r="S759" s="5"/>
      <c r="T759" s="1"/>
      <c r="U759" s="1"/>
      <c r="V759" s="1"/>
      <c r="W759" s="1"/>
      <c r="X759" s="1"/>
      <c r="Y759" s="1"/>
      <c r="Z759" s="1"/>
      <c r="AA759" s="1"/>
      <c r="AB759" s="1"/>
      <c r="AC759" s="1"/>
      <c r="AD759" s="1"/>
      <c r="AE759" s="1"/>
      <c r="AF759" s="1"/>
      <c r="AG759" s="1"/>
      <c r="AH759" s="1"/>
      <c r="AI759" s="1"/>
      <c r="AJ759" s="1"/>
      <c r="AK759" s="1"/>
      <c r="AL759" s="1"/>
      <c r="AM759" s="1"/>
      <c r="AN759" s="1"/>
    </row>
    <row r="760" spans="1:40">
      <c r="A760" s="1"/>
      <c r="B760" s="1"/>
      <c r="C760" s="1"/>
      <c r="D760" s="1"/>
      <c r="E760" s="1"/>
      <c r="F760" s="1"/>
      <c r="G760" s="1"/>
      <c r="H760" s="1"/>
      <c r="I760" s="1"/>
      <c r="J760" s="1"/>
      <c r="K760" s="1"/>
      <c r="L760" s="1"/>
      <c r="M760" s="1"/>
      <c r="N760" s="5"/>
      <c r="O760" s="5"/>
      <c r="P760" s="5"/>
      <c r="Q760" s="5"/>
      <c r="R760" s="5"/>
      <c r="S760" s="5"/>
      <c r="T760" s="1"/>
      <c r="U760" s="1"/>
      <c r="V760" s="1"/>
      <c r="W760" s="1"/>
      <c r="X760" s="1"/>
      <c r="Y760" s="1"/>
      <c r="Z760" s="1"/>
      <c r="AA760" s="1"/>
      <c r="AB760" s="1"/>
      <c r="AC760" s="1"/>
      <c r="AD760" s="1"/>
      <c r="AE760" s="1"/>
      <c r="AF760" s="1"/>
      <c r="AG760" s="1"/>
      <c r="AH760" s="1"/>
      <c r="AI760" s="1"/>
      <c r="AJ760" s="1"/>
      <c r="AK760" s="1"/>
      <c r="AL760" s="1"/>
      <c r="AM760" s="1"/>
      <c r="AN760" s="1"/>
    </row>
    <row r="761" spans="1:40">
      <c r="A761" s="1"/>
      <c r="B761" s="1"/>
      <c r="C761" s="1"/>
      <c r="D761" s="1"/>
      <c r="E761" s="1"/>
      <c r="F761" s="1"/>
      <c r="G761" s="1"/>
      <c r="H761" s="1"/>
      <c r="I761" s="1"/>
      <c r="J761" s="1"/>
      <c r="K761" s="1"/>
      <c r="L761" s="1"/>
      <c r="M761" s="1"/>
      <c r="N761" s="5"/>
      <c r="O761" s="5"/>
      <c r="P761" s="5"/>
      <c r="Q761" s="5"/>
      <c r="R761" s="5"/>
      <c r="S761" s="5"/>
      <c r="T761" s="1"/>
      <c r="U761" s="1"/>
      <c r="V761" s="1"/>
      <c r="W761" s="1"/>
      <c r="X761" s="1"/>
      <c r="Y761" s="1"/>
      <c r="Z761" s="1"/>
      <c r="AA761" s="1"/>
      <c r="AB761" s="1"/>
      <c r="AC761" s="1"/>
      <c r="AD761" s="1"/>
      <c r="AE761" s="1"/>
      <c r="AF761" s="1"/>
      <c r="AG761" s="1"/>
      <c r="AH761" s="1"/>
      <c r="AI761" s="1"/>
      <c r="AJ761" s="1"/>
      <c r="AK761" s="1"/>
      <c r="AL761" s="1"/>
      <c r="AM761" s="1"/>
      <c r="AN761" s="1"/>
    </row>
    <row r="762" spans="1:40">
      <c r="A762" s="1"/>
      <c r="B762" s="1"/>
      <c r="C762" s="1"/>
      <c r="D762" s="1"/>
      <c r="E762" s="1"/>
      <c r="F762" s="1"/>
      <c r="G762" s="1"/>
      <c r="H762" s="1"/>
      <c r="I762" s="1"/>
      <c r="J762" s="1"/>
      <c r="K762" s="1"/>
      <c r="L762" s="1"/>
      <c r="M762" s="1"/>
      <c r="N762" s="5"/>
      <c r="O762" s="5"/>
      <c r="P762" s="5"/>
      <c r="Q762" s="5"/>
      <c r="R762" s="5"/>
      <c r="S762" s="5"/>
      <c r="T762" s="1"/>
      <c r="U762" s="1"/>
      <c r="V762" s="1"/>
      <c r="W762" s="1"/>
      <c r="X762" s="1"/>
      <c r="Y762" s="1"/>
      <c r="Z762" s="1"/>
      <c r="AA762" s="1"/>
      <c r="AB762" s="1"/>
      <c r="AC762" s="1"/>
      <c r="AD762" s="1"/>
      <c r="AE762" s="1"/>
      <c r="AF762" s="1"/>
      <c r="AG762" s="1"/>
      <c r="AH762" s="1"/>
      <c r="AI762" s="1"/>
      <c r="AJ762" s="1"/>
      <c r="AK762" s="1"/>
      <c r="AL762" s="1"/>
      <c r="AM762" s="1"/>
      <c r="AN762" s="1"/>
    </row>
    <row r="763" spans="1:40">
      <c r="A763" s="1"/>
      <c r="B763" s="1"/>
      <c r="C763" s="1"/>
      <c r="D763" s="1"/>
      <c r="E763" s="1"/>
      <c r="F763" s="1"/>
      <c r="G763" s="1"/>
      <c r="H763" s="1"/>
      <c r="I763" s="1"/>
      <c r="J763" s="1"/>
      <c r="K763" s="1"/>
      <c r="L763" s="1"/>
      <c r="M763" s="1"/>
      <c r="N763" s="5"/>
      <c r="O763" s="5"/>
      <c r="P763" s="5"/>
      <c r="Q763" s="5"/>
      <c r="R763" s="5"/>
      <c r="S763" s="5"/>
      <c r="T763" s="1"/>
      <c r="U763" s="1"/>
      <c r="V763" s="1"/>
      <c r="W763" s="1"/>
      <c r="X763" s="1"/>
      <c r="Y763" s="1"/>
      <c r="Z763" s="1"/>
      <c r="AA763" s="1"/>
      <c r="AB763" s="1"/>
      <c r="AC763" s="1"/>
      <c r="AD763" s="1"/>
      <c r="AE763" s="1"/>
      <c r="AF763" s="1"/>
      <c r="AG763" s="1"/>
      <c r="AH763" s="1"/>
      <c r="AI763" s="1"/>
      <c r="AJ763" s="1"/>
      <c r="AK763" s="1"/>
      <c r="AL763" s="1"/>
      <c r="AM763" s="1"/>
      <c r="AN763" s="1"/>
    </row>
    <row r="764" spans="1:40">
      <c r="A764" s="1"/>
      <c r="B764" s="1"/>
      <c r="C764" s="1"/>
      <c r="D764" s="1"/>
      <c r="E764" s="1"/>
      <c r="F764" s="1"/>
      <c r="G764" s="1"/>
      <c r="H764" s="1"/>
      <c r="I764" s="1"/>
      <c r="J764" s="1"/>
      <c r="K764" s="1"/>
      <c r="L764" s="1"/>
      <c r="M764" s="1"/>
      <c r="N764" s="5"/>
      <c r="O764" s="5"/>
      <c r="P764" s="5"/>
      <c r="Q764" s="5"/>
      <c r="R764" s="5"/>
      <c r="S764" s="5"/>
      <c r="T764" s="1"/>
      <c r="U764" s="1"/>
      <c r="V764" s="1"/>
      <c r="W764" s="1"/>
      <c r="X764" s="1"/>
      <c r="Y764" s="1"/>
      <c r="Z764" s="1"/>
      <c r="AA764" s="1"/>
      <c r="AB764" s="1"/>
      <c r="AC764" s="1"/>
      <c r="AD764" s="1"/>
      <c r="AE764" s="1"/>
      <c r="AF764" s="1"/>
      <c r="AG764" s="1"/>
      <c r="AH764" s="1"/>
      <c r="AI764" s="1"/>
      <c r="AJ764" s="1"/>
      <c r="AK764" s="1"/>
      <c r="AL764" s="1"/>
      <c r="AM764" s="1"/>
      <c r="AN764" s="1"/>
    </row>
    <row r="765" spans="1:40">
      <c r="A765" s="1"/>
      <c r="B765" s="1"/>
      <c r="C765" s="1"/>
      <c r="D765" s="1"/>
      <c r="E765" s="1"/>
      <c r="F765" s="1"/>
      <c r="G765" s="1"/>
      <c r="H765" s="1"/>
      <c r="I765" s="1"/>
      <c r="J765" s="1"/>
      <c r="K765" s="1"/>
      <c r="L765" s="1"/>
      <c r="M765" s="1"/>
      <c r="N765" s="5"/>
      <c r="O765" s="5"/>
      <c r="P765" s="5"/>
      <c r="Q765" s="5"/>
      <c r="R765" s="5"/>
      <c r="S765" s="5"/>
      <c r="T765" s="1"/>
      <c r="U765" s="1"/>
      <c r="V765" s="1"/>
      <c r="W765" s="1"/>
      <c r="X765" s="1"/>
      <c r="Y765" s="1"/>
      <c r="Z765" s="1"/>
      <c r="AA765" s="1"/>
      <c r="AB765" s="1"/>
      <c r="AC765" s="1"/>
      <c r="AD765" s="1"/>
      <c r="AE765" s="1"/>
      <c r="AF765" s="1"/>
      <c r="AG765" s="1"/>
      <c r="AH765" s="1"/>
      <c r="AI765" s="1"/>
      <c r="AJ765" s="1"/>
      <c r="AK765" s="1"/>
      <c r="AL765" s="1"/>
      <c r="AM765" s="1"/>
      <c r="AN765" s="1"/>
    </row>
    <row r="766" spans="1:40">
      <c r="A766" s="1"/>
      <c r="B766" s="1"/>
      <c r="C766" s="1"/>
      <c r="D766" s="1"/>
      <c r="E766" s="1"/>
      <c r="F766" s="1"/>
      <c r="G766" s="1"/>
      <c r="H766" s="1"/>
      <c r="I766" s="1"/>
      <c r="J766" s="1"/>
      <c r="K766" s="1"/>
      <c r="L766" s="1"/>
      <c r="M766" s="1"/>
      <c r="N766" s="5"/>
      <c r="O766" s="5"/>
      <c r="P766" s="5"/>
      <c r="Q766" s="5"/>
      <c r="R766" s="5"/>
      <c r="S766" s="5"/>
      <c r="T766" s="1"/>
      <c r="U766" s="1"/>
      <c r="V766" s="1"/>
      <c r="W766" s="1"/>
      <c r="X766" s="1"/>
      <c r="Y766" s="1"/>
      <c r="Z766" s="1"/>
      <c r="AA766" s="1"/>
      <c r="AB766" s="1"/>
      <c r="AC766" s="1"/>
      <c r="AD766" s="1"/>
      <c r="AE766" s="1"/>
      <c r="AF766" s="1"/>
      <c r="AG766" s="1"/>
      <c r="AH766" s="1"/>
      <c r="AI766" s="1"/>
      <c r="AJ766" s="1"/>
      <c r="AK766" s="1"/>
      <c r="AL766" s="1"/>
      <c r="AM766" s="1"/>
      <c r="AN766" s="1"/>
    </row>
    <row r="767" spans="1:40">
      <c r="A767" s="1"/>
      <c r="B767" s="1"/>
      <c r="C767" s="1"/>
      <c r="D767" s="1"/>
      <c r="E767" s="1"/>
      <c r="F767" s="1"/>
      <c r="G767" s="1"/>
      <c r="H767" s="1"/>
      <c r="I767" s="1"/>
      <c r="J767" s="1"/>
      <c r="K767" s="1"/>
      <c r="L767" s="1"/>
      <c r="M767" s="1"/>
      <c r="N767" s="5"/>
      <c r="O767" s="5"/>
      <c r="P767" s="5"/>
      <c r="Q767" s="5"/>
      <c r="R767" s="5"/>
      <c r="S767" s="5"/>
      <c r="T767" s="1"/>
      <c r="U767" s="1"/>
      <c r="V767" s="1"/>
      <c r="W767" s="1"/>
      <c r="X767" s="1"/>
      <c r="Y767" s="1"/>
      <c r="Z767" s="1"/>
      <c r="AA767" s="1"/>
      <c r="AB767" s="1"/>
      <c r="AC767" s="1"/>
      <c r="AD767" s="1"/>
      <c r="AE767" s="1"/>
      <c r="AF767" s="1"/>
      <c r="AG767" s="1"/>
      <c r="AH767" s="1"/>
      <c r="AI767" s="1"/>
      <c r="AJ767" s="1"/>
      <c r="AK767" s="1"/>
      <c r="AL767" s="1"/>
      <c r="AM767" s="1"/>
      <c r="AN767" s="1"/>
    </row>
    <row r="768" spans="1:40">
      <c r="A768" s="1"/>
      <c r="B768" s="1"/>
      <c r="C768" s="1"/>
      <c r="D768" s="1"/>
      <c r="E768" s="1"/>
      <c r="F768" s="1"/>
      <c r="G768" s="1"/>
      <c r="H768" s="1"/>
      <c r="I768" s="1"/>
      <c r="J768" s="1"/>
      <c r="K768" s="1"/>
      <c r="L768" s="1"/>
      <c r="M768" s="1"/>
      <c r="N768" s="5"/>
      <c r="O768" s="5"/>
      <c r="P768" s="5"/>
      <c r="Q768" s="5"/>
      <c r="R768" s="5"/>
      <c r="S768" s="5"/>
      <c r="T768" s="1"/>
      <c r="U768" s="1"/>
      <c r="V768" s="1"/>
      <c r="W768" s="1"/>
      <c r="X768" s="1"/>
      <c r="Y768" s="1"/>
      <c r="Z768" s="1"/>
      <c r="AA768" s="1"/>
      <c r="AB768" s="1"/>
      <c r="AC768" s="1"/>
      <c r="AD768" s="1"/>
      <c r="AE768" s="1"/>
      <c r="AF768" s="1"/>
      <c r="AG768" s="1"/>
      <c r="AH768" s="1"/>
      <c r="AI768" s="1"/>
      <c r="AJ768" s="1"/>
      <c r="AK768" s="1"/>
      <c r="AL768" s="1"/>
      <c r="AM768" s="1"/>
      <c r="AN768" s="1"/>
    </row>
    <row r="769" spans="1:40">
      <c r="A769" s="1"/>
      <c r="B769" s="1"/>
      <c r="C769" s="1"/>
      <c r="D769" s="1"/>
      <c r="E769" s="1"/>
      <c r="F769" s="1"/>
      <c r="G769" s="1"/>
      <c r="H769" s="1"/>
      <c r="I769" s="1"/>
      <c r="J769" s="1"/>
      <c r="K769" s="1"/>
      <c r="L769" s="1"/>
      <c r="M769" s="1"/>
      <c r="N769" s="5"/>
      <c r="O769" s="5"/>
      <c r="P769" s="5"/>
      <c r="Q769" s="5"/>
      <c r="R769" s="5"/>
      <c r="S769" s="5"/>
      <c r="T769" s="1"/>
      <c r="U769" s="1"/>
      <c r="V769" s="1"/>
      <c r="W769" s="1"/>
      <c r="X769" s="1"/>
      <c r="Y769" s="1"/>
      <c r="Z769" s="1"/>
      <c r="AA769" s="1"/>
      <c r="AB769" s="1"/>
      <c r="AC769" s="1"/>
      <c r="AD769" s="1"/>
      <c r="AE769" s="1"/>
      <c r="AF769" s="1"/>
      <c r="AG769" s="1"/>
      <c r="AH769" s="1"/>
      <c r="AI769" s="1"/>
      <c r="AJ769" s="1"/>
      <c r="AK769" s="1"/>
      <c r="AL769" s="1"/>
      <c r="AM769" s="1"/>
      <c r="AN769" s="1"/>
    </row>
    <row r="770" spans="1:40">
      <c r="A770" s="1"/>
      <c r="B770" s="1"/>
      <c r="C770" s="1"/>
      <c r="D770" s="1"/>
      <c r="E770" s="1"/>
      <c r="F770" s="1"/>
      <c r="G770" s="1"/>
      <c r="H770" s="1"/>
      <c r="I770" s="1"/>
      <c r="J770" s="1"/>
      <c r="K770" s="1"/>
      <c r="L770" s="1"/>
      <c r="M770" s="1"/>
      <c r="N770" s="5"/>
      <c r="O770" s="5"/>
      <c r="P770" s="5"/>
      <c r="Q770" s="5"/>
      <c r="R770" s="5"/>
      <c r="S770" s="5"/>
      <c r="T770" s="1"/>
      <c r="U770" s="1"/>
      <c r="V770" s="1"/>
      <c r="W770" s="1"/>
      <c r="X770" s="1"/>
      <c r="Y770" s="1"/>
      <c r="Z770" s="1"/>
      <c r="AA770" s="1"/>
      <c r="AB770" s="1"/>
      <c r="AC770" s="1"/>
      <c r="AD770" s="1"/>
      <c r="AE770" s="1"/>
      <c r="AF770" s="1"/>
      <c r="AG770" s="1"/>
      <c r="AH770" s="1"/>
      <c r="AI770" s="1"/>
      <c r="AJ770" s="1"/>
      <c r="AK770" s="1"/>
      <c r="AL770" s="1"/>
      <c r="AM770" s="1"/>
      <c r="AN770" s="1"/>
    </row>
    <row r="771" spans="1:40">
      <c r="A771" s="1"/>
      <c r="B771" s="1"/>
      <c r="C771" s="1"/>
      <c r="D771" s="1"/>
      <c r="E771" s="1"/>
      <c r="F771" s="1"/>
      <c r="G771" s="1"/>
      <c r="H771" s="1"/>
      <c r="I771" s="1"/>
      <c r="J771" s="1"/>
      <c r="K771" s="1"/>
      <c r="L771" s="1"/>
      <c r="M771" s="1"/>
      <c r="N771" s="5"/>
      <c r="O771" s="5"/>
      <c r="P771" s="5"/>
      <c r="Q771" s="5"/>
      <c r="R771" s="5"/>
      <c r="S771" s="5"/>
      <c r="T771" s="1"/>
      <c r="U771" s="1"/>
      <c r="V771" s="1"/>
      <c r="W771" s="1"/>
      <c r="X771" s="1"/>
      <c r="Y771" s="1"/>
      <c r="Z771" s="1"/>
      <c r="AA771" s="1"/>
      <c r="AB771" s="1"/>
      <c r="AC771" s="1"/>
      <c r="AD771" s="1"/>
      <c r="AE771" s="1"/>
      <c r="AF771" s="1"/>
      <c r="AG771" s="1"/>
      <c r="AH771" s="1"/>
      <c r="AI771" s="1"/>
      <c r="AJ771" s="1"/>
      <c r="AK771" s="1"/>
      <c r="AL771" s="1"/>
      <c r="AM771" s="1"/>
      <c r="AN771" s="1"/>
    </row>
    <row r="772" spans="1:40">
      <c r="A772" s="1"/>
      <c r="B772" s="1"/>
      <c r="C772" s="1"/>
      <c r="D772" s="1"/>
      <c r="E772" s="1"/>
      <c r="F772" s="1"/>
      <c r="G772" s="1"/>
      <c r="H772" s="1"/>
      <c r="I772" s="1"/>
      <c r="J772" s="1"/>
      <c r="K772" s="1"/>
      <c r="L772" s="1"/>
      <c r="M772" s="1"/>
      <c r="N772" s="5"/>
      <c r="O772" s="5"/>
      <c r="P772" s="5"/>
      <c r="Q772" s="5"/>
      <c r="R772" s="5"/>
      <c r="S772" s="5"/>
      <c r="T772" s="1"/>
      <c r="U772" s="1"/>
      <c r="V772" s="1"/>
      <c r="W772" s="1"/>
      <c r="X772" s="1"/>
      <c r="Y772" s="1"/>
      <c r="Z772" s="1"/>
      <c r="AA772" s="1"/>
      <c r="AB772" s="1"/>
      <c r="AC772" s="1"/>
      <c r="AD772" s="1"/>
      <c r="AE772" s="1"/>
      <c r="AF772" s="1"/>
      <c r="AG772" s="1"/>
      <c r="AH772" s="1"/>
      <c r="AI772" s="1"/>
      <c r="AJ772" s="1"/>
      <c r="AK772" s="1"/>
      <c r="AL772" s="1"/>
      <c r="AM772" s="1"/>
      <c r="AN772" s="1"/>
    </row>
    <row r="773" spans="1:40">
      <c r="A773" s="1"/>
      <c r="B773" s="1"/>
      <c r="C773" s="1"/>
      <c r="D773" s="1"/>
      <c r="E773" s="1"/>
      <c r="F773" s="1"/>
      <c r="G773" s="1"/>
      <c r="H773" s="1"/>
      <c r="I773" s="1"/>
      <c r="J773" s="1"/>
      <c r="K773" s="1"/>
      <c r="L773" s="1"/>
      <c r="M773" s="1"/>
      <c r="N773" s="5"/>
      <c r="O773" s="5"/>
      <c r="P773" s="5"/>
      <c r="Q773" s="5"/>
      <c r="R773" s="5"/>
      <c r="S773" s="5"/>
      <c r="T773" s="1"/>
      <c r="U773" s="1"/>
      <c r="V773" s="1"/>
      <c r="W773" s="1"/>
      <c r="X773" s="1"/>
      <c r="Y773" s="1"/>
      <c r="Z773" s="1"/>
      <c r="AA773" s="1"/>
      <c r="AB773" s="1"/>
      <c r="AC773" s="1"/>
      <c r="AD773" s="1"/>
      <c r="AE773" s="1"/>
      <c r="AF773" s="1"/>
      <c r="AG773" s="1"/>
      <c r="AH773" s="1"/>
      <c r="AI773" s="1"/>
      <c r="AJ773" s="1"/>
      <c r="AK773" s="1"/>
      <c r="AL773" s="1"/>
      <c r="AM773" s="1"/>
      <c r="AN773" s="1"/>
    </row>
    <row r="774" spans="1:40">
      <c r="A774" s="1"/>
      <c r="B774" s="1"/>
      <c r="C774" s="1"/>
      <c r="D774" s="1"/>
      <c r="E774" s="1"/>
      <c r="F774" s="1"/>
      <c r="G774" s="1"/>
      <c r="H774" s="1"/>
      <c r="I774" s="1"/>
      <c r="J774" s="1"/>
      <c r="K774" s="1"/>
      <c r="L774" s="1"/>
      <c r="M774" s="1"/>
      <c r="N774" s="5"/>
      <c r="O774" s="5"/>
      <c r="P774" s="5"/>
      <c r="Q774" s="5"/>
      <c r="R774" s="5"/>
      <c r="S774" s="5"/>
      <c r="T774" s="1"/>
      <c r="U774" s="1"/>
      <c r="V774" s="1"/>
      <c r="W774" s="1"/>
      <c r="X774" s="1"/>
      <c r="Y774" s="1"/>
      <c r="Z774" s="1"/>
      <c r="AA774" s="1"/>
      <c r="AB774" s="1"/>
      <c r="AC774" s="1"/>
      <c r="AD774" s="1"/>
      <c r="AE774" s="1"/>
      <c r="AF774" s="1"/>
      <c r="AG774" s="1"/>
      <c r="AH774" s="1"/>
      <c r="AI774" s="1"/>
      <c r="AJ774" s="1"/>
      <c r="AK774" s="1"/>
      <c r="AL774" s="1"/>
      <c r="AM774" s="1"/>
      <c r="AN774" s="1"/>
    </row>
    <row r="775" spans="1:40">
      <c r="A775" s="1"/>
      <c r="B775" s="1"/>
      <c r="C775" s="1"/>
      <c r="D775" s="1"/>
      <c r="E775" s="1"/>
      <c r="F775" s="1"/>
      <c r="G775" s="1"/>
      <c r="H775" s="1"/>
      <c r="I775" s="1"/>
      <c r="J775" s="1"/>
      <c r="K775" s="1"/>
      <c r="L775" s="1"/>
      <c r="M775" s="1"/>
      <c r="N775" s="5"/>
      <c r="O775" s="5"/>
      <c r="P775" s="5"/>
      <c r="Q775" s="5"/>
      <c r="R775" s="5"/>
      <c r="S775" s="5"/>
      <c r="T775" s="1"/>
      <c r="U775" s="1"/>
      <c r="V775" s="1"/>
      <c r="W775" s="1"/>
      <c r="X775" s="1"/>
      <c r="Y775" s="1"/>
      <c r="Z775" s="1"/>
      <c r="AA775" s="1"/>
      <c r="AB775" s="1"/>
      <c r="AC775" s="1"/>
      <c r="AD775" s="1"/>
      <c r="AE775" s="1"/>
      <c r="AF775" s="1"/>
      <c r="AG775" s="1"/>
      <c r="AH775" s="1"/>
      <c r="AI775" s="1"/>
      <c r="AJ775" s="1"/>
      <c r="AK775" s="1"/>
      <c r="AL775" s="1"/>
      <c r="AM775" s="1"/>
      <c r="AN775" s="1"/>
    </row>
    <row r="776" spans="1:40">
      <c r="A776" s="1"/>
      <c r="B776" s="1"/>
      <c r="C776" s="1"/>
      <c r="D776" s="1"/>
      <c r="E776" s="1"/>
      <c r="F776" s="1"/>
      <c r="G776" s="1"/>
      <c r="H776" s="1"/>
      <c r="I776" s="1"/>
      <c r="J776" s="1"/>
      <c r="K776" s="1"/>
      <c r="L776" s="1"/>
      <c r="M776" s="1"/>
      <c r="N776" s="5"/>
      <c r="O776" s="5"/>
      <c r="P776" s="5"/>
      <c r="Q776" s="5"/>
      <c r="R776" s="5"/>
      <c r="S776" s="5"/>
      <c r="T776" s="1"/>
      <c r="U776" s="1"/>
      <c r="V776" s="1"/>
      <c r="W776" s="1"/>
      <c r="X776" s="1"/>
      <c r="Y776" s="1"/>
      <c r="Z776" s="1"/>
      <c r="AA776" s="1"/>
      <c r="AB776" s="1"/>
      <c r="AC776" s="1"/>
      <c r="AD776" s="1"/>
      <c r="AE776" s="1"/>
      <c r="AF776" s="1"/>
      <c r="AG776" s="1"/>
      <c r="AH776" s="1"/>
      <c r="AI776" s="1"/>
      <c r="AJ776" s="1"/>
      <c r="AK776" s="1"/>
      <c r="AL776" s="1"/>
      <c r="AM776" s="1"/>
      <c r="AN776" s="1"/>
    </row>
    <row r="777" spans="1:40">
      <c r="A777" s="1"/>
      <c r="B777" s="1"/>
      <c r="C777" s="1"/>
      <c r="D777" s="1"/>
      <c r="E777" s="1"/>
      <c r="F777" s="1"/>
      <c r="G777" s="1"/>
      <c r="H777" s="1"/>
      <c r="I777" s="1"/>
      <c r="J777" s="1"/>
      <c r="K777" s="1"/>
      <c r="L777" s="1"/>
      <c r="M777" s="1"/>
      <c r="N777" s="5"/>
      <c r="O777" s="5"/>
      <c r="P777" s="5"/>
      <c r="Q777" s="5"/>
      <c r="R777" s="5"/>
      <c r="S777" s="5"/>
      <c r="T777" s="1"/>
      <c r="U777" s="1"/>
      <c r="V777" s="1"/>
      <c r="W777" s="1"/>
      <c r="X777" s="1"/>
      <c r="Y777" s="1"/>
      <c r="Z777" s="1"/>
      <c r="AA777" s="1"/>
      <c r="AB777" s="1"/>
      <c r="AC777" s="1"/>
      <c r="AD777" s="1"/>
      <c r="AE777" s="1"/>
      <c r="AF777" s="1"/>
      <c r="AG777" s="1"/>
      <c r="AH777" s="1"/>
      <c r="AI777" s="1"/>
      <c r="AJ777" s="1"/>
      <c r="AK777" s="1"/>
      <c r="AL777" s="1"/>
      <c r="AM777" s="1"/>
      <c r="AN777" s="1"/>
    </row>
    <row r="778" spans="1:40">
      <c r="A778" s="1"/>
      <c r="B778" s="1"/>
      <c r="C778" s="1"/>
      <c r="D778" s="1"/>
      <c r="E778" s="1"/>
      <c r="F778" s="1"/>
      <c r="G778" s="1"/>
      <c r="H778" s="1"/>
      <c r="I778" s="1"/>
      <c r="J778" s="1"/>
      <c r="K778" s="1"/>
      <c r="L778" s="1"/>
      <c r="M778" s="1"/>
      <c r="N778" s="5"/>
      <c r="O778" s="5"/>
      <c r="P778" s="5"/>
      <c r="Q778" s="5"/>
      <c r="R778" s="5"/>
      <c r="S778" s="5"/>
      <c r="T778" s="1"/>
      <c r="U778" s="1"/>
      <c r="V778" s="1"/>
      <c r="W778" s="1"/>
      <c r="X778" s="1"/>
      <c r="Y778" s="1"/>
      <c r="Z778" s="1"/>
      <c r="AA778" s="1"/>
      <c r="AB778" s="1"/>
      <c r="AC778" s="1"/>
      <c r="AD778" s="1"/>
      <c r="AE778" s="1"/>
      <c r="AF778" s="1"/>
      <c r="AG778" s="1"/>
      <c r="AH778" s="1"/>
      <c r="AI778" s="1"/>
      <c r="AJ778" s="1"/>
      <c r="AK778" s="1"/>
      <c r="AL778" s="1"/>
      <c r="AM778" s="1"/>
      <c r="AN778" s="1"/>
    </row>
    <row r="779" spans="1:40">
      <c r="A779" s="1"/>
      <c r="B779" s="1"/>
      <c r="C779" s="1"/>
      <c r="D779" s="1"/>
      <c r="E779" s="1"/>
      <c r="F779" s="1"/>
      <c r="G779" s="1"/>
      <c r="H779" s="1"/>
      <c r="I779" s="1"/>
      <c r="J779" s="1"/>
      <c r="K779" s="1"/>
      <c r="L779" s="1"/>
      <c r="M779" s="1"/>
      <c r="N779" s="5"/>
      <c r="O779" s="5"/>
      <c r="P779" s="5"/>
      <c r="Q779" s="5"/>
      <c r="R779" s="5"/>
      <c r="S779" s="5"/>
      <c r="T779" s="1"/>
      <c r="U779" s="1"/>
      <c r="V779" s="1"/>
      <c r="W779" s="1"/>
      <c r="X779" s="1"/>
      <c r="Y779" s="1"/>
      <c r="Z779" s="1"/>
      <c r="AA779" s="1"/>
      <c r="AB779" s="1"/>
      <c r="AC779" s="1"/>
      <c r="AD779" s="1"/>
      <c r="AE779" s="1"/>
      <c r="AF779" s="1"/>
      <c r="AG779" s="1"/>
      <c r="AH779" s="1"/>
      <c r="AI779" s="1"/>
      <c r="AJ779" s="1"/>
      <c r="AK779" s="1"/>
      <c r="AL779" s="1"/>
      <c r="AM779" s="1"/>
      <c r="AN779" s="1"/>
    </row>
    <row r="780" spans="1:40">
      <c r="A780" s="1"/>
      <c r="B780" s="1"/>
      <c r="C780" s="1"/>
      <c r="D780" s="1"/>
      <c r="E780" s="1"/>
      <c r="F780" s="1"/>
      <c r="G780" s="1"/>
      <c r="H780" s="1"/>
      <c r="I780" s="1"/>
      <c r="J780" s="1"/>
      <c r="K780" s="1"/>
      <c r="L780" s="1"/>
      <c r="M780" s="1"/>
      <c r="N780" s="5"/>
      <c r="O780" s="5"/>
      <c r="P780" s="5"/>
      <c r="Q780" s="5"/>
      <c r="R780" s="5"/>
      <c r="S780" s="5"/>
      <c r="T780" s="1"/>
      <c r="U780" s="1"/>
      <c r="V780" s="1"/>
      <c r="W780" s="1"/>
      <c r="X780" s="1"/>
      <c r="Y780" s="1"/>
      <c r="Z780" s="1"/>
      <c r="AA780" s="1"/>
      <c r="AB780" s="1"/>
      <c r="AC780" s="1"/>
      <c r="AD780" s="1"/>
      <c r="AE780" s="1"/>
      <c r="AF780" s="1"/>
      <c r="AG780" s="1"/>
      <c r="AH780" s="1"/>
      <c r="AI780" s="1"/>
      <c r="AJ780" s="1"/>
      <c r="AK780" s="1"/>
      <c r="AL780" s="1"/>
      <c r="AM780" s="1"/>
      <c r="AN780" s="1"/>
    </row>
    <row r="781" spans="1:40">
      <c r="A781" s="1"/>
      <c r="B781" s="1"/>
      <c r="C781" s="1"/>
      <c r="D781" s="1"/>
      <c r="E781" s="1"/>
      <c r="F781" s="1"/>
      <c r="G781" s="1"/>
      <c r="H781" s="1"/>
      <c r="I781" s="1"/>
      <c r="J781" s="1"/>
      <c r="K781" s="1"/>
      <c r="L781" s="1"/>
      <c r="M781" s="1"/>
      <c r="N781" s="5"/>
      <c r="O781" s="5"/>
      <c r="P781" s="5"/>
      <c r="Q781" s="5"/>
      <c r="R781" s="5"/>
      <c r="S781" s="5"/>
      <c r="T781" s="1"/>
      <c r="U781" s="1"/>
      <c r="V781" s="1"/>
      <c r="W781" s="1"/>
      <c r="X781" s="1"/>
      <c r="Y781" s="1"/>
      <c r="Z781" s="1"/>
      <c r="AA781" s="1"/>
      <c r="AB781" s="1"/>
      <c r="AC781" s="1"/>
      <c r="AD781" s="1"/>
      <c r="AE781" s="1"/>
      <c r="AF781" s="1"/>
      <c r="AG781" s="1"/>
      <c r="AH781" s="1"/>
      <c r="AI781" s="1"/>
      <c r="AJ781" s="1"/>
      <c r="AK781" s="1"/>
      <c r="AL781" s="1"/>
      <c r="AM781" s="1"/>
      <c r="AN781" s="1"/>
    </row>
    <row r="782" spans="1:40">
      <c r="A782" s="1"/>
      <c r="B782" s="1"/>
      <c r="C782" s="1"/>
      <c r="D782" s="1"/>
      <c r="E782" s="1"/>
      <c r="F782" s="1"/>
      <c r="G782" s="1"/>
      <c r="H782" s="1"/>
      <c r="I782" s="1"/>
      <c r="J782" s="1"/>
      <c r="K782" s="1"/>
      <c r="L782" s="1"/>
      <c r="M782" s="1"/>
      <c r="N782" s="5"/>
      <c r="O782" s="5"/>
      <c r="P782" s="5"/>
      <c r="Q782" s="5"/>
      <c r="R782" s="5"/>
      <c r="S782" s="5"/>
      <c r="T782" s="1"/>
      <c r="U782" s="1"/>
      <c r="V782" s="1"/>
      <c r="W782" s="1"/>
      <c r="X782" s="1"/>
      <c r="Y782" s="1"/>
      <c r="Z782" s="1"/>
      <c r="AA782" s="1"/>
      <c r="AB782" s="1"/>
      <c r="AC782" s="1"/>
      <c r="AD782" s="1"/>
      <c r="AE782" s="1"/>
      <c r="AF782" s="1"/>
      <c r="AG782" s="1"/>
      <c r="AH782" s="1"/>
      <c r="AI782" s="1"/>
      <c r="AJ782" s="1"/>
      <c r="AK782" s="1"/>
      <c r="AL782" s="1"/>
      <c r="AM782" s="1"/>
      <c r="AN782" s="1"/>
    </row>
    <row r="783" spans="1:40">
      <c r="A783" s="1"/>
      <c r="B783" s="1"/>
      <c r="C783" s="1"/>
      <c r="D783" s="1"/>
      <c r="E783" s="1"/>
      <c r="F783" s="1"/>
      <c r="G783" s="1"/>
      <c r="H783" s="1"/>
      <c r="I783" s="1"/>
      <c r="J783" s="1"/>
      <c r="K783" s="1"/>
      <c r="L783" s="1"/>
      <c r="M783" s="1"/>
      <c r="N783" s="5"/>
      <c r="O783" s="5"/>
      <c r="P783" s="5"/>
      <c r="Q783" s="5"/>
      <c r="R783" s="5"/>
      <c r="S783" s="5"/>
      <c r="T783" s="1"/>
      <c r="U783" s="1"/>
      <c r="V783" s="1"/>
      <c r="W783" s="1"/>
      <c r="X783" s="1"/>
      <c r="Y783" s="1"/>
      <c r="Z783" s="1"/>
      <c r="AA783" s="1"/>
      <c r="AB783" s="1"/>
      <c r="AC783" s="1"/>
      <c r="AD783" s="1"/>
      <c r="AE783" s="1"/>
      <c r="AF783" s="1"/>
      <c r="AG783" s="1"/>
      <c r="AH783" s="1"/>
      <c r="AI783" s="1"/>
      <c r="AJ783" s="1"/>
      <c r="AK783" s="1"/>
      <c r="AL783" s="1"/>
      <c r="AM783" s="1"/>
      <c r="AN783" s="1"/>
    </row>
    <row r="784" spans="1:40">
      <c r="A784" s="1"/>
      <c r="B784" s="1"/>
      <c r="C784" s="1"/>
      <c r="D784" s="1"/>
      <c r="E784" s="1"/>
      <c r="F784" s="1"/>
      <c r="G784" s="1"/>
      <c r="H784" s="1"/>
      <c r="I784" s="1"/>
      <c r="J784" s="1"/>
      <c r="K784" s="1"/>
      <c r="L784" s="1"/>
      <c r="M784" s="1"/>
      <c r="N784" s="5"/>
      <c r="O784" s="5"/>
      <c r="P784" s="5"/>
      <c r="Q784" s="5"/>
      <c r="R784" s="5"/>
      <c r="S784" s="5"/>
      <c r="T784" s="1"/>
      <c r="U784" s="1"/>
      <c r="V784" s="1"/>
      <c r="W784" s="1"/>
      <c r="X784" s="1"/>
      <c r="Y784" s="1"/>
      <c r="Z784" s="1"/>
      <c r="AA784" s="1"/>
      <c r="AB784" s="1"/>
      <c r="AC784" s="1"/>
      <c r="AD784" s="1"/>
      <c r="AE784" s="1"/>
      <c r="AF784" s="1"/>
      <c r="AG784" s="1"/>
      <c r="AH784" s="1"/>
      <c r="AI784" s="1"/>
      <c r="AJ784" s="1"/>
      <c r="AK784" s="1"/>
      <c r="AL784" s="1"/>
      <c r="AM784" s="1"/>
      <c r="AN784" s="1"/>
    </row>
    <row r="785" spans="1:40">
      <c r="A785" s="1"/>
      <c r="B785" s="1"/>
      <c r="C785" s="1"/>
      <c r="D785" s="1"/>
      <c r="E785" s="1"/>
      <c r="F785" s="1"/>
      <c r="G785" s="1"/>
      <c r="H785" s="1"/>
      <c r="I785" s="1"/>
      <c r="J785" s="1"/>
      <c r="K785" s="1"/>
      <c r="L785" s="1"/>
      <c r="M785" s="1"/>
      <c r="N785" s="5"/>
      <c r="O785" s="5"/>
      <c r="P785" s="5"/>
      <c r="Q785" s="5"/>
      <c r="R785" s="5"/>
      <c r="S785" s="5"/>
      <c r="T785" s="1"/>
      <c r="U785" s="1"/>
      <c r="V785" s="1"/>
      <c r="W785" s="1"/>
      <c r="X785" s="1"/>
      <c r="Y785" s="1"/>
      <c r="Z785" s="1"/>
      <c r="AA785" s="1"/>
      <c r="AB785" s="1"/>
      <c r="AC785" s="1"/>
      <c r="AD785" s="1"/>
      <c r="AE785" s="1"/>
      <c r="AF785" s="1"/>
      <c r="AG785" s="1"/>
      <c r="AH785" s="1"/>
      <c r="AI785" s="1"/>
      <c r="AJ785" s="1"/>
      <c r="AK785" s="1"/>
      <c r="AL785" s="1"/>
      <c r="AM785" s="1"/>
      <c r="AN785" s="1"/>
    </row>
    <row r="786" spans="1:40">
      <c r="A786" s="1"/>
      <c r="B786" s="1"/>
      <c r="C786" s="1"/>
      <c r="D786" s="1"/>
      <c r="E786" s="1"/>
      <c r="F786" s="1"/>
      <c r="G786" s="1"/>
      <c r="H786" s="1"/>
      <c r="I786" s="1"/>
      <c r="J786" s="1"/>
      <c r="K786" s="1"/>
      <c r="L786" s="1"/>
      <c r="M786" s="1"/>
      <c r="N786" s="5"/>
      <c r="O786" s="5"/>
      <c r="P786" s="5"/>
      <c r="Q786" s="5"/>
      <c r="R786" s="5"/>
      <c r="S786" s="5"/>
      <c r="T786" s="1"/>
      <c r="U786" s="1"/>
      <c r="V786" s="1"/>
      <c r="W786" s="1"/>
      <c r="X786" s="1"/>
      <c r="Y786" s="1"/>
      <c r="Z786" s="1"/>
      <c r="AA786" s="1"/>
      <c r="AB786" s="1"/>
      <c r="AC786" s="1"/>
      <c r="AD786" s="1"/>
      <c r="AE786" s="1"/>
      <c r="AF786" s="1"/>
      <c r="AG786" s="1"/>
      <c r="AH786" s="1"/>
      <c r="AI786" s="1"/>
      <c r="AJ786" s="1"/>
      <c r="AK786" s="1"/>
      <c r="AL786" s="1"/>
      <c r="AM786" s="1"/>
      <c r="AN786" s="1"/>
    </row>
    <row r="787" spans="1:40">
      <c r="A787" s="1"/>
      <c r="B787" s="1"/>
      <c r="C787" s="1"/>
      <c r="D787" s="1"/>
      <c r="E787" s="1"/>
      <c r="F787" s="1"/>
      <c r="G787" s="1"/>
      <c r="H787" s="1"/>
      <c r="I787" s="1"/>
      <c r="J787" s="1"/>
      <c r="K787" s="1"/>
      <c r="L787" s="1"/>
      <c r="M787" s="1"/>
      <c r="N787" s="5"/>
      <c r="O787" s="5"/>
      <c r="P787" s="5"/>
      <c r="Q787" s="5"/>
      <c r="R787" s="5"/>
      <c r="S787" s="5"/>
      <c r="T787" s="1"/>
      <c r="U787" s="1"/>
      <c r="V787" s="1"/>
      <c r="W787" s="1"/>
      <c r="X787" s="1"/>
      <c r="Y787" s="1"/>
      <c r="Z787" s="1"/>
      <c r="AA787" s="1"/>
      <c r="AB787" s="1"/>
      <c r="AC787" s="1"/>
      <c r="AD787" s="1"/>
      <c r="AE787" s="1"/>
      <c r="AF787" s="1"/>
      <c r="AG787" s="1"/>
      <c r="AH787" s="1"/>
      <c r="AI787" s="1"/>
      <c r="AJ787" s="1"/>
      <c r="AK787" s="1"/>
      <c r="AL787" s="1"/>
      <c r="AM787" s="1"/>
      <c r="AN787" s="1"/>
    </row>
    <row r="788" spans="1:40">
      <c r="A788" s="1"/>
      <c r="B788" s="1"/>
      <c r="C788" s="1"/>
      <c r="D788" s="1"/>
      <c r="E788" s="1"/>
      <c r="F788" s="1"/>
      <c r="G788" s="1"/>
      <c r="H788" s="1"/>
      <c r="I788" s="1"/>
      <c r="J788" s="1"/>
      <c r="K788" s="1"/>
      <c r="L788" s="1"/>
      <c r="M788" s="1"/>
      <c r="N788" s="5"/>
      <c r="O788" s="5"/>
      <c r="P788" s="5"/>
      <c r="Q788" s="5"/>
      <c r="R788" s="5"/>
      <c r="S788" s="5"/>
      <c r="T788" s="1"/>
      <c r="U788" s="1"/>
      <c r="V788" s="1"/>
      <c r="W788" s="1"/>
      <c r="X788" s="1"/>
      <c r="Y788" s="1"/>
      <c r="Z788" s="1"/>
      <c r="AA788" s="1"/>
      <c r="AB788" s="1"/>
      <c r="AC788" s="1"/>
      <c r="AD788" s="1"/>
      <c r="AE788" s="1"/>
      <c r="AF788" s="1"/>
      <c r="AG788" s="1"/>
      <c r="AH788" s="1"/>
      <c r="AI788" s="1"/>
      <c r="AJ788" s="1"/>
      <c r="AK788" s="1"/>
      <c r="AL788" s="1"/>
      <c r="AM788" s="1"/>
      <c r="AN788" s="1"/>
    </row>
    <row r="789" spans="1:40">
      <c r="A789" s="1"/>
      <c r="B789" s="1"/>
      <c r="C789" s="1"/>
      <c r="D789" s="1"/>
      <c r="E789" s="1"/>
      <c r="F789" s="1"/>
      <c r="G789" s="1"/>
      <c r="H789" s="1"/>
      <c r="I789" s="1"/>
      <c r="J789" s="1"/>
      <c r="K789" s="1"/>
      <c r="L789" s="1"/>
      <c r="M789" s="1"/>
      <c r="N789" s="5"/>
      <c r="O789" s="5"/>
      <c r="P789" s="5"/>
      <c r="Q789" s="5"/>
      <c r="R789" s="5"/>
      <c r="S789" s="5"/>
      <c r="T789" s="1"/>
      <c r="U789" s="1"/>
      <c r="V789" s="1"/>
      <c r="W789" s="1"/>
      <c r="X789" s="1"/>
      <c r="Y789" s="1"/>
      <c r="Z789" s="1"/>
      <c r="AA789" s="1"/>
      <c r="AB789" s="1"/>
      <c r="AC789" s="1"/>
      <c r="AD789" s="1"/>
      <c r="AE789" s="1"/>
      <c r="AF789" s="1"/>
      <c r="AG789" s="1"/>
      <c r="AH789" s="1"/>
      <c r="AI789" s="1"/>
      <c r="AJ789" s="1"/>
      <c r="AK789" s="1"/>
      <c r="AL789" s="1"/>
      <c r="AM789" s="1"/>
      <c r="AN789" s="1"/>
    </row>
    <row r="790" spans="1:40">
      <c r="A790" s="1"/>
      <c r="B790" s="1"/>
      <c r="C790" s="1"/>
      <c r="D790" s="1"/>
      <c r="E790" s="1"/>
      <c r="F790" s="1"/>
      <c r="G790" s="1"/>
      <c r="H790" s="1"/>
      <c r="I790" s="1"/>
      <c r="J790" s="1"/>
      <c r="K790" s="1"/>
      <c r="L790" s="1"/>
      <c r="M790" s="1"/>
      <c r="N790" s="5"/>
      <c r="O790" s="5"/>
      <c r="P790" s="5"/>
      <c r="Q790" s="5"/>
      <c r="R790" s="5"/>
      <c r="S790" s="5"/>
      <c r="T790" s="1"/>
      <c r="U790" s="1"/>
      <c r="V790" s="1"/>
      <c r="W790" s="1"/>
      <c r="X790" s="1"/>
      <c r="Y790" s="1"/>
      <c r="Z790" s="1"/>
      <c r="AA790" s="1"/>
      <c r="AB790" s="1"/>
      <c r="AC790" s="1"/>
      <c r="AD790" s="1"/>
      <c r="AE790" s="1"/>
      <c r="AF790" s="1"/>
      <c r="AG790" s="1"/>
      <c r="AH790" s="1"/>
      <c r="AI790" s="1"/>
      <c r="AJ790" s="1"/>
      <c r="AK790" s="1"/>
      <c r="AL790" s="1"/>
      <c r="AM790" s="1"/>
      <c r="AN790" s="1"/>
    </row>
    <row r="791" spans="1:40">
      <c r="A791" s="1"/>
      <c r="B791" s="1"/>
      <c r="C791" s="1"/>
      <c r="D791" s="1"/>
      <c r="E791" s="1"/>
      <c r="F791" s="1"/>
      <c r="G791" s="1"/>
      <c r="H791" s="1"/>
      <c r="I791" s="1"/>
      <c r="J791" s="1"/>
      <c r="K791" s="1"/>
      <c r="L791" s="1"/>
      <c r="M791" s="1"/>
      <c r="N791" s="5"/>
      <c r="O791" s="5"/>
      <c r="P791" s="5"/>
      <c r="Q791" s="5"/>
      <c r="R791" s="5"/>
      <c r="S791" s="5"/>
      <c r="T791" s="1"/>
      <c r="U791" s="1"/>
      <c r="V791" s="1"/>
      <c r="W791" s="1"/>
      <c r="X791" s="1"/>
      <c r="Y791" s="1"/>
      <c r="Z791" s="1"/>
      <c r="AA791" s="1"/>
      <c r="AB791" s="1"/>
      <c r="AC791" s="1"/>
      <c r="AD791" s="1"/>
      <c r="AE791" s="1"/>
      <c r="AF791" s="1"/>
      <c r="AG791" s="1"/>
      <c r="AH791" s="1"/>
      <c r="AI791" s="1"/>
      <c r="AJ791" s="1"/>
      <c r="AK791" s="1"/>
      <c r="AL791" s="1"/>
      <c r="AM791" s="1"/>
      <c r="AN791" s="1"/>
    </row>
    <row r="792" spans="1:40">
      <c r="A792" s="1"/>
      <c r="B792" s="1"/>
      <c r="C792" s="1"/>
      <c r="D792" s="1"/>
      <c r="E792" s="1"/>
      <c r="F792" s="1"/>
      <c r="G792" s="1"/>
      <c r="H792" s="1"/>
      <c r="I792" s="1"/>
      <c r="J792" s="1"/>
      <c r="K792" s="1"/>
      <c r="L792" s="1"/>
      <c r="M792" s="1"/>
      <c r="N792" s="5"/>
      <c r="O792" s="5"/>
      <c r="P792" s="5"/>
      <c r="Q792" s="5"/>
      <c r="R792" s="5"/>
      <c r="S792" s="5"/>
      <c r="T792" s="1"/>
      <c r="U792" s="1"/>
      <c r="V792" s="1"/>
      <c r="W792" s="1"/>
      <c r="X792" s="1"/>
      <c r="Y792" s="1"/>
      <c r="Z792" s="1"/>
      <c r="AA792" s="1"/>
      <c r="AB792" s="1"/>
      <c r="AC792" s="1"/>
      <c r="AD792" s="1"/>
      <c r="AE792" s="1"/>
      <c r="AF792" s="1"/>
      <c r="AG792" s="1"/>
      <c r="AH792" s="1"/>
      <c r="AI792" s="1"/>
      <c r="AJ792" s="1"/>
      <c r="AK792" s="1"/>
      <c r="AL792" s="1"/>
      <c r="AM792" s="1"/>
      <c r="AN792" s="1"/>
    </row>
    <row r="793" spans="1:40">
      <c r="A793" s="1"/>
      <c r="B793" s="1"/>
      <c r="C793" s="1"/>
      <c r="D793" s="1"/>
      <c r="E793" s="1"/>
      <c r="F793" s="1"/>
      <c r="G793" s="1"/>
      <c r="H793" s="1"/>
      <c r="I793" s="1"/>
      <c r="J793" s="1"/>
      <c r="K793" s="1"/>
      <c r="L793" s="1"/>
      <c r="M793" s="1"/>
      <c r="N793" s="5"/>
      <c r="O793" s="5"/>
      <c r="P793" s="5"/>
      <c r="Q793" s="5"/>
      <c r="R793" s="5"/>
      <c r="S793" s="5"/>
      <c r="T793" s="1"/>
      <c r="U793" s="1"/>
      <c r="V793" s="1"/>
      <c r="W793" s="1"/>
      <c r="X793" s="1"/>
      <c r="Y793" s="1"/>
      <c r="Z793" s="1"/>
      <c r="AA793" s="1"/>
      <c r="AB793" s="1"/>
      <c r="AC793" s="1"/>
      <c r="AD793" s="1"/>
      <c r="AE793" s="1"/>
      <c r="AF793" s="1"/>
      <c r="AG793" s="1"/>
      <c r="AH793" s="1"/>
      <c r="AI793" s="1"/>
      <c r="AJ793" s="1"/>
      <c r="AK793" s="1"/>
      <c r="AL793" s="1"/>
      <c r="AM793" s="1"/>
      <c r="AN793" s="1"/>
    </row>
    <row r="794" spans="1:40">
      <c r="A794" s="1"/>
      <c r="B794" s="1"/>
      <c r="C794" s="1"/>
      <c r="D794" s="1"/>
      <c r="E794" s="1"/>
      <c r="F794" s="1"/>
      <c r="G794" s="1"/>
      <c r="H794" s="1"/>
      <c r="I794" s="1"/>
      <c r="J794" s="1"/>
      <c r="K794" s="1"/>
      <c r="L794" s="1"/>
      <c r="M794" s="1"/>
      <c r="N794" s="5"/>
      <c r="O794" s="5"/>
      <c r="P794" s="5"/>
      <c r="Q794" s="5"/>
      <c r="R794" s="5"/>
      <c r="S794" s="5"/>
      <c r="T794" s="1"/>
      <c r="U794" s="1"/>
      <c r="V794" s="1"/>
      <c r="W794" s="1"/>
      <c r="X794" s="1"/>
      <c r="Y794" s="1"/>
      <c r="Z794" s="1"/>
      <c r="AA794" s="1"/>
      <c r="AB794" s="1"/>
      <c r="AC794" s="1"/>
      <c r="AD794" s="1"/>
      <c r="AE794" s="1"/>
      <c r="AF794" s="1"/>
      <c r="AG794" s="1"/>
      <c r="AH794" s="1"/>
      <c r="AI794" s="1"/>
      <c r="AJ794" s="1"/>
      <c r="AK794" s="1"/>
      <c r="AL794" s="1"/>
      <c r="AM794" s="1"/>
      <c r="AN794" s="1"/>
    </row>
    <row r="795" spans="1:40">
      <c r="A795" s="1"/>
      <c r="B795" s="1"/>
      <c r="C795" s="1"/>
      <c r="D795" s="1"/>
      <c r="E795" s="1"/>
      <c r="F795" s="1"/>
      <c r="G795" s="1"/>
      <c r="H795" s="1"/>
      <c r="I795" s="1"/>
      <c r="J795" s="1"/>
      <c r="K795" s="1"/>
      <c r="L795" s="1"/>
      <c r="M795" s="1"/>
      <c r="N795" s="5"/>
      <c r="O795" s="5"/>
      <c r="P795" s="5"/>
      <c r="Q795" s="5"/>
      <c r="R795" s="5"/>
      <c r="S795" s="5"/>
      <c r="T795" s="1"/>
      <c r="U795" s="1"/>
      <c r="V795" s="1"/>
      <c r="W795" s="1"/>
      <c r="X795" s="1"/>
      <c r="Y795" s="1"/>
      <c r="Z795" s="1"/>
      <c r="AA795" s="1"/>
      <c r="AB795" s="1"/>
      <c r="AC795" s="1"/>
      <c r="AD795" s="1"/>
      <c r="AE795" s="1"/>
      <c r="AF795" s="1"/>
      <c r="AG795" s="1"/>
      <c r="AH795" s="1"/>
      <c r="AI795" s="1"/>
      <c r="AJ795" s="1"/>
      <c r="AK795" s="1"/>
      <c r="AL795" s="1"/>
      <c r="AM795" s="1"/>
      <c r="AN795" s="1"/>
    </row>
    <row r="796" spans="1:40">
      <c r="A796" s="1"/>
      <c r="B796" s="1"/>
      <c r="C796" s="1"/>
      <c r="D796" s="1"/>
      <c r="E796" s="1"/>
      <c r="F796" s="1"/>
      <c r="G796" s="1"/>
      <c r="H796" s="1"/>
      <c r="I796" s="1"/>
      <c r="J796" s="1"/>
      <c r="K796" s="1"/>
      <c r="L796" s="1"/>
      <c r="M796" s="1"/>
      <c r="N796" s="5"/>
      <c r="O796" s="5"/>
      <c r="P796" s="5"/>
      <c r="Q796" s="5"/>
      <c r="R796" s="5"/>
      <c r="S796" s="5"/>
      <c r="T796" s="1"/>
      <c r="U796" s="1"/>
      <c r="V796" s="1"/>
      <c r="W796" s="1"/>
      <c r="X796" s="1"/>
      <c r="Y796" s="1"/>
      <c r="Z796" s="1"/>
      <c r="AA796" s="1"/>
      <c r="AB796" s="1"/>
      <c r="AC796" s="1"/>
      <c r="AD796" s="1"/>
      <c r="AE796" s="1"/>
      <c r="AF796" s="1"/>
      <c r="AG796" s="1"/>
      <c r="AH796" s="1"/>
      <c r="AI796" s="1"/>
      <c r="AJ796" s="1"/>
      <c r="AK796" s="1"/>
      <c r="AL796" s="1"/>
      <c r="AM796" s="1"/>
      <c r="AN796" s="1"/>
    </row>
    <row r="797" spans="1:40">
      <c r="A797" s="1"/>
      <c r="B797" s="1"/>
      <c r="C797" s="1"/>
      <c r="D797" s="1"/>
      <c r="E797" s="1"/>
      <c r="F797" s="1"/>
      <c r="G797" s="1"/>
      <c r="H797" s="1"/>
      <c r="I797" s="1"/>
      <c r="J797" s="1"/>
      <c r="K797" s="1"/>
      <c r="L797" s="1"/>
      <c r="M797" s="1"/>
      <c r="N797" s="5"/>
      <c r="O797" s="5"/>
      <c r="P797" s="5"/>
      <c r="Q797" s="5"/>
      <c r="R797" s="5"/>
      <c r="S797" s="5"/>
      <c r="T797" s="1"/>
      <c r="U797" s="1"/>
      <c r="V797" s="1"/>
      <c r="W797" s="1"/>
      <c r="X797" s="1"/>
      <c r="Y797" s="1"/>
      <c r="Z797" s="1"/>
      <c r="AA797" s="1"/>
      <c r="AB797" s="1"/>
      <c r="AC797" s="1"/>
      <c r="AD797" s="1"/>
      <c r="AE797" s="1"/>
      <c r="AF797" s="1"/>
      <c r="AG797" s="1"/>
      <c r="AH797" s="1"/>
      <c r="AI797" s="1"/>
      <c r="AJ797" s="1"/>
      <c r="AK797" s="1"/>
      <c r="AL797" s="1"/>
      <c r="AM797" s="1"/>
      <c r="AN797" s="1"/>
    </row>
    <row r="798" spans="1:40">
      <c r="A798" s="1"/>
      <c r="B798" s="1"/>
      <c r="C798" s="1"/>
      <c r="D798" s="1"/>
      <c r="E798" s="1"/>
      <c r="F798" s="1"/>
      <c r="G798" s="1"/>
      <c r="H798" s="1"/>
      <c r="I798" s="1"/>
      <c r="J798" s="1"/>
      <c r="K798" s="1"/>
      <c r="L798" s="1"/>
      <c r="M798" s="1"/>
      <c r="N798" s="5"/>
      <c r="O798" s="5"/>
      <c r="P798" s="5"/>
      <c r="Q798" s="5"/>
      <c r="R798" s="5"/>
      <c r="S798" s="5"/>
      <c r="T798" s="1"/>
      <c r="U798" s="1"/>
      <c r="V798" s="1"/>
      <c r="W798" s="1"/>
      <c r="X798" s="1"/>
      <c r="Y798" s="1"/>
      <c r="Z798" s="1"/>
      <c r="AA798" s="1"/>
      <c r="AB798" s="1"/>
      <c r="AC798" s="1"/>
      <c r="AD798" s="1"/>
      <c r="AE798" s="1"/>
      <c r="AF798" s="1"/>
      <c r="AG798" s="1"/>
      <c r="AH798" s="1"/>
      <c r="AI798" s="1"/>
      <c r="AJ798" s="1"/>
      <c r="AK798" s="1"/>
      <c r="AL798" s="1"/>
      <c r="AM798" s="1"/>
      <c r="AN798" s="1"/>
    </row>
    <row r="799" spans="1:40">
      <c r="A799" s="1"/>
      <c r="B799" s="1"/>
      <c r="C799" s="1"/>
      <c r="D799" s="1"/>
      <c r="E799" s="1"/>
      <c r="F799" s="1"/>
      <c r="G799" s="1"/>
      <c r="H799" s="1"/>
      <c r="I799" s="1"/>
      <c r="J799" s="1"/>
      <c r="K799" s="1"/>
      <c r="L799" s="1"/>
      <c r="M799" s="1"/>
      <c r="N799" s="5"/>
      <c r="O799" s="5"/>
      <c r="P799" s="5"/>
      <c r="Q799" s="5"/>
      <c r="R799" s="5"/>
      <c r="S799" s="5"/>
      <c r="T799" s="1"/>
      <c r="U799" s="1"/>
      <c r="V799" s="1"/>
      <c r="W799" s="1"/>
      <c r="X799" s="1"/>
      <c r="Y799" s="1"/>
      <c r="Z799" s="1"/>
      <c r="AA799" s="1"/>
      <c r="AB799" s="1"/>
      <c r="AC799" s="1"/>
      <c r="AD799" s="1"/>
      <c r="AE799" s="1"/>
      <c r="AF799" s="1"/>
      <c r="AG799" s="1"/>
      <c r="AH799" s="1"/>
      <c r="AI799" s="1"/>
      <c r="AJ799" s="1"/>
      <c r="AK799" s="1"/>
      <c r="AL799" s="1"/>
      <c r="AM799" s="1"/>
      <c r="AN799" s="1"/>
    </row>
    <row r="800" spans="1:40">
      <c r="A800" s="1"/>
      <c r="B800" s="1"/>
      <c r="C800" s="1"/>
      <c r="D800" s="1"/>
      <c r="E800" s="1"/>
      <c r="F800" s="1"/>
      <c r="G800" s="1"/>
      <c r="H800" s="1"/>
      <c r="I800" s="1"/>
      <c r="J800" s="1"/>
      <c r="K800" s="1"/>
      <c r="L800" s="1"/>
      <c r="M800" s="1"/>
      <c r="N800" s="5"/>
      <c r="O800" s="5"/>
      <c r="P800" s="5"/>
      <c r="Q800" s="5"/>
      <c r="R800" s="5"/>
      <c r="S800" s="5"/>
      <c r="T800" s="1"/>
      <c r="U800" s="1"/>
      <c r="V800" s="1"/>
      <c r="W800" s="1"/>
      <c r="X800" s="1"/>
      <c r="Y800" s="1"/>
      <c r="Z800" s="1"/>
      <c r="AA800" s="1"/>
      <c r="AB800" s="1"/>
      <c r="AC800" s="1"/>
      <c r="AD800" s="1"/>
      <c r="AE800" s="1"/>
      <c r="AF800" s="1"/>
      <c r="AG800" s="1"/>
      <c r="AH800" s="1"/>
      <c r="AI800" s="1"/>
      <c r="AJ800" s="1"/>
      <c r="AK800" s="1"/>
      <c r="AL800" s="1"/>
      <c r="AM800" s="1"/>
      <c r="AN800" s="1"/>
    </row>
    <row r="801" spans="1:40">
      <c r="A801" s="1"/>
      <c r="B801" s="1"/>
      <c r="C801" s="1"/>
      <c r="D801" s="1"/>
      <c r="E801" s="1"/>
      <c r="F801" s="1"/>
      <c r="G801" s="1"/>
      <c r="H801" s="1"/>
      <c r="I801" s="1"/>
      <c r="J801" s="1"/>
      <c r="K801" s="1"/>
      <c r="L801" s="1"/>
      <c r="M801" s="1"/>
      <c r="N801" s="5"/>
      <c r="O801" s="5"/>
      <c r="P801" s="5"/>
      <c r="Q801" s="5"/>
      <c r="R801" s="5"/>
      <c r="S801" s="5"/>
      <c r="T801" s="1"/>
      <c r="U801" s="1"/>
      <c r="V801" s="1"/>
      <c r="W801" s="1"/>
      <c r="X801" s="1"/>
      <c r="Y801" s="1"/>
      <c r="Z801" s="1"/>
      <c r="AA801" s="1"/>
      <c r="AB801" s="1"/>
      <c r="AC801" s="1"/>
      <c r="AD801" s="1"/>
      <c r="AE801" s="1"/>
      <c r="AF801" s="1"/>
      <c r="AG801" s="1"/>
      <c r="AH801" s="1"/>
      <c r="AI801" s="1"/>
      <c r="AJ801" s="1"/>
      <c r="AK801" s="1"/>
      <c r="AL801" s="1"/>
      <c r="AM801" s="1"/>
      <c r="AN801" s="1"/>
    </row>
    <row r="802" spans="1:40">
      <c r="A802" s="1"/>
      <c r="B802" s="1"/>
      <c r="C802" s="1"/>
      <c r="D802" s="1"/>
      <c r="E802" s="1"/>
      <c r="F802" s="1"/>
      <c r="G802" s="1"/>
      <c r="H802" s="1"/>
      <c r="I802" s="1"/>
      <c r="J802" s="1"/>
      <c r="K802" s="1"/>
      <c r="L802" s="1"/>
      <c r="M802" s="1"/>
      <c r="N802" s="5"/>
      <c r="O802" s="5"/>
      <c r="P802" s="5"/>
      <c r="Q802" s="5"/>
      <c r="R802" s="5"/>
      <c r="S802" s="5"/>
      <c r="T802" s="1"/>
      <c r="U802" s="1"/>
      <c r="V802" s="1"/>
      <c r="W802" s="1"/>
      <c r="X802" s="1"/>
      <c r="Y802" s="1"/>
      <c r="Z802" s="1"/>
      <c r="AA802" s="1"/>
      <c r="AB802" s="1"/>
      <c r="AC802" s="1"/>
      <c r="AD802" s="1"/>
      <c r="AE802" s="1"/>
      <c r="AF802" s="1"/>
      <c r="AG802" s="1"/>
      <c r="AH802" s="1"/>
      <c r="AI802" s="1"/>
      <c r="AJ802" s="1"/>
      <c r="AK802" s="1"/>
      <c r="AL802" s="1"/>
      <c r="AM802" s="1"/>
      <c r="AN802" s="1"/>
    </row>
    <row r="803" spans="1:40">
      <c r="A803" s="1"/>
      <c r="B803" s="1"/>
      <c r="C803" s="1"/>
      <c r="D803" s="1"/>
      <c r="E803" s="1"/>
      <c r="F803" s="1"/>
      <c r="G803" s="1"/>
      <c r="H803" s="1"/>
      <c r="I803" s="1"/>
      <c r="J803" s="1"/>
      <c r="K803" s="1"/>
      <c r="L803" s="1"/>
      <c r="M803" s="1"/>
      <c r="N803" s="5"/>
      <c r="O803" s="5"/>
      <c r="P803" s="5"/>
      <c r="Q803" s="5"/>
      <c r="R803" s="5"/>
      <c r="S803" s="5"/>
      <c r="T803" s="1"/>
      <c r="U803" s="1"/>
      <c r="V803" s="1"/>
      <c r="W803" s="1"/>
      <c r="X803" s="1"/>
      <c r="Y803" s="1"/>
      <c r="Z803" s="1"/>
      <c r="AA803" s="1"/>
      <c r="AB803" s="1"/>
      <c r="AC803" s="1"/>
      <c r="AD803" s="1"/>
      <c r="AE803" s="1"/>
      <c r="AF803" s="1"/>
      <c r="AG803" s="1"/>
      <c r="AH803" s="1"/>
      <c r="AI803" s="1"/>
      <c r="AJ803" s="1"/>
      <c r="AK803" s="1"/>
      <c r="AL803" s="1"/>
      <c r="AM803" s="1"/>
      <c r="AN803" s="1"/>
    </row>
    <row r="804" spans="1:40">
      <c r="A804" s="1"/>
      <c r="B804" s="1"/>
      <c r="C804" s="1"/>
      <c r="D804" s="1"/>
      <c r="E804" s="1"/>
      <c r="F804" s="1"/>
      <c r="G804" s="1"/>
      <c r="H804" s="1"/>
      <c r="I804" s="1"/>
      <c r="J804" s="1"/>
      <c r="K804" s="1"/>
      <c r="L804" s="1"/>
      <c r="M804" s="1"/>
      <c r="N804" s="5"/>
      <c r="O804" s="5"/>
      <c r="P804" s="5"/>
      <c r="Q804" s="5"/>
      <c r="R804" s="5"/>
      <c r="S804" s="5"/>
      <c r="T804" s="1"/>
      <c r="U804" s="1"/>
      <c r="V804" s="1"/>
      <c r="W804" s="1"/>
      <c r="X804" s="1"/>
      <c r="Y804" s="1"/>
      <c r="Z804" s="1"/>
      <c r="AA804" s="1"/>
      <c r="AB804" s="1"/>
      <c r="AC804" s="1"/>
      <c r="AD804" s="1"/>
      <c r="AE804" s="1"/>
      <c r="AF804" s="1"/>
      <c r="AG804" s="1"/>
      <c r="AH804" s="1"/>
      <c r="AI804" s="1"/>
      <c r="AJ804" s="1"/>
      <c r="AK804" s="1"/>
      <c r="AL804" s="1"/>
      <c r="AM804" s="1"/>
      <c r="AN804" s="1"/>
    </row>
    <row r="805" spans="1:40">
      <c r="A805" s="1"/>
      <c r="B805" s="1"/>
      <c r="C805" s="1"/>
      <c r="D805" s="1"/>
      <c r="E805" s="1"/>
      <c r="F805" s="1"/>
      <c r="G805" s="1"/>
      <c r="H805" s="1"/>
      <c r="I805" s="1"/>
      <c r="J805" s="1"/>
      <c r="K805" s="1"/>
      <c r="L805" s="1"/>
      <c r="M805" s="1"/>
      <c r="N805" s="5"/>
      <c r="O805" s="5"/>
      <c r="P805" s="5"/>
      <c r="Q805" s="5"/>
      <c r="R805" s="5"/>
      <c r="S805" s="5"/>
      <c r="T805" s="1"/>
      <c r="U805" s="1"/>
      <c r="V805" s="1"/>
      <c r="W805" s="1"/>
      <c r="X805" s="1"/>
      <c r="Y805" s="1"/>
      <c r="Z805" s="1"/>
      <c r="AA805" s="1"/>
      <c r="AB805" s="1"/>
      <c r="AC805" s="1"/>
      <c r="AD805" s="1"/>
      <c r="AE805" s="1"/>
      <c r="AF805" s="1"/>
      <c r="AG805" s="1"/>
      <c r="AH805" s="1"/>
      <c r="AI805" s="1"/>
      <c r="AJ805" s="1"/>
      <c r="AK805" s="1"/>
      <c r="AL805" s="1"/>
      <c r="AM805" s="1"/>
      <c r="AN805" s="1"/>
    </row>
    <row r="806" spans="1:40">
      <c r="A806" s="1"/>
      <c r="B806" s="1"/>
      <c r="C806" s="1"/>
      <c r="D806" s="1"/>
      <c r="E806" s="1"/>
      <c r="F806" s="1"/>
      <c r="G806" s="1"/>
      <c r="H806" s="1"/>
      <c r="I806" s="1"/>
      <c r="J806" s="1"/>
      <c r="K806" s="1"/>
      <c r="L806" s="1"/>
      <c r="M806" s="1"/>
      <c r="N806" s="5"/>
      <c r="O806" s="5"/>
      <c r="P806" s="5"/>
      <c r="Q806" s="5"/>
      <c r="R806" s="5"/>
      <c r="S806" s="5"/>
      <c r="T806" s="1"/>
      <c r="U806" s="1"/>
      <c r="V806" s="1"/>
      <c r="W806" s="1"/>
      <c r="X806" s="1"/>
      <c r="Y806" s="1"/>
      <c r="Z806" s="1"/>
      <c r="AA806" s="1"/>
      <c r="AB806" s="1"/>
      <c r="AC806" s="1"/>
      <c r="AD806" s="1"/>
      <c r="AE806" s="1"/>
      <c r="AF806" s="1"/>
      <c r="AG806" s="1"/>
      <c r="AH806" s="1"/>
      <c r="AI806" s="1"/>
      <c r="AJ806" s="1"/>
      <c r="AK806" s="1"/>
      <c r="AL806" s="1"/>
      <c r="AM806" s="1"/>
      <c r="AN806" s="1"/>
    </row>
    <row r="807" spans="1:40">
      <c r="A807" s="1"/>
      <c r="B807" s="1"/>
      <c r="C807" s="1"/>
      <c r="D807" s="1"/>
      <c r="E807" s="1"/>
      <c r="F807" s="1"/>
      <c r="G807" s="1"/>
      <c r="H807" s="1"/>
      <c r="I807" s="1"/>
      <c r="J807" s="1"/>
      <c r="K807" s="1"/>
      <c r="L807" s="1"/>
      <c r="M807" s="1"/>
      <c r="N807" s="5"/>
      <c r="O807" s="5"/>
      <c r="P807" s="5"/>
      <c r="Q807" s="5"/>
      <c r="R807" s="5"/>
      <c r="S807" s="5"/>
      <c r="T807" s="1"/>
      <c r="U807" s="1"/>
      <c r="V807" s="1"/>
      <c r="W807" s="1"/>
      <c r="X807" s="1"/>
      <c r="Y807" s="1"/>
      <c r="Z807" s="1"/>
      <c r="AA807" s="1"/>
      <c r="AB807" s="1"/>
      <c r="AC807" s="1"/>
      <c r="AD807" s="1"/>
      <c r="AE807" s="1"/>
      <c r="AF807" s="1"/>
      <c r="AG807" s="1"/>
      <c r="AH807" s="1"/>
      <c r="AI807" s="1"/>
      <c r="AJ807" s="1"/>
      <c r="AK807" s="1"/>
      <c r="AL807" s="1"/>
      <c r="AM807" s="1"/>
      <c r="AN807" s="1"/>
    </row>
    <row r="808" spans="1:40">
      <c r="A808" s="1"/>
      <c r="B808" s="1"/>
      <c r="C808" s="1"/>
      <c r="D808" s="1"/>
      <c r="E808" s="1"/>
      <c r="F808" s="1"/>
      <c r="G808" s="1"/>
      <c r="H808" s="1"/>
      <c r="I808" s="1"/>
      <c r="J808" s="1"/>
      <c r="K808" s="1"/>
      <c r="L808" s="1"/>
      <c r="M808" s="1"/>
      <c r="N808" s="5"/>
      <c r="O808" s="5"/>
      <c r="P808" s="5"/>
      <c r="Q808" s="5"/>
      <c r="R808" s="5"/>
      <c r="S808" s="5"/>
      <c r="T808" s="1"/>
      <c r="U808" s="1"/>
      <c r="V808" s="1"/>
      <c r="W808" s="1"/>
      <c r="X808" s="1"/>
      <c r="Y808" s="1"/>
      <c r="Z808" s="1"/>
      <c r="AA808" s="1"/>
      <c r="AB808" s="1"/>
      <c r="AC808" s="1"/>
      <c r="AD808" s="1"/>
      <c r="AE808" s="1"/>
      <c r="AF808" s="1"/>
      <c r="AG808" s="1"/>
      <c r="AH808" s="1"/>
      <c r="AI808" s="1"/>
      <c r="AJ808" s="1"/>
      <c r="AK808" s="1"/>
      <c r="AL808" s="1"/>
      <c r="AM808" s="1"/>
      <c r="AN808" s="1"/>
    </row>
    <row r="809" spans="1:40">
      <c r="A809" s="1"/>
      <c r="B809" s="1"/>
      <c r="C809" s="1"/>
      <c r="D809" s="1"/>
      <c r="E809" s="1"/>
      <c r="F809" s="1"/>
      <c r="G809" s="1"/>
      <c r="H809" s="1"/>
      <c r="I809" s="1"/>
      <c r="J809" s="1"/>
      <c r="K809" s="1"/>
      <c r="L809" s="1"/>
      <c r="M809" s="1"/>
      <c r="N809" s="5"/>
      <c r="O809" s="5"/>
      <c r="P809" s="5"/>
      <c r="Q809" s="5"/>
      <c r="R809" s="5"/>
      <c r="S809" s="5"/>
      <c r="T809" s="1"/>
      <c r="U809" s="1"/>
      <c r="V809" s="1"/>
      <c r="W809" s="1"/>
      <c r="X809" s="1"/>
      <c r="Y809" s="1"/>
      <c r="Z809" s="1"/>
      <c r="AA809" s="1"/>
      <c r="AB809" s="1"/>
      <c r="AC809" s="1"/>
      <c r="AD809" s="1"/>
      <c r="AE809" s="1"/>
      <c r="AF809" s="1"/>
      <c r="AG809" s="1"/>
      <c r="AH809" s="1"/>
      <c r="AI809" s="1"/>
      <c r="AJ809" s="1"/>
      <c r="AK809" s="1"/>
      <c r="AL809" s="1"/>
      <c r="AM809" s="1"/>
      <c r="AN809" s="1"/>
    </row>
    <row r="810" spans="1:40">
      <c r="A810" s="1"/>
      <c r="B810" s="1"/>
      <c r="C810" s="1"/>
      <c r="D810" s="1"/>
      <c r="E810" s="1"/>
      <c r="F810" s="1"/>
      <c r="G810" s="1"/>
      <c r="H810" s="1"/>
      <c r="I810" s="1"/>
      <c r="J810" s="1"/>
      <c r="K810" s="1"/>
      <c r="L810" s="1"/>
      <c r="M810" s="1"/>
      <c r="N810" s="5"/>
      <c r="O810" s="5"/>
      <c r="P810" s="5"/>
      <c r="Q810" s="5"/>
      <c r="R810" s="5"/>
      <c r="S810" s="5"/>
      <c r="T810" s="1"/>
      <c r="U810" s="1"/>
      <c r="V810" s="1"/>
      <c r="W810" s="1"/>
      <c r="X810" s="1"/>
      <c r="Y810" s="1"/>
      <c r="Z810" s="1"/>
      <c r="AA810" s="1"/>
      <c r="AB810" s="1"/>
      <c r="AC810" s="1"/>
      <c r="AD810" s="1"/>
      <c r="AE810" s="1"/>
      <c r="AF810" s="1"/>
      <c r="AG810" s="1"/>
      <c r="AH810" s="1"/>
      <c r="AI810" s="1"/>
      <c r="AJ810" s="1"/>
      <c r="AK810" s="1"/>
      <c r="AL810" s="1"/>
      <c r="AM810" s="1"/>
      <c r="AN810" s="1"/>
    </row>
    <row r="811" spans="1:40">
      <c r="A811" s="1"/>
      <c r="B811" s="1"/>
      <c r="C811" s="1"/>
      <c r="D811" s="1"/>
      <c r="E811" s="1"/>
      <c r="F811" s="1"/>
      <c r="G811" s="1"/>
      <c r="H811" s="1"/>
      <c r="I811" s="1"/>
      <c r="J811" s="1"/>
      <c r="K811" s="1"/>
      <c r="L811" s="1"/>
      <c r="M811" s="1"/>
      <c r="N811" s="5"/>
      <c r="O811" s="5"/>
      <c r="P811" s="5"/>
      <c r="Q811" s="5"/>
      <c r="R811" s="5"/>
      <c r="S811" s="5"/>
      <c r="T811" s="1"/>
      <c r="U811" s="1"/>
      <c r="V811" s="1"/>
      <c r="W811" s="1"/>
      <c r="X811" s="1"/>
      <c r="Y811" s="1"/>
      <c r="Z811" s="1"/>
      <c r="AA811" s="1"/>
      <c r="AB811" s="1"/>
      <c r="AC811" s="1"/>
      <c r="AD811" s="1"/>
      <c r="AE811" s="1"/>
      <c r="AF811" s="1"/>
      <c r="AG811" s="1"/>
      <c r="AH811" s="1"/>
      <c r="AI811" s="1"/>
      <c r="AJ811" s="1"/>
      <c r="AK811" s="1"/>
      <c r="AL811" s="1"/>
      <c r="AM811" s="1"/>
      <c r="AN811" s="1"/>
    </row>
    <row r="812" spans="1:40">
      <c r="A812" s="1"/>
      <c r="B812" s="1"/>
      <c r="C812" s="1"/>
      <c r="D812" s="1"/>
      <c r="E812" s="1"/>
      <c r="F812" s="1"/>
      <c r="G812" s="1"/>
      <c r="H812" s="1"/>
      <c r="I812" s="1"/>
      <c r="J812" s="1"/>
      <c r="K812" s="1"/>
      <c r="L812" s="1"/>
      <c r="M812" s="1"/>
      <c r="N812" s="5"/>
      <c r="O812" s="5"/>
      <c r="P812" s="5"/>
      <c r="Q812" s="5"/>
      <c r="R812" s="5"/>
      <c r="S812" s="5"/>
      <c r="T812" s="1"/>
      <c r="U812" s="1"/>
      <c r="V812" s="1"/>
      <c r="W812" s="1"/>
      <c r="X812" s="1"/>
      <c r="Y812" s="1"/>
      <c r="Z812" s="1"/>
      <c r="AA812" s="1"/>
      <c r="AB812" s="1"/>
      <c r="AC812" s="1"/>
      <c r="AD812" s="1"/>
      <c r="AE812" s="1"/>
      <c r="AF812" s="1"/>
      <c r="AG812" s="1"/>
      <c r="AH812" s="1"/>
      <c r="AI812" s="1"/>
      <c r="AJ812" s="1"/>
      <c r="AK812" s="1"/>
      <c r="AL812" s="1"/>
      <c r="AM812" s="1"/>
      <c r="AN812" s="1"/>
    </row>
    <row r="813" spans="1:40">
      <c r="A813" s="1"/>
      <c r="B813" s="1"/>
      <c r="C813" s="1"/>
      <c r="D813" s="1"/>
      <c r="E813" s="1"/>
      <c r="F813" s="1"/>
      <c r="G813" s="1"/>
      <c r="H813" s="1"/>
      <c r="I813" s="1"/>
      <c r="J813" s="1"/>
      <c r="K813" s="1"/>
      <c r="L813" s="1"/>
      <c r="M813" s="1"/>
      <c r="N813" s="5"/>
      <c r="O813" s="5"/>
      <c r="P813" s="5"/>
      <c r="Q813" s="5"/>
      <c r="R813" s="5"/>
      <c r="S813" s="5"/>
      <c r="T813" s="1"/>
      <c r="U813" s="1"/>
      <c r="V813" s="1"/>
      <c r="W813" s="1"/>
      <c r="X813" s="1"/>
      <c r="Y813" s="1"/>
      <c r="Z813" s="1"/>
      <c r="AA813" s="1"/>
      <c r="AB813" s="1"/>
      <c r="AC813" s="1"/>
      <c r="AD813" s="1"/>
      <c r="AE813" s="1"/>
      <c r="AF813" s="1"/>
      <c r="AG813" s="1"/>
      <c r="AH813" s="1"/>
      <c r="AI813" s="1"/>
      <c r="AJ813" s="1"/>
      <c r="AK813" s="1"/>
      <c r="AL813" s="1"/>
      <c r="AM813" s="1"/>
      <c r="AN813" s="1"/>
    </row>
    <row r="814" spans="1:40">
      <c r="A814" s="1"/>
      <c r="B814" s="1"/>
      <c r="C814" s="1"/>
      <c r="D814" s="1"/>
      <c r="E814" s="1"/>
      <c r="F814" s="1"/>
      <c r="G814" s="1"/>
      <c r="H814" s="1"/>
      <c r="I814" s="1"/>
      <c r="J814" s="1"/>
      <c r="K814" s="1"/>
      <c r="L814" s="1"/>
      <c r="M814" s="1"/>
      <c r="N814" s="5"/>
      <c r="O814" s="5"/>
      <c r="P814" s="5"/>
      <c r="Q814" s="5"/>
      <c r="R814" s="5"/>
      <c r="S814" s="5"/>
      <c r="T814" s="1"/>
      <c r="U814" s="1"/>
      <c r="V814" s="1"/>
      <c r="W814" s="1"/>
      <c r="X814" s="1"/>
      <c r="Y814" s="1"/>
      <c r="Z814" s="1"/>
      <c r="AA814" s="1"/>
      <c r="AB814" s="1"/>
      <c r="AC814" s="1"/>
      <c r="AD814" s="1"/>
      <c r="AE814" s="1"/>
      <c r="AF814" s="1"/>
      <c r="AG814" s="1"/>
      <c r="AH814" s="1"/>
      <c r="AI814" s="1"/>
      <c r="AJ814" s="1"/>
      <c r="AK814" s="1"/>
      <c r="AL814" s="1"/>
      <c r="AM814" s="1"/>
      <c r="AN814" s="1"/>
    </row>
    <row r="815" spans="1:40">
      <c r="A815" s="1"/>
      <c r="B815" s="1"/>
      <c r="C815" s="1"/>
      <c r="D815" s="1"/>
      <c r="E815" s="1"/>
      <c r="F815" s="1"/>
      <c r="G815" s="1"/>
      <c r="H815" s="1"/>
      <c r="I815" s="1"/>
      <c r="J815" s="1"/>
      <c r="K815" s="1"/>
      <c r="L815" s="1"/>
      <c r="M815" s="1"/>
      <c r="N815" s="5"/>
      <c r="O815" s="5"/>
      <c r="P815" s="5"/>
      <c r="Q815" s="5"/>
      <c r="R815" s="5"/>
      <c r="S815" s="5"/>
      <c r="T815" s="1"/>
      <c r="U815" s="1"/>
      <c r="V815" s="1"/>
      <c r="W815" s="1"/>
      <c r="X815" s="1"/>
      <c r="Y815" s="1"/>
      <c r="Z815" s="1"/>
      <c r="AA815" s="1"/>
      <c r="AB815" s="1"/>
      <c r="AC815" s="1"/>
      <c r="AD815" s="1"/>
      <c r="AE815" s="1"/>
      <c r="AF815" s="1"/>
      <c r="AG815" s="1"/>
      <c r="AH815" s="1"/>
      <c r="AI815" s="1"/>
      <c r="AJ815" s="1"/>
      <c r="AK815" s="1"/>
      <c r="AL815" s="1"/>
      <c r="AM815" s="1"/>
      <c r="AN815" s="1"/>
    </row>
    <row r="816" spans="1:40">
      <c r="A816" s="1"/>
      <c r="B816" s="1"/>
      <c r="C816" s="1"/>
      <c r="D816" s="1"/>
      <c r="E816" s="1"/>
      <c r="F816" s="1"/>
      <c r="G816" s="1"/>
      <c r="H816" s="1"/>
      <c r="I816" s="1"/>
      <c r="J816" s="1"/>
      <c r="K816" s="1"/>
      <c r="L816" s="1"/>
      <c r="M816" s="1"/>
      <c r="N816" s="5"/>
      <c r="O816" s="5"/>
      <c r="P816" s="5"/>
      <c r="Q816" s="5"/>
      <c r="R816" s="5"/>
      <c r="S816" s="5"/>
      <c r="T816" s="1"/>
      <c r="U816" s="1"/>
      <c r="V816" s="1"/>
      <c r="W816" s="1"/>
      <c r="X816" s="1"/>
      <c r="Y816" s="1"/>
      <c r="Z816" s="1"/>
      <c r="AA816" s="1"/>
      <c r="AB816" s="1"/>
      <c r="AC816" s="1"/>
      <c r="AD816" s="1"/>
      <c r="AE816" s="1"/>
      <c r="AF816" s="1"/>
      <c r="AG816" s="1"/>
      <c r="AH816" s="1"/>
      <c r="AI816" s="1"/>
      <c r="AJ816" s="1"/>
      <c r="AK816" s="1"/>
      <c r="AL816" s="1"/>
      <c r="AM816" s="1"/>
      <c r="AN816" s="1"/>
    </row>
    <row r="817" spans="1:40">
      <c r="A817" s="1"/>
      <c r="B817" s="1"/>
      <c r="C817" s="1"/>
      <c r="D817" s="1"/>
      <c r="E817" s="1"/>
      <c r="F817" s="1"/>
      <c r="G817" s="1"/>
      <c r="H817" s="1"/>
      <c r="I817" s="1"/>
      <c r="J817" s="1"/>
      <c r="K817" s="1"/>
      <c r="L817" s="1"/>
      <c r="M817" s="1"/>
      <c r="N817" s="5"/>
      <c r="O817" s="5"/>
      <c r="P817" s="5"/>
      <c r="Q817" s="5"/>
      <c r="R817" s="5"/>
      <c r="S817" s="5"/>
      <c r="T817" s="1"/>
      <c r="U817" s="1"/>
      <c r="V817" s="1"/>
      <c r="W817" s="1"/>
      <c r="X817" s="1"/>
      <c r="Y817" s="1"/>
      <c r="Z817" s="1"/>
      <c r="AA817" s="1"/>
      <c r="AB817" s="1"/>
      <c r="AC817" s="1"/>
      <c r="AD817" s="1"/>
      <c r="AE817" s="1"/>
      <c r="AF817" s="1"/>
      <c r="AG817" s="1"/>
      <c r="AH817" s="1"/>
      <c r="AI817" s="1"/>
      <c r="AJ817" s="1"/>
      <c r="AK817" s="1"/>
      <c r="AL817" s="1"/>
      <c r="AM817" s="1"/>
      <c r="AN817" s="1"/>
    </row>
    <row r="818" spans="1:40">
      <c r="A818" s="1"/>
      <c r="B818" s="1"/>
      <c r="C818" s="1"/>
      <c r="D818" s="1"/>
      <c r="E818" s="1"/>
      <c r="F818" s="1"/>
      <c r="G818" s="1"/>
      <c r="H818" s="1"/>
      <c r="I818" s="1"/>
      <c r="J818" s="1"/>
      <c r="K818" s="1"/>
      <c r="L818" s="1"/>
      <c r="M818" s="1"/>
      <c r="N818" s="5"/>
      <c r="O818" s="5"/>
      <c r="P818" s="5"/>
      <c r="Q818" s="5"/>
      <c r="R818" s="5"/>
      <c r="S818" s="5"/>
      <c r="T818" s="1"/>
      <c r="U818" s="1"/>
      <c r="V818" s="1"/>
      <c r="W818" s="1"/>
      <c r="X818" s="1"/>
      <c r="Y818" s="1"/>
      <c r="Z818" s="1"/>
      <c r="AA818" s="1"/>
      <c r="AB818" s="1"/>
      <c r="AC818" s="1"/>
      <c r="AD818" s="1"/>
      <c r="AE818" s="1"/>
      <c r="AF818" s="1"/>
      <c r="AG818" s="1"/>
      <c r="AH818" s="1"/>
      <c r="AI818" s="1"/>
      <c r="AJ818" s="1"/>
      <c r="AK818" s="1"/>
      <c r="AL818" s="1"/>
      <c r="AM818" s="1"/>
      <c r="AN818" s="1"/>
    </row>
    <row r="819" spans="1:40">
      <c r="A819" s="1"/>
      <c r="B819" s="1"/>
      <c r="C819" s="1"/>
      <c r="D819" s="1"/>
      <c r="E819" s="1"/>
      <c r="F819" s="1"/>
      <c r="G819" s="1"/>
      <c r="H819" s="1"/>
      <c r="I819" s="1"/>
      <c r="J819" s="1"/>
      <c r="K819" s="1"/>
      <c r="L819" s="1"/>
      <c r="M819" s="1"/>
      <c r="N819" s="5"/>
      <c r="O819" s="5"/>
      <c r="P819" s="5"/>
      <c r="Q819" s="5"/>
      <c r="R819" s="5"/>
      <c r="S819" s="5"/>
      <c r="T819" s="1"/>
      <c r="U819" s="1"/>
      <c r="V819" s="1"/>
      <c r="W819" s="1"/>
      <c r="X819" s="1"/>
      <c r="Y819" s="1"/>
      <c r="Z819" s="1"/>
      <c r="AA819" s="1"/>
      <c r="AB819" s="1"/>
      <c r="AC819" s="1"/>
      <c r="AD819" s="1"/>
      <c r="AE819" s="1"/>
      <c r="AF819" s="1"/>
      <c r="AG819" s="1"/>
      <c r="AH819" s="1"/>
      <c r="AI819" s="1"/>
      <c r="AJ819" s="1"/>
      <c r="AK819" s="1"/>
      <c r="AL819" s="1"/>
      <c r="AM819" s="1"/>
      <c r="AN819" s="1"/>
    </row>
    <row r="820" spans="1:40">
      <c r="A820" s="1"/>
      <c r="B820" s="1"/>
      <c r="C820" s="1"/>
      <c r="D820" s="1"/>
      <c r="E820" s="1"/>
      <c r="F820" s="1"/>
      <c r="G820" s="1"/>
      <c r="H820" s="1"/>
      <c r="I820" s="1"/>
      <c r="J820" s="1"/>
      <c r="K820" s="1"/>
      <c r="L820" s="1"/>
      <c r="M820" s="1"/>
      <c r="N820" s="5"/>
      <c r="O820" s="5"/>
      <c r="P820" s="5"/>
      <c r="Q820" s="5"/>
      <c r="R820" s="5"/>
      <c r="S820" s="5"/>
      <c r="T820" s="1"/>
      <c r="U820" s="1"/>
      <c r="V820" s="1"/>
      <c r="W820" s="1"/>
      <c r="X820" s="1"/>
      <c r="Y820" s="1"/>
      <c r="Z820" s="1"/>
      <c r="AA820" s="1"/>
      <c r="AB820" s="1"/>
      <c r="AC820" s="1"/>
      <c r="AD820" s="1"/>
      <c r="AE820" s="1"/>
      <c r="AF820" s="1"/>
      <c r="AG820" s="1"/>
      <c r="AH820" s="1"/>
      <c r="AI820" s="1"/>
      <c r="AJ820" s="1"/>
      <c r="AK820" s="1"/>
      <c r="AL820" s="1"/>
      <c r="AM820" s="1"/>
      <c r="AN820" s="1"/>
    </row>
    <row r="821" spans="1:40">
      <c r="A821" s="1"/>
      <c r="B821" s="1"/>
      <c r="C821" s="1"/>
      <c r="D821" s="1"/>
      <c r="E821" s="1"/>
      <c r="F821" s="1"/>
      <c r="G821" s="1"/>
      <c r="H821" s="1"/>
      <c r="I821" s="1"/>
      <c r="J821" s="1"/>
      <c r="K821" s="1"/>
      <c r="L821" s="1"/>
      <c r="M821" s="1"/>
      <c r="N821" s="5"/>
      <c r="O821" s="5"/>
      <c r="P821" s="5"/>
      <c r="Q821" s="5"/>
      <c r="R821" s="5"/>
      <c r="S821" s="5"/>
      <c r="T821" s="1"/>
      <c r="U821" s="1"/>
      <c r="V821" s="1"/>
      <c r="W821" s="1"/>
      <c r="X821" s="1"/>
      <c r="Y821" s="1"/>
      <c r="Z821" s="1"/>
      <c r="AA821" s="1"/>
      <c r="AB821" s="1"/>
      <c r="AC821" s="1"/>
      <c r="AD821" s="1"/>
      <c r="AE821" s="1"/>
      <c r="AF821" s="1"/>
      <c r="AG821" s="1"/>
      <c r="AH821" s="1"/>
      <c r="AI821" s="1"/>
      <c r="AJ821" s="1"/>
      <c r="AK821" s="1"/>
      <c r="AL821" s="1"/>
      <c r="AM821" s="1"/>
      <c r="AN821" s="1"/>
    </row>
    <row r="822" spans="1:40">
      <c r="A822" s="1"/>
      <c r="B822" s="1"/>
      <c r="C822" s="1"/>
      <c r="D822" s="1"/>
      <c r="E822" s="1"/>
      <c r="F822" s="1"/>
      <c r="G822" s="1"/>
      <c r="H822" s="1"/>
      <c r="I822" s="1"/>
      <c r="J822" s="1"/>
      <c r="K822" s="1"/>
      <c r="L822" s="1"/>
      <c r="M822" s="1"/>
      <c r="N822" s="5"/>
      <c r="O822" s="5"/>
      <c r="P822" s="5"/>
      <c r="Q822" s="5"/>
      <c r="R822" s="5"/>
      <c r="S822" s="5"/>
      <c r="T822" s="1"/>
      <c r="U822" s="1"/>
      <c r="V822" s="1"/>
      <c r="W822" s="1"/>
      <c r="X822" s="1"/>
      <c r="Y822" s="1"/>
      <c r="Z822" s="1"/>
      <c r="AA822" s="1"/>
      <c r="AB822" s="1"/>
      <c r="AC822" s="1"/>
      <c r="AD822" s="1"/>
      <c r="AE822" s="1"/>
      <c r="AF822" s="1"/>
      <c r="AG822" s="1"/>
      <c r="AH822" s="1"/>
      <c r="AI822" s="1"/>
      <c r="AJ822" s="1"/>
      <c r="AK822" s="1"/>
      <c r="AL822" s="1"/>
      <c r="AM822" s="1"/>
      <c r="AN822" s="1"/>
    </row>
    <row r="823" spans="1:40">
      <c r="A823" s="1"/>
      <c r="B823" s="1"/>
      <c r="C823" s="1"/>
      <c r="D823" s="1"/>
      <c r="E823" s="1"/>
      <c r="F823" s="1"/>
      <c r="G823" s="1"/>
      <c r="H823" s="1"/>
      <c r="I823" s="1"/>
      <c r="J823" s="1"/>
      <c r="K823" s="1"/>
      <c r="L823" s="1"/>
      <c r="M823" s="1"/>
      <c r="N823" s="5"/>
      <c r="O823" s="5"/>
      <c r="P823" s="5"/>
      <c r="Q823" s="5"/>
      <c r="R823" s="5"/>
      <c r="S823" s="5"/>
      <c r="T823" s="1"/>
      <c r="U823" s="1"/>
      <c r="V823" s="1"/>
      <c r="W823" s="1"/>
      <c r="X823" s="1"/>
      <c r="Y823" s="1"/>
      <c r="Z823" s="1"/>
      <c r="AA823" s="1"/>
      <c r="AB823" s="1"/>
      <c r="AC823" s="1"/>
      <c r="AD823" s="1"/>
      <c r="AE823" s="1"/>
      <c r="AF823" s="1"/>
      <c r="AG823" s="1"/>
      <c r="AH823" s="1"/>
      <c r="AI823" s="1"/>
      <c r="AJ823" s="1"/>
      <c r="AK823" s="1"/>
      <c r="AL823" s="1"/>
      <c r="AM823" s="1"/>
      <c r="AN823" s="1"/>
    </row>
    <row r="824" spans="1:40">
      <c r="A824" s="1"/>
      <c r="B824" s="1"/>
      <c r="C824" s="1"/>
      <c r="D824" s="1"/>
      <c r="E824" s="1"/>
      <c r="F824" s="1"/>
      <c r="G824" s="1"/>
      <c r="H824" s="1"/>
      <c r="I824" s="1"/>
      <c r="J824" s="1"/>
      <c r="K824" s="1"/>
      <c r="L824" s="1"/>
      <c r="M824" s="1"/>
      <c r="N824" s="5"/>
      <c r="O824" s="5"/>
      <c r="P824" s="5"/>
      <c r="Q824" s="5"/>
      <c r="R824" s="5"/>
      <c r="S824" s="5"/>
      <c r="T824" s="1"/>
      <c r="U824" s="1"/>
      <c r="V824" s="1"/>
      <c r="W824" s="1"/>
      <c r="X824" s="1"/>
      <c r="Y824" s="1"/>
      <c r="Z824" s="1"/>
      <c r="AA824" s="1"/>
      <c r="AB824" s="1"/>
      <c r="AC824" s="1"/>
      <c r="AD824" s="1"/>
      <c r="AE824" s="1"/>
      <c r="AF824" s="1"/>
      <c r="AG824" s="1"/>
      <c r="AH824" s="1"/>
      <c r="AI824" s="1"/>
      <c r="AJ824" s="1"/>
      <c r="AK824" s="1"/>
      <c r="AL824" s="1"/>
      <c r="AM824" s="1"/>
      <c r="AN824" s="1"/>
    </row>
    <row r="825" spans="1:40">
      <c r="A825" s="1"/>
      <c r="B825" s="1"/>
      <c r="C825" s="1"/>
      <c r="D825" s="1"/>
      <c r="E825" s="1"/>
      <c r="F825" s="1"/>
      <c r="G825" s="1"/>
      <c r="H825" s="1"/>
      <c r="I825" s="1"/>
      <c r="J825" s="1"/>
      <c r="K825" s="1"/>
      <c r="L825" s="1"/>
      <c r="M825" s="1"/>
      <c r="N825" s="5"/>
      <c r="O825" s="5"/>
      <c r="P825" s="5"/>
      <c r="Q825" s="5"/>
      <c r="R825" s="5"/>
      <c r="S825" s="5"/>
      <c r="T825" s="1"/>
      <c r="U825" s="1"/>
      <c r="V825" s="1"/>
      <c r="W825" s="1"/>
      <c r="X825" s="1"/>
      <c r="Y825" s="1"/>
      <c r="Z825" s="1"/>
      <c r="AA825" s="1"/>
      <c r="AB825" s="1"/>
      <c r="AC825" s="1"/>
      <c r="AD825" s="1"/>
      <c r="AE825" s="1"/>
      <c r="AF825" s="1"/>
      <c r="AG825" s="1"/>
      <c r="AH825" s="1"/>
      <c r="AI825" s="1"/>
      <c r="AJ825" s="1"/>
      <c r="AK825" s="1"/>
      <c r="AL825" s="1"/>
      <c r="AM825" s="1"/>
      <c r="AN825" s="1"/>
    </row>
    <row r="826" spans="1:40">
      <c r="A826" s="1"/>
      <c r="B826" s="1"/>
      <c r="C826" s="1"/>
      <c r="D826" s="1"/>
      <c r="E826" s="1"/>
      <c r="F826" s="1"/>
      <c r="G826" s="1"/>
      <c r="H826" s="1"/>
      <c r="I826" s="1"/>
      <c r="J826" s="1"/>
      <c r="K826" s="1"/>
      <c r="L826" s="1"/>
      <c r="M826" s="1"/>
      <c r="N826" s="5"/>
      <c r="O826" s="5"/>
      <c r="P826" s="5"/>
      <c r="Q826" s="5"/>
      <c r="R826" s="5"/>
      <c r="S826" s="5"/>
      <c r="T826" s="1"/>
      <c r="U826" s="1"/>
      <c r="V826" s="1"/>
      <c r="W826" s="1"/>
      <c r="X826" s="1"/>
      <c r="Y826" s="1"/>
      <c r="Z826" s="1"/>
      <c r="AA826" s="1"/>
      <c r="AB826" s="1"/>
      <c r="AC826" s="1"/>
      <c r="AD826" s="1"/>
      <c r="AE826" s="1"/>
      <c r="AF826" s="1"/>
      <c r="AG826" s="1"/>
      <c r="AH826" s="1"/>
      <c r="AI826" s="1"/>
      <c r="AJ826" s="1"/>
      <c r="AK826" s="1"/>
      <c r="AL826" s="1"/>
      <c r="AM826" s="1"/>
      <c r="AN826" s="1"/>
    </row>
    <row r="827" spans="1:40">
      <c r="A827" s="1"/>
      <c r="B827" s="1"/>
      <c r="C827" s="1"/>
      <c r="D827" s="1"/>
      <c r="E827" s="1"/>
      <c r="F827" s="1"/>
      <c r="G827" s="1"/>
      <c r="H827" s="1"/>
      <c r="I827" s="1"/>
      <c r="J827" s="1"/>
      <c r="K827" s="1"/>
      <c r="L827" s="1"/>
      <c r="M827" s="1"/>
      <c r="N827" s="5"/>
      <c r="O827" s="5"/>
      <c r="P827" s="5"/>
      <c r="Q827" s="5"/>
      <c r="R827" s="5"/>
      <c r="S827" s="5"/>
      <c r="T827" s="1"/>
      <c r="U827" s="1"/>
      <c r="V827" s="1"/>
      <c r="W827" s="1"/>
      <c r="X827" s="1"/>
      <c r="Y827" s="1"/>
      <c r="Z827" s="1"/>
      <c r="AA827" s="1"/>
      <c r="AB827" s="1"/>
      <c r="AC827" s="1"/>
      <c r="AD827" s="1"/>
      <c r="AE827" s="1"/>
      <c r="AF827" s="1"/>
      <c r="AG827" s="1"/>
      <c r="AH827" s="1"/>
      <c r="AI827" s="1"/>
      <c r="AJ827" s="1"/>
      <c r="AK827" s="1"/>
      <c r="AL827" s="1"/>
      <c r="AM827" s="1"/>
      <c r="AN827" s="1"/>
    </row>
    <row r="828" spans="1:40">
      <c r="A828" s="1"/>
      <c r="B828" s="1"/>
      <c r="C828" s="1"/>
      <c r="D828" s="1"/>
      <c r="E828" s="1"/>
      <c r="F828" s="1"/>
      <c r="G828" s="1"/>
      <c r="H828" s="1"/>
      <c r="I828" s="1"/>
      <c r="J828" s="1"/>
      <c r="K828" s="1"/>
      <c r="L828" s="1"/>
      <c r="M828" s="1"/>
      <c r="N828" s="5"/>
      <c r="O828" s="5"/>
      <c r="P828" s="5"/>
      <c r="Q828" s="5"/>
      <c r="R828" s="5"/>
      <c r="S828" s="5"/>
      <c r="T828" s="1"/>
      <c r="U828" s="1"/>
      <c r="V828" s="1"/>
      <c r="W828" s="1"/>
      <c r="X828" s="1"/>
      <c r="Y828" s="1"/>
      <c r="Z828" s="1"/>
      <c r="AA828" s="1"/>
      <c r="AB828" s="1"/>
      <c r="AC828" s="1"/>
      <c r="AD828" s="1"/>
      <c r="AE828" s="1"/>
      <c r="AF828" s="1"/>
      <c r="AG828" s="1"/>
      <c r="AH828" s="1"/>
      <c r="AI828" s="1"/>
      <c r="AJ828" s="1"/>
      <c r="AK828" s="1"/>
      <c r="AL828" s="1"/>
      <c r="AM828" s="1"/>
      <c r="AN828" s="1"/>
    </row>
    <row r="829" spans="1:40">
      <c r="A829" s="1"/>
      <c r="B829" s="1"/>
      <c r="C829" s="1"/>
      <c r="D829" s="1"/>
      <c r="E829" s="1"/>
      <c r="F829" s="1"/>
      <c r="G829" s="1"/>
      <c r="H829" s="1"/>
      <c r="I829" s="1"/>
      <c r="J829" s="1"/>
      <c r="K829" s="1"/>
      <c r="L829" s="1"/>
      <c r="M829" s="1"/>
      <c r="N829" s="5"/>
      <c r="O829" s="5"/>
      <c r="P829" s="5"/>
      <c r="Q829" s="5"/>
      <c r="R829" s="5"/>
      <c r="S829" s="5"/>
      <c r="T829" s="1"/>
      <c r="U829" s="1"/>
      <c r="V829" s="1"/>
      <c r="W829" s="1"/>
      <c r="X829" s="1"/>
      <c r="Y829" s="1"/>
      <c r="Z829" s="1"/>
      <c r="AA829" s="1"/>
      <c r="AB829" s="1"/>
      <c r="AC829" s="1"/>
      <c r="AD829" s="1"/>
      <c r="AE829" s="1"/>
      <c r="AF829" s="1"/>
      <c r="AG829" s="1"/>
      <c r="AH829" s="1"/>
      <c r="AI829" s="1"/>
      <c r="AJ829" s="1"/>
      <c r="AK829" s="1"/>
      <c r="AL829" s="1"/>
      <c r="AM829" s="1"/>
      <c r="AN829" s="1"/>
    </row>
    <row r="830" spans="1:40">
      <c r="A830" s="1"/>
      <c r="B830" s="1"/>
      <c r="C830" s="1"/>
      <c r="D830" s="1"/>
      <c r="E830" s="1"/>
      <c r="F830" s="1"/>
      <c r="G830" s="1"/>
      <c r="H830" s="1"/>
      <c r="I830" s="1"/>
      <c r="J830" s="1"/>
      <c r="K830" s="1"/>
      <c r="L830" s="1"/>
      <c r="M830" s="1"/>
      <c r="N830" s="5"/>
      <c r="O830" s="5"/>
      <c r="P830" s="5"/>
      <c r="Q830" s="5"/>
      <c r="R830" s="5"/>
      <c r="S830" s="5"/>
      <c r="T830" s="1"/>
      <c r="U830" s="1"/>
      <c r="V830" s="1"/>
      <c r="W830" s="1"/>
      <c r="X830" s="1"/>
      <c r="Y830" s="1"/>
      <c r="Z830" s="1"/>
      <c r="AA830" s="1"/>
      <c r="AB830" s="1"/>
      <c r="AC830" s="1"/>
      <c r="AD830" s="1"/>
      <c r="AE830" s="1"/>
      <c r="AF830" s="1"/>
      <c r="AG830" s="1"/>
      <c r="AH830" s="1"/>
      <c r="AI830" s="1"/>
      <c r="AJ830" s="1"/>
      <c r="AK830" s="1"/>
      <c r="AL830" s="1"/>
      <c r="AM830" s="1"/>
      <c r="AN830" s="1"/>
    </row>
    <row r="831" spans="1:40">
      <c r="A831" s="1"/>
      <c r="B831" s="1"/>
      <c r="C831" s="1"/>
      <c r="D831" s="1"/>
      <c r="E831" s="1"/>
      <c r="F831" s="1"/>
      <c r="G831" s="1"/>
      <c r="H831" s="1"/>
      <c r="I831" s="1"/>
      <c r="J831" s="1"/>
      <c r="K831" s="1"/>
      <c r="L831" s="1"/>
      <c r="M831" s="1"/>
      <c r="N831" s="5"/>
      <c r="O831" s="5"/>
      <c r="P831" s="5"/>
      <c r="Q831" s="5"/>
      <c r="R831" s="5"/>
      <c r="S831" s="5"/>
      <c r="T831" s="1"/>
      <c r="U831" s="1"/>
      <c r="V831" s="1"/>
      <c r="W831" s="1"/>
      <c r="X831" s="1"/>
      <c r="Y831" s="1"/>
      <c r="Z831" s="1"/>
      <c r="AA831" s="1"/>
      <c r="AB831" s="1"/>
      <c r="AC831" s="1"/>
      <c r="AD831" s="1"/>
      <c r="AE831" s="1"/>
      <c r="AF831" s="1"/>
      <c r="AG831" s="1"/>
      <c r="AH831" s="1"/>
      <c r="AI831" s="1"/>
      <c r="AJ831" s="1"/>
      <c r="AK831" s="1"/>
      <c r="AL831" s="1"/>
      <c r="AM831" s="1"/>
      <c r="AN831" s="1"/>
    </row>
    <row r="832" spans="1:40">
      <c r="A832" s="1"/>
      <c r="B832" s="1"/>
      <c r="C832" s="1"/>
      <c r="D832" s="1"/>
      <c r="E832" s="1"/>
      <c r="F832" s="1"/>
      <c r="G832" s="1"/>
      <c r="H832" s="1"/>
      <c r="I832" s="1"/>
      <c r="J832" s="1"/>
      <c r="K832" s="1"/>
      <c r="L832" s="1"/>
      <c r="M832" s="1"/>
      <c r="N832" s="5"/>
      <c r="O832" s="5"/>
      <c r="P832" s="5"/>
      <c r="Q832" s="5"/>
      <c r="R832" s="5"/>
      <c r="S832" s="5"/>
      <c r="T832" s="1"/>
      <c r="U832" s="1"/>
      <c r="V832" s="1"/>
      <c r="W832" s="1"/>
      <c r="X832" s="1"/>
      <c r="Y832" s="1"/>
      <c r="Z832" s="1"/>
      <c r="AA832" s="1"/>
      <c r="AB832" s="1"/>
      <c r="AC832" s="1"/>
      <c r="AD832" s="1"/>
      <c r="AE832" s="1"/>
      <c r="AF832" s="1"/>
      <c r="AG832" s="1"/>
      <c r="AH832" s="1"/>
      <c r="AI832" s="1"/>
      <c r="AJ832" s="1"/>
      <c r="AK832" s="1"/>
      <c r="AL832" s="1"/>
      <c r="AM832" s="1"/>
      <c r="AN832" s="1"/>
    </row>
    <row r="833" spans="1:40">
      <c r="A833" s="1"/>
      <c r="B833" s="1"/>
      <c r="C833" s="1"/>
      <c r="D833" s="1"/>
      <c r="E833" s="1"/>
      <c r="F833" s="1"/>
      <c r="G833" s="1"/>
      <c r="H833" s="1"/>
      <c r="I833" s="1"/>
      <c r="J833" s="1"/>
      <c r="K833" s="1"/>
      <c r="L833" s="1"/>
      <c r="M833" s="1"/>
      <c r="N833" s="5"/>
      <c r="O833" s="5"/>
      <c r="P833" s="5"/>
      <c r="Q833" s="5"/>
      <c r="R833" s="5"/>
      <c r="S833" s="5"/>
      <c r="T833" s="1"/>
      <c r="U833" s="1"/>
      <c r="V833" s="1"/>
      <c r="W833" s="1"/>
      <c r="X833" s="1"/>
      <c r="Y833" s="1"/>
      <c r="Z833" s="1"/>
      <c r="AA833" s="1"/>
      <c r="AB833" s="1"/>
      <c r="AC833" s="1"/>
      <c r="AD833" s="1"/>
      <c r="AE833" s="1"/>
      <c r="AF833" s="1"/>
      <c r="AG833" s="1"/>
      <c r="AH833" s="1"/>
      <c r="AI833" s="1"/>
      <c r="AJ833" s="1"/>
      <c r="AK833" s="1"/>
      <c r="AL833" s="1"/>
      <c r="AM833" s="1"/>
      <c r="AN833" s="1"/>
    </row>
    <row r="834" spans="1:40">
      <c r="A834" s="1"/>
      <c r="B834" s="1"/>
      <c r="C834" s="1"/>
      <c r="D834" s="1"/>
      <c r="E834" s="1"/>
      <c r="F834" s="1"/>
      <c r="G834" s="1"/>
      <c r="H834" s="1"/>
      <c r="I834" s="1"/>
      <c r="J834" s="1"/>
      <c r="K834" s="1"/>
      <c r="L834" s="1"/>
      <c r="M834" s="1"/>
      <c r="N834" s="5"/>
      <c r="O834" s="5"/>
      <c r="P834" s="5"/>
      <c r="Q834" s="5"/>
      <c r="R834" s="5"/>
      <c r="S834" s="5"/>
      <c r="T834" s="1"/>
      <c r="U834" s="1"/>
      <c r="V834" s="1"/>
      <c r="W834" s="1"/>
      <c r="X834" s="1"/>
      <c r="Y834" s="1"/>
      <c r="Z834" s="1"/>
      <c r="AA834" s="1"/>
      <c r="AB834" s="1"/>
      <c r="AC834" s="1"/>
      <c r="AD834" s="1"/>
      <c r="AE834" s="1"/>
      <c r="AF834" s="1"/>
      <c r="AG834" s="1"/>
      <c r="AH834" s="1"/>
      <c r="AI834" s="1"/>
      <c r="AJ834" s="1"/>
      <c r="AK834" s="1"/>
      <c r="AL834" s="1"/>
      <c r="AM834" s="1"/>
      <c r="AN834" s="1"/>
    </row>
    <row r="835" spans="1:40">
      <c r="A835" s="1"/>
      <c r="B835" s="1"/>
      <c r="C835" s="1"/>
      <c r="D835" s="1"/>
      <c r="E835" s="1"/>
      <c r="F835" s="1"/>
      <c r="G835" s="1"/>
      <c r="H835" s="1"/>
      <c r="I835" s="1"/>
      <c r="J835" s="1"/>
      <c r="K835" s="1"/>
      <c r="L835" s="1"/>
      <c r="M835" s="1"/>
      <c r="N835" s="5"/>
      <c r="O835" s="5"/>
      <c r="P835" s="5"/>
      <c r="Q835" s="5"/>
      <c r="R835" s="5"/>
      <c r="S835" s="5"/>
      <c r="T835" s="1"/>
      <c r="U835" s="1"/>
      <c r="V835" s="1"/>
      <c r="W835" s="1"/>
      <c r="X835" s="1"/>
      <c r="Y835" s="1"/>
      <c r="Z835" s="1"/>
      <c r="AA835" s="1"/>
      <c r="AB835" s="1"/>
      <c r="AC835" s="1"/>
      <c r="AD835" s="1"/>
      <c r="AE835" s="1"/>
      <c r="AF835" s="1"/>
      <c r="AG835" s="1"/>
      <c r="AH835" s="1"/>
      <c r="AI835" s="1"/>
      <c r="AJ835" s="1"/>
      <c r="AK835" s="1"/>
      <c r="AL835" s="1"/>
      <c r="AM835" s="1"/>
      <c r="AN835" s="1"/>
    </row>
    <row r="836" spans="1:40">
      <c r="A836" s="1"/>
      <c r="B836" s="1"/>
      <c r="C836" s="1"/>
      <c r="D836" s="1"/>
      <c r="E836" s="1"/>
      <c r="F836" s="1"/>
      <c r="G836" s="1"/>
      <c r="H836" s="1"/>
      <c r="I836" s="1"/>
      <c r="J836" s="1"/>
      <c r="K836" s="1"/>
      <c r="L836" s="1"/>
      <c r="M836" s="1"/>
      <c r="N836" s="5"/>
      <c r="O836" s="5"/>
      <c r="P836" s="5"/>
      <c r="Q836" s="5"/>
      <c r="R836" s="5"/>
      <c r="S836" s="5"/>
      <c r="T836" s="1"/>
      <c r="U836" s="1"/>
      <c r="V836" s="1"/>
      <c r="W836" s="1"/>
      <c r="X836" s="1"/>
      <c r="Y836" s="1"/>
      <c r="Z836" s="1"/>
      <c r="AA836" s="1"/>
      <c r="AB836" s="1"/>
      <c r="AC836" s="1"/>
      <c r="AD836" s="1"/>
      <c r="AE836" s="1"/>
      <c r="AF836" s="1"/>
      <c r="AG836" s="1"/>
      <c r="AH836" s="1"/>
      <c r="AI836" s="1"/>
      <c r="AJ836" s="1"/>
      <c r="AK836" s="1"/>
      <c r="AL836" s="1"/>
      <c r="AM836" s="1"/>
      <c r="AN836" s="1"/>
    </row>
    <row r="837" spans="1:40">
      <c r="A837" s="1"/>
      <c r="B837" s="1"/>
      <c r="C837" s="1"/>
      <c r="D837" s="1"/>
      <c r="E837" s="1"/>
      <c r="F837" s="1"/>
      <c r="G837" s="1"/>
      <c r="H837" s="1"/>
      <c r="I837" s="1"/>
      <c r="J837" s="1"/>
      <c r="K837" s="1"/>
      <c r="L837" s="1"/>
      <c r="M837" s="1"/>
      <c r="N837" s="5"/>
      <c r="O837" s="5"/>
      <c r="P837" s="5"/>
      <c r="Q837" s="5"/>
      <c r="R837" s="5"/>
      <c r="S837" s="5"/>
      <c r="T837" s="1"/>
      <c r="U837" s="1"/>
      <c r="V837" s="1"/>
      <c r="W837" s="1"/>
      <c r="X837" s="1"/>
      <c r="Y837" s="1"/>
      <c r="Z837" s="1"/>
      <c r="AA837" s="1"/>
      <c r="AB837" s="1"/>
      <c r="AC837" s="1"/>
      <c r="AD837" s="1"/>
      <c r="AE837" s="1"/>
      <c r="AF837" s="1"/>
      <c r="AG837" s="1"/>
      <c r="AH837" s="1"/>
      <c r="AI837" s="1"/>
      <c r="AJ837" s="1"/>
      <c r="AK837" s="1"/>
      <c r="AL837" s="1"/>
      <c r="AM837" s="1"/>
      <c r="AN837" s="1"/>
    </row>
    <row r="838" spans="1:40">
      <c r="A838" s="1"/>
      <c r="B838" s="1"/>
      <c r="C838" s="1"/>
      <c r="D838" s="1"/>
      <c r="E838" s="1"/>
      <c r="F838" s="1"/>
      <c r="G838" s="1"/>
      <c r="H838" s="1"/>
      <c r="I838" s="1"/>
      <c r="J838" s="1"/>
      <c r="K838" s="1"/>
      <c r="L838" s="1"/>
      <c r="M838" s="1"/>
      <c r="N838" s="5"/>
      <c r="O838" s="5"/>
      <c r="P838" s="5"/>
      <c r="Q838" s="5"/>
      <c r="R838" s="5"/>
      <c r="S838" s="5"/>
      <c r="T838" s="1"/>
      <c r="U838" s="1"/>
      <c r="V838" s="1"/>
      <c r="W838" s="1"/>
      <c r="X838" s="1"/>
      <c r="Y838" s="1"/>
      <c r="Z838" s="1"/>
      <c r="AA838" s="1"/>
      <c r="AB838" s="1"/>
      <c r="AC838" s="1"/>
      <c r="AD838" s="1"/>
      <c r="AE838" s="1"/>
      <c r="AF838" s="1"/>
      <c r="AG838" s="1"/>
      <c r="AH838" s="1"/>
      <c r="AI838" s="1"/>
      <c r="AJ838" s="1"/>
      <c r="AK838" s="1"/>
      <c r="AL838" s="1"/>
      <c r="AM838" s="1"/>
      <c r="AN838" s="1"/>
    </row>
    <row r="839" spans="1:40">
      <c r="A839" s="1"/>
      <c r="B839" s="1"/>
      <c r="C839" s="1"/>
      <c r="D839" s="1"/>
      <c r="E839" s="1"/>
      <c r="F839" s="1"/>
      <c r="G839" s="1"/>
      <c r="H839" s="1"/>
      <c r="I839" s="1"/>
      <c r="J839" s="1"/>
      <c r="K839" s="1"/>
      <c r="L839" s="1"/>
      <c r="M839" s="1"/>
      <c r="N839" s="5"/>
      <c r="O839" s="5"/>
      <c r="P839" s="5"/>
      <c r="Q839" s="5"/>
      <c r="R839" s="5"/>
      <c r="S839" s="5"/>
      <c r="T839" s="1"/>
      <c r="U839" s="1"/>
      <c r="V839" s="1"/>
      <c r="W839" s="1"/>
      <c r="X839" s="1"/>
      <c r="Y839" s="1"/>
      <c r="Z839" s="1"/>
      <c r="AA839" s="1"/>
      <c r="AB839" s="1"/>
      <c r="AC839" s="1"/>
      <c r="AD839" s="1"/>
      <c r="AE839" s="1"/>
      <c r="AF839" s="1"/>
      <c r="AG839" s="1"/>
      <c r="AH839" s="1"/>
      <c r="AI839" s="1"/>
      <c r="AJ839" s="1"/>
      <c r="AK839" s="1"/>
      <c r="AL839" s="1"/>
      <c r="AM839" s="1"/>
      <c r="AN839" s="1"/>
    </row>
    <row r="840" spans="1:40">
      <c r="A840" s="1"/>
      <c r="B840" s="1"/>
      <c r="C840" s="1"/>
      <c r="D840" s="1"/>
      <c r="E840" s="1"/>
      <c r="F840" s="1"/>
      <c r="G840" s="1"/>
      <c r="H840" s="1"/>
      <c r="I840" s="1"/>
      <c r="J840" s="1"/>
      <c r="K840" s="1"/>
      <c r="L840" s="1"/>
      <c r="M840" s="1"/>
      <c r="N840" s="5"/>
      <c r="O840" s="5"/>
      <c r="P840" s="5"/>
      <c r="Q840" s="5"/>
      <c r="R840" s="5"/>
      <c r="S840" s="5"/>
      <c r="T840" s="1"/>
      <c r="U840" s="1"/>
      <c r="V840" s="1"/>
      <c r="W840" s="1"/>
      <c r="X840" s="1"/>
      <c r="Y840" s="1"/>
      <c r="Z840" s="1"/>
      <c r="AA840" s="1"/>
      <c r="AB840" s="1"/>
      <c r="AC840" s="1"/>
      <c r="AD840" s="1"/>
      <c r="AE840" s="1"/>
      <c r="AF840" s="1"/>
      <c r="AG840" s="1"/>
      <c r="AH840" s="1"/>
      <c r="AI840" s="1"/>
      <c r="AJ840" s="1"/>
      <c r="AK840" s="1"/>
      <c r="AL840" s="1"/>
      <c r="AM840" s="1"/>
      <c r="AN840" s="1"/>
    </row>
    <row r="841" spans="1:40">
      <c r="A841" s="1"/>
      <c r="B841" s="1"/>
      <c r="C841" s="1"/>
      <c r="D841" s="1"/>
      <c r="E841" s="1"/>
      <c r="F841" s="1"/>
      <c r="G841" s="1"/>
      <c r="H841" s="1"/>
      <c r="I841" s="1"/>
      <c r="J841" s="1"/>
      <c r="K841" s="1"/>
      <c r="L841" s="1"/>
      <c r="M841" s="1"/>
      <c r="N841" s="5"/>
      <c r="O841" s="5"/>
      <c r="P841" s="5"/>
      <c r="Q841" s="5"/>
      <c r="R841" s="5"/>
      <c r="S841" s="5"/>
      <c r="T841" s="1"/>
      <c r="U841" s="1"/>
      <c r="V841" s="1"/>
      <c r="W841" s="1"/>
      <c r="X841" s="1"/>
      <c r="Y841" s="1"/>
      <c r="Z841" s="1"/>
      <c r="AA841" s="1"/>
      <c r="AB841" s="1"/>
      <c r="AC841" s="1"/>
      <c r="AD841" s="1"/>
      <c r="AE841" s="1"/>
      <c r="AF841" s="1"/>
      <c r="AG841" s="1"/>
      <c r="AH841" s="1"/>
      <c r="AI841" s="1"/>
      <c r="AJ841" s="1"/>
      <c r="AK841" s="1"/>
      <c r="AL841" s="1"/>
      <c r="AM841" s="1"/>
      <c r="AN841" s="1"/>
    </row>
    <row r="842" spans="1:40">
      <c r="A842" s="1"/>
      <c r="B842" s="1"/>
      <c r="C842" s="1"/>
      <c r="D842" s="1"/>
      <c r="E842" s="1"/>
      <c r="F842" s="1"/>
      <c r="G842" s="1"/>
      <c r="H842" s="1"/>
      <c r="I842" s="1"/>
      <c r="J842" s="1"/>
      <c r="K842" s="1"/>
      <c r="L842" s="1"/>
      <c r="M842" s="1"/>
      <c r="N842" s="5"/>
      <c r="O842" s="5"/>
      <c r="P842" s="5"/>
      <c r="Q842" s="5"/>
      <c r="R842" s="5"/>
      <c r="S842" s="5"/>
      <c r="T842" s="1"/>
      <c r="U842" s="1"/>
      <c r="V842" s="1"/>
      <c r="W842" s="1"/>
      <c r="X842" s="1"/>
      <c r="Y842" s="1"/>
      <c r="Z842" s="1"/>
      <c r="AA842" s="1"/>
      <c r="AB842" s="1"/>
      <c r="AC842" s="1"/>
      <c r="AD842" s="1"/>
      <c r="AE842" s="1"/>
      <c r="AF842" s="1"/>
      <c r="AG842" s="1"/>
      <c r="AH842" s="1"/>
      <c r="AI842" s="1"/>
      <c r="AJ842" s="1"/>
      <c r="AK842" s="1"/>
      <c r="AL842" s="1"/>
      <c r="AM842" s="1"/>
      <c r="AN842" s="1"/>
    </row>
    <row r="843" spans="1:40">
      <c r="A843" s="1"/>
      <c r="B843" s="1"/>
      <c r="C843" s="1"/>
      <c r="D843" s="1"/>
      <c r="E843" s="1"/>
      <c r="F843" s="1"/>
      <c r="G843" s="1"/>
      <c r="H843" s="1"/>
      <c r="I843" s="1"/>
      <c r="J843" s="1"/>
      <c r="K843" s="1"/>
      <c r="L843" s="1"/>
      <c r="M843" s="1"/>
      <c r="N843" s="5"/>
      <c r="O843" s="5"/>
      <c r="P843" s="5"/>
      <c r="Q843" s="5"/>
      <c r="R843" s="5"/>
      <c r="S843" s="5"/>
      <c r="T843" s="1"/>
      <c r="U843" s="1"/>
      <c r="V843" s="1"/>
      <c r="W843" s="1"/>
      <c r="X843" s="1"/>
      <c r="Y843" s="1"/>
      <c r="Z843" s="1"/>
      <c r="AA843" s="1"/>
      <c r="AB843" s="1"/>
      <c r="AC843" s="1"/>
      <c r="AD843" s="1"/>
      <c r="AE843" s="1"/>
      <c r="AF843" s="1"/>
      <c r="AG843" s="1"/>
      <c r="AH843" s="1"/>
      <c r="AI843" s="1"/>
      <c r="AJ843" s="1"/>
      <c r="AK843" s="1"/>
      <c r="AL843" s="1"/>
      <c r="AM843" s="1"/>
      <c r="AN843" s="1"/>
    </row>
    <row r="844" spans="1:40">
      <c r="A844" s="1"/>
      <c r="B844" s="1"/>
      <c r="C844" s="1"/>
      <c r="D844" s="1"/>
      <c r="E844" s="1"/>
      <c r="F844" s="1"/>
      <c r="G844" s="1"/>
      <c r="H844" s="1"/>
      <c r="I844" s="1"/>
      <c r="J844" s="1"/>
      <c r="K844" s="1"/>
      <c r="L844" s="1"/>
      <c r="M844" s="1"/>
      <c r="N844" s="5"/>
      <c r="O844" s="5"/>
      <c r="P844" s="5"/>
      <c r="Q844" s="5"/>
      <c r="R844" s="5"/>
      <c r="S844" s="5"/>
      <c r="T844" s="1"/>
      <c r="U844" s="1"/>
      <c r="V844" s="1"/>
      <c r="W844" s="1"/>
      <c r="X844" s="1"/>
      <c r="Y844" s="1"/>
      <c r="Z844" s="1"/>
      <c r="AA844" s="1"/>
      <c r="AB844" s="1"/>
      <c r="AC844" s="1"/>
      <c r="AD844" s="1"/>
      <c r="AE844" s="1"/>
      <c r="AF844" s="1"/>
      <c r="AG844" s="1"/>
      <c r="AH844" s="1"/>
      <c r="AI844" s="1"/>
      <c r="AJ844" s="1"/>
      <c r="AK844" s="1"/>
      <c r="AL844" s="1"/>
      <c r="AM844" s="1"/>
      <c r="AN844" s="1"/>
    </row>
    <row r="845" spans="1:40">
      <c r="A845" s="1"/>
      <c r="B845" s="1"/>
      <c r="C845" s="1"/>
      <c r="D845" s="1"/>
      <c r="E845" s="1"/>
      <c r="F845" s="1"/>
      <c r="G845" s="1"/>
      <c r="H845" s="1"/>
      <c r="I845" s="1"/>
      <c r="J845" s="1"/>
      <c r="K845" s="1"/>
      <c r="L845" s="1"/>
      <c r="M845" s="1"/>
      <c r="N845" s="5"/>
      <c r="O845" s="5"/>
      <c r="P845" s="5"/>
      <c r="Q845" s="5"/>
      <c r="R845" s="5"/>
      <c r="S845" s="5"/>
      <c r="T845" s="1"/>
      <c r="U845" s="1"/>
      <c r="V845" s="1"/>
      <c r="W845" s="1"/>
      <c r="X845" s="1"/>
      <c r="Y845" s="1"/>
      <c r="Z845" s="1"/>
      <c r="AA845" s="1"/>
      <c r="AB845" s="1"/>
      <c r="AC845" s="1"/>
      <c r="AD845" s="1"/>
      <c r="AE845" s="1"/>
      <c r="AF845" s="1"/>
      <c r="AG845" s="1"/>
      <c r="AH845" s="1"/>
      <c r="AI845" s="1"/>
      <c r="AJ845" s="1"/>
      <c r="AK845" s="1"/>
      <c r="AL845" s="1"/>
      <c r="AM845" s="1"/>
      <c r="AN845" s="1"/>
    </row>
    <row r="846" spans="1:40">
      <c r="A846" s="1"/>
      <c r="B846" s="1"/>
      <c r="C846" s="1"/>
      <c r="D846" s="1"/>
      <c r="E846" s="1"/>
      <c r="F846" s="1"/>
      <c r="G846" s="1"/>
      <c r="H846" s="1"/>
      <c r="I846" s="1"/>
      <c r="J846" s="1"/>
      <c r="K846" s="1"/>
      <c r="L846" s="1"/>
      <c r="M846" s="1"/>
      <c r="N846" s="5"/>
      <c r="O846" s="5"/>
      <c r="P846" s="5"/>
      <c r="Q846" s="5"/>
      <c r="R846" s="5"/>
      <c r="S846" s="5"/>
      <c r="T846" s="1"/>
      <c r="U846" s="1"/>
      <c r="V846" s="1"/>
      <c r="W846" s="1"/>
      <c r="X846" s="1"/>
      <c r="Y846" s="1"/>
      <c r="Z846" s="1"/>
      <c r="AA846" s="1"/>
      <c r="AB846" s="1"/>
      <c r="AC846" s="1"/>
      <c r="AD846" s="1"/>
      <c r="AE846" s="1"/>
      <c r="AF846" s="1"/>
      <c r="AG846" s="1"/>
      <c r="AH846" s="1"/>
      <c r="AI846" s="1"/>
      <c r="AJ846" s="1"/>
      <c r="AK846" s="1"/>
      <c r="AL846" s="1"/>
      <c r="AM846" s="1"/>
      <c r="AN846" s="1"/>
    </row>
    <row r="847" spans="1:40">
      <c r="A847" s="1"/>
      <c r="B847" s="1"/>
      <c r="C847" s="1"/>
      <c r="D847" s="1"/>
      <c r="E847" s="1"/>
      <c r="F847" s="1"/>
      <c r="G847" s="1"/>
      <c r="H847" s="1"/>
      <c r="I847" s="1"/>
      <c r="J847" s="1"/>
      <c r="K847" s="1"/>
      <c r="L847" s="1"/>
      <c r="M847" s="1"/>
      <c r="N847" s="5"/>
      <c r="O847" s="5"/>
      <c r="P847" s="5"/>
      <c r="Q847" s="5"/>
      <c r="R847" s="5"/>
      <c r="S847" s="5"/>
      <c r="T847" s="1"/>
      <c r="U847" s="1"/>
      <c r="V847" s="1"/>
      <c r="W847" s="1"/>
      <c r="X847" s="1"/>
      <c r="Y847" s="1"/>
      <c r="Z847" s="1"/>
      <c r="AA847" s="1"/>
      <c r="AB847" s="1"/>
      <c r="AC847" s="1"/>
      <c r="AD847" s="1"/>
      <c r="AE847" s="1"/>
      <c r="AF847" s="1"/>
      <c r="AG847" s="1"/>
      <c r="AH847" s="1"/>
      <c r="AI847" s="1"/>
      <c r="AJ847" s="1"/>
      <c r="AK847" s="1"/>
      <c r="AL847" s="1"/>
      <c r="AM847" s="1"/>
      <c r="AN847" s="1"/>
    </row>
    <row r="848" spans="1:40">
      <c r="A848" s="1"/>
      <c r="B848" s="1"/>
      <c r="C848" s="1"/>
      <c r="D848" s="1"/>
      <c r="E848" s="1"/>
      <c r="F848" s="1"/>
      <c r="G848" s="1"/>
      <c r="H848" s="1"/>
      <c r="I848" s="1"/>
      <c r="J848" s="1"/>
      <c r="K848" s="1"/>
      <c r="L848" s="1"/>
      <c r="M848" s="1"/>
      <c r="N848" s="5"/>
      <c r="O848" s="5"/>
      <c r="P848" s="5"/>
      <c r="Q848" s="5"/>
      <c r="R848" s="5"/>
      <c r="S848" s="5"/>
      <c r="T848" s="1"/>
      <c r="U848" s="1"/>
      <c r="V848" s="1"/>
      <c r="W848" s="1"/>
      <c r="X848" s="1"/>
      <c r="Y848" s="1"/>
      <c r="Z848" s="1"/>
      <c r="AA848" s="1"/>
      <c r="AB848" s="1"/>
      <c r="AC848" s="1"/>
      <c r="AD848" s="1"/>
      <c r="AE848" s="1"/>
      <c r="AF848" s="1"/>
      <c r="AG848" s="1"/>
      <c r="AH848" s="1"/>
      <c r="AI848" s="1"/>
      <c r="AJ848" s="1"/>
      <c r="AK848" s="1"/>
      <c r="AL848" s="1"/>
      <c r="AM848" s="1"/>
      <c r="AN848" s="1"/>
    </row>
    <row r="849" spans="1:40">
      <c r="A849" s="1"/>
      <c r="B849" s="1"/>
      <c r="C849" s="1"/>
      <c r="D849" s="1"/>
      <c r="E849" s="1"/>
      <c r="F849" s="1"/>
      <c r="G849" s="1"/>
      <c r="H849" s="1"/>
      <c r="I849" s="1"/>
      <c r="J849" s="1"/>
      <c r="K849" s="1"/>
      <c r="L849" s="1"/>
      <c r="M849" s="1"/>
      <c r="N849" s="5"/>
      <c r="O849" s="5"/>
      <c r="P849" s="5"/>
      <c r="Q849" s="5"/>
      <c r="R849" s="5"/>
      <c r="S849" s="5"/>
      <c r="T849" s="1"/>
      <c r="U849" s="1"/>
      <c r="V849" s="1"/>
      <c r="W849" s="1"/>
      <c r="X849" s="1"/>
      <c r="Y849" s="1"/>
      <c r="Z849" s="1"/>
      <c r="AA849" s="1"/>
      <c r="AB849" s="1"/>
      <c r="AC849" s="1"/>
      <c r="AD849" s="1"/>
      <c r="AE849" s="1"/>
      <c r="AF849" s="1"/>
      <c r="AG849" s="1"/>
      <c r="AH849" s="1"/>
      <c r="AI849" s="1"/>
      <c r="AJ849" s="1"/>
      <c r="AK849" s="1"/>
      <c r="AL849" s="1"/>
      <c r="AM849" s="1"/>
      <c r="AN849" s="1"/>
    </row>
    <row r="850" spans="1:40">
      <c r="A850" s="1"/>
      <c r="B850" s="1"/>
      <c r="C850" s="1"/>
      <c r="D850" s="1"/>
      <c r="E850" s="1"/>
      <c r="F850" s="1"/>
      <c r="G850" s="1"/>
      <c r="H850" s="1"/>
      <c r="I850" s="1"/>
      <c r="J850" s="1"/>
      <c r="K850" s="1"/>
      <c r="L850" s="1"/>
      <c r="M850" s="1"/>
      <c r="N850" s="5"/>
      <c r="O850" s="5"/>
      <c r="P850" s="5"/>
      <c r="Q850" s="5"/>
      <c r="R850" s="5"/>
      <c r="S850" s="5"/>
      <c r="T850" s="1"/>
      <c r="U850" s="1"/>
      <c r="V850" s="1"/>
      <c r="W850" s="1"/>
      <c r="X850" s="1"/>
      <c r="Y850" s="1"/>
      <c r="Z850" s="1"/>
      <c r="AA850" s="1"/>
      <c r="AB850" s="1"/>
      <c r="AC850" s="1"/>
      <c r="AD850" s="1"/>
      <c r="AE850" s="1"/>
      <c r="AF850" s="1"/>
      <c r="AG850" s="1"/>
      <c r="AH850" s="1"/>
      <c r="AI850" s="1"/>
      <c r="AJ850" s="1"/>
      <c r="AK850" s="1"/>
      <c r="AL850" s="1"/>
      <c r="AM850" s="1"/>
      <c r="AN850" s="1"/>
    </row>
    <row r="851" spans="1:40">
      <c r="A851" s="1"/>
      <c r="B851" s="1"/>
      <c r="C851" s="1"/>
      <c r="D851" s="1"/>
      <c r="E851" s="1"/>
      <c r="F851" s="1"/>
      <c r="G851" s="1"/>
      <c r="H851" s="1"/>
      <c r="I851" s="1"/>
      <c r="J851" s="1"/>
      <c r="K851" s="1"/>
      <c r="L851" s="1"/>
      <c r="M851" s="1"/>
      <c r="N851" s="5"/>
      <c r="O851" s="5"/>
      <c r="P851" s="5"/>
      <c r="Q851" s="5"/>
      <c r="R851" s="5"/>
      <c r="S851" s="5"/>
      <c r="T851" s="1"/>
      <c r="U851" s="1"/>
      <c r="V851" s="1"/>
      <c r="W851" s="1"/>
      <c r="X851" s="1"/>
      <c r="Y851" s="1"/>
      <c r="Z851" s="1"/>
      <c r="AA851" s="1"/>
      <c r="AB851" s="1"/>
      <c r="AC851" s="1"/>
      <c r="AD851" s="1"/>
      <c r="AE851" s="1"/>
      <c r="AF851" s="1"/>
      <c r="AG851" s="1"/>
      <c r="AH851" s="1"/>
      <c r="AI851" s="1"/>
      <c r="AJ851" s="1"/>
      <c r="AK851" s="1"/>
      <c r="AL851" s="1"/>
      <c r="AM851" s="1"/>
      <c r="AN851" s="1"/>
    </row>
    <row r="852" spans="1:40">
      <c r="A852" s="1"/>
      <c r="B852" s="1"/>
      <c r="C852" s="1"/>
      <c r="D852" s="1"/>
      <c r="E852" s="1"/>
      <c r="F852" s="1"/>
      <c r="G852" s="1"/>
      <c r="H852" s="1"/>
      <c r="I852" s="1"/>
      <c r="J852" s="1"/>
      <c r="K852" s="1"/>
      <c r="L852" s="1"/>
      <c r="M852" s="1"/>
      <c r="N852" s="5"/>
      <c r="O852" s="5"/>
      <c r="P852" s="5"/>
      <c r="Q852" s="5"/>
      <c r="R852" s="5"/>
      <c r="S852" s="5"/>
      <c r="T852" s="1"/>
      <c r="U852" s="1"/>
      <c r="V852" s="1"/>
      <c r="W852" s="1"/>
      <c r="X852" s="1"/>
      <c r="Y852" s="1"/>
      <c r="Z852" s="1"/>
      <c r="AA852" s="1"/>
      <c r="AB852" s="1"/>
      <c r="AC852" s="1"/>
      <c r="AD852" s="1"/>
      <c r="AE852" s="1"/>
      <c r="AF852" s="1"/>
      <c r="AG852" s="1"/>
      <c r="AH852" s="1"/>
      <c r="AI852" s="1"/>
      <c r="AJ852" s="1"/>
      <c r="AK852" s="1"/>
      <c r="AL852" s="1"/>
      <c r="AM852" s="1"/>
      <c r="AN852" s="1"/>
    </row>
    <row r="853" spans="1:40">
      <c r="A853" s="1"/>
      <c r="B853" s="1"/>
      <c r="C853" s="1"/>
      <c r="D853" s="1"/>
      <c r="E853" s="1"/>
      <c r="F853" s="1"/>
      <c r="G853" s="1"/>
      <c r="H853" s="1"/>
      <c r="I853" s="1"/>
      <c r="J853" s="1"/>
      <c r="K853" s="1"/>
      <c r="L853" s="1"/>
      <c r="M853" s="1"/>
      <c r="N853" s="5"/>
      <c r="O853" s="5"/>
      <c r="P853" s="5"/>
      <c r="Q853" s="5"/>
      <c r="R853" s="5"/>
      <c r="S853" s="5"/>
      <c r="T853" s="1"/>
      <c r="U853" s="1"/>
      <c r="V853" s="1"/>
      <c r="W853" s="1"/>
      <c r="X853" s="1"/>
      <c r="Y853" s="1"/>
      <c r="Z853" s="1"/>
      <c r="AA853" s="1"/>
      <c r="AB853" s="1"/>
      <c r="AC853" s="1"/>
      <c r="AD853" s="1"/>
      <c r="AE853" s="1"/>
      <c r="AF853" s="1"/>
      <c r="AG853" s="1"/>
      <c r="AH853" s="1"/>
      <c r="AI853" s="1"/>
      <c r="AJ853" s="1"/>
      <c r="AK853" s="1"/>
      <c r="AL853" s="1"/>
      <c r="AM853" s="1"/>
      <c r="AN853" s="1"/>
    </row>
    <row r="854" spans="1:40">
      <c r="A854" s="1"/>
      <c r="B854" s="1"/>
      <c r="C854" s="1"/>
      <c r="D854" s="1"/>
      <c r="E854" s="1"/>
      <c r="F854" s="1"/>
      <c r="G854" s="1"/>
      <c r="H854" s="1"/>
      <c r="I854" s="1"/>
      <c r="J854" s="1"/>
      <c r="K854" s="1"/>
      <c r="L854" s="1"/>
      <c r="M854" s="1"/>
      <c r="N854" s="5"/>
      <c r="O854" s="5"/>
      <c r="P854" s="5"/>
      <c r="Q854" s="5"/>
      <c r="R854" s="5"/>
      <c r="S854" s="5"/>
      <c r="T854" s="1"/>
      <c r="U854" s="1"/>
      <c r="V854" s="1"/>
      <c r="W854" s="1"/>
      <c r="X854" s="1"/>
      <c r="Y854" s="1"/>
      <c r="Z854" s="1"/>
      <c r="AA854" s="1"/>
      <c r="AB854" s="1"/>
      <c r="AC854" s="1"/>
      <c r="AD854" s="1"/>
      <c r="AE854" s="1"/>
      <c r="AF854" s="1"/>
      <c r="AG854" s="1"/>
      <c r="AH854" s="1"/>
      <c r="AI854" s="1"/>
      <c r="AJ854" s="1"/>
      <c r="AK854" s="1"/>
      <c r="AL854" s="1"/>
      <c r="AM854" s="1"/>
      <c r="AN854" s="1"/>
    </row>
    <row r="855" spans="1:40">
      <c r="A855" s="1"/>
      <c r="B855" s="1"/>
      <c r="C855" s="1"/>
      <c r="D855" s="1"/>
      <c r="E855" s="1"/>
      <c r="F855" s="1"/>
      <c r="G855" s="1"/>
      <c r="H855" s="1"/>
      <c r="I855" s="1"/>
      <c r="J855" s="1"/>
      <c r="K855" s="1"/>
      <c r="L855" s="1"/>
      <c r="M855" s="1"/>
      <c r="N855" s="5"/>
      <c r="O855" s="5"/>
      <c r="P855" s="5"/>
      <c r="Q855" s="5"/>
      <c r="R855" s="5"/>
      <c r="S855" s="5"/>
      <c r="T855" s="1"/>
      <c r="U855" s="1"/>
      <c r="V855" s="1"/>
      <c r="W855" s="1"/>
      <c r="X855" s="1"/>
      <c r="Y855" s="1"/>
      <c r="Z855" s="1"/>
      <c r="AA855" s="1"/>
      <c r="AB855" s="1"/>
      <c r="AC855" s="1"/>
      <c r="AD855" s="1"/>
      <c r="AE855" s="1"/>
      <c r="AF855" s="1"/>
      <c r="AG855" s="1"/>
      <c r="AH855" s="1"/>
      <c r="AI855" s="1"/>
      <c r="AJ855" s="1"/>
      <c r="AK855" s="1"/>
      <c r="AL855" s="1"/>
      <c r="AM855" s="1"/>
      <c r="AN855" s="1"/>
    </row>
    <row r="856" spans="1:40">
      <c r="A856" s="1"/>
      <c r="B856" s="1"/>
      <c r="C856" s="1"/>
      <c r="D856" s="1"/>
      <c r="E856" s="1"/>
      <c r="F856" s="1"/>
      <c r="G856" s="1"/>
      <c r="H856" s="1"/>
      <c r="I856" s="1"/>
      <c r="J856" s="1"/>
      <c r="K856" s="1"/>
      <c r="L856" s="1"/>
      <c r="M856" s="1"/>
      <c r="N856" s="5"/>
      <c r="O856" s="5"/>
      <c r="P856" s="5"/>
      <c r="Q856" s="5"/>
      <c r="R856" s="5"/>
      <c r="S856" s="5"/>
      <c r="T856" s="1"/>
      <c r="U856" s="1"/>
      <c r="V856" s="1"/>
      <c r="W856" s="1"/>
      <c r="X856" s="1"/>
      <c r="Y856" s="1"/>
      <c r="Z856" s="1"/>
      <c r="AA856" s="1"/>
      <c r="AB856" s="1"/>
      <c r="AC856" s="1"/>
      <c r="AD856" s="1"/>
      <c r="AE856" s="1"/>
      <c r="AF856" s="1"/>
      <c r="AG856" s="1"/>
      <c r="AH856" s="1"/>
      <c r="AI856" s="1"/>
      <c r="AJ856" s="1"/>
      <c r="AK856" s="1"/>
      <c r="AL856" s="1"/>
      <c r="AM856" s="1"/>
      <c r="AN856" s="1"/>
    </row>
    <row r="857" spans="1:40">
      <c r="A857" s="1"/>
      <c r="B857" s="1"/>
      <c r="C857" s="1"/>
      <c r="D857" s="1"/>
      <c r="E857" s="1"/>
      <c r="F857" s="1"/>
      <c r="G857" s="1"/>
      <c r="H857" s="1"/>
      <c r="I857" s="1"/>
      <c r="J857" s="1"/>
      <c r="K857" s="1"/>
      <c r="L857" s="1"/>
      <c r="M857" s="1"/>
      <c r="N857" s="5"/>
      <c r="O857" s="5"/>
      <c r="P857" s="5"/>
      <c r="Q857" s="5"/>
      <c r="R857" s="5"/>
      <c r="S857" s="5"/>
      <c r="T857" s="1"/>
      <c r="U857" s="1"/>
      <c r="V857" s="1"/>
      <c r="W857" s="1"/>
      <c r="X857" s="1"/>
      <c r="Y857" s="1"/>
      <c r="Z857" s="1"/>
      <c r="AA857" s="1"/>
      <c r="AB857" s="1"/>
      <c r="AC857" s="1"/>
      <c r="AD857" s="1"/>
      <c r="AE857" s="1"/>
      <c r="AF857" s="1"/>
      <c r="AG857" s="1"/>
      <c r="AH857" s="1"/>
      <c r="AI857" s="1"/>
      <c r="AJ857" s="1"/>
      <c r="AK857" s="1"/>
      <c r="AL857" s="1"/>
      <c r="AM857" s="1"/>
      <c r="AN857" s="1"/>
    </row>
    <row r="858" spans="1:40">
      <c r="A858" s="1"/>
      <c r="B858" s="1"/>
      <c r="C858" s="1"/>
      <c r="D858" s="1"/>
      <c r="E858" s="1"/>
      <c r="F858" s="1"/>
      <c r="G858" s="1"/>
      <c r="H858" s="1"/>
      <c r="I858" s="1"/>
      <c r="J858" s="1"/>
      <c r="K858" s="1"/>
      <c r="L858" s="1"/>
      <c r="M858" s="1"/>
      <c r="N858" s="5"/>
      <c r="O858" s="5"/>
      <c r="P858" s="5"/>
      <c r="Q858" s="5"/>
      <c r="R858" s="5"/>
      <c r="S858" s="5"/>
      <c r="T858" s="1"/>
      <c r="U858" s="1"/>
      <c r="V858" s="1"/>
      <c r="W858" s="1"/>
      <c r="X858" s="1"/>
      <c r="Y858" s="1"/>
      <c r="Z858" s="1"/>
      <c r="AA858" s="1"/>
      <c r="AB858" s="1"/>
      <c r="AC858" s="1"/>
      <c r="AD858" s="1"/>
      <c r="AE858" s="1"/>
      <c r="AF858" s="1"/>
      <c r="AG858" s="1"/>
      <c r="AH858" s="1"/>
      <c r="AI858" s="1"/>
      <c r="AJ858" s="1"/>
      <c r="AK858" s="1"/>
      <c r="AL858" s="1"/>
      <c r="AM858" s="1"/>
      <c r="AN858" s="1"/>
    </row>
    <row r="859" spans="1:40">
      <c r="A859" s="1"/>
      <c r="B859" s="1"/>
      <c r="C859" s="1"/>
      <c r="D859" s="1"/>
      <c r="E859" s="1"/>
      <c r="F859" s="1"/>
      <c r="G859" s="1"/>
      <c r="H859" s="1"/>
      <c r="I859" s="1"/>
      <c r="J859" s="1"/>
      <c r="K859" s="1"/>
      <c r="L859" s="1"/>
      <c r="M859" s="1"/>
      <c r="N859" s="5"/>
      <c r="O859" s="5"/>
      <c r="P859" s="5"/>
      <c r="Q859" s="5"/>
      <c r="R859" s="5"/>
      <c r="S859" s="5"/>
      <c r="T859" s="1"/>
      <c r="U859" s="1"/>
      <c r="V859" s="1"/>
      <c r="W859" s="1"/>
      <c r="X859" s="1"/>
      <c r="Y859" s="1"/>
      <c r="Z859" s="1"/>
      <c r="AA859" s="1"/>
      <c r="AB859" s="1"/>
      <c r="AC859" s="1"/>
      <c r="AD859" s="1"/>
      <c r="AE859" s="1"/>
      <c r="AF859" s="1"/>
      <c r="AG859" s="1"/>
      <c r="AH859" s="1"/>
      <c r="AI859" s="1"/>
      <c r="AJ859" s="1"/>
      <c r="AK859" s="1"/>
      <c r="AL859" s="1"/>
      <c r="AM859" s="1"/>
      <c r="AN859" s="1"/>
    </row>
    <row r="860" spans="1:40">
      <c r="A860" s="1"/>
      <c r="B860" s="1"/>
      <c r="C860" s="1"/>
      <c r="D860" s="1"/>
      <c r="E860" s="1"/>
      <c r="F860" s="1"/>
      <c r="G860" s="1"/>
      <c r="H860" s="1"/>
      <c r="I860" s="1"/>
      <c r="J860" s="1"/>
      <c r="K860" s="1"/>
      <c r="L860" s="1"/>
      <c r="M860" s="1"/>
      <c r="N860" s="5"/>
      <c r="O860" s="5"/>
      <c r="P860" s="5"/>
      <c r="Q860" s="5"/>
      <c r="R860" s="5"/>
      <c r="S860" s="5"/>
      <c r="T860" s="1"/>
      <c r="U860" s="1"/>
      <c r="V860" s="1"/>
      <c r="W860" s="1"/>
      <c r="X860" s="1"/>
      <c r="Y860" s="1"/>
      <c r="Z860" s="1"/>
      <c r="AA860" s="1"/>
      <c r="AB860" s="1"/>
      <c r="AC860" s="1"/>
      <c r="AD860" s="1"/>
      <c r="AE860" s="1"/>
      <c r="AF860" s="1"/>
      <c r="AG860" s="1"/>
      <c r="AH860" s="1"/>
      <c r="AI860" s="1"/>
      <c r="AJ860" s="1"/>
      <c r="AK860" s="1"/>
      <c r="AL860" s="1"/>
      <c r="AM860" s="1"/>
      <c r="AN860" s="1"/>
    </row>
    <row r="861" spans="1:40">
      <c r="A861" s="1"/>
      <c r="B861" s="1"/>
      <c r="C861" s="1"/>
      <c r="D861" s="1"/>
      <c r="E861" s="1"/>
      <c r="F861" s="1"/>
      <c r="G861" s="1"/>
      <c r="H861" s="1"/>
      <c r="I861" s="1"/>
      <c r="J861" s="1"/>
      <c r="K861" s="1"/>
      <c r="L861" s="1"/>
      <c r="M861" s="1"/>
      <c r="N861" s="5"/>
      <c r="O861" s="5"/>
      <c r="P861" s="5"/>
      <c r="Q861" s="5"/>
      <c r="R861" s="5"/>
      <c r="S861" s="5"/>
      <c r="T861" s="1"/>
      <c r="U861" s="1"/>
      <c r="V861" s="1"/>
      <c r="W861" s="1"/>
      <c r="X861" s="1"/>
      <c r="Y861" s="1"/>
      <c r="Z861" s="1"/>
      <c r="AA861" s="1"/>
      <c r="AB861" s="1"/>
      <c r="AC861" s="1"/>
      <c r="AD861" s="1"/>
      <c r="AE861" s="1"/>
      <c r="AF861" s="1"/>
      <c r="AG861" s="1"/>
      <c r="AH861" s="1"/>
      <c r="AI861" s="1"/>
      <c r="AJ861" s="1"/>
      <c r="AK861" s="1"/>
      <c r="AL861" s="1"/>
      <c r="AM861" s="1"/>
      <c r="AN861" s="1"/>
    </row>
    <row r="862" spans="1:40">
      <c r="A862" s="1"/>
      <c r="B862" s="1"/>
      <c r="C862" s="1"/>
      <c r="D862" s="1"/>
      <c r="E862" s="1"/>
      <c r="F862" s="1"/>
      <c r="G862" s="1"/>
      <c r="H862" s="1"/>
      <c r="I862" s="1"/>
      <c r="J862" s="1"/>
      <c r="K862" s="1"/>
      <c r="L862" s="1"/>
      <c r="M862" s="1"/>
      <c r="N862" s="5"/>
      <c r="O862" s="5"/>
      <c r="P862" s="5"/>
      <c r="Q862" s="5"/>
      <c r="R862" s="5"/>
      <c r="S862" s="5"/>
      <c r="T862" s="1"/>
      <c r="U862" s="1"/>
      <c r="V862" s="1"/>
      <c r="W862" s="1"/>
      <c r="X862" s="1"/>
      <c r="Y862" s="1"/>
      <c r="Z862" s="1"/>
      <c r="AA862" s="1"/>
      <c r="AB862" s="1"/>
      <c r="AC862" s="1"/>
      <c r="AD862" s="1"/>
      <c r="AE862" s="1"/>
      <c r="AF862" s="1"/>
      <c r="AG862" s="1"/>
      <c r="AH862" s="1"/>
      <c r="AI862" s="1"/>
      <c r="AJ862" s="1"/>
      <c r="AK862" s="1"/>
      <c r="AL862" s="1"/>
      <c r="AM862" s="1"/>
      <c r="AN862" s="1"/>
    </row>
    <row r="863" spans="1:40">
      <c r="A863" s="1"/>
      <c r="B863" s="1"/>
      <c r="C863" s="1"/>
      <c r="D863" s="1"/>
      <c r="E863" s="1"/>
      <c r="F863" s="1"/>
      <c r="G863" s="1"/>
      <c r="H863" s="1"/>
      <c r="I863" s="1"/>
      <c r="J863" s="1"/>
      <c r="K863" s="1"/>
      <c r="L863" s="1"/>
      <c r="M863" s="1"/>
      <c r="N863" s="5"/>
      <c r="O863" s="5"/>
      <c r="P863" s="5"/>
      <c r="Q863" s="5"/>
      <c r="R863" s="5"/>
      <c r="S863" s="5"/>
      <c r="T863" s="1"/>
      <c r="U863" s="1"/>
      <c r="V863" s="1"/>
      <c r="W863" s="1"/>
      <c r="X863" s="1"/>
      <c r="Y863" s="1"/>
      <c r="Z863" s="1"/>
      <c r="AA863" s="1"/>
      <c r="AB863" s="1"/>
      <c r="AC863" s="1"/>
      <c r="AD863" s="1"/>
      <c r="AE863" s="1"/>
      <c r="AF863" s="1"/>
      <c r="AG863" s="1"/>
      <c r="AH863" s="1"/>
      <c r="AI863" s="1"/>
      <c r="AJ863" s="1"/>
      <c r="AK863" s="1"/>
      <c r="AL863" s="1"/>
      <c r="AM863" s="1"/>
      <c r="AN863" s="1"/>
    </row>
    <row r="864" spans="1:40">
      <c r="A864" s="1"/>
      <c r="B864" s="1"/>
      <c r="C864" s="1"/>
      <c r="D864" s="1"/>
      <c r="E864" s="1"/>
      <c r="F864" s="1"/>
      <c r="G864" s="1"/>
      <c r="H864" s="1"/>
      <c r="I864" s="1"/>
      <c r="J864" s="1"/>
      <c r="K864" s="1"/>
      <c r="L864" s="1"/>
      <c r="M864" s="1"/>
      <c r="N864" s="5"/>
      <c r="O864" s="5"/>
      <c r="P864" s="5"/>
      <c r="Q864" s="5"/>
      <c r="R864" s="5"/>
      <c r="S864" s="5"/>
      <c r="T864" s="1"/>
      <c r="U864" s="1"/>
      <c r="V864" s="1"/>
      <c r="W864" s="1"/>
      <c r="X864" s="1"/>
      <c r="Y864" s="1"/>
      <c r="Z864" s="1"/>
      <c r="AA864" s="1"/>
      <c r="AB864" s="1"/>
      <c r="AC864" s="1"/>
      <c r="AD864" s="1"/>
      <c r="AE864" s="1"/>
      <c r="AF864" s="1"/>
      <c r="AG864" s="1"/>
      <c r="AH864" s="1"/>
      <c r="AI864" s="1"/>
      <c r="AJ864" s="1"/>
      <c r="AK864" s="1"/>
      <c r="AL864" s="1"/>
      <c r="AM864" s="1"/>
      <c r="AN864" s="1"/>
    </row>
    <row r="865" spans="1:40">
      <c r="A865" s="1"/>
      <c r="B865" s="1"/>
      <c r="C865" s="1"/>
      <c r="D865" s="1"/>
      <c r="E865" s="1"/>
      <c r="F865" s="1"/>
      <c r="G865" s="1"/>
      <c r="H865" s="1"/>
      <c r="I865" s="1"/>
      <c r="J865" s="1"/>
      <c r="K865" s="1"/>
      <c r="L865" s="1"/>
      <c r="M865" s="1"/>
      <c r="N865" s="5"/>
      <c r="O865" s="5"/>
      <c r="P865" s="5"/>
      <c r="Q865" s="5"/>
      <c r="R865" s="5"/>
      <c r="S865" s="5"/>
      <c r="T865" s="1"/>
      <c r="U865" s="1"/>
      <c r="V865" s="1"/>
      <c r="W865" s="1"/>
      <c r="X865" s="1"/>
      <c r="Y865" s="1"/>
      <c r="Z865" s="1"/>
      <c r="AA865" s="1"/>
      <c r="AB865" s="1"/>
      <c r="AC865" s="1"/>
      <c r="AD865" s="1"/>
      <c r="AE865" s="1"/>
      <c r="AF865" s="1"/>
      <c r="AG865" s="1"/>
      <c r="AH865" s="1"/>
      <c r="AI865" s="1"/>
      <c r="AJ865" s="1"/>
      <c r="AK865" s="1"/>
      <c r="AL865" s="1"/>
      <c r="AM865" s="1"/>
      <c r="AN865" s="1"/>
    </row>
    <row r="866" spans="1:40">
      <c r="A866" s="1"/>
      <c r="B866" s="1"/>
      <c r="C866" s="1"/>
      <c r="D866" s="1"/>
      <c r="E866" s="1"/>
      <c r="F866" s="1"/>
      <c r="G866" s="1"/>
      <c r="H866" s="1"/>
      <c r="I866" s="1"/>
      <c r="J866" s="1"/>
      <c r="K866" s="1"/>
      <c r="L866" s="1"/>
      <c r="M866" s="1"/>
      <c r="N866" s="5"/>
      <c r="O866" s="5"/>
      <c r="P866" s="5"/>
      <c r="Q866" s="5"/>
      <c r="R866" s="5"/>
      <c r="S866" s="5"/>
      <c r="T866" s="1"/>
      <c r="U866" s="1"/>
      <c r="V866" s="1"/>
      <c r="W866" s="1"/>
      <c r="X866" s="1"/>
      <c r="Y866" s="1"/>
      <c r="Z866" s="1"/>
      <c r="AA866" s="1"/>
      <c r="AB866" s="1"/>
      <c r="AC866" s="1"/>
      <c r="AD866" s="1"/>
      <c r="AE866" s="1"/>
      <c r="AF866" s="1"/>
      <c r="AG866" s="1"/>
      <c r="AH866" s="1"/>
      <c r="AI866" s="1"/>
      <c r="AJ866" s="1"/>
      <c r="AK866" s="1"/>
      <c r="AL866" s="1"/>
      <c r="AM866" s="1"/>
      <c r="AN866" s="1"/>
    </row>
    <row r="867" spans="1:40">
      <c r="A867" s="1"/>
      <c r="B867" s="1"/>
      <c r="C867" s="1"/>
      <c r="D867" s="1"/>
      <c r="E867" s="1"/>
      <c r="F867" s="1"/>
      <c r="G867" s="1"/>
      <c r="H867" s="1"/>
      <c r="I867" s="1"/>
      <c r="J867" s="1"/>
      <c r="K867" s="1"/>
      <c r="L867" s="1"/>
      <c r="M867" s="1"/>
      <c r="N867" s="5"/>
      <c r="O867" s="5"/>
      <c r="P867" s="5"/>
      <c r="Q867" s="5"/>
      <c r="R867" s="5"/>
      <c r="S867" s="5"/>
      <c r="T867" s="1"/>
      <c r="U867" s="1"/>
      <c r="V867" s="1"/>
      <c r="W867" s="1"/>
      <c r="X867" s="1"/>
      <c r="Y867" s="1"/>
      <c r="Z867" s="1"/>
      <c r="AA867" s="1"/>
      <c r="AB867" s="1"/>
      <c r="AC867" s="1"/>
      <c r="AD867" s="1"/>
      <c r="AE867" s="1"/>
      <c r="AF867" s="1"/>
      <c r="AG867" s="1"/>
      <c r="AH867" s="1"/>
      <c r="AI867" s="1"/>
      <c r="AJ867" s="1"/>
      <c r="AK867" s="1"/>
      <c r="AL867" s="1"/>
      <c r="AM867" s="1"/>
      <c r="AN867" s="1"/>
    </row>
    <row r="868" spans="1:40">
      <c r="A868" s="1"/>
      <c r="B868" s="1"/>
      <c r="C868" s="1"/>
      <c r="D868" s="1"/>
      <c r="E868" s="1"/>
      <c r="F868" s="1"/>
      <c r="G868" s="1"/>
      <c r="H868" s="1"/>
      <c r="I868" s="1"/>
      <c r="J868" s="1"/>
      <c r="K868" s="1"/>
      <c r="L868" s="1"/>
      <c r="M868" s="1"/>
      <c r="N868" s="5"/>
      <c r="O868" s="5"/>
      <c r="P868" s="5"/>
      <c r="Q868" s="5"/>
      <c r="R868" s="5"/>
      <c r="S868" s="5"/>
      <c r="T868" s="1"/>
      <c r="U868" s="1"/>
      <c r="V868" s="1"/>
      <c r="W868" s="1"/>
      <c r="X868" s="1"/>
      <c r="Y868" s="1"/>
      <c r="Z868" s="1"/>
      <c r="AA868" s="1"/>
      <c r="AB868" s="1"/>
      <c r="AC868" s="1"/>
      <c r="AD868" s="1"/>
      <c r="AE868" s="1"/>
      <c r="AF868" s="1"/>
      <c r="AG868" s="1"/>
      <c r="AH868" s="1"/>
      <c r="AI868" s="1"/>
      <c r="AJ868" s="1"/>
      <c r="AK868" s="1"/>
      <c r="AL868" s="1"/>
      <c r="AM868" s="1"/>
      <c r="AN868" s="1"/>
    </row>
    <row r="869" spans="1:40">
      <c r="A869" s="1"/>
      <c r="B869" s="1"/>
      <c r="C869" s="1"/>
      <c r="D869" s="1"/>
      <c r="E869" s="1"/>
      <c r="F869" s="1"/>
      <c r="G869" s="1"/>
      <c r="H869" s="1"/>
      <c r="I869" s="1"/>
      <c r="J869" s="1"/>
      <c r="K869" s="1"/>
      <c r="L869" s="1"/>
      <c r="M869" s="1"/>
      <c r="N869" s="5"/>
      <c r="O869" s="5"/>
      <c r="P869" s="5"/>
      <c r="Q869" s="5"/>
      <c r="R869" s="5"/>
      <c r="S869" s="5"/>
      <c r="T869" s="1"/>
      <c r="U869" s="1"/>
      <c r="V869" s="1"/>
      <c r="W869" s="1"/>
      <c r="X869" s="1"/>
      <c r="Y869" s="1"/>
      <c r="Z869" s="1"/>
      <c r="AA869" s="1"/>
      <c r="AB869" s="1"/>
      <c r="AC869" s="1"/>
      <c r="AD869" s="1"/>
      <c r="AE869" s="1"/>
      <c r="AF869" s="1"/>
      <c r="AG869" s="1"/>
      <c r="AH869" s="1"/>
      <c r="AI869" s="1"/>
      <c r="AJ869" s="1"/>
      <c r="AK869" s="1"/>
      <c r="AL869" s="1"/>
      <c r="AM869" s="1"/>
      <c r="AN869" s="1"/>
    </row>
    <row r="870" spans="1:40">
      <c r="A870" s="1"/>
      <c r="B870" s="1"/>
      <c r="C870" s="1"/>
      <c r="D870" s="1"/>
      <c r="E870" s="1"/>
      <c r="F870" s="1"/>
      <c r="G870" s="1"/>
      <c r="H870" s="1"/>
      <c r="I870" s="1"/>
      <c r="J870" s="1"/>
      <c r="K870" s="1"/>
      <c r="L870" s="1"/>
      <c r="M870" s="1"/>
      <c r="N870" s="5"/>
      <c r="O870" s="5"/>
      <c r="P870" s="5"/>
      <c r="Q870" s="5"/>
      <c r="R870" s="5"/>
      <c r="S870" s="5"/>
      <c r="T870" s="1"/>
      <c r="U870" s="1"/>
      <c r="V870" s="1"/>
      <c r="W870" s="1"/>
      <c r="X870" s="1"/>
      <c r="Y870" s="1"/>
      <c r="Z870" s="1"/>
      <c r="AA870" s="1"/>
      <c r="AB870" s="1"/>
      <c r="AC870" s="1"/>
      <c r="AD870" s="1"/>
      <c r="AE870" s="1"/>
      <c r="AF870" s="1"/>
      <c r="AG870" s="1"/>
      <c r="AH870" s="1"/>
      <c r="AI870" s="1"/>
      <c r="AJ870" s="1"/>
      <c r="AK870" s="1"/>
      <c r="AL870" s="1"/>
      <c r="AM870" s="1"/>
      <c r="AN870" s="1"/>
    </row>
    <row r="871" spans="1:40">
      <c r="A871" s="1"/>
      <c r="B871" s="1"/>
      <c r="C871" s="1"/>
      <c r="D871" s="1"/>
      <c r="E871" s="1"/>
      <c r="F871" s="1"/>
      <c r="G871" s="1"/>
      <c r="H871" s="1"/>
      <c r="I871" s="1"/>
      <c r="J871" s="1"/>
      <c r="K871" s="1"/>
      <c r="L871" s="1"/>
      <c r="M871" s="1"/>
      <c r="N871" s="5"/>
      <c r="O871" s="5"/>
      <c r="P871" s="5"/>
      <c r="Q871" s="5"/>
      <c r="R871" s="5"/>
      <c r="S871" s="5"/>
      <c r="T871" s="1"/>
      <c r="U871" s="1"/>
      <c r="V871" s="1"/>
      <c r="W871" s="1"/>
      <c r="X871" s="1"/>
      <c r="Y871" s="1"/>
      <c r="Z871" s="1"/>
      <c r="AA871" s="1"/>
      <c r="AB871" s="1"/>
      <c r="AC871" s="1"/>
      <c r="AD871" s="1"/>
      <c r="AE871" s="1"/>
      <c r="AF871" s="1"/>
      <c r="AG871" s="1"/>
      <c r="AH871" s="1"/>
      <c r="AI871" s="1"/>
      <c r="AJ871" s="1"/>
      <c r="AK871" s="1"/>
      <c r="AL871" s="1"/>
      <c r="AM871" s="1"/>
      <c r="AN871" s="1"/>
    </row>
    <row r="872" spans="1:40">
      <c r="A872" s="1"/>
      <c r="B872" s="1"/>
      <c r="C872" s="1"/>
      <c r="D872" s="1"/>
      <c r="E872" s="1"/>
      <c r="F872" s="1"/>
      <c r="G872" s="1"/>
      <c r="H872" s="1"/>
      <c r="I872" s="1"/>
      <c r="J872" s="1"/>
      <c r="K872" s="1"/>
      <c r="L872" s="1"/>
      <c r="M872" s="1"/>
      <c r="N872" s="5"/>
      <c r="O872" s="5"/>
      <c r="P872" s="5"/>
      <c r="Q872" s="5"/>
      <c r="R872" s="5"/>
      <c r="S872" s="5"/>
      <c r="T872" s="1"/>
      <c r="U872" s="1"/>
      <c r="V872" s="1"/>
      <c r="W872" s="1"/>
      <c r="X872" s="1"/>
      <c r="Y872" s="1"/>
      <c r="Z872" s="1"/>
      <c r="AA872" s="1"/>
      <c r="AB872" s="1"/>
      <c r="AC872" s="1"/>
      <c r="AD872" s="1"/>
      <c r="AE872" s="1"/>
      <c r="AF872" s="1"/>
      <c r="AG872" s="1"/>
      <c r="AH872" s="1"/>
      <c r="AI872" s="1"/>
      <c r="AJ872" s="1"/>
      <c r="AK872" s="1"/>
      <c r="AL872" s="1"/>
      <c r="AM872" s="1"/>
      <c r="AN872" s="1"/>
    </row>
    <row r="873" spans="1:40">
      <c r="A873" s="1"/>
      <c r="B873" s="1"/>
      <c r="C873" s="1"/>
      <c r="D873" s="1"/>
      <c r="E873" s="1"/>
      <c r="F873" s="1"/>
      <c r="G873" s="1"/>
      <c r="H873" s="1"/>
      <c r="I873" s="1"/>
      <c r="J873" s="1"/>
      <c r="K873" s="1"/>
      <c r="L873" s="1"/>
      <c r="M873" s="1"/>
      <c r="N873" s="5"/>
      <c r="O873" s="5"/>
      <c r="P873" s="5"/>
      <c r="Q873" s="5"/>
      <c r="R873" s="5"/>
      <c r="S873" s="5"/>
      <c r="T873" s="1"/>
      <c r="U873" s="1"/>
      <c r="V873" s="1"/>
      <c r="W873" s="1"/>
      <c r="X873" s="1"/>
      <c r="Y873" s="1"/>
      <c r="Z873" s="1"/>
      <c r="AA873" s="1"/>
      <c r="AB873" s="1"/>
      <c r="AC873" s="1"/>
      <c r="AD873" s="1"/>
      <c r="AE873" s="1"/>
      <c r="AF873" s="1"/>
      <c r="AG873" s="1"/>
      <c r="AH873" s="1"/>
      <c r="AI873" s="1"/>
      <c r="AJ873" s="1"/>
      <c r="AK873" s="1"/>
      <c r="AL873" s="1"/>
      <c r="AM873" s="1"/>
      <c r="AN873" s="1"/>
    </row>
    <row r="874" spans="1:40">
      <c r="A874" s="1"/>
      <c r="B874" s="1"/>
      <c r="C874" s="1"/>
      <c r="D874" s="1"/>
      <c r="E874" s="1"/>
      <c r="F874" s="1"/>
      <c r="G874" s="1"/>
      <c r="H874" s="1"/>
      <c r="I874" s="1"/>
      <c r="J874" s="1"/>
      <c r="K874" s="1"/>
      <c r="L874" s="1"/>
      <c r="M874" s="1"/>
      <c r="N874" s="5"/>
      <c r="O874" s="5"/>
      <c r="P874" s="5"/>
      <c r="Q874" s="5"/>
      <c r="R874" s="5"/>
      <c r="S874" s="5"/>
      <c r="T874" s="1"/>
      <c r="U874" s="1"/>
      <c r="V874" s="1"/>
      <c r="W874" s="1"/>
      <c r="X874" s="1"/>
      <c r="Y874" s="1"/>
      <c r="Z874" s="1"/>
      <c r="AA874" s="1"/>
      <c r="AB874" s="1"/>
      <c r="AC874" s="1"/>
      <c r="AD874" s="1"/>
      <c r="AE874" s="1"/>
      <c r="AF874" s="1"/>
      <c r="AG874" s="1"/>
      <c r="AH874" s="1"/>
      <c r="AI874" s="1"/>
      <c r="AJ874" s="1"/>
      <c r="AK874" s="1"/>
      <c r="AL874" s="1"/>
      <c r="AM874" s="1"/>
      <c r="AN874" s="1"/>
    </row>
    <row r="875" spans="1:40">
      <c r="A875" s="1"/>
      <c r="B875" s="1"/>
      <c r="C875" s="1"/>
      <c r="D875" s="1"/>
      <c r="E875" s="1"/>
      <c r="F875" s="1"/>
      <c r="G875" s="1"/>
      <c r="H875" s="1"/>
      <c r="I875" s="1"/>
      <c r="J875" s="1"/>
      <c r="K875" s="1"/>
      <c r="L875" s="1"/>
      <c r="M875" s="1"/>
      <c r="N875" s="5"/>
      <c r="O875" s="5"/>
      <c r="P875" s="5"/>
      <c r="Q875" s="5"/>
      <c r="R875" s="5"/>
      <c r="S875" s="5"/>
      <c r="T875" s="1"/>
      <c r="U875" s="1"/>
      <c r="V875" s="1"/>
      <c r="W875" s="1"/>
      <c r="X875" s="1"/>
      <c r="Y875" s="1"/>
      <c r="Z875" s="1"/>
      <c r="AA875" s="1"/>
      <c r="AB875" s="1"/>
      <c r="AC875" s="1"/>
      <c r="AD875" s="1"/>
      <c r="AE875" s="1"/>
      <c r="AF875" s="1"/>
      <c r="AG875" s="1"/>
      <c r="AH875" s="1"/>
      <c r="AI875" s="1"/>
      <c r="AJ875" s="1"/>
      <c r="AK875" s="1"/>
      <c r="AL875" s="1"/>
      <c r="AM875" s="1"/>
      <c r="AN875" s="1"/>
    </row>
    <row r="876" spans="1:40">
      <c r="A876" s="1"/>
      <c r="B876" s="1"/>
      <c r="C876" s="1"/>
      <c r="D876" s="1"/>
      <c r="E876" s="1"/>
      <c r="F876" s="1"/>
      <c r="G876" s="1"/>
      <c r="H876" s="1"/>
      <c r="I876" s="1"/>
      <c r="J876" s="1"/>
      <c r="K876" s="1"/>
      <c r="L876" s="1"/>
      <c r="M876" s="1"/>
      <c r="N876" s="5"/>
      <c r="O876" s="5"/>
      <c r="P876" s="5"/>
      <c r="Q876" s="5"/>
      <c r="R876" s="5"/>
      <c r="S876" s="5"/>
      <c r="T876" s="1"/>
      <c r="U876" s="1"/>
      <c r="V876" s="1"/>
      <c r="W876" s="1"/>
      <c r="X876" s="1"/>
      <c r="Y876" s="1"/>
      <c r="Z876" s="1"/>
      <c r="AA876" s="1"/>
      <c r="AB876" s="1"/>
      <c r="AC876" s="1"/>
      <c r="AD876" s="1"/>
      <c r="AE876" s="1"/>
      <c r="AF876" s="1"/>
      <c r="AG876" s="1"/>
      <c r="AH876" s="1"/>
      <c r="AI876" s="1"/>
      <c r="AJ876" s="1"/>
      <c r="AK876" s="1"/>
      <c r="AL876" s="1"/>
      <c r="AM876" s="1"/>
      <c r="AN876" s="1"/>
    </row>
    <row r="877" spans="1:40">
      <c r="A877" s="1"/>
      <c r="B877" s="1"/>
      <c r="C877" s="1"/>
      <c r="D877" s="1"/>
      <c r="E877" s="1"/>
      <c r="F877" s="1"/>
      <c r="G877" s="1"/>
      <c r="H877" s="1"/>
      <c r="I877" s="1"/>
      <c r="J877" s="1"/>
      <c r="K877" s="1"/>
      <c r="L877" s="1"/>
      <c r="M877" s="1"/>
      <c r="N877" s="5"/>
      <c r="O877" s="5"/>
      <c r="P877" s="5"/>
      <c r="Q877" s="5"/>
      <c r="R877" s="5"/>
      <c r="S877" s="5"/>
      <c r="T877" s="1"/>
      <c r="U877" s="1"/>
      <c r="V877" s="1"/>
      <c r="W877" s="1"/>
      <c r="X877" s="1"/>
      <c r="Y877" s="1"/>
      <c r="Z877" s="1"/>
      <c r="AA877" s="1"/>
      <c r="AB877" s="1"/>
      <c r="AC877" s="1"/>
      <c r="AD877" s="1"/>
      <c r="AE877" s="1"/>
      <c r="AF877" s="1"/>
      <c r="AG877" s="1"/>
      <c r="AH877" s="1"/>
      <c r="AI877" s="1"/>
      <c r="AJ877" s="1"/>
      <c r="AK877" s="1"/>
      <c r="AL877" s="1"/>
      <c r="AM877" s="1"/>
      <c r="AN877" s="1"/>
    </row>
    <row r="878" spans="1:40">
      <c r="A878" s="1"/>
      <c r="B878" s="1"/>
      <c r="C878" s="1"/>
      <c r="D878" s="1"/>
      <c r="E878" s="1"/>
      <c r="F878" s="1"/>
      <c r="G878" s="1"/>
      <c r="H878" s="1"/>
      <c r="I878" s="1"/>
      <c r="J878" s="1"/>
      <c r="K878" s="1"/>
      <c r="L878" s="1"/>
      <c r="M878" s="1"/>
      <c r="N878" s="5"/>
      <c r="O878" s="5"/>
      <c r="P878" s="5"/>
      <c r="Q878" s="5"/>
      <c r="R878" s="5"/>
      <c r="S878" s="5"/>
      <c r="T878" s="1"/>
      <c r="U878" s="1"/>
      <c r="V878" s="1"/>
      <c r="W878" s="1"/>
      <c r="X878" s="1"/>
      <c r="Y878" s="1"/>
      <c r="Z878" s="1"/>
      <c r="AA878" s="1"/>
      <c r="AB878" s="1"/>
      <c r="AC878" s="1"/>
      <c r="AD878" s="1"/>
      <c r="AE878" s="1"/>
      <c r="AF878" s="1"/>
      <c r="AG878" s="1"/>
      <c r="AH878" s="1"/>
      <c r="AI878" s="1"/>
      <c r="AJ878" s="1"/>
      <c r="AK878" s="1"/>
      <c r="AL878" s="1"/>
      <c r="AM878" s="1"/>
      <c r="AN878" s="1"/>
    </row>
    <row r="879" spans="1:40">
      <c r="A879" s="1"/>
      <c r="B879" s="1"/>
      <c r="C879" s="1"/>
      <c r="D879" s="1"/>
      <c r="E879" s="1"/>
      <c r="F879" s="1"/>
      <c r="G879" s="1"/>
      <c r="H879" s="1"/>
      <c r="I879" s="1"/>
      <c r="J879" s="1"/>
      <c r="K879" s="1"/>
      <c r="L879" s="1"/>
      <c r="M879" s="1"/>
      <c r="N879" s="5"/>
      <c r="O879" s="5"/>
      <c r="P879" s="5"/>
      <c r="Q879" s="5"/>
      <c r="R879" s="5"/>
      <c r="S879" s="5"/>
      <c r="T879" s="1"/>
      <c r="U879" s="1"/>
      <c r="V879" s="1"/>
      <c r="W879" s="1"/>
      <c r="X879" s="1"/>
      <c r="Y879" s="1"/>
      <c r="Z879" s="1"/>
      <c r="AA879" s="1"/>
      <c r="AB879" s="1"/>
      <c r="AC879" s="1"/>
      <c r="AD879" s="1"/>
      <c r="AE879" s="1"/>
      <c r="AF879" s="1"/>
      <c r="AG879" s="1"/>
      <c r="AH879" s="1"/>
      <c r="AI879" s="1"/>
      <c r="AJ879" s="1"/>
      <c r="AK879" s="1"/>
      <c r="AL879" s="1"/>
      <c r="AM879" s="1"/>
      <c r="AN879" s="1"/>
    </row>
    <row r="880" spans="1:40">
      <c r="A880" s="1"/>
      <c r="B880" s="1"/>
      <c r="C880" s="1"/>
      <c r="D880" s="1"/>
      <c r="E880" s="1"/>
      <c r="F880" s="1"/>
      <c r="G880" s="1"/>
      <c r="H880" s="1"/>
      <c r="I880" s="1"/>
      <c r="J880" s="1"/>
      <c r="K880" s="1"/>
      <c r="L880" s="1"/>
      <c r="M880" s="1"/>
      <c r="N880" s="5"/>
      <c r="O880" s="5"/>
      <c r="P880" s="5"/>
      <c r="Q880" s="5"/>
      <c r="R880" s="5"/>
      <c r="S880" s="5"/>
      <c r="T880" s="1"/>
      <c r="U880" s="1"/>
      <c r="V880" s="1"/>
      <c r="W880" s="1"/>
      <c r="X880" s="1"/>
      <c r="Y880" s="1"/>
      <c r="Z880" s="1"/>
      <c r="AA880" s="1"/>
      <c r="AB880" s="1"/>
      <c r="AC880" s="1"/>
      <c r="AD880" s="1"/>
      <c r="AE880" s="1"/>
      <c r="AF880" s="1"/>
      <c r="AG880" s="1"/>
      <c r="AH880" s="1"/>
      <c r="AI880" s="1"/>
      <c r="AJ880" s="1"/>
      <c r="AK880" s="1"/>
      <c r="AL880" s="1"/>
      <c r="AM880" s="1"/>
      <c r="AN880" s="1"/>
    </row>
    <row r="881" spans="1:40">
      <c r="A881" s="1"/>
      <c r="B881" s="1"/>
      <c r="C881" s="1"/>
      <c r="D881" s="1"/>
      <c r="E881" s="1"/>
      <c r="F881" s="1"/>
      <c r="G881" s="1"/>
      <c r="H881" s="1"/>
      <c r="I881" s="1"/>
      <c r="J881" s="1"/>
      <c r="K881" s="1"/>
      <c r="L881" s="1"/>
      <c r="M881" s="1"/>
      <c r="N881" s="5"/>
      <c r="O881" s="5"/>
      <c r="P881" s="5"/>
      <c r="Q881" s="5"/>
      <c r="R881" s="5"/>
      <c r="S881" s="5"/>
      <c r="T881" s="1"/>
      <c r="U881" s="1"/>
      <c r="V881" s="1"/>
      <c r="W881" s="1"/>
      <c r="X881" s="1"/>
      <c r="Y881" s="1"/>
      <c r="Z881" s="1"/>
      <c r="AA881" s="1"/>
      <c r="AB881" s="1"/>
      <c r="AC881" s="1"/>
      <c r="AD881" s="1"/>
      <c r="AE881" s="1"/>
      <c r="AF881" s="1"/>
      <c r="AG881" s="1"/>
      <c r="AH881" s="1"/>
      <c r="AI881" s="1"/>
      <c r="AJ881" s="1"/>
      <c r="AK881" s="1"/>
      <c r="AL881" s="1"/>
      <c r="AM881" s="1"/>
      <c r="AN881" s="1"/>
    </row>
    <row r="882" spans="1:40">
      <c r="A882" s="1"/>
      <c r="B882" s="1"/>
      <c r="C882" s="1"/>
      <c r="D882" s="1"/>
      <c r="E882" s="1"/>
      <c r="F882" s="1"/>
      <c r="G882" s="1"/>
      <c r="H882" s="1"/>
      <c r="I882" s="1"/>
      <c r="J882" s="1"/>
      <c r="K882" s="1"/>
      <c r="L882" s="1"/>
      <c r="M882" s="1"/>
      <c r="N882" s="5"/>
      <c r="O882" s="5"/>
      <c r="P882" s="5"/>
      <c r="Q882" s="5"/>
      <c r="R882" s="5"/>
      <c r="S882" s="5"/>
      <c r="T882" s="1"/>
      <c r="U882" s="1"/>
      <c r="V882" s="1"/>
      <c r="W882" s="1"/>
      <c r="X882" s="1"/>
      <c r="Y882" s="1"/>
      <c r="Z882" s="1"/>
      <c r="AA882" s="1"/>
      <c r="AB882" s="1"/>
      <c r="AC882" s="1"/>
      <c r="AD882" s="1"/>
      <c r="AE882" s="1"/>
      <c r="AF882" s="1"/>
      <c r="AG882" s="1"/>
      <c r="AH882" s="1"/>
      <c r="AI882" s="1"/>
      <c r="AJ882" s="1"/>
      <c r="AK882" s="1"/>
      <c r="AL882" s="1"/>
      <c r="AM882" s="1"/>
      <c r="AN882" s="1"/>
    </row>
    <row r="883" spans="1:40">
      <c r="A883" s="1"/>
      <c r="B883" s="1"/>
      <c r="C883" s="1"/>
      <c r="D883" s="1"/>
      <c r="E883" s="1"/>
      <c r="F883" s="1"/>
      <c r="G883" s="1"/>
      <c r="H883" s="1"/>
      <c r="I883" s="1"/>
      <c r="J883" s="1"/>
      <c r="K883" s="1"/>
      <c r="L883" s="1"/>
      <c r="M883" s="1"/>
      <c r="N883" s="5"/>
      <c r="O883" s="5"/>
      <c r="P883" s="5"/>
      <c r="Q883" s="5"/>
      <c r="R883" s="5"/>
      <c r="S883" s="5"/>
      <c r="T883" s="1"/>
      <c r="U883" s="1"/>
      <c r="V883" s="1"/>
      <c r="W883" s="1"/>
      <c r="X883" s="1"/>
      <c r="Y883" s="1"/>
      <c r="Z883" s="1"/>
      <c r="AA883" s="1"/>
      <c r="AB883" s="1"/>
      <c r="AC883" s="1"/>
      <c r="AD883" s="1"/>
      <c r="AE883" s="1"/>
      <c r="AF883" s="1"/>
      <c r="AG883" s="1"/>
      <c r="AH883" s="1"/>
      <c r="AI883" s="1"/>
      <c r="AJ883" s="1"/>
      <c r="AK883" s="1"/>
      <c r="AL883" s="1"/>
      <c r="AM883" s="1"/>
      <c r="AN883" s="1"/>
    </row>
    <row r="884" spans="1:40">
      <c r="A884" s="1"/>
      <c r="B884" s="1"/>
      <c r="C884" s="1"/>
      <c r="D884" s="1"/>
      <c r="E884" s="1"/>
      <c r="F884" s="1"/>
      <c r="G884" s="1"/>
      <c r="H884" s="1"/>
      <c r="I884" s="1"/>
      <c r="J884" s="1"/>
      <c r="K884" s="1"/>
      <c r="L884" s="1"/>
      <c r="M884" s="1"/>
      <c r="N884" s="5"/>
      <c r="O884" s="5"/>
      <c r="P884" s="5"/>
      <c r="Q884" s="5"/>
      <c r="R884" s="5"/>
      <c r="S884" s="5"/>
      <c r="T884" s="1"/>
      <c r="U884" s="1"/>
      <c r="V884" s="1"/>
      <c r="W884" s="1"/>
      <c r="X884" s="1"/>
      <c r="Y884" s="1"/>
      <c r="Z884" s="1"/>
      <c r="AA884" s="1"/>
      <c r="AB884" s="1"/>
      <c r="AC884" s="1"/>
      <c r="AD884" s="1"/>
      <c r="AE884" s="1"/>
      <c r="AF884" s="1"/>
      <c r="AG884" s="1"/>
      <c r="AH884" s="1"/>
      <c r="AI884" s="1"/>
      <c r="AJ884" s="1"/>
      <c r="AK884" s="1"/>
      <c r="AL884" s="1"/>
      <c r="AM884" s="1"/>
      <c r="AN884" s="1"/>
    </row>
    <row r="885" spans="1:40">
      <c r="A885" s="1"/>
      <c r="B885" s="1"/>
      <c r="C885" s="1"/>
      <c r="D885" s="1"/>
      <c r="E885" s="1"/>
      <c r="F885" s="1"/>
      <c r="G885" s="1"/>
      <c r="H885" s="1"/>
      <c r="I885" s="1"/>
      <c r="J885" s="1"/>
      <c r="K885" s="1"/>
      <c r="L885" s="1"/>
      <c r="M885" s="1"/>
      <c r="N885" s="5"/>
      <c r="O885" s="5"/>
      <c r="P885" s="5"/>
      <c r="Q885" s="5"/>
      <c r="R885" s="5"/>
      <c r="S885" s="5"/>
      <c r="T885" s="1"/>
      <c r="U885" s="1"/>
      <c r="V885" s="1"/>
      <c r="W885" s="1"/>
      <c r="X885" s="1"/>
      <c r="Y885" s="1"/>
      <c r="Z885" s="1"/>
      <c r="AA885" s="1"/>
      <c r="AB885" s="1"/>
      <c r="AC885" s="1"/>
      <c r="AD885" s="1"/>
      <c r="AE885" s="1"/>
      <c r="AF885" s="1"/>
      <c r="AG885" s="1"/>
      <c r="AH885" s="1"/>
      <c r="AI885" s="1"/>
      <c r="AJ885" s="1"/>
      <c r="AK885" s="1"/>
      <c r="AL885" s="1"/>
      <c r="AM885" s="1"/>
      <c r="AN885" s="1"/>
    </row>
    <row r="886" spans="1:40">
      <c r="A886" s="1"/>
      <c r="B886" s="1"/>
      <c r="C886" s="1"/>
      <c r="D886" s="1"/>
      <c r="E886" s="1"/>
      <c r="F886" s="1"/>
      <c r="G886" s="1"/>
      <c r="H886" s="1"/>
      <c r="I886" s="1"/>
      <c r="J886" s="1"/>
      <c r="K886" s="1"/>
      <c r="L886" s="1"/>
      <c r="M886" s="1"/>
      <c r="N886" s="5"/>
      <c r="O886" s="5"/>
      <c r="P886" s="5"/>
      <c r="Q886" s="5"/>
      <c r="R886" s="5"/>
      <c r="S886" s="5"/>
      <c r="T886" s="1"/>
      <c r="U886" s="1"/>
      <c r="V886" s="1"/>
      <c r="W886" s="1"/>
      <c r="X886" s="1"/>
      <c r="Y886" s="1"/>
      <c r="Z886" s="1"/>
      <c r="AA886" s="1"/>
      <c r="AB886" s="1"/>
      <c r="AC886" s="1"/>
      <c r="AD886" s="1"/>
      <c r="AE886" s="1"/>
      <c r="AF886" s="1"/>
      <c r="AG886" s="1"/>
      <c r="AH886" s="1"/>
      <c r="AI886" s="1"/>
      <c r="AJ886" s="1"/>
      <c r="AK886" s="1"/>
      <c r="AL886" s="1"/>
      <c r="AM886" s="1"/>
      <c r="AN886" s="1"/>
    </row>
    <row r="887" spans="1:40">
      <c r="A887" s="1"/>
      <c r="B887" s="1"/>
      <c r="C887" s="1"/>
      <c r="D887" s="1"/>
      <c r="E887" s="1"/>
      <c r="F887" s="1"/>
      <c r="G887" s="1"/>
      <c r="H887" s="1"/>
      <c r="I887" s="1"/>
      <c r="J887" s="1"/>
      <c r="K887" s="1"/>
      <c r="L887" s="1"/>
      <c r="M887" s="1"/>
      <c r="N887" s="5"/>
      <c r="O887" s="5"/>
      <c r="P887" s="5"/>
      <c r="Q887" s="5"/>
      <c r="R887" s="5"/>
      <c r="S887" s="5"/>
      <c r="T887" s="1"/>
      <c r="U887" s="1"/>
      <c r="V887" s="1"/>
      <c r="W887" s="1"/>
      <c r="X887" s="1"/>
      <c r="Y887" s="1"/>
      <c r="Z887" s="1"/>
      <c r="AA887" s="1"/>
      <c r="AB887" s="1"/>
      <c r="AC887" s="1"/>
      <c r="AD887" s="1"/>
      <c r="AE887" s="1"/>
      <c r="AF887" s="1"/>
      <c r="AG887" s="1"/>
      <c r="AH887" s="1"/>
      <c r="AI887" s="1"/>
      <c r="AJ887" s="1"/>
      <c r="AK887" s="1"/>
      <c r="AL887" s="1"/>
      <c r="AM887" s="1"/>
      <c r="AN887" s="1"/>
    </row>
    <row r="888" spans="1:40">
      <c r="A888" s="1"/>
      <c r="B888" s="1"/>
      <c r="C888" s="1"/>
      <c r="D888" s="1"/>
      <c r="E888" s="1"/>
      <c r="F888" s="1"/>
      <c r="G888" s="1"/>
      <c r="H888" s="1"/>
      <c r="I888" s="1"/>
      <c r="J888" s="1"/>
      <c r="K888" s="1"/>
      <c r="L888" s="1"/>
      <c r="M888" s="1"/>
      <c r="N888" s="5"/>
      <c r="O888" s="5"/>
      <c r="P888" s="5"/>
      <c r="Q888" s="5"/>
      <c r="R888" s="5"/>
      <c r="S888" s="5"/>
      <c r="T888" s="1"/>
      <c r="U888" s="1"/>
      <c r="V888" s="1"/>
      <c r="W888" s="1"/>
      <c r="X888" s="1"/>
      <c r="Y888" s="1"/>
      <c r="Z888" s="1"/>
      <c r="AA888" s="1"/>
      <c r="AB888" s="1"/>
      <c r="AC888" s="1"/>
      <c r="AD888" s="1"/>
      <c r="AE888" s="1"/>
      <c r="AF888" s="1"/>
      <c r="AG888" s="1"/>
      <c r="AH888" s="1"/>
      <c r="AI888" s="1"/>
      <c r="AJ888" s="1"/>
      <c r="AK888" s="1"/>
      <c r="AL888" s="1"/>
      <c r="AM888" s="1"/>
      <c r="AN888" s="1"/>
    </row>
    <row r="889" spans="1:40">
      <c r="A889" s="1"/>
      <c r="B889" s="1"/>
      <c r="C889" s="1"/>
      <c r="D889" s="1"/>
      <c r="E889" s="1"/>
      <c r="F889" s="1"/>
      <c r="G889" s="1"/>
      <c r="H889" s="1"/>
      <c r="I889" s="1"/>
      <c r="J889" s="1"/>
      <c r="K889" s="1"/>
      <c r="L889" s="1"/>
      <c r="M889" s="1"/>
      <c r="N889" s="5"/>
      <c r="O889" s="5"/>
      <c r="P889" s="5"/>
      <c r="Q889" s="5"/>
      <c r="R889" s="5"/>
      <c r="S889" s="5"/>
      <c r="T889" s="1"/>
      <c r="U889" s="1"/>
      <c r="V889" s="1"/>
      <c r="W889" s="1"/>
      <c r="X889" s="1"/>
      <c r="Y889" s="1"/>
      <c r="Z889" s="1"/>
      <c r="AA889" s="1"/>
      <c r="AB889" s="1"/>
      <c r="AC889" s="1"/>
      <c r="AD889" s="1"/>
      <c r="AE889" s="1"/>
      <c r="AF889" s="1"/>
      <c r="AG889" s="1"/>
      <c r="AH889" s="1"/>
      <c r="AI889" s="1"/>
      <c r="AJ889" s="1"/>
      <c r="AK889" s="1"/>
      <c r="AL889" s="1"/>
      <c r="AM889" s="1"/>
      <c r="AN889" s="1"/>
    </row>
    <row r="890" spans="1:40">
      <c r="A890" s="1"/>
      <c r="B890" s="1"/>
      <c r="C890" s="1"/>
      <c r="D890" s="1"/>
      <c r="E890" s="1"/>
      <c r="F890" s="1"/>
      <c r="G890" s="1"/>
      <c r="H890" s="1"/>
      <c r="I890" s="1"/>
      <c r="J890" s="1"/>
      <c r="K890" s="1"/>
      <c r="L890" s="1"/>
      <c r="M890" s="1"/>
      <c r="N890" s="5"/>
      <c r="O890" s="5"/>
      <c r="P890" s="5"/>
      <c r="Q890" s="5"/>
      <c r="R890" s="5"/>
      <c r="S890" s="5"/>
      <c r="T890" s="1"/>
      <c r="U890" s="1"/>
      <c r="V890" s="1"/>
      <c r="W890" s="1"/>
      <c r="X890" s="1"/>
      <c r="Y890" s="1"/>
      <c r="Z890" s="1"/>
      <c r="AA890" s="1"/>
      <c r="AB890" s="1"/>
      <c r="AC890" s="1"/>
      <c r="AD890" s="1"/>
      <c r="AE890" s="1"/>
      <c r="AF890" s="1"/>
      <c r="AG890" s="1"/>
      <c r="AH890" s="1"/>
      <c r="AI890" s="1"/>
      <c r="AJ890" s="1"/>
      <c r="AK890" s="1"/>
      <c r="AL890" s="1"/>
      <c r="AM890" s="1"/>
      <c r="AN890" s="1"/>
    </row>
    <row r="891" spans="1:40">
      <c r="A891" s="1"/>
      <c r="B891" s="1"/>
      <c r="C891" s="1"/>
      <c r="D891" s="1"/>
      <c r="E891" s="1"/>
      <c r="F891" s="1"/>
      <c r="G891" s="1"/>
      <c r="H891" s="1"/>
      <c r="I891" s="1"/>
      <c r="J891" s="1"/>
      <c r="K891" s="1"/>
      <c r="L891" s="1"/>
      <c r="M891" s="1"/>
      <c r="N891" s="5"/>
      <c r="O891" s="5"/>
      <c r="P891" s="5"/>
      <c r="Q891" s="5"/>
      <c r="R891" s="5"/>
      <c r="S891" s="5"/>
      <c r="T891" s="1"/>
      <c r="U891" s="1"/>
      <c r="V891" s="1"/>
      <c r="W891" s="1"/>
      <c r="X891" s="1"/>
      <c r="Y891" s="1"/>
      <c r="Z891" s="1"/>
      <c r="AA891" s="1"/>
      <c r="AB891" s="1"/>
      <c r="AC891" s="1"/>
      <c r="AD891" s="1"/>
      <c r="AE891" s="1"/>
      <c r="AF891" s="1"/>
      <c r="AG891" s="1"/>
      <c r="AH891" s="1"/>
      <c r="AI891" s="1"/>
      <c r="AJ891" s="1"/>
      <c r="AK891" s="1"/>
      <c r="AL891" s="1"/>
      <c r="AM891" s="1"/>
      <c r="AN891" s="1"/>
    </row>
    <row r="892" spans="1:40">
      <c r="A892" s="1"/>
      <c r="B892" s="1"/>
      <c r="C892" s="1"/>
      <c r="D892" s="1"/>
      <c r="E892" s="1"/>
      <c r="F892" s="1"/>
      <c r="G892" s="1"/>
      <c r="H892" s="1"/>
      <c r="I892" s="1"/>
      <c r="J892" s="1"/>
      <c r="K892" s="1"/>
      <c r="L892" s="1"/>
      <c r="M892" s="1"/>
      <c r="N892" s="5"/>
      <c r="O892" s="5"/>
      <c r="P892" s="5"/>
      <c r="Q892" s="5"/>
      <c r="R892" s="5"/>
      <c r="S892" s="5"/>
      <c r="T892" s="1"/>
      <c r="U892" s="1"/>
      <c r="V892" s="1"/>
      <c r="W892" s="1"/>
      <c r="X892" s="1"/>
      <c r="Y892" s="1"/>
      <c r="Z892" s="1"/>
      <c r="AA892" s="1"/>
      <c r="AB892" s="1"/>
      <c r="AC892" s="1"/>
      <c r="AD892" s="1"/>
      <c r="AE892" s="1"/>
      <c r="AF892" s="1"/>
      <c r="AG892" s="1"/>
      <c r="AH892" s="1"/>
      <c r="AI892" s="1"/>
      <c r="AJ892" s="1"/>
      <c r="AK892" s="1"/>
      <c r="AL892" s="1"/>
      <c r="AM892" s="1"/>
      <c r="AN892" s="1"/>
    </row>
    <row r="893" spans="1:40">
      <c r="A893" s="1"/>
      <c r="B893" s="1"/>
      <c r="C893" s="1"/>
      <c r="D893" s="1"/>
      <c r="E893" s="1"/>
      <c r="F893" s="1"/>
      <c r="G893" s="1"/>
      <c r="H893" s="1"/>
      <c r="I893" s="1"/>
      <c r="J893" s="1"/>
      <c r="K893" s="1"/>
      <c r="L893" s="1"/>
      <c r="M893" s="1"/>
      <c r="N893" s="5"/>
      <c r="O893" s="5"/>
      <c r="P893" s="5"/>
      <c r="Q893" s="5"/>
      <c r="R893" s="5"/>
      <c r="S893" s="5"/>
      <c r="T893" s="1"/>
      <c r="U893" s="1"/>
      <c r="V893" s="1"/>
      <c r="W893" s="1"/>
      <c r="X893" s="1"/>
      <c r="Y893" s="1"/>
      <c r="Z893" s="1"/>
      <c r="AA893" s="1"/>
      <c r="AB893" s="1"/>
      <c r="AC893" s="1"/>
      <c r="AD893" s="1"/>
      <c r="AE893" s="1"/>
      <c r="AF893" s="1"/>
      <c r="AG893" s="1"/>
      <c r="AH893" s="1"/>
      <c r="AI893" s="1"/>
      <c r="AJ893" s="1"/>
      <c r="AK893" s="1"/>
      <c r="AL893" s="1"/>
      <c r="AM893" s="1"/>
      <c r="AN893" s="1"/>
    </row>
    <row r="894" spans="1:40">
      <c r="A894" s="1"/>
      <c r="B894" s="1"/>
      <c r="C894" s="1"/>
      <c r="D894" s="1"/>
      <c r="E894" s="1"/>
      <c r="F894" s="1"/>
      <c r="G894" s="1"/>
      <c r="H894" s="1"/>
      <c r="I894" s="1"/>
      <c r="J894" s="1"/>
      <c r="K894" s="1"/>
      <c r="L894" s="1"/>
      <c r="M894" s="1"/>
      <c r="N894" s="5"/>
      <c r="O894" s="5"/>
      <c r="P894" s="5"/>
      <c r="Q894" s="5"/>
      <c r="R894" s="5"/>
      <c r="S894" s="5"/>
      <c r="T894" s="1"/>
      <c r="U894" s="1"/>
      <c r="V894" s="1"/>
      <c r="W894" s="1"/>
      <c r="X894" s="1"/>
      <c r="Y894" s="1"/>
      <c r="Z894" s="1"/>
      <c r="AA894" s="1"/>
      <c r="AB894" s="1"/>
      <c r="AC894" s="1"/>
      <c r="AD894" s="1"/>
      <c r="AE894" s="1"/>
      <c r="AF894" s="1"/>
      <c r="AG894" s="1"/>
      <c r="AH894" s="1"/>
      <c r="AI894" s="1"/>
      <c r="AJ894" s="1"/>
      <c r="AK894" s="1"/>
      <c r="AL894" s="1"/>
      <c r="AM894" s="1"/>
      <c r="AN894" s="1"/>
    </row>
    <row r="895" spans="1:40">
      <c r="A895" s="1"/>
      <c r="B895" s="1"/>
      <c r="C895" s="1"/>
      <c r="D895" s="1"/>
      <c r="E895" s="1"/>
      <c r="F895" s="1"/>
      <c r="G895" s="1"/>
      <c r="H895" s="1"/>
      <c r="I895" s="1"/>
      <c r="J895" s="1"/>
      <c r="K895" s="1"/>
      <c r="L895" s="1"/>
      <c r="M895" s="1"/>
      <c r="N895" s="5"/>
      <c r="O895" s="5"/>
      <c r="P895" s="5"/>
      <c r="Q895" s="5"/>
      <c r="R895" s="5"/>
      <c r="S895" s="5"/>
      <c r="T895" s="1"/>
      <c r="U895" s="1"/>
      <c r="V895" s="1"/>
      <c r="W895" s="1"/>
      <c r="X895" s="1"/>
      <c r="Y895" s="1"/>
      <c r="Z895" s="1"/>
      <c r="AA895" s="1"/>
      <c r="AB895" s="1"/>
      <c r="AC895" s="1"/>
      <c r="AD895" s="1"/>
      <c r="AE895" s="1"/>
      <c r="AF895" s="1"/>
      <c r="AG895" s="1"/>
      <c r="AH895" s="1"/>
      <c r="AI895" s="1"/>
      <c r="AJ895" s="1"/>
      <c r="AK895" s="1"/>
      <c r="AL895" s="1"/>
      <c r="AM895" s="1"/>
      <c r="AN895" s="1"/>
    </row>
    <row r="896" spans="1:40">
      <c r="A896" s="1"/>
      <c r="B896" s="1"/>
      <c r="C896" s="1"/>
      <c r="D896" s="1"/>
      <c r="E896" s="1"/>
      <c r="F896" s="1"/>
      <c r="G896" s="1"/>
      <c r="H896" s="1"/>
      <c r="I896" s="1"/>
      <c r="J896" s="1"/>
      <c r="K896" s="1"/>
      <c r="L896" s="1"/>
      <c r="M896" s="1"/>
      <c r="N896" s="5"/>
      <c r="O896" s="5"/>
      <c r="P896" s="5"/>
      <c r="Q896" s="5"/>
      <c r="R896" s="5"/>
      <c r="S896" s="5"/>
      <c r="T896" s="1"/>
      <c r="U896" s="1"/>
      <c r="V896" s="1"/>
      <c r="W896" s="1"/>
      <c r="X896" s="1"/>
      <c r="Y896" s="1"/>
      <c r="Z896" s="1"/>
      <c r="AA896" s="1"/>
      <c r="AB896" s="1"/>
      <c r="AC896" s="1"/>
      <c r="AD896" s="1"/>
      <c r="AE896" s="1"/>
      <c r="AF896" s="1"/>
      <c r="AG896" s="1"/>
      <c r="AH896" s="1"/>
      <c r="AI896" s="1"/>
      <c r="AJ896" s="1"/>
      <c r="AK896" s="1"/>
      <c r="AL896" s="1"/>
      <c r="AM896" s="1"/>
      <c r="AN896" s="1"/>
    </row>
    <row r="897" spans="1:40">
      <c r="A897" s="1"/>
      <c r="B897" s="1"/>
      <c r="C897" s="1"/>
      <c r="D897" s="1"/>
      <c r="E897" s="1"/>
      <c r="F897" s="1"/>
      <c r="G897" s="1"/>
      <c r="H897" s="1"/>
      <c r="I897" s="1"/>
      <c r="J897" s="1"/>
      <c r="K897" s="1"/>
      <c r="L897" s="1"/>
      <c r="M897" s="1"/>
      <c r="N897" s="5"/>
      <c r="O897" s="5"/>
      <c r="P897" s="5"/>
      <c r="Q897" s="5"/>
      <c r="R897" s="5"/>
      <c r="S897" s="5"/>
      <c r="T897" s="1"/>
      <c r="U897" s="1"/>
      <c r="V897" s="1"/>
      <c r="W897" s="1"/>
      <c r="X897" s="1"/>
      <c r="Y897" s="1"/>
      <c r="Z897" s="1"/>
      <c r="AA897" s="1"/>
      <c r="AB897" s="1"/>
      <c r="AC897" s="1"/>
      <c r="AD897" s="1"/>
      <c r="AE897" s="1"/>
      <c r="AF897" s="1"/>
      <c r="AG897" s="1"/>
      <c r="AH897" s="1"/>
      <c r="AI897" s="1"/>
      <c r="AJ897" s="1"/>
      <c r="AK897" s="1"/>
      <c r="AL897" s="1"/>
      <c r="AM897" s="1"/>
      <c r="AN897" s="1"/>
    </row>
    <row r="898" spans="1:40">
      <c r="A898" s="1"/>
      <c r="B898" s="1"/>
      <c r="C898" s="1"/>
      <c r="D898" s="1"/>
      <c r="E898" s="1"/>
      <c r="F898" s="1"/>
      <c r="G898" s="1"/>
      <c r="H898" s="1"/>
      <c r="I898" s="1"/>
      <c r="J898" s="1"/>
      <c r="K898" s="1"/>
      <c r="L898" s="1"/>
      <c r="M898" s="1"/>
      <c r="N898" s="5"/>
      <c r="O898" s="5"/>
      <c r="P898" s="5"/>
      <c r="Q898" s="5"/>
      <c r="R898" s="5"/>
      <c r="S898" s="5"/>
      <c r="T898" s="1"/>
      <c r="U898" s="1"/>
      <c r="V898" s="1"/>
      <c r="W898" s="1"/>
      <c r="X898" s="1"/>
      <c r="Y898" s="1"/>
      <c r="Z898" s="1"/>
      <c r="AA898" s="1"/>
      <c r="AB898" s="1"/>
      <c r="AC898" s="1"/>
      <c r="AD898" s="1"/>
      <c r="AE898" s="1"/>
      <c r="AF898" s="1"/>
      <c r="AG898" s="1"/>
      <c r="AH898" s="1"/>
      <c r="AI898" s="1"/>
      <c r="AJ898" s="1"/>
      <c r="AK898" s="1"/>
      <c r="AL898" s="1"/>
      <c r="AM898" s="1"/>
      <c r="AN898" s="1"/>
    </row>
    <row r="899" spans="1:40">
      <c r="A899" s="1"/>
      <c r="B899" s="1"/>
      <c r="C899" s="1"/>
      <c r="D899" s="1"/>
      <c r="E899" s="1"/>
      <c r="F899" s="1"/>
      <c r="G899" s="1"/>
      <c r="H899" s="1"/>
      <c r="I899" s="1"/>
      <c r="J899" s="1"/>
      <c r="K899" s="1"/>
      <c r="L899" s="1"/>
      <c r="M899" s="1"/>
      <c r="N899" s="5"/>
      <c r="O899" s="5"/>
      <c r="P899" s="5"/>
      <c r="Q899" s="5"/>
      <c r="R899" s="5"/>
      <c r="S899" s="5"/>
      <c r="T899" s="1"/>
      <c r="U899" s="1"/>
      <c r="V899" s="1"/>
      <c r="W899" s="1"/>
      <c r="X899" s="1"/>
      <c r="Y899" s="1"/>
      <c r="Z899" s="1"/>
      <c r="AA899" s="1"/>
      <c r="AB899" s="1"/>
      <c r="AC899" s="1"/>
      <c r="AD899" s="1"/>
      <c r="AE899" s="1"/>
      <c r="AF899" s="1"/>
      <c r="AG899" s="1"/>
      <c r="AH899" s="1"/>
      <c r="AI899" s="1"/>
      <c r="AJ899" s="1"/>
      <c r="AK899" s="1"/>
      <c r="AL899" s="1"/>
      <c r="AM899" s="1"/>
      <c r="AN899" s="1"/>
    </row>
    <row r="900" spans="1:40">
      <c r="A900" s="1"/>
      <c r="B900" s="1"/>
      <c r="C900" s="1"/>
      <c r="D900" s="1"/>
      <c r="E900" s="1"/>
      <c r="F900" s="1"/>
      <c r="G900" s="1"/>
      <c r="H900" s="1"/>
      <c r="I900" s="1"/>
      <c r="J900" s="1"/>
      <c r="K900" s="1"/>
      <c r="L900" s="1"/>
      <c r="M900" s="1"/>
      <c r="N900" s="5"/>
      <c r="O900" s="5"/>
      <c r="P900" s="5"/>
      <c r="Q900" s="5"/>
      <c r="R900" s="5"/>
      <c r="S900" s="5"/>
      <c r="T900" s="1"/>
      <c r="U900" s="1"/>
      <c r="V900" s="1"/>
      <c r="W900" s="1"/>
      <c r="X900" s="1"/>
      <c r="Y900" s="1"/>
      <c r="Z900" s="1"/>
      <c r="AA900" s="1"/>
      <c r="AB900" s="1"/>
      <c r="AC900" s="1"/>
      <c r="AD900" s="1"/>
      <c r="AE900" s="1"/>
      <c r="AF900" s="1"/>
      <c r="AG900" s="1"/>
      <c r="AH900" s="1"/>
      <c r="AI900" s="1"/>
      <c r="AJ900" s="1"/>
      <c r="AK900" s="1"/>
      <c r="AL900" s="1"/>
      <c r="AM900" s="1"/>
      <c r="AN900" s="1"/>
    </row>
    <row r="901" spans="1:40">
      <c r="A901" s="1"/>
      <c r="B901" s="1"/>
      <c r="C901" s="1"/>
      <c r="D901" s="1"/>
      <c r="E901" s="1"/>
      <c r="F901" s="1"/>
      <c r="G901" s="1"/>
      <c r="H901" s="1"/>
      <c r="I901" s="1"/>
      <c r="J901" s="1"/>
      <c r="K901" s="1"/>
      <c r="L901" s="1"/>
      <c r="M901" s="1"/>
      <c r="N901" s="5"/>
      <c r="O901" s="5"/>
      <c r="P901" s="5"/>
      <c r="Q901" s="5"/>
      <c r="R901" s="5"/>
      <c r="S901" s="5"/>
      <c r="T901" s="1"/>
      <c r="U901" s="1"/>
      <c r="V901" s="1"/>
      <c r="W901" s="1"/>
      <c r="X901" s="1"/>
      <c r="Y901" s="1"/>
      <c r="Z901" s="1"/>
      <c r="AA901" s="1"/>
      <c r="AB901" s="1"/>
      <c r="AC901" s="1"/>
      <c r="AD901" s="1"/>
      <c r="AE901" s="1"/>
      <c r="AF901" s="1"/>
      <c r="AG901" s="1"/>
      <c r="AH901" s="1"/>
      <c r="AI901" s="1"/>
      <c r="AJ901" s="1"/>
      <c r="AK901" s="1"/>
      <c r="AL901" s="1"/>
      <c r="AM901" s="1"/>
      <c r="AN901" s="1"/>
    </row>
    <row r="902" spans="1:40">
      <c r="A902" s="1"/>
      <c r="B902" s="1"/>
      <c r="C902" s="1"/>
      <c r="D902" s="1"/>
      <c r="E902" s="1"/>
      <c r="F902" s="1"/>
      <c r="G902" s="1"/>
      <c r="H902" s="1"/>
      <c r="I902" s="1"/>
      <c r="J902" s="1"/>
      <c r="K902" s="1"/>
      <c r="L902" s="1"/>
      <c r="M902" s="1"/>
      <c r="N902" s="5"/>
      <c r="O902" s="5"/>
      <c r="P902" s="5"/>
      <c r="Q902" s="5"/>
      <c r="R902" s="5"/>
      <c r="S902" s="5"/>
      <c r="T902" s="1"/>
      <c r="U902" s="1"/>
      <c r="V902" s="1"/>
      <c r="W902" s="1"/>
      <c r="X902" s="1"/>
      <c r="Y902" s="1"/>
      <c r="Z902" s="1"/>
      <c r="AA902" s="1"/>
      <c r="AB902" s="1"/>
      <c r="AC902" s="1"/>
      <c r="AD902" s="1"/>
      <c r="AE902" s="1"/>
      <c r="AF902" s="1"/>
      <c r="AG902" s="1"/>
      <c r="AH902" s="1"/>
      <c r="AI902" s="1"/>
      <c r="AJ902" s="1"/>
      <c r="AK902" s="1"/>
      <c r="AL902" s="1"/>
      <c r="AM902" s="1"/>
      <c r="AN902" s="1"/>
    </row>
    <row r="903" spans="1:40">
      <c r="A903" s="1"/>
      <c r="B903" s="1"/>
      <c r="C903" s="1"/>
      <c r="D903" s="1"/>
      <c r="E903" s="1"/>
      <c r="F903" s="1"/>
      <c r="G903" s="1"/>
      <c r="H903" s="1"/>
      <c r="I903" s="1"/>
      <c r="J903" s="1"/>
      <c r="K903" s="1"/>
      <c r="L903" s="1"/>
      <c r="M903" s="1"/>
      <c r="N903" s="5"/>
      <c r="O903" s="5"/>
      <c r="P903" s="5"/>
      <c r="Q903" s="5"/>
      <c r="R903" s="5"/>
      <c r="S903" s="5"/>
      <c r="T903" s="1"/>
      <c r="U903" s="1"/>
      <c r="V903" s="1"/>
      <c r="W903" s="1"/>
      <c r="X903" s="1"/>
      <c r="Y903" s="1"/>
      <c r="Z903" s="1"/>
      <c r="AA903" s="1"/>
      <c r="AB903" s="1"/>
      <c r="AC903" s="1"/>
      <c r="AD903" s="1"/>
      <c r="AE903" s="1"/>
      <c r="AF903" s="1"/>
      <c r="AG903" s="1"/>
      <c r="AH903" s="1"/>
      <c r="AI903" s="1"/>
      <c r="AJ903" s="1"/>
      <c r="AK903" s="1"/>
      <c r="AL903" s="1"/>
      <c r="AM903" s="1"/>
      <c r="AN903" s="1"/>
    </row>
    <row r="904" spans="1:40">
      <c r="A904" s="1"/>
      <c r="B904" s="1"/>
      <c r="C904" s="1"/>
      <c r="D904" s="1"/>
      <c r="E904" s="1"/>
      <c r="F904" s="1"/>
      <c r="G904" s="1"/>
      <c r="H904" s="1"/>
      <c r="I904" s="1"/>
      <c r="J904" s="1"/>
      <c r="K904" s="1"/>
      <c r="L904" s="1"/>
      <c r="M904" s="1"/>
      <c r="N904" s="5"/>
      <c r="O904" s="5"/>
      <c r="P904" s="5"/>
      <c r="Q904" s="5"/>
      <c r="R904" s="5"/>
      <c r="S904" s="5"/>
      <c r="T904" s="1"/>
      <c r="U904" s="1"/>
      <c r="V904" s="1"/>
      <c r="W904" s="1"/>
      <c r="X904" s="1"/>
      <c r="Y904" s="1"/>
      <c r="Z904" s="1"/>
      <c r="AA904" s="1"/>
      <c r="AB904" s="1"/>
      <c r="AC904" s="1"/>
      <c r="AD904" s="1"/>
      <c r="AE904" s="1"/>
      <c r="AF904" s="1"/>
      <c r="AG904" s="1"/>
      <c r="AH904" s="1"/>
      <c r="AI904" s="1"/>
      <c r="AJ904" s="1"/>
      <c r="AK904" s="1"/>
      <c r="AL904" s="1"/>
      <c r="AM904" s="1"/>
      <c r="AN904" s="1"/>
    </row>
    <row r="905" spans="1:40">
      <c r="A905" s="1"/>
      <c r="B905" s="1"/>
      <c r="C905" s="1"/>
      <c r="D905" s="1"/>
      <c r="E905" s="1"/>
      <c r="F905" s="1"/>
      <c r="G905" s="1"/>
      <c r="H905" s="1"/>
      <c r="I905" s="1"/>
      <c r="J905" s="1"/>
      <c r="K905" s="1"/>
      <c r="L905" s="1"/>
      <c r="M905" s="1"/>
      <c r="N905" s="5"/>
      <c r="O905" s="5"/>
      <c r="P905" s="5"/>
      <c r="Q905" s="5"/>
      <c r="R905" s="5"/>
      <c r="S905" s="5"/>
      <c r="T905" s="1"/>
      <c r="U905" s="1"/>
      <c r="V905" s="1"/>
      <c r="W905" s="1"/>
      <c r="X905" s="1"/>
      <c r="Y905" s="1"/>
      <c r="Z905" s="1"/>
      <c r="AA905" s="1"/>
      <c r="AB905" s="1"/>
      <c r="AC905" s="1"/>
      <c r="AD905" s="1"/>
      <c r="AE905" s="1"/>
      <c r="AF905" s="1"/>
      <c r="AG905" s="1"/>
      <c r="AH905" s="1"/>
      <c r="AI905" s="1"/>
      <c r="AJ905" s="1"/>
      <c r="AK905" s="1"/>
      <c r="AL905" s="1"/>
      <c r="AM905" s="1"/>
      <c r="AN905" s="1"/>
    </row>
    <row r="906" spans="1:40">
      <c r="A906" s="1"/>
      <c r="B906" s="1"/>
      <c r="C906" s="1"/>
      <c r="D906" s="1"/>
      <c r="E906" s="1"/>
      <c r="F906" s="1"/>
      <c r="G906" s="1"/>
      <c r="H906" s="1"/>
      <c r="I906" s="1"/>
      <c r="J906" s="1"/>
      <c r="K906" s="1"/>
      <c r="L906" s="1"/>
      <c r="M906" s="1"/>
      <c r="N906" s="5"/>
      <c r="O906" s="5"/>
      <c r="P906" s="5"/>
      <c r="Q906" s="5"/>
      <c r="R906" s="5"/>
      <c r="S906" s="5"/>
      <c r="T906" s="1"/>
      <c r="U906" s="1"/>
      <c r="V906" s="1"/>
      <c r="W906" s="1"/>
      <c r="X906" s="1"/>
      <c r="Y906" s="1"/>
      <c r="Z906" s="1"/>
      <c r="AA906" s="1"/>
      <c r="AB906" s="1"/>
      <c r="AC906" s="1"/>
      <c r="AD906" s="1"/>
      <c r="AE906" s="1"/>
      <c r="AF906" s="1"/>
      <c r="AG906" s="1"/>
      <c r="AH906" s="1"/>
      <c r="AI906" s="1"/>
      <c r="AJ906" s="1"/>
      <c r="AK906" s="1"/>
      <c r="AL906" s="1"/>
      <c r="AM906" s="1"/>
      <c r="AN906" s="1"/>
    </row>
    <row r="907" spans="1:40">
      <c r="A907" s="1"/>
      <c r="B907" s="1"/>
      <c r="C907" s="1"/>
      <c r="D907" s="1"/>
      <c r="E907" s="1"/>
      <c r="F907" s="1"/>
      <c r="G907" s="1"/>
      <c r="H907" s="1"/>
      <c r="I907" s="1"/>
      <c r="J907" s="1"/>
      <c r="K907" s="1"/>
      <c r="L907" s="1"/>
      <c r="M907" s="1"/>
      <c r="N907" s="5"/>
      <c r="O907" s="5"/>
      <c r="P907" s="5"/>
      <c r="Q907" s="5"/>
      <c r="R907" s="5"/>
      <c r="S907" s="5"/>
      <c r="T907" s="1"/>
      <c r="U907" s="1"/>
      <c r="V907" s="1"/>
      <c r="W907" s="1"/>
      <c r="X907" s="1"/>
      <c r="Y907" s="1"/>
      <c r="Z907" s="1"/>
      <c r="AA907" s="1"/>
      <c r="AB907" s="1"/>
      <c r="AC907" s="1"/>
      <c r="AD907" s="1"/>
      <c r="AE907" s="1"/>
      <c r="AF907" s="1"/>
      <c r="AG907" s="1"/>
      <c r="AH907" s="1"/>
      <c r="AI907" s="1"/>
      <c r="AJ907" s="1"/>
      <c r="AK907" s="1"/>
      <c r="AL907" s="1"/>
      <c r="AM907" s="1"/>
      <c r="AN907" s="1"/>
    </row>
    <row r="908" spans="1:40">
      <c r="A908" s="1"/>
      <c r="B908" s="1"/>
      <c r="C908" s="1"/>
      <c r="D908" s="1"/>
      <c r="E908" s="1"/>
      <c r="F908" s="1"/>
      <c r="G908" s="1"/>
      <c r="H908" s="1"/>
      <c r="I908" s="1"/>
      <c r="J908" s="1"/>
      <c r="K908" s="1"/>
      <c r="L908" s="1"/>
      <c r="M908" s="1"/>
      <c r="N908" s="5"/>
      <c r="O908" s="5"/>
      <c r="P908" s="5"/>
      <c r="Q908" s="5"/>
      <c r="R908" s="5"/>
      <c r="S908" s="5"/>
      <c r="T908" s="1"/>
      <c r="U908" s="1"/>
      <c r="V908" s="1"/>
      <c r="W908" s="1"/>
      <c r="X908" s="1"/>
      <c r="Y908" s="1"/>
      <c r="Z908" s="1"/>
      <c r="AA908" s="1"/>
      <c r="AB908" s="1"/>
      <c r="AC908" s="1"/>
      <c r="AD908" s="1"/>
      <c r="AE908" s="1"/>
      <c r="AF908" s="1"/>
      <c r="AG908" s="1"/>
      <c r="AH908" s="1"/>
      <c r="AI908" s="1"/>
      <c r="AJ908" s="1"/>
      <c r="AK908" s="1"/>
      <c r="AL908" s="1"/>
      <c r="AM908" s="1"/>
      <c r="AN908" s="1"/>
    </row>
    <row r="909" spans="1:40">
      <c r="A909" s="1"/>
      <c r="B909" s="1"/>
      <c r="C909" s="1"/>
      <c r="D909" s="1"/>
      <c r="E909" s="1"/>
      <c r="F909" s="1"/>
      <c r="G909" s="1"/>
      <c r="H909" s="1"/>
      <c r="I909" s="1"/>
      <c r="J909" s="1"/>
      <c r="K909" s="1"/>
      <c r="L909" s="1"/>
      <c r="M909" s="1"/>
      <c r="N909" s="5"/>
      <c r="O909" s="5"/>
      <c r="P909" s="5"/>
      <c r="Q909" s="5"/>
      <c r="R909" s="5"/>
      <c r="S909" s="5"/>
      <c r="T909" s="1"/>
      <c r="U909" s="1"/>
      <c r="V909" s="1"/>
      <c r="W909" s="1"/>
      <c r="X909" s="1"/>
      <c r="Y909" s="1"/>
      <c r="Z909" s="1"/>
      <c r="AA909" s="1"/>
      <c r="AB909" s="1"/>
      <c r="AC909" s="1"/>
      <c r="AD909" s="1"/>
      <c r="AE909" s="1"/>
      <c r="AF909" s="1"/>
      <c r="AG909" s="1"/>
      <c r="AH909" s="1"/>
      <c r="AI909" s="1"/>
      <c r="AJ909" s="1"/>
      <c r="AK909" s="1"/>
      <c r="AL909" s="1"/>
      <c r="AM909" s="1"/>
      <c r="AN909" s="1"/>
    </row>
    <row r="910" spans="1:40">
      <c r="A910" s="1"/>
      <c r="B910" s="1"/>
      <c r="C910" s="1"/>
      <c r="D910" s="1"/>
      <c r="E910" s="1"/>
      <c r="F910" s="1"/>
      <c r="G910" s="1"/>
      <c r="H910" s="1"/>
      <c r="I910" s="1"/>
      <c r="J910" s="1"/>
      <c r="K910" s="1"/>
      <c r="L910" s="1"/>
      <c r="M910" s="1"/>
      <c r="N910" s="5"/>
      <c r="O910" s="5"/>
      <c r="P910" s="5"/>
      <c r="Q910" s="5"/>
      <c r="R910" s="5"/>
      <c r="S910" s="5"/>
      <c r="T910" s="1"/>
      <c r="U910" s="1"/>
      <c r="V910" s="1"/>
      <c r="W910" s="1"/>
      <c r="X910" s="1"/>
      <c r="Y910" s="1"/>
      <c r="Z910" s="1"/>
      <c r="AA910" s="1"/>
      <c r="AB910" s="1"/>
      <c r="AC910" s="1"/>
      <c r="AD910" s="1"/>
      <c r="AE910" s="1"/>
      <c r="AF910" s="1"/>
      <c r="AG910" s="1"/>
      <c r="AH910" s="1"/>
      <c r="AI910" s="1"/>
      <c r="AJ910" s="1"/>
      <c r="AK910" s="1"/>
      <c r="AL910" s="1"/>
      <c r="AM910" s="1"/>
      <c r="AN910" s="1"/>
    </row>
    <row r="911" spans="1:40">
      <c r="A911" s="1"/>
      <c r="B911" s="1"/>
      <c r="C911" s="1"/>
      <c r="D911" s="1"/>
      <c r="E911" s="1"/>
      <c r="F911" s="1"/>
      <c r="G911" s="1"/>
      <c r="H911" s="1"/>
      <c r="I911" s="1"/>
      <c r="J911" s="1"/>
      <c r="K911" s="1"/>
      <c r="L911" s="1"/>
      <c r="M911" s="1"/>
      <c r="N911" s="5"/>
      <c r="O911" s="5"/>
      <c r="P911" s="5"/>
      <c r="Q911" s="5"/>
      <c r="R911" s="5"/>
      <c r="S911" s="5"/>
      <c r="T911" s="1"/>
      <c r="U911" s="1"/>
      <c r="V911" s="1"/>
      <c r="W911" s="1"/>
      <c r="X911" s="1"/>
      <c r="Y911" s="1"/>
      <c r="Z911" s="1"/>
      <c r="AA911" s="1"/>
      <c r="AB911" s="1"/>
      <c r="AC911" s="1"/>
      <c r="AD911" s="1"/>
      <c r="AE911" s="1"/>
      <c r="AF911" s="1"/>
      <c r="AG911" s="1"/>
      <c r="AH911" s="1"/>
      <c r="AI911" s="1"/>
      <c r="AJ911" s="1"/>
      <c r="AK911" s="1"/>
      <c r="AL911" s="1"/>
      <c r="AM911" s="1"/>
      <c r="AN911" s="1"/>
    </row>
    <row r="912" spans="1:40">
      <c r="A912" s="1"/>
      <c r="B912" s="1"/>
      <c r="C912" s="1"/>
      <c r="D912" s="1"/>
      <c r="E912" s="1"/>
      <c r="F912" s="1"/>
      <c r="G912" s="1"/>
      <c r="H912" s="1"/>
      <c r="I912" s="1"/>
      <c r="J912" s="1"/>
      <c r="K912" s="1"/>
      <c r="L912" s="1"/>
      <c r="M912" s="1"/>
      <c r="N912" s="5"/>
      <c r="O912" s="5"/>
      <c r="P912" s="5"/>
      <c r="Q912" s="5"/>
      <c r="R912" s="5"/>
      <c r="S912" s="5"/>
      <c r="T912" s="1"/>
      <c r="U912" s="1"/>
      <c r="V912" s="1"/>
      <c r="W912" s="1"/>
      <c r="X912" s="1"/>
      <c r="Y912" s="1"/>
      <c r="Z912" s="1"/>
      <c r="AA912" s="1"/>
      <c r="AB912" s="1"/>
      <c r="AC912" s="1"/>
      <c r="AD912" s="1"/>
      <c r="AE912" s="1"/>
      <c r="AF912" s="1"/>
      <c r="AG912" s="1"/>
      <c r="AH912" s="1"/>
      <c r="AI912" s="1"/>
      <c r="AJ912" s="1"/>
      <c r="AK912" s="1"/>
      <c r="AL912" s="1"/>
      <c r="AM912" s="1"/>
      <c r="AN912" s="1"/>
    </row>
    <row r="913" spans="1:40">
      <c r="A913" s="1"/>
      <c r="B913" s="1"/>
      <c r="C913" s="1"/>
      <c r="D913" s="1"/>
      <c r="E913" s="1"/>
      <c r="F913" s="1"/>
      <c r="G913" s="1"/>
      <c r="H913" s="1"/>
      <c r="I913" s="1"/>
      <c r="J913" s="1"/>
      <c r="K913" s="1"/>
      <c r="L913" s="1"/>
      <c r="M913" s="1"/>
      <c r="N913" s="5"/>
      <c r="O913" s="5"/>
      <c r="P913" s="5"/>
      <c r="Q913" s="5"/>
      <c r="R913" s="5"/>
      <c r="S913" s="5"/>
      <c r="T913" s="1"/>
      <c r="U913" s="1"/>
      <c r="V913" s="1"/>
      <c r="W913" s="1"/>
      <c r="X913" s="1"/>
      <c r="Y913" s="1"/>
      <c r="Z913" s="1"/>
      <c r="AA913" s="1"/>
      <c r="AB913" s="1"/>
      <c r="AC913" s="1"/>
      <c r="AD913" s="1"/>
      <c r="AE913" s="1"/>
      <c r="AF913" s="1"/>
      <c r="AG913" s="1"/>
      <c r="AH913" s="1"/>
      <c r="AI913" s="1"/>
      <c r="AJ913" s="1"/>
      <c r="AK913" s="1"/>
      <c r="AL913" s="1"/>
      <c r="AM913" s="1"/>
      <c r="AN913" s="1"/>
    </row>
    <row r="914" spans="1:40">
      <c r="A914" s="1"/>
      <c r="B914" s="1"/>
      <c r="C914" s="1"/>
      <c r="D914" s="1"/>
      <c r="E914" s="1"/>
      <c r="F914" s="1"/>
      <c r="G914" s="1"/>
      <c r="H914" s="1"/>
      <c r="I914" s="1"/>
      <c r="J914" s="1"/>
      <c r="K914" s="1"/>
      <c r="L914" s="1"/>
      <c r="M914" s="1"/>
      <c r="N914" s="5"/>
      <c r="O914" s="5"/>
      <c r="P914" s="5"/>
      <c r="Q914" s="5"/>
      <c r="R914" s="5"/>
      <c r="S914" s="5"/>
      <c r="T914" s="1"/>
      <c r="U914" s="1"/>
      <c r="V914" s="1"/>
      <c r="W914" s="1"/>
      <c r="X914" s="1"/>
      <c r="Y914" s="1"/>
      <c r="Z914" s="1"/>
      <c r="AA914" s="1"/>
      <c r="AB914" s="1"/>
      <c r="AC914" s="1"/>
      <c r="AD914" s="1"/>
      <c r="AE914" s="1"/>
      <c r="AF914" s="1"/>
      <c r="AG914" s="1"/>
      <c r="AH914" s="1"/>
      <c r="AI914" s="1"/>
      <c r="AJ914" s="1"/>
      <c r="AK914" s="1"/>
      <c r="AL914" s="1"/>
      <c r="AM914" s="1"/>
      <c r="AN914" s="1"/>
    </row>
    <row r="915" spans="1:40">
      <c r="A915" s="1"/>
      <c r="B915" s="1"/>
      <c r="C915" s="1"/>
      <c r="D915" s="1"/>
      <c r="E915" s="1"/>
      <c r="F915" s="1"/>
      <c r="G915" s="1"/>
      <c r="H915" s="1"/>
      <c r="I915" s="1"/>
      <c r="J915" s="1"/>
      <c r="K915" s="1"/>
      <c r="L915" s="1"/>
      <c r="M915" s="1"/>
      <c r="N915" s="5"/>
      <c r="O915" s="5"/>
      <c r="P915" s="5"/>
      <c r="Q915" s="5"/>
      <c r="R915" s="5"/>
      <c r="S915" s="5"/>
      <c r="T915" s="1"/>
      <c r="U915" s="1"/>
      <c r="V915" s="1"/>
      <c r="W915" s="1"/>
      <c r="X915" s="1"/>
      <c r="Y915" s="1"/>
      <c r="Z915" s="1"/>
      <c r="AA915" s="1"/>
      <c r="AB915" s="1"/>
      <c r="AC915" s="1"/>
      <c r="AD915" s="1"/>
      <c r="AE915" s="1"/>
      <c r="AF915" s="1"/>
      <c r="AG915" s="1"/>
      <c r="AH915" s="1"/>
      <c r="AI915" s="1"/>
      <c r="AJ915" s="1"/>
      <c r="AK915" s="1"/>
      <c r="AL915" s="1"/>
      <c r="AM915" s="1"/>
      <c r="AN915" s="1"/>
    </row>
    <row r="916" spans="1:40">
      <c r="A916" s="1"/>
      <c r="B916" s="1"/>
      <c r="C916" s="1"/>
      <c r="D916" s="1"/>
      <c r="E916" s="1"/>
      <c r="F916" s="1"/>
      <c r="G916" s="1"/>
      <c r="H916" s="1"/>
      <c r="I916" s="1"/>
      <c r="J916" s="1"/>
      <c r="K916" s="1"/>
      <c r="L916" s="1"/>
      <c r="M916" s="1"/>
      <c r="N916" s="5"/>
      <c r="O916" s="5"/>
      <c r="P916" s="5"/>
      <c r="Q916" s="5"/>
      <c r="R916" s="5"/>
      <c r="S916" s="5"/>
      <c r="T916" s="1"/>
      <c r="U916" s="1"/>
      <c r="V916" s="1"/>
      <c r="W916" s="1"/>
      <c r="X916" s="1"/>
      <c r="Y916" s="1"/>
      <c r="Z916" s="1"/>
      <c r="AA916" s="1"/>
      <c r="AB916" s="1"/>
      <c r="AC916" s="1"/>
      <c r="AD916" s="1"/>
      <c r="AE916" s="1"/>
      <c r="AF916" s="1"/>
      <c r="AG916" s="1"/>
      <c r="AH916" s="1"/>
      <c r="AI916" s="1"/>
      <c r="AJ916" s="1"/>
      <c r="AK916" s="1"/>
      <c r="AL916" s="1"/>
      <c r="AM916" s="1"/>
      <c r="AN916" s="1"/>
    </row>
    <row r="917" spans="1:40">
      <c r="A917" s="1"/>
      <c r="B917" s="1"/>
      <c r="C917" s="1"/>
      <c r="D917" s="1"/>
      <c r="E917" s="1"/>
      <c r="F917" s="1"/>
      <c r="G917" s="1"/>
      <c r="H917" s="1"/>
      <c r="I917" s="1"/>
      <c r="J917" s="1"/>
      <c r="K917" s="1"/>
      <c r="L917" s="1"/>
      <c r="M917" s="1"/>
      <c r="N917" s="5"/>
      <c r="O917" s="5"/>
      <c r="P917" s="5"/>
      <c r="Q917" s="5"/>
      <c r="R917" s="5"/>
      <c r="S917" s="5"/>
      <c r="T917" s="1"/>
      <c r="U917" s="1"/>
      <c r="V917" s="1"/>
      <c r="W917" s="1"/>
      <c r="X917" s="1"/>
      <c r="Y917" s="1"/>
      <c r="Z917" s="1"/>
      <c r="AA917" s="1"/>
      <c r="AB917" s="1"/>
      <c r="AC917" s="1"/>
      <c r="AD917" s="1"/>
      <c r="AE917" s="1"/>
      <c r="AF917" s="1"/>
      <c r="AG917" s="1"/>
      <c r="AH917" s="1"/>
      <c r="AI917" s="1"/>
      <c r="AJ917" s="1"/>
      <c r="AK917" s="1"/>
      <c r="AL917" s="1"/>
      <c r="AM917" s="1"/>
      <c r="AN917" s="1"/>
    </row>
    <row r="918" spans="1:40">
      <c r="A918" s="1"/>
      <c r="B918" s="1"/>
      <c r="C918" s="1"/>
      <c r="D918" s="1"/>
      <c r="E918" s="1"/>
      <c r="F918" s="1"/>
      <c r="G918" s="1"/>
      <c r="H918" s="1"/>
      <c r="I918" s="1"/>
      <c r="J918" s="1"/>
      <c r="K918" s="1"/>
      <c r="L918" s="1"/>
      <c r="M918" s="1"/>
      <c r="N918" s="5"/>
      <c r="O918" s="5"/>
      <c r="P918" s="5"/>
      <c r="Q918" s="5"/>
      <c r="R918" s="5"/>
      <c r="S918" s="5"/>
      <c r="T918" s="1"/>
      <c r="U918" s="1"/>
      <c r="V918" s="1"/>
      <c r="W918" s="1"/>
      <c r="X918" s="1"/>
      <c r="Y918" s="1"/>
      <c r="Z918" s="1"/>
      <c r="AA918" s="1"/>
      <c r="AB918" s="1"/>
      <c r="AC918" s="1"/>
      <c r="AD918" s="1"/>
      <c r="AE918" s="1"/>
      <c r="AF918" s="1"/>
      <c r="AG918" s="1"/>
      <c r="AH918" s="1"/>
      <c r="AI918" s="1"/>
      <c r="AJ918" s="1"/>
      <c r="AK918" s="1"/>
      <c r="AL918" s="1"/>
      <c r="AM918" s="1"/>
      <c r="AN918" s="1"/>
    </row>
    <row r="919" spans="1:40">
      <c r="A919" s="1"/>
      <c r="B919" s="1"/>
      <c r="C919" s="1"/>
      <c r="D919" s="1"/>
      <c r="E919" s="1"/>
      <c r="F919" s="1"/>
      <c r="G919" s="1"/>
      <c r="H919" s="1"/>
      <c r="I919" s="1"/>
      <c r="J919" s="1"/>
      <c r="K919" s="1"/>
      <c r="L919" s="1"/>
      <c r="M919" s="1"/>
      <c r="N919" s="5"/>
      <c r="O919" s="5"/>
      <c r="P919" s="5"/>
      <c r="Q919" s="5"/>
      <c r="R919" s="5"/>
      <c r="S919" s="5"/>
      <c r="T919" s="1"/>
      <c r="U919" s="1"/>
      <c r="V919" s="1"/>
      <c r="W919" s="1"/>
      <c r="X919" s="1"/>
      <c r="Y919" s="1"/>
      <c r="Z919" s="1"/>
      <c r="AA919" s="1"/>
      <c r="AB919" s="1"/>
      <c r="AC919" s="1"/>
      <c r="AD919" s="1"/>
      <c r="AE919" s="1"/>
      <c r="AF919" s="1"/>
      <c r="AG919" s="1"/>
      <c r="AH919" s="1"/>
      <c r="AI919" s="1"/>
      <c r="AJ919" s="1"/>
      <c r="AK919" s="1"/>
      <c r="AL919" s="1"/>
      <c r="AM919" s="1"/>
      <c r="AN919" s="1"/>
    </row>
    <row r="920" spans="1:40">
      <c r="A920" s="1"/>
      <c r="B920" s="1"/>
      <c r="C920" s="1"/>
      <c r="D920" s="1"/>
      <c r="E920" s="1"/>
      <c r="F920" s="1"/>
      <c r="G920" s="1"/>
      <c r="H920" s="1"/>
      <c r="I920" s="1"/>
      <c r="J920" s="1"/>
      <c r="K920" s="1"/>
      <c r="L920" s="1"/>
      <c r="M920" s="1"/>
      <c r="N920" s="5"/>
      <c r="O920" s="5"/>
      <c r="P920" s="5"/>
      <c r="Q920" s="5"/>
      <c r="R920" s="5"/>
      <c r="S920" s="5"/>
      <c r="T920" s="1"/>
      <c r="U920" s="1"/>
      <c r="V920" s="1"/>
      <c r="W920" s="1"/>
      <c r="X920" s="1"/>
      <c r="Y920" s="1"/>
      <c r="Z920" s="1"/>
      <c r="AA920" s="1"/>
      <c r="AB920" s="1"/>
      <c r="AC920" s="1"/>
      <c r="AD920" s="1"/>
      <c r="AE920" s="1"/>
      <c r="AF920" s="1"/>
      <c r="AG920" s="1"/>
      <c r="AH920" s="1"/>
      <c r="AI920" s="1"/>
      <c r="AJ920" s="1"/>
      <c r="AK920" s="1"/>
      <c r="AL920" s="1"/>
      <c r="AM920" s="1"/>
      <c r="AN920" s="1"/>
    </row>
    <row r="921" spans="1:40">
      <c r="A921" s="1"/>
      <c r="B921" s="1"/>
      <c r="C921" s="1"/>
      <c r="D921" s="1"/>
      <c r="E921" s="1"/>
      <c r="F921" s="1"/>
      <c r="G921" s="1"/>
      <c r="H921" s="1"/>
      <c r="I921" s="1"/>
      <c r="J921" s="1"/>
      <c r="K921" s="1"/>
      <c r="L921" s="1"/>
      <c r="M921" s="1"/>
      <c r="N921" s="5"/>
      <c r="O921" s="5"/>
      <c r="P921" s="5"/>
      <c r="Q921" s="5"/>
      <c r="R921" s="5"/>
      <c r="S921" s="5"/>
      <c r="T921" s="1"/>
      <c r="U921" s="1"/>
      <c r="V921" s="1"/>
      <c r="W921" s="1"/>
      <c r="X921" s="1"/>
      <c r="Y921" s="1"/>
      <c r="Z921" s="1"/>
      <c r="AA921" s="1"/>
      <c r="AB921" s="1"/>
      <c r="AC921" s="1"/>
      <c r="AD921" s="1"/>
      <c r="AE921" s="1"/>
      <c r="AF921" s="1"/>
      <c r="AG921" s="1"/>
      <c r="AH921" s="1"/>
      <c r="AI921" s="1"/>
      <c r="AJ921" s="1"/>
      <c r="AK921" s="1"/>
      <c r="AL921" s="1"/>
      <c r="AM921" s="1"/>
      <c r="AN921" s="1"/>
    </row>
    <row r="922" spans="1:40">
      <c r="A922" s="1"/>
      <c r="B922" s="1"/>
      <c r="C922" s="1"/>
      <c r="D922" s="1"/>
      <c r="E922" s="1"/>
      <c r="F922" s="1"/>
      <c r="G922" s="1"/>
      <c r="H922" s="1"/>
      <c r="I922" s="1"/>
      <c r="J922" s="1"/>
      <c r="K922" s="1"/>
      <c r="L922" s="1"/>
      <c r="M922" s="1"/>
      <c r="N922" s="5"/>
      <c r="O922" s="5"/>
      <c r="P922" s="5"/>
      <c r="Q922" s="5"/>
      <c r="R922" s="5"/>
      <c r="S922" s="5"/>
      <c r="T922" s="1"/>
      <c r="U922" s="1"/>
      <c r="V922" s="1"/>
      <c r="W922" s="1"/>
      <c r="X922" s="1"/>
      <c r="Y922" s="1"/>
      <c r="Z922" s="1"/>
      <c r="AA922" s="1"/>
      <c r="AB922" s="1"/>
      <c r="AC922" s="1"/>
      <c r="AD922" s="1"/>
      <c r="AE922" s="1"/>
      <c r="AF922" s="1"/>
      <c r="AG922" s="1"/>
      <c r="AH922" s="1"/>
      <c r="AI922" s="1"/>
      <c r="AJ922" s="1"/>
      <c r="AK922" s="1"/>
      <c r="AL922" s="1"/>
      <c r="AM922" s="1"/>
      <c r="AN922" s="1"/>
    </row>
    <row r="923" spans="1:40">
      <c r="A923" s="1"/>
      <c r="B923" s="1"/>
      <c r="C923" s="1"/>
      <c r="D923" s="1"/>
      <c r="E923" s="1"/>
      <c r="F923" s="1"/>
      <c r="G923" s="1"/>
      <c r="H923" s="1"/>
      <c r="I923" s="1"/>
      <c r="J923" s="1"/>
      <c r="K923" s="1"/>
      <c r="L923" s="1"/>
      <c r="M923" s="1"/>
      <c r="N923" s="5"/>
      <c r="O923" s="5"/>
      <c r="P923" s="5"/>
      <c r="Q923" s="5"/>
      <c r="R923" s="5"/>
      <c r="S923" s="5"/>
      <c r="T923" s="1"/>
      <c r="U923" s="1"/>
      <c r="V923" s="1"/>
      <c r="W923" s="1"/>
      <c r="X923" s="1"/>
      <c r="Y923" s="1"/>
      <c r="Z923" s="1"/>
      <c r="AA923" s="1"/>
      <c r="AB923" s="1"/>
      <c r="AC923" s="1"/>
      <c r="AD923" s="1"/>
      <c r="AE923" s="1"/>
      <c r="AF923" s="1"/>
      <c r="AG923" s="1"/>
      <c r="AH923" s="1"/>
      <c r="AI923" s="1"/>
      <c r="AJ923" s="1"/>
      <c r="AK923" s="1"/>
      <c r="AL923" s="1"/>
      <c r="AM923" s="1"/>
      <c r="AN923" s="1"/>
    </row>
    <row r="924" spans="1:40">
      <c r="A924" s="1"/>
      <c r="B924" s="1"/>
      <c r="C924" s="1"/>
      <c r="D924" s="1"/>
      <c r="E924" s="1"/>
      <c r="F924" s="1"/>
      <c r="G924" s="1"/>
      <c r="H924" s="1"/>
      <c r="I924" s="1"/>
      <c r="J924" s="1"/>
      <c r="K924" s="1"/>
      <c r="L924" s="1"/>
      <c r="M924" s="1"/>
      <c r="N924" s="5"/>
      <c r="O924" s="5"/>
      <c r="P924" s="5"/>
      <c r="Q924" s="5"/>
      <c r="R924" s="5"/>
      <c r="S924" s="5"/>
      <c r="T924" s="1"/>
      <c r="U924" s="1"/>
      <c r="V924" s="1"/>
      <c r="W924" s="1"/>
      <c r="X924" s="1"/>
      <c r="Y924" s="1"/>
      <c r="Z924" s="1"/>
      <c r="AA924" s="1"/>
      <c r="AB924" s="1"/>
      <c r="AC924" s="1"/>
      <c r="AD924" s="1"/>
      <c r="AE924" s="1"/>
      <c r="AF924" s="1"/>
      <c r="AG924" s="1"/>
      <c r="AH924" s="1"/>
      <c r="AI924" s="1"/>
      <c r="AJ924" s="1"/>
      <c r="AK924" s="1"/>
      <c r="AL924" s="1"/>
      <c r="AM924" s="1"/>
      <c r="AN924" s="1"/>
    </row>
    <row r="925" spans="1:40">
      <c r="A925" s="1"/>
      <c r="B925" s="1"/>
      <c r="C925" s="1"/>
      <c r="D925" s="1"/>
      <c r="E925" s="1"/>
      <c r="F925" s="1"/>
      <c r="G925" s="1"/>
      <c r="H925" s="1"/>
      <c r="I925" s="1"/>
      <c r="J925" s="1"/>
      <c r="K925" s="1"/>
      <c r="L925" s="1"/>
      <c r="M925" s="1"/>
      <c r="N925" s="5"/>
      <c r="O925" s="5"/>
      <c r="P925" s="5"/>
      <c r="Q925" s="5"/>
      <c r="R925" s="5"/>
      <c r="S925" s="5"/>
      <c r="T925" s="1"/>
      <c r="U925" s="1"/>
      <c r="V925" s="1"/>
      <c r="W925" s="1"/>
      <c r="X925" s="1"/>
      <c r="Y925" s="1"/>
      <c r="Z925" s="1"/>
      <c r="AA925" s="1"/>
      <c r="AB925" s="1"/>
      <c r="AC925" s="1"/>
      <c r="AD925" s="1"/>
      <c r="AE925" s="1"/>
      <c r="AF925" s="1"/>
      <c r="AG925" s="1"/>
      <c r="AH925" s="1"/>
      <c r="AI925" s="1"/>
      <c r="AJ925" s="1"/>
      <c r="AK925" s="1"/>
      <c r="AL925" s="1"/>
      <c r="AM925" s="1"/>
      <c r="AN925" s="1"/>
    </row>
    <row r="926" spans="1:40">
      <c r="A926" s="1"/>
      <c r="B926" s="1"/>
      <c r="C926" s="1"/>
      <c r="D926" s="1"/>
      <c r="E926" s="1"/>
      <c r="F926" s="1"/>
      <c r="G926" s="1"/>
      <c r="H926" s="1"/>
      <c r="I926" s="1"/>
      <c r="J926" s="1"/>
      <c r="K926" s="1"/>
      <c r="L926" s="1"/>
      <c r="M926" s="1"/>
      <c r="N926" s="5"/>
      <c r="O926" s="5"/>
      <c r="P926" s="5"/>
      <c r="Q926" s="5"/>
      <c r="R926" s="5"/>
      <c r="S926" s="5"/>
      <c r="T926" s="1"/>
      <c r="U926" s="1"/>
      <c r="V926" s="1"/>
      <c r="W926" s="1"/>
      <c r="X926" s="1"/>
      <c r="Y926" s="1"/>
      <c r="Z926" s="1"/>
      <c r="AA926" s="1"/>
      <c r="AB926" s="1"/>
      <c r="AC926" s="1"/>
      <c r="AD926" s="1"/>
      <c r="AE926" s="1"/>
      <c r="AF926" s="1"/>
      <c r="AG926" s="1"/>
      <c r="AH926" s="1"/>
      <c r="AI926" s="1"/>
      <c r="AJ926" s="1"/>
      <c r="AK926" s="1"/>
      <c r="AL926" s="1"/>
      <c r="AM926" s="1"/>
      <c r="AN926" s="1"/>
    </row>
    <row r="927" spans="1:40">
      <c r="A927" s="1"/>
      <c r="B927" s="1"/>
      <c r="C927" s="1"/>
      <c r="D927" s="1"/>
      <c r="E927" s="1"/>
      <c r="F927" s="1"/>
      <c r="G927" s="1"/>
      <c r="H927" s="1"/>
      <c r="I927" s="1"/>
      <c r="J927" s="1"/>
      <c r="K927" s="1"/>
      <c r="L927" s="1"/>
      <c r="M927" s="1"/>
      <c r="N927" s="5"/>
      <c r="O927" s="5"/>
      <c r="P927" s="5"/>
      <c r="Q927" s="5"/>
      <c r="R927" s="5"/>
      <c r="S927" s="5"/>
      <c r="T927" s="1"/>
      <c r="U927" s="1"/>
      <c r="V927" s="1"/>
      <c r="W927" s="1"/>
      <c r="X927" s="1"/>
      <c r="Y927" s="1"/>
      <c r="Z927" s="1"/>
      <c r="AA927" s="1"/>
      <c r="AB927" s="1"/>
      <c r="AC927" s="1"/>
      <c r="AD927" s="1"/>
      <c r="AE927" s="1"/>
      <c r="AF927" s="1"/>
      <c r="AG927" s="1"/>
      <c r="AH927" s="1"/>
      <c r="AI927" s="1"/>
      <c r="AJ927" s="1"/>
      <c r="AK927" s="1"/>
      <c r="AL927" s="1"/>
      <c r="AM927" s="1"/>
      <c r="AN927" s="1"/>
    </row>
    <row r="928" spans="1:40">
      <c r="A928" s="1"/>
      <c r="B928" s="1"/>
      <c r="C928" s="1"/>
      <c r="D928" s="1"/>
      <c r="E928" s="1"/>
      <c r="F928" s="1"/>
      <c r="G928" s="1"/>
      <c r="H928" s="1"/>
      <c r="I928" s="1"/>
      <c r="J928" s="1"/>
      <c r="K928" s="1"/>
      <c r="L928" s="1"/>
      <c r="M928" s="1"/>
      <c r="N928" s="5"/>
      <c r="O928" s="5"/>
      <c r="P928" s="5"/>
      <c r="Q928" s="5"/>
      <c r="R928" s="5"/>
      <c r="S928" s="5"/>
      <c r="T928" s="1"/>
      <c r="U928" s="1"/>
      <c r="V928" s="1"/>
      <c r="W928" s="1"/>
      <c r="X928" s="1"/>
      <c r="Y928" s="1"/>
      <c r="Z928" s="1"/>
      <c r="AA928" s="1"/>
      <c r="AB928" s="1"/>
      <c r="AC928" s="1"/>
      <c r="AD928" s="1"/>
      <c r="AE928" s="1"/>
      <c r="AF928" s="1"/>
      <c r="AG928" s="1"/>
      <c r="AH928" s="1"/>
      <c r="AI928" s="1"/>
      <c r="AJ928" s="1"/>
      <c r="AK928" s="1"/>
      <c r="AL928" s="1"/>
      <c r="AM928" s="1"/>
      <c r="AN928" s="1"/>
    </row>
    <row r="929" spans="1:40">
      <c r="A929" s="1"/>
      <c r="B929" s="1"/>
      <c r="C929" s="1"/>
      <c r="D929" s="1"/>
      <c r="E929" s="1"/>
      <c r="F929" s="1"/>
      <c r="G929" s="1"/>
      <c r="H929" s="1"/>
      <c r="I929" s="1"/>
      <c r="J929" s="1"/>
      <c r="K929" s="1"/>
      <c r="L929" s="1"/>
      <c r="M929" s="1"/>
      <c r="N929" s="5"/>
      <c r="O929" s="5"/>
      <c r="P929" s="5"/>
      <c r="Q929" s="5"/>
      <c r="R929" s="5"/>
      <c r="S929" s="5"/>
      <c r="T929" s="1"/>
      <c r="U929" s="1"/>
      <c r="V929" s="1"/>
      <c r="W929" s="1"/>
      <c r="X929" s="1"/>
      <c r="Y929" s="1"/>
      <c r="Z929" s="1"/>
      <c r="AA929" s="1"/>
      <c r="AB929" s="1"/>
      <c r="AC929" s="1"/>
      <c r="AD929" s="1"/>
      <c r="AE929" s="1"/>
      <c r="AF929" s="1"/>
      <c r="AG929" s="1"/>
      <c r="AH929" s="1"/>
      <c r="AI929" s="1"/>
      <c r="AJ929" s="1"/>
      <c r="AK929" s="1"/>
      <c r="AL929" s="1"/>
      <c r="AM929" s="1"/>
      <c r="AN929" s="1"/>
    </row>
    <row r="930" spans="1:40">
      <c r="A930" s="1"/>
      <c r="B930" s="1"/>
      <c r="C930" s="1"/>
      <c r="D930" s="1"/>
      <c r="E930" s="1"/>
      <c r="F930" s="1"/>
      <c r="G930" s="1"/>
      <c r="H930" s="1"/>
      <c r="I930" s="1"/>
      <c r="J930" s="1"/>
      <c r="K930" s="1"/>
      <c r="L930" s="1"/>
      <c r="M930" s="1"/>
      <c r="N930" s="5"/>
      <c r="O930" s="5"/>
      <c r="P930" s="5"/>
      <c r="Q930" s="5"/>
      <c r="R930" s="5"/>
      <c r="S930" s="5"/>
      <c r="T930" s="1"/>
      <c r="U930" s="1"/>
      <c r="V930" s="1"/>
      <c r="W930" s="1"/>
      <c r="X930" s="1"/>
      <c r="Y930" s="1"/>
      <c r="Z930" s="1"/>
      <c r="AA930" s="1"/>
      <c r="AB930" s="1"/>
      <c r="AC930" s="1"/>
      <c r="AD930" s="1"/>
      <c r="AE930" s="1"/>
      <c r="AF930" s="1"/>
      <c r="AG930" s="1"/>
      <c r="AH930" s="1"/>
      <c r="AI930" s="1"/>
      <c r="AJ930" s="1"/>
      <c r="AK930" s="1"/>
      <c r="AL930" s="1"/>
      <c r="AM930" s="1"/>
      <c r="AN930" s="1"/>
    </row>
    <row r="931" spans="1:40">
      <c r="A931" s="1"/>
      <c r="B931" s="1"/>
      <c r="C931" s="1"/>
      <c r="D931" s="1"/>
      <c r="E931" s="1"/>
      <c r="F931" s="1"/>
      <c r="G931" s="1"/>
      <c r="H931" s="1"/>
      <c r="I931" s="1"/>
      <c r="J931" s="1"/>
      <c r="K931" s="1"/>
      <c r="L931" s="1"/>
      <c r="M931" s="1"/>
      <c r="N931" s="5"/>
      <c r="O931" s="5"/>
      <c r="P931" s="5"/>
      <c r="Q931" s="5"/>
      <c r="R931" s="5"/>
      <c r="S931" s="5"/>
      <c r="T931" s="1"/>
      <c r="U931" s="1"/>
      <c r="V931" s="1"/>
      <c r="W931" s="1"/>
      <c r="X931" s="1"/>
      <c r="Y931" s="1"/>
      <c r="Z931" s="1"/>
      <c r="AA931" s="1"/>
      <c r="AB931" s="1"/>
      <c r="AC931" s="1"/>
      <c r="AD931" s="1"/>
      <c r="AE931" s="1"/>
      <c r="AF931" s="1"/>
      <c r="AG931" s="1"/>
      <c r="AH931" s="1"/>
      <c r="AI931" s="1"/>
      <c r="AJ931" s="1"/>
      <c r="AK931" s="1"/>
      <c r="AL931" s="1"/>
      <c r="AM931" s="1"/>
      <c r="AN931" s="1"/>
    </row>
    <row r="932" spans="1:40">
      <c r="A932" s="1"/>
      <c r="B932" s="1"/>
      <c r="C932" s="1"/>
      <c r="D932" s="1"/>
      <c r="E932" s="1"/>
      <c r="F932" s="1"/>
      <c r="G932" s="1"/>
      <c r="H932" s="1"/>
      <c r="I932" s="1"/>
      <c r="J932" s="1"/>
      <c r="K932" s="1"/>
      <c r="L932" s="1"/>
      <c r="M932" s="1"/>
      <c r="N932" s="5"/>
      <c r="O932" s="5"/>
      <c r="P932" s="5"/>
      <c r="Q932" s="5"/>
      <c r="R932" s="5"/>
      <c r="S932" s="5"/>
      <c r="T932" s="1"/>
      <c r="U932" s="1"/>
      <c r="V932" s="1"/>
      <c r="W932" s="1"/>
      <c r="X932" s="1"/>
      <c r="Y932" s="1"/>
      <c r="Z932" s="1"/>
      <c r="AA932" s="1"/>
      <c r="AB932" s="1"/>
      <c r="AC932" s="1"/>
      <c r="AD932" s="1"/>
      <c r="AE932" s="1"/>
      <c r="AF932" s="1"/>
      <c r="AG932" s="1"/>
      <c r="AH932" s="1"/>
      <c r="AI932" s="1"/>
      <c r="AJ932" s="1"/>
      <c r="AK932" s="1"/>
      <c r="AL932" s="1"/>
      <c r="AM932" s="1"/>
      <c r="AN932" s="1"/>
    </row>
    <row r="933" spans="1:40">
      <c r="A933" s="1"/>
      <c r="B933" s="1"/>
      <c r="C933" s="1"/>
      <c r="D933" s="1"/>
      <c r="E933" s="1"/>
      <c r="F933" s="1"/>
      <c r="G933" s="1"/>
      <c r="H933" s="1"/>
      <c r="I933" s="1"/>
      <c r="J933" s="1"/>
      <c r="K933" s="1"/>
      <c r="L933" s="1"/>
      <c r="M933" s="1"/>
      <c r="N933" s="5"/>
      <c r="O933" s="5"/>
      <c r="P933" s="5"/>
      <c r="Q933" s="5"/>
      <c r="R933" s="5"/>
      <c r="S933" s="5"/>
      <c r="T933" s="1"/>
      <c r="U933" s="1"/>
      <c r="V933" s="1"/>
      <c r="W933" s="1"/>
      <c r="X933" s="1"/>
      <c r="Y933" s="1"/>
      <c r="Z933" s="1"/>
      <c r="AA933" s="1"/>
      <c r="AB933" s="1"/>
      <c r="AC933" s="1"/>
      <c r="AD933" s="1"/>
      <c r="AE933" s="1"/>
      <c r="AF933" s="1"/>
      <c r="AG933" s="1"/>
      <c r="AH933" s="1"/>
      <c r="AI933" s="1"/>
      <c r="AJ933" s="1"/>
      <c r="AK933" s="1"/>
      <c r="AL933" s="1"/>
      <c r="AM933" s="1"/>
      <c r="AN933" s="1"/>
    </row>
    <row r="934" spans="1:40">
      <c r="A934" s="1"/>
      <c r="B934" s="1"/>
      <c r="C934" s="1"/>
      <c r="D934" s="1"/>
      <c r="E934" s="1"/>
      <c r="F934" s="1"/>
      <c r="G934" s="1"/>
      <c r="H934" s="1"/>
      <c r="I934" s="1"/>
      <c r="J934" s="1"/>
      <c r="K934" s="1"/>
      <c r="L934" s="1"/>
      <c r="M934" s="1"/>
      <c r="N934" s="5"/>
      <c r="O934" s="5"/>
      <c r="P934" s="5"/>
      <c r="Q934" s="5"/>
      <c r="R934" s="5"/>
      <c r="S934" s="5"/>
      <c r="T934" s="1"/>
      <c r="U934" s="1"/>
      <c r="V934" s="1"/>
      <c r="W934" s="1"/>
      <c r="X934" s="1"/>
      <c r="Y934" s="1"/>
      <c r="Z934" s="1"/>
      <c r="AA934" s="1"/>
      <c r="AB934" s="1"/>
      <c r="AC934" s="1"/>
      <c r="AD934" s="1"/>
      <c r="AE934" s="1"/>
      <c r="AF934" s="1"/>
      <c r="AG934" s="1"/>
      <c r="AH934" s="1"/>
      <c r="AI934" s="1"/>
      <c r="AJ934" s="1"/>
      <c r="AK934" s="1"/>
      <c r="AL934" s="1"/>
      <c r="AM934" s="1"/>
      <c r="AN934" s="1"/>
    </row>
    <row r="935" spans="1:40">
      <c r="A935" s="1"/>
      <c r="B935" s="1"/>
      <c r="C935" s="1"/>
      <c r="D935" s="1"/>
      <c r="E935" s="1"/>
      <c r="F935" s="1"/>
      <c r="G935" s="1"/>
      <c r="H935" s="1"/>
      <c r="I935" s="1"/>
      <c r="J935" s="1"/>
      <c r="K935" s="1"/>
      <c r="L935" s="1"/>
      <c r="M935" s="1"/>
      <c r="N935" s="5"/>
      <c r="O935" s="5"/>
      <c r="P935" s="5"/>
      <c r="Q935" s="5"/>
      <c r="R935" s="5"/>
      <c r="S935" s="5"/>
      <c r="T935" s="1"/>
      <c r="U935" s="1"/>
      <c r="V935" s="1"/>
      <c r="W935" s="1"/>
      <c r="X935" s="1"/>
      <c r="Y935" s="1"/>
      <c r="Z935" s="1"/>
      <c r="AA935" s="1"/>
      <c r="AB935" s="1"/>
      <c r="AC935" s="1"/>
      <c r="AD935" s="1"/>
      <c r="AE935" s="1"/>
      <c r="AF935" s="1"/>
      <c r="AG935" s="1"/>
      <c r="AH935" s="1"/>
      <c r="AI935" s="1"/>
      <c r="AJ935" s="1"/>
      <c r="AK935" s="1"/>
      <c r="AL935" s="1"/>
      <c r="AM935" s="1"/>
      <c r="AN935" s="1"/>
    </row>
    <row r="936" spans="1:40">
      <c r="A936" s="1"/>
      <c r="B936" s="1"/>
      <c r="C936" s="1"/>
      <c r="D936" s="1"/>
      <c r="E936" s="1"/>
      <c r="F936" s="1"/>
      <c r="G936" s="1"/>
      <c r="H936" s="1"/>
      <c r="I936" s="1"/>
      <c r="J936" s="1"/>
      <c r="K936" s="1"/>
      <c r="L936" s="1"/>
      <c r="M936" s="1"/>
      <c r="N936" s="5"/>
      <c r="O936" s="5"/>
      <c r="P936" s="5"/>
      <c r="Q936" s="5"/>
      <c r="R936" s="5"/>
      <c r="S936" s="5"/>
      <c r="T936" s="1"/>
      <c r="U936" s="1"/>
      <c r="V936" s="1"/>
      <c r="W936" s="1"/>
      <c r="X936" s="1"/>
      <c r="Y936" s="1"/>
      <c r="Z936" s="1"/>
      <c r="AA936" s="1"/>
      <c r="AB936" s="1"/>
      <c r="AC936" s="1"/>
      <c r="AD936" s="1"/>
      <c r="AE936" s="1"/>
      <c r="AF936" s="1"/>
      <c r="AG936" s="1"/>
      <c r="AH936" s="1"/>
      <c r="AI936" s="1"/>
      <c r="AJ936" s="1"/>
      <c r="AK936" s="1"/>
      <c r="AL936" s="1"/>
      <c r="AM936" s="1"/>
      <c r="AN936" s="1"/>
    </row>
    <row r="937" spans="1:40">
      <c r="A937" s="1"/>
      <c r="B937" s="1"/>
      <c r="C937" s="1"/>
      <c r="D937" s="1"/>
      <c r="E937" s="1"/>
      <c r="F937" s="1"/>
      <c r="G937" s="1"/>
      <c r="H937" s="1"/>
      <c r="I937" s="1"/>
      <c r="J937" s="1"/>
      <c r="K937" s="1"/>
      <c r="L937" s="1"/>
      <c r="M937" s="1"/>
      <c r="N937" s="5"/>
      <c r="O937" s="5"/>
      <c r="P937" s="5"/>
      <c r="Q937" s="5"/>
      <c r="R937" s="5"/>
      <c r="S937" s="5"/>
      <c r="T937" s="1"/>
      <c r="U937" s="1"/>
      <c r="V937" s="1"/>
      <c r="W937" s="1"/>
      <c r="X937" s="1"/>
      <c r="Y937" s="1"/>
      <c r="Z937" s="1"/>
      <c r="AA937" s="1"/>
      <c r="AB937" s="1"/>
      <c r="AC937" s="1"/>
      <c r="AD937" s="1"/>
      <c r="AE937" s="1"/>
      <c r="AF937" s="1"/>
      <c r="AG937" s="1"/>
      <c r="AH937" s="1"/>
      <c r="AI937" s="1"/>
      <c r="AJ937" s="1"/>
      <c r="AK937" s="1"/>
      <c r="AL937" s="1"/>
      <c r="AM937" s="1"/>
      <c r="AN937" s="1"/>
    </row>
    <row r="938" spans="1:40">
      <c r="A938" s="1"/>
      <c r="B938" s="1"/>
      <c r="C938" s="1"/>
      <c r="D938" s="1"/>
      <c r="E938" s="1"/>
      <c r="F938" s="1"/>
      <c r="G938" s="1"/>
      <c r="H938" s="1"/>
      <c r="I938" s="1"/>
      <c r="J938" s="1"/>
      <c r="K938" s="1"/>
      <c r="L938" s="1"/>
      <c r="M938" s="1"/>
      <c r="N938" s="5"/>
      <c r="O938" s="5"/>
      <c r="P938" s="5"/>
      <c r="Q938" s="5"/>
      <c r="R938" s="5"/>
      <c r="S938" s="5"/>
      <c r="T938" s="1"/>
      <c r="U938" s="1"/>
      <c r="V938" s="1"/>
      <c r="W938" s="1"/>
      <c r="X938" s="1"/>
      <c r="Y938" s="1"/>
      <c r="Z938" s="1"/>
      <c r="AA938" s="1"/>
      <c r="AB938" s="1"/>
      <c r="AC938" s="1"/>
      <c r="AD938" s="1"/>
      <c r="AE938" s="1"/>
      <c r="AF938" s="1"/>
      <c r="AG938" s="1"/>
      <c r="AH938" s="1"/>
      <c r="AI938" s="1"/>
      <c r="AJ938" s="1"/>
      <c r="AK938" s="1"/>
      <c r="AL938" s="1"/>
      <c r="AM938" s="1"/>
      <c r="AN938" s="1"/>
    </row>
    <row r="939" spans="1:40">
      <c r="A939" s="1"/>
      <c r="B939" s="1"/>
      <c r="C939" s="1"/>
      <c r="D939" s="1"/>
      <c r="E939" s="1"/>
      <c r="F939" s="1"/>
      <c r="G939" s="1"/>
      <c r="H939" s="1"/>
      <c r="I939" s="1"/>
      <c r="J939" s="1"/>
      <c r="K939" s="1"/>
      <c r="L939" s="1"/>
      <c r="M939" s="1"/>
      <c r="N939" s="5"/>
      <c r="O939" s="5"/>
      <c r="P939" s="5"/>
      <c r="Q939" s="5"/>
      <c r="R939" s="5"/>
      <c r="S939" s="5"/>
      <c r="T939" s="1"/>
      <c r="U939" s="1"/>
      <c r="V939" s="1"/>
      <c r="W939" s="1"/>
      <c r="X939" s="1"/>
      <c r="Y939" s="1"/>
      <c r="Z939" s="1"/>
      <c r="AA939" s="1"/>
      <c r="AB939" s="1"/>
      <c r="AC939" s="1"/>
      <c r="AD939" s="1"/>
      <c r="AE939" s="1"/>
      <c r="AF939" s="1"/>
      <c r="AG939" s="1"/>
      <c r="AH939" s="1"/>
      <c r="AI939" s="1"/>
      <c r="AJ939" s="1"/>
      <c r="AK939" s="1"/>
      <c r="AL939" s="1"/>
      <c r="AM939" s="1"/>
      <c r="AN939" s="1"/>
    </row>
    <row r="940" spans="1:40">
      <c r="A940" s="1"/>
      <c r="B940" s="1"/>
      <c r="C940" s="1"/>
      <c r="D940" s="1"/>
      <c r="E940" s="1"/>
      <c r="F940" s="1"/>
      <c r="G940" s="1"/>
      <c r="H940" s="1"/>
      <c r="I940" s="1"/>
      <c r="J940" s="1"/>
      <c r="K940" s="1"/>
      <c r="L940" s="1"/>
      <c r="M940" s="1"/>
      <c r="N940" s="5"/>
      <c r="O940" s="5"/>
      <c r="P940" s="5"/>
      <c r="Q940" s="5"/>
      <c r="R940" s="5"/>
      <c r="S940" s="5"/>
      <c r="T940" s="1"/>
      <c r="U940" s="1"/>
      <c r="V940" s="1"/>
      <c r="W940" s="1"/>
      <c r="X940" s="1"/>
      <c r="Y940" s="1"/>
      <c r="Z940" s="1"/>
      <c r="AA940" s="1"/>
      <c r="AB940" s="1"/>
      <c r="AC940" s="1"/>
      <c r="AD940" s="1"/>
      <c r="AE940" s="1"/>
      <c r="AF940" s="1"/>
      <c r="AG940" s="1"/>
      <c r="AH940" s="1"/>
      <c r="AI940" s="1"/>
      <c r="AJ940" s="1"/>
      <c r="AK940" s="1"/>
      <c r="AL940" s="1"/>
      <c r="AM940" s="1"/>
      <c r="AN940" s="1"/>
    </row>
    <row r="941" spans="1:40">
      <c r="A941" s="1"/>
      <c r="B941" s="1"/>
      <c r="C941" s="1"/>
      <c r="D941" s="1"/>
      <c r="E941" s="1"/>
      <c r="F941" s="1"/>
      <c r="G941" s="1"/>
      <c r="H941" s="1"/>
      <c r="I941" s="1"/>
      <c r="J941" s="1"/>
      <c r="K941" s="1"/>
      <c r="L941" s="1"/>
      <c r="M941" s="1"/>
      <c r="N941" s="5"/>
      <c r="O941" s="5"/>
      <c r="P941" s="5"/>
      <c r="Q941" s="5"/>
      <c r="R941" s="5"/>
      <c r="S941" s="5"/>
      <c r="T941" s="1"/>
      <c r="U941" s="1"/>
      <c r="V941" s="1"/>
      <c r="W941" s="1"/>
      <c r="X941" s="1"/>
      <c r="Y941" s="1"/>
      <c r="Z941" s="1"/>
      <c r="AA941" s="1"/>
      <c r="AB941" s="1"/>
      <c r="AC941" s="1"/>
      <c r="AD941" s="1"/>
      <c r="AE941" s="1"/>
      <c r="AF941" s="1"/>
      <c r="AG941" s="1"/>
      <c r="AH941" s="1"/>
      <c r="AI941" s="1"/>
      <c r="AJ941" s="1"/>
      <c r="AK941" s="1"/>
      <c r="AL941" s="1"/>
      <c r="AM941" s="1"/>
      <c r="AN941" s="1"/>
    </row>
    <row r="942" spans="1:40">
      <c r="A942" s="1"/>
      <c r="B942" s="1"/>
      <c r="C942" s="1"/>
      <c r="D942" s="1"/>
      <c r="E942" s="1"/>
      <c r="F942" s="1"/>
      <c r="G942" s="1"/>
      <c r="H942" s="1"/>
      <c r="I942" s="1"/>
      <c r="J942" s="1"/>
      <c r="K942" s="1"/>
      <c r="L942" s="1"/>
      <c r="M942" s="1"/>
      <c r="N942" s="5"/>
      <c r="O942" s="5"/>
      <c r="P942" s="5"/>
      <c r="Q942" s="5"/>
      <c r="R942" s="5"/>
      <c r="S942" s="5"/>
      <c r="T942" s="1"/>
      <c r="U942" s="1"/>
      <c r="V942" s="1"/>
      <c r="W942" s="1"/>
      <c r="X942" s="1"/>
      <c r="Y942" s="1"/>
      <c r="Z942" s="1"/>
      <c r="AA942" s="1"/>
      <c r="AB942" s="1"/>
      <c r="AC942" s="1"/>
      <c r="AD942" s="1"/>
      <c r="AE942" s="1"/>
      <c r="AF942" s="1"/>
      <c r="AG942" s="1"/>
      <c r="AH942" s="1"/>
      <c r="AI942" s="1"/>
      <c r="AJ942" s="1"/>
      <c r="AK942" s="1"/>
      <c r="AL942" s="1"/>
      <c r="AM942" s="1"/>
      <c r="AN942" s="1"/>
    </row>
    <row r="943" spans="1:40">
      <c r="A943" s="1"/>
      <c r="B943" s="1"/>
      <c r="C943" s="1"/>
      <c r="D943" s="1"/>
      <c r="E943" s="1"/>
      <c r="F943" s="1"/>
      <c r="G943" s="1"/>
      <c r="H943" s="1"/>
      <c r="I943" s="1"/>
      <c r="J943" s="1"/>
      <c r="K943" s="1"/>
      <c r="L943" s="1"/>
      <c r="M943" s="1"/>
      <c r="N943" s="5"/>
      <c r="O943" s="5"/>
      <c r="P943" s="5"/>
      <c r="Q943" s="5"/>
      <c r="R943" s="5"/>
      <c r="S943" s="5"/>
      <c r="T943" s="1"/>
      <c r="U943" s="1"/>
      <c r="V943" s="1"/>
      <c r="W943" s="1"/>
      <c r="X943" s="1"/>
      <c r="Y943" s="1"/>
      <c r="Z943" s="1"/>
      <c r="AA943" s="1"/>
      <c r="AB943" s="1"/>
      <c r="AC943" s="1"/>
      <c r="AD943" s="1"/>
      <c r="AE943" s="1"/>
      <c r="AF943" s="1"/>
      <c r="AG943" s="1"/>
      <c r="AH943" s="1"/>
      <c r="AI943" s="1"/>
      <c r="AJ943" s="1"/>
      <c r="AK943" s="1"/>
      <c r="AL943" s="1"/>
      <c r="AM943" s="1"/>
      <c r="AN943" s="1"/>
    </row>
    <row r="944" spans="1:40">
      <c r="A944" s="1"/>
      <c r="B944" s="1"/>
      <c r="C944" s="1"/>
      <c r="D944" s="1"/>
      <c r="E944" s="1"/>
      <c r="F944" s="1"/>
      <c r="G944" s="1"/>
      <c r="H944" s="1"/>
      <c r="I944" s="1"/>
      <c r="J944" s="1"/>
      <c r="K944" s="1"/>
      <c r="L944" s="1"/>
      <c r="M944" s="1"/>
      <c r="N944" s="5"/>
      <c r="O944" s="5"/>
      <c r="P944" s="5"/>
      <c r="Q944" s="5"/>
      <c r="R944" s="5"/>
      <c r="S944" s="5"/>
      <c r="T944" s="1"/>
      <c r="U944" s="1"/>
      <c r="V944" s="1"/>
      <c r="W944" s="1"/>
      <c r="X944" s="1"/>
      <c r="Y944" s="1"/>
      <c r="Z944" s="1"/>
      <c r="AA944" s="1"/>
      <c r="AB944" s="1"/>
      <c r="AC944" s="1"/>
      <c r="AD944" s="1"/>
      <c r="AE944" s="1"/>
      <c r="AF944" s="1"/>
      <c r="AG944" s="1"/>
      <c r="AH944" s="1"/>
      <c r="AI944" s="1"/>
      <c r="AJ944" s="1"/>
      <c r="AK944" s="1"/>
      <c r="AL944" s="1"/>
      <c r="AM944" s="1"/>
      <c r="AN944" s="1"/>
    </row>
    <row r="945" spans="1:40">
      <c r="A945" s="1"/>
      <c r="B945" s="1"/>
      <c r="C945" s="1"/>
      <c r="D945" s="1"/>
      <c r="E945" s="1"/>
      <c r="F945" s="1"/>
      <c r="G945" s="1"/>
      <c r="H945" s="1"/>
      <c r="I945" s="1"/>
      <c r="J945" s="1"/>
      <c r="K945" s="1"/>
      <c r="L945" s="1"/>
      <c r="M945" s="1"/>
      <c r="N945" s="5"/>
      <c r="O945" s="5"/>
      <c r="P945" s="5"/>
      <c r="Q945" s="5"/>
      <c r="R945" s="5"/>
      <c r="S945" s="5"/>
      <c r="T945" s="1"/>
      <c r="U945" s="1"/>
      <c r="V945" s="1"/>
      <c r="W945" s="1"/>
      <c r="X945" s="1"/>
      <c r="Y945" s="1"/>
      <c r="Z945" s="1"/>
      <c r="AA945" s="1"/>
      <c r="AB945" s="1"/>
      <c r="AC945" s="1"/>
      <c r="AD945" s="1"/>
      <c r="AE945" s="1"/>
      <c r="AF945" s="1"/>
      <c r="AG945" s="1"/>
      <c r="AH945" s="1"/>
      <c r="AI945" s="1"/>
      <c r="AJ945" s="1"/>
      <c r="AK945" s="1"/>
      <c r="AL945" s="1"/>
      <c r="AM945" s="1"/>
      <c r="AN945" s="1"/>
    </row>
    <row r="946" spans="1:40">
      <c r="A946" s="1"/>
      <c r="B946" s="1"/>
      <c r="C946" s="1"/>
      <c r="D946" s="1"/>
      <c r="E946" s="1"/>
      <c r="F946" s="1"/>
      <c r="G946" s="1"/>
      <c r="H946" s="1"/>
      <c r="I946" s="1"/>
      <c r="J946" s="1"/>
      <c r="K946" s="1"/>
      <c r="L946" s="1"/>
      <c r="M946" s="1"/>
      <c r="N946" s="5"/>
      <c r="O946" s="5"/>
      <c r="P946" s="5"/>
      <c r="Q946" s="5"/>
      <c r="R946" s="5"/>
      <c r="S946" s="5"/>
      <c r="T946" s="1"/>
      <c r="U946" s="1"/>
      <c r="V946" s="1"/>
      <c r="W946" s="1"/>
      <c r="X946" s="1"/>
      <c r="Y946" s="1"/>
      <c r="Z946" s="1"/>
      <c r="AA946" s="1"/>
      <c r="AB946" s="1"/>
      <c r="AC946" s="1"/>
      <c r="AD946" s="1"/>
      <c r="AE946" s="1"/>
      <c r="AF946" s="1"/>
      <c r="AG946" s="1"/>
      <c r="AH946" s="1"/>
      <c r="AI946" s="1"/>
      <c r="AJ946" s="1"/>
      <c r="AK946" s="1"/>
      <c r="AL946" s="1"/>
      <c r="AM946" s="1"/>
      <c r="AN946" s="1"/>
    </row>
    <row r="947" spans="1:40">
      <c r="A947" s="1"/>
      <c r="B947" s="1"/>
      <c r="C947" s="1"/>
      <c r="D947" s="1"/>
      <c r="E947" s="1"/>
      <c r="F947" s="1"/>
      <c r="G947" s="1"/>
      <c r="H947" s="1"/>
      <c r="I947" s="1"/>
      <c r="J947" s="1"/>
      <c r="K947" s="1"/>
      <c r="L947" s="1"/>
      <c r="M947" s="1"/>
      <c r="N947" s="5"/>
      <c r="O947" s="5"/>
      <c r="P947" s="5"/>
      <c r="Q947" s="5"/>
      <c r="R947" s="5"/>
      <c r="S947" s="5"/>
      <c r="T947" s="1"/>
      <c r="U947" s="1"/>
      <c r="V947" s="1"/>
      <c r="W947" s="1"/>
      <c r="X947" s="1"/>
      <c r="Y947" s="1"/>
      <c r="Z947" s="1"/>
      <c r="AA947" s="1"/>
      <c r="AB947" s="1"/>
      <c r="AC947" s="1"/>
      <c r="AD947" s="1"/>
      <c r="AE947" s="1"/>
      <c r="AF947" s="1"/>
      <c r="AG947" s="1"/>
      <c r="AH947" s="1"/>
      <c r="AI947" s="1"/>
      <c r="AJ947" s="1"/>
      <c r="AK947" s="1"/>
      <c r="AL947" s="1"/>
      <c r="AM947" s="1"/>
      <c r="AN947" s="1"/>
    </row>
    <row r="948" spans="1:40">
      <c r="A948" s="1"/>
      <c r="B948" s="1"/>
      <c r="C948" s="1"/>
      <c r="D948" s="1"/>
      <c r="E948" s="1"/>
      <c r="F948" s="1"/>
      <c r="G948" s="1"/>
      <c r="H948" s="1"/>
      <c r="I948" s="1"/>
      <c r="J948" s="1"/>
      <c r="K948" s="1"/>
      <c r="L948" s="1"/>
      <c r="M948" s="1"/>
      <c r="N948" s="5"/>
      <c r="O948" s="5"/>
      <c r="P948" s="5"/>
      <c r="Q948" s="5"/>
      <c r="R948" s="5"/>
      <c r="S948" s="5"/>
      <c r="T948" s="1"/>
      <c r="U948" s="1"/>
      <c r="V948" s="1"/>
      <c r="W948" s="1"/>
      <c r="X948" s="1"/>
      <c r="Y948" s="1"/>
      <c r="Z948" s="1"/>
      <c r="AA948" s="1"/>
      <c r="AB948" s="1"/>
      <c r="AC948" s="1"/>
      <c r="AD948" s="1"/>
      <c r="AE948" s="1"/>
      <c r="AF948" s="1"/>
      <c r="AG948" s="1"/>
      <c r="AH948" s="1"/>
      <c r="AI948" s="1"/>
      <c r="AJ948" s="1"/>
      <c r="AK948" s="1"/>
      <c r="AL948" s="1"/>
      <c r="AM948" s="1"/>
      <c r="AN948" s="1"/>
    </row>
    <row r="949" spans="1:40">
      <c r="A949" s="1"/>
      <c r="B949" s="1"/>
      <c r="C949" s="1"/>
      <c r="D949" s="1"/>
      <c r="E949" s="1"/>
      <c r="F949" s="1"/>
      <c r="G949" s="1"/>
      <c r="H949" s="1"/>
      <c r="I949" s="1"/>
      <c r="J949" s="1"/>
      <c r="K949" s="1"/>
      <c r="L949" s="1"/>
      <c r="M949" s="1"/>
      <c r="N949" s="5"/>
      <c r="O949" s="5"/>
      <c r="P949" s="5"/>
      <c r="Q949" s="5"/>
      <c r="R949" s="5"/>
      <c r="S949" s="5"/>
      <c r="T949" s="1"/>
      <c r="U949" s="1"/>
      <c r="V949" s="1"/>
      <c r="W949" s="1"/>
      <c r="X949" s="1"/>
      <c r="Y949" s="1"/>
      <c r="Z949" s="1"/>
      <c r="AA949" s="1"/>
      <c r="AB949" s="1"/>
      <c r="AC949" s="1"/>
      <c r="AD949" s="1"/>
      <c r="AE949" s="1"/>
      <c r="AF949" s="1"/>
      <c r="AG949" s="1"/>
      <c r="AH949" s="1"/>
      <c r="AI949" s="1"/>
      <c r="AJ949" s="1"/>
      <c r="AK949" s="1"/>
      <c r="AL949" s="1"/>
      <c r="AM949" s="1"/>
      <c r="AN949" s="1"/>
    </row>
    <row r="950" spans="1:40">
      <c r="A950" s="1"/>
      <c r="B950" s="1"/>
      <c r="C950" s="1"/>
      <c r="D950" s="1"/>
      <c r="E950" s="1"/>
      <c r="F950" s="1"/>
      <c r="G950" s="1"/>
      <c r="H950" s="1"/>
      <c r="I950" s="1"/>
      <c r="J950" s="1"/>
      <c r="K950" s="1"/>
      <c r="L950" s="1"/>
      <c r="M950" s="1"/>
      <c r="N950" s="5"/>
      <c r="O950" s="5"/>
      <c r="P950" s="5"/>
      <c r="Q950" s="5"/>
      <c r="R950" s="5"/>
      <c r="S950" s="5"/>
      <c r="T950" s="1"/>
      <c r="U950" s="1"/>
      <c r="V950" s="1"/>
      <c r="W950" s="1"/>
      <c r="X950" s="1"/>
      <c r="Y950" s="1"/>
      <c r="Z950" s="1"/>
      <c r="AA950" s="1"/>
      <c r="AB950" s="1"/>
      <c r="AC950" s="1"/>
      <c r="AD950" s="1"/>
      <c r="AE950" s="1"/>
      <c r="AF950" s="1"/>
      <c r="AG950" s="1"/>
      <c r="AH950" s="1"/>
      <c r="AI950" s="1"/>
      <c r="AJ950" s="1"/>
      <c r="AK950" s="1"/>
      <c r="AL950" s="1"/>
      <c r="AM950" s="1"/>
      <c r="AN950" s="1"/>
    </row>
    <row r="951" spans="1:40">
      <c r="A951" s="1"/>
      <c r="B951" s="1"/>
      <c r="C951" s="1"/>
      <c r="D951" s="1"/>
      <c r="E951" s="1"/>
      <c r="F951" s="1"/>
      <c r="G951" s="1"/>
      <c r="H951" s="1"/>
      <c r="I951" s="1"/>
      <c r="J951" s="1"/>
      <c r="K951" s="1"/>
      <c r="L951" s="1"/>
      <c r="M951" s="1"/>
      <c r="N951" s="5"/>
      <c r="O951" s="5"/>
      <c r="P951" s="5"/>
      <c r="Q951" s="5"/>
      <c r="R951" s="5"/>
      <c r="S951" s="5"/>
      <c r="T951" s="1"/>
      <c r="U951" s="1"/>
      <c r="V951" s="1"/>
      <c r="W951" s="1"/>
      <c r="X951" s="1"/>
      <c r="Y951" s="1"/>
      <c r="Z951" s="1"/>
      <c r="AA951" s="1"/>
      <c r="AB951" s="1"/>
      <c r="AC951" s="1"/>
      <c r="AD951" s="1"/>
      <c r="AE951" s="1"/>
      <c r="AF951" s="1"/>
      <c r="AG951" s="1"/>
      <c r="AH951" s="1"/>
      <c r="AI951" s="1"/>
      <c r="AJ951" s="1"/>
      <c r="AK951" s="1"/>
      <c r="AL951" s="1"/>
      <c r="AM951" s="1"/>
      <c r="AN951" s="1"/>
    </row>
    <row r="952" spans="1:40">
      <c r="A952" s="1"/>
      <c r="B952" s="1"/>
      <c r="C952" s="1"/>
      <c r="D952" s="1"/>
      <c r="E952" s="1"/>
      <c r="F952" s="1"/>
      <c r="G952" s="1"/>
      <c r="H952" s="1"/>
      <c r="I952" s="1"/>
      <c r="J952" s="1"/>
      <c r="K952" s="1"/>
      <c r="L952" s="1"/>
      <c r="M952" s="1"/>
      <c r="N952" s="5"/>
      <c r="O952" s="5"/>
      <c r="P952" s="5"/>
      <c r="Q952" s="5"/>
      <c r="R952" s="5"/>
      <c r="S952" s="5"/>
      <c r="T952" s="1"/>
      <c r="U952" s="1"/>
      <c r="V952" s="1"/>
      <c r="W952" s="1"/>
      <c r="X952" s="1"/>
      <c r="Y952" s="1"/>
      <c r="Z952" s="1"/>
      <c r="AA952" s="1"/>
      <c r="AB952" s="1"/>
      <c r="AC952" s="1"/>
      <c r="AD952" s="1"/>
      <c r="AE952" s="1"/>
      <c r="AF952" s="1"/>
      <c r="AG952" s="1"/>
      <c r="AH952" s="1"/>
      <c r="AI952" s="1"/>
      <c r="AJ952" s="1"/>
      <c r="AK952" s="1"/>
      <c r="AL952" s="1"/>
      <c r="AM952" s="1"/>
      <c r="AN952" s="1"/>
    </row>
    <row r="953" spans="1:40">
      <c r="A953" s="1"/>
      <c r="B953" s="1"/>
      <c r="C953" s="1"/>
      <c r="D953" s="1"/>
      <c r="E953" s="1"/>
      <c r="F953" s="1"/>
      <c r="G953" s="1"/>
      <c r="H953" s="1"/>
      <c r="I953" s="1"/>
      <c r="J953" s="1"/>
      <c r="K953" s="1"/>
      <c r="L953" s="1"/>
      <c r="M953" s="1"/>
      <c r="N953" s="5"/>
      <c r="O953" s="5"/>
      <c r="P953" s="5"/>
      <c r="Q953" s="5"/>
      <c r="R953" s="5"/>
      <c r="S953" s="5"/>
      <c r="T953" s="1"/>
      <c r="U953" s="1"/>
      <c r="V953" s="1"/>
      <c r="W953" s="1"/>
      <c r="X953" s="1"/>
      <c r="Y953" s="1"/>
      <c r="Z953" s="1"/>
      <c r="AA953" s="1"/>
      <c r="AB953" s="1"/>
      <c r="AC953" s="1"/>
      <c r="AD953" s="1"/>
      <c r="AE953" s="1"/>
      <c r="AF953" s="1"/>
      <c r="AG953" s="1"/>
      <c r="AH953" s="1"/>
      <c r="AI953" s="1"/>
      <c r="AJ953" s="1"/>
      <c r="AK953" s="1"/>
      <c r="AL953" s="1"/>
      <c r="AM953" s="1"/>
      <c r="AN953" s="1"/>
    </row>
    <row r="954" spans="1:40">
      <c r="A954" s="1"/>
      <c r="B954" s="1"/>
      <c r="C954" s="1"/>
      <c r="D954" s="1"/>
      <c r="E954" s="1"/>
      <c r="F954" s="1"/>
      <c r="G954" s="1"/>
      <c r="H954" s="1"/>
      <c r="I954" s="1"/>
      <c r="J954" s="1"/>
      <c r="K954" s="1"/>
      <c r="L954" s="1"/>
      <c r="M954" s="1"/>
      <c r="N954" s="5"/>
      <c r="O954" s="5"/>
      <c r="P954" s="5"/>
      <c r="Q954" s="5"/>
      <c r="R954" s="5"/>
      <c r="S954" s="5"/>
      <c r="T954" s="1"/>
      <c r="U954" s="1"/>
      <c r="V954" s="1"/>
      <c r="W954" s="1"/>
      <c r="X954" s="1"/>
      <c r="Y954" s="1"/>
      <c r="Z954" s="1"/>
      <c r="AA954" s="1"/>
      <c r="AB954" s="1"/>
      <c r="AC954" s="1"/>
      <c r="AD954" s="1"/>
      <c r="AE954" s="1"/>
      <c r="AF954" s="1"/>
      <c r="AG954" s="1"/>
      <c r="AH954" s="1"/>
      <c r="AI954" s="1"/>
      <c r="AJ954" s="1"/>
      <c r="AK954" s="1"/>
      <c r="AL954" s="1"/>
      <c r="AM954" s="1"/>
      <c r="AN954" s="1"/>
    </row>
    <row r="955" spans="1:40">
      <c r="A955" s="1"/>
      <c r="B955" s="1"/>
      <c r="C955" s="1"/>
      <c r="D955" s="1"/>
      <c r="E955" s="1"/>
      <c r="F955" s="1"/>
      <c r="G955" s="1"/>
      <c r="H955" s="1"/>
      <c r="I955" s="1"/>
      <c r="J955" s="1"/>
      <c r="K955" s="1"/>
      <c r="L955" s="1"/>
      <c r="M955" s="1"/>
      <c r="N955" s="5"/>
      <c r="O955" s="5"/>
      <c r="P955" s="5"/>
      <c r="Q955" s="5"/>
      <c r="R955" s="5"/>
      <c r="S955" s="5"/>
      <c r="T955" s="1"/>
      <c r="U955" s="1"/>
      <c r="V955" s="1"/>
      <c r="W955" s="1"/>
      <c r="X955" s="1"/>
      <c r="Y955" s="1"/>
      <c r="Z955" s="1"/>
      <c r="AA955" s="1"/>
      <c r="AB955" s="1"/>
      <c r="AC955" s="1"/>
      <c r="AD955" s="1"/>
      <c r="AE955" s="1"/>
      <c r="AF955" s="1"/>
      <c r="AG955" s="1"/>
      <c r="AH955" s="1"/>
      <c r="AI955" s="1"/>
      <c r="AJ955" s="1"/>
      <c r="AK955" s="1"/>
      <c r="AL955" s="1"/>
      <c r="AM955" s="1"/>
      <c r="AN955" s="1"/>
    </row>
    <row r="956" spans="1:40">
      <c r="A956" s="1"/>
      <c r="B956" s="1"/>
      <c r="C956" s="1"/>
      <c r="D956" s="1"/>
      <c r="E956" s="1"/>
      <c r="F956" s="1"/>
      <c r="G956" s="1"/>
      <c r="H956" s="1"/>
      <c r="I956" s="1"/>
      <c r="J956" s="1"/>
      <c r="K956" s="1"/>
      <c r="L956" s="1"/>
      <c r="M956" s="1"/>
      <c r="N956" s="5"/>
      <c r="O956" s="5"/>
      <c r="P956" s="5"/>
      <c r="Q956" s="5"/>
      <c r="R956" s="5"/>
      <c r="S956" s="5"/>
      <c r="T956" s="1"/>
      <c r="U956" s="1"/>
      <c r="V956" s="1"/>
      <c r="W956" s="1"/>
      <c r="X956" s="1"/>
      <c r="Y956" s="1"/>
      <c r="Z956" s="1"/>
      <c r="AA956" s="1"/>
      <c r="AB956" s="1"/>
      <c r="AC956" s="1"/>
      <c r="AD956" s="1"/>
      <c r="AE956" s="1"/>
      <c r="AF956" s="1"/>
      <c r="AG956" s="1"/>
      <c r="AH956" s="1"/>
      <c r="AI956" s="1"/>
      <c r="AJ956" s="1"/>
      <c r="AK956" s="1"/>
      <c r="AL956" s="1"/>
      <c r="AM956" s="1"/>
      <c r="AN956" s="1"/>
    </row>
    <row r="957" spans="1:40">
      <c r="A957" s="1"/>
      <c r="B957" s="1"/>
      <c r="C957" s="1"/>
      <c r="D957" s="1"/>
      <c r="E957" s="1"/>
      <c r="F957" s="1"/>
      <c r="G957" s="1"/>
      <c r="H957" s="1"/>
      <c r="I957" s="1"/>
      <c r="J957" s="1"/>
      <c r="K957" s="1"/>
      <c r="L957" s="1"/>
      <c r="M957" s="1"/>
      <c r="N957" s="5"/>
      <c r="O957" s="5"/>
      <c r="P957" s="5"/>
      <c r="Q957" s="5"/>
      <c r="R957" s="5"/>
      <c r="S957" s="5"/>
      <c r="T957" s="1"/>
      <c r="U957" s="1"/>
      <c r="V957" s="1"/>
      <c r="W957" s="1"/>
      <c r="X957" s="1"/>
      <c r="Y957" s="1"/>
      <c r="Z957" s="1"/>
      <c r="AA957" s="1"/>
      <c r="AB957" s="1"/>
      <c r="AC957" s="1"/>
      <c r="AD957" s="1"/>
      <c r="AE957" s="1"/>
      <c r="AF957" s="1"/>
      <c r="AG957" s="1"/>
      <c r="AH957" s="1"/>
      <c r="AI957" s="1"/>
      <c r="AJ957" s="1"/>
      <c r="AK957" s="1"/>
      <c r="AL957" s="1"/>
      <c r="AM957" s="1"/>
      <c r="AN957" s="1"/>
    </row>
    <row r="958" spans="1:40">
      <c r="A958" s="1"/>
      <c r="B958" s="1"/>
      <c r="C958" s="1"/>
      <c r="D958" s="1"/>
      <c r="E958" s="1"/>
      <c r="F958" s="1"/>
      <c r="G958" s="1"/>
      <c r="H958" s="1"/>
      <c r="I958" s="1"/>
      <c r="J958" s="1"/>
      <c r="K958" s="1"/>
      <c r="L958" s="1"/>
      <c r="M958" s="1"/>
      <c r="N958" s="5"/>
      <c r="O958" s="5"/>
      <c r="P958" s="5"/>
      <c r="Q958" s="5"/>
      <c r="R958" s="5"/>
      <c r="S958" s="5"/>
      <c r="T958" s="1"/>
      <c r="U958" s="1"/>
      <c r="V958" s="1"/>
      <c r="W958" s="1"/>
      <c r="X958" s="1"/>
      <c r="Y958" s="1"/>
      <c r="Z958" s="1"/>
      <c r="AA958" s="1"/>
      <c r="AB958" s="1"/>
      <c r="AC958" s="1"/>
      <c r="AD958" s="1"/>
      <c r="AE958" s="1"/>
      <c r="AF958" s="1"/>
      <c r="AG958" s="1"/>
      <c r="AH958" s="1"/>
      <c r="AI958" s="1"/>
      <c r="AJ958" s="1"/>
      <c r="AK958" s="1"/>
      <c r="AL958" s="1"/>
      <c r="AM958" s="1"/>
      <c r="AN958" s="1"/>
    </row>
    <row r="959" spans="1:40">
      <c r="A959" s="1"/>
      <c r="B959" s="1"/>
      <c r="C959" s="1"/>
      <c r="D959" s="1"/>
      <c r="E959" s="1"/>
      <c r="F959" s="1"/>
      <c r="G959" s="1"/>
      <c r="H959" s="1"/>
      <c r="I959" s="1"/>
      <c r="J959" s="1"/>
      <c r="K959" s="1"/>
      <c r="L959" s="1"/>
      <c r="M959" s="1"/>
      <c r="N959" s="5"/>
      <c r="O959" s="5"/>
      <c r="P959" s="5"/>
      <c r="Q959" s="5"/>
      <c r="R959" s="5"/>
      <c r="S959" s="5"/>
      <c r="T959" s="1"/>
      <c r="U959" s="1"/>
      <c r="V959" s="1"/>
      <c r="W959" s="1"/>
      <c r="X959" s="1"/>
      <c r="Y959" s="1"/>
      <c r="Z959" s="1"/>
      <c r="AA959" s="1"/>
      <c r="AB959" s="1"/>
      <c r="AC959" s="1"/>
      <c r="AD959" s="1"/>
      <c r="AE959" s="1"/>
      <c r="AF959" s="1"/>
      <c r="AG959" s="1"/>
      <c r="AH959" s="1"/>
      <c r="AI959" s="1"/>
      <c r="AJ959" s="1"/>
      <c r="AK959" s="1"/>
      <c r="AL959" s="1"/>
      <c r="AM959" s="1"/>
      <c r="AN959" s="1"/>
    </row>
    <row r="960" spans="1:40">
      <c r="A960" s="1"/>
      <c r="B960" s="1"/>
      <c r="C960" s="1"/>
      <c r="D960" s="1"/>
      <c r="E960" s="1"/>
      <c r="F960" s="1"/>
      <c r="G960" s="1"/>
      <c r="H960" s="1"/>
      <c r="I960" s="1"/>
      <c r="J960" s="1"/>
      <c r="K960" s="1"/>
      <c r="L960" s="1"/>
      <c r="M960" s="1"/>
      <c r="N960" s="5"/>
      <c r="O960" s="5"/>
      <c r="P960" s="5"/>
      <c r="Q960" s="5"/>
      <c r="R960" s="5"/>
      <c r="S960" s="5"/>
      <c r="T960" s="1"/>
      <c r="U960" s="1"/>
      <c r="V960" s="1"/>
      <c r="W960" s="1"/>
      <c r="X960" s="1"/>
      <c r="Y960" s="1"/>
      <c r="Z960" s="1"/>
      <c r="AA960" s="1"/>
      <c r="AB960" s="1"/>
      <c r="AC960" s="1"/>
      <c r="AD960" s="1"/>
      <c r="AE960" s="1"/>
      <c r="AF960" s="1"/>
      <c r="AG960" s="1"/>
      <c r="AH960" s="1"/>
      <c r="AI960" s="1"/>
      <c r="AJ960" s="1"/>
      <c r="AK960" s="1"/>
      <c r="AL960" s="1"/>
      <c r="AM960" s="1"/>
      <c r="AN960" s="1"/>
    </row>
    <row r="961" spans="1:40">
      <c r="A961" s="1"/>
      <c r="B961" s="1"/>
      <c r="C961" s="1"/>
      <c r="D961" s="1"/>
      <c r="E961" s="1"/>
      <c r="F961" s="1"/>
      <c r="G961" s="1"/>
      <c r="H961" s="1"/>
      <c r="I961" s="1"/>
      <c r="J961" s="1"/>
      <c r="K961" s="1"/>
      <c r="L961" s="1"/>
      <c r="M961" s="1"/>
      <c r="N961" s="5"/>
      <c r="O961" s="5"/>
      <c r="P961" s="5"/>
      <c r="Q961" s="5"/>
      <c r="R961" s="5"/>
      <c r="S961" s="5"/>
      <c r="T961" s="1"/>
      <c r="U961" s="1"/>
      <c r="V961" s="1"/>
      <c r="W961" s="1"/>
      <c r="X961" s="1"/>
      <c r="Y961" s="1"/>
      <c r="Z961" s="1"/>
      <c r="AA961" s="1"/>
      <c r="AB961" s="1"/>
      <c r="AC961" s="1"/>
      <c r="AD961" s="1"/>
      <c r="AE961" s="1"/>
      <c r="AF961" s="1"/>
      <c r="AG961" s="1"/>
      <c r="AH961" s="1"/>
      <c r="AI961" s="1"/>
      <c r="AJ961" s="1"/>
      <c r="AK961" s="1"/>
      <c r="AL961" s="1"/>
      <c r="AM961" s="1"/>
      <c r="AN961" s="1"/>
    </row>
    <row r="962" spans="1:40">
      <c r="A962" s="1"/>
      <c r="B962" s="1"/>
      <c r="C962" s="1"/>
      <c r="D962" s="1"/>
      <c r="E962" s="1"/>
      <c r="F962" s="1"/>
      <c r="G962" s="1"/>
      <c r="H962" s="1"/>
      <c r="I962" s="1"/>
      <c r="J962" s="1"/>
      <c r="K962" s="1"/>
      <c r="L962" s="1"/>
      <c r="M962" s="1"/>
      <c r="N962" s="5"/>
      <c r="O962" s="5"/>
      <c r="P962" s="5"/>
      <c r="Q962" s="5"/>
      <c r="R962" s="5"/>
      <c r="S962" s="5"/>
      <c r="T962" s="1"/>
      <c r="U962" s="1"/>
      <c r="V962" s="1"/>
      <c r="W962" s="1"/>
      <c r="X962" s="1"/>
      <c r="Y962" s="1"/>
      <c r="Z962" s="1"/>
      <c r="AA962" s="1"/>
      <c r="AB962" s="1"/>
      <c r="AC962" s="1"/>
      <c r="AD962" s="1"/>
      <c r="AE962" s="1"/>
      <c r="AF962" s="1"/>
      <c r="AG962" s="1"/>
      <c r="AH962" s="1"/>
      <c r="AI962" s="1"/>
      <c r="AJ962" s="1"/>
      <c r="AK962" s="1"/>
      <c r="AL962" s="1"/>
      <c r="AM962" s="1"/>
      <c r="AN962" s="1"/>
    </row>
    <row r="963" spans="1:40">
      <c r="A963" s="1"/>
      <c r="B963" s="1"/>
      <c r="C963" s="1"/>
      <c r="D963" s="1"/>
      <c r="E963" s="1"/>
      <c r="F963" s="1"/>
      <c r="G963" s="1"/>
      <c r="H963" s="1"/>
      <c r="I963" s="1"/>
      <c r="J963" s="1"/>
      <c r="K963" s="1"/>
      <c r="L963" s="1"/>
      <c r="M963" s="1"/>
      <c r="N963" s="5"/>
      <c r="O963" s="5"/>
      <c r="P963" s="5"/>
      <c r="Q963" s="5"/>
      <c r="R963" s="5"/>
      <c r="S963" s="5"/>
      <c r="T963" s="1"/>
      <c r="U963" s="1"/>
      <c r="V963" s="1"/>
      <c r="W963" s="1"/>
      <c r="X963" s="1"/>
      <c r="Y963" s="1"/>
      <c r="Z963" s="1"/>
      <c r="AA963" s="1"/>
      <c r="AB963" s="1"/>
      <c r="AC963" s="1"/>
      <c r="AD963" s="1"/>
      <c r="AE963" s="1"/>
      <c r="AF963" s="1"/>
      <c r="AG963" s="1"/>
      <c r="AH963" s="1"/>
      <c r="AI963" s="1"/>
      <c r="AJ963" s="1"/>
      <c r="AK963" s="1"/>
      <c r="AL963" s="1"/>
      <c r="AM963" s="1"/>
      <c r="AN963" s="1"/>
    </row>
    <row r="964" spans="1:40">
      <c r="A964" s="1"/>
      <c r="B964" s="1"/>
      <c r="C964" s="1"/>
      <c r="D964" s="1"/>
      <c r="E964" s="1"/>
      <c r="F964" s="1"/>
      <c r="G964" s="1"/>
      <c r="H964" s="1"/>
      <c r="I964" s="1"/>
      <c r="J964" s="1"/>
      <c r="K964" s="1"/>
      <c r="L964" s="1"/>
      <c r="M964" s="1"/>
      <c r="N964" s="5"/>
      <c r="O964" s="5"/>
      <c r="P964" s="5"/>
      <c r="Q964" s="5"/>
      <c r="R964" s="5"/>
      <c r="S964" s="5"/>
      <c r="T964" s="1"/>
      <c r="U964" s="1"/>
      <c r="V964" s="1"/>
      <c r="W964" s="1"/>
      <c r="X964" s="1"/>
      <c r="Y964" s="1"/>
      <c r="Z964" s="1"/>
      <c r="AA964" s="1"/>
      <c r="AB964" s="1"/>
      <c r="AC964" s="1"/>
      <c r="AD964" s="1"/>
      <c r="AE964" s="1"/>
      <c r="AF964" s="1"/>
      <c r="AG964" s="1"/>
      <c r="AH964" s="1"/>
      <c r="AI964" s="1"/>
      <c r="AJ964" s="1"/>
      <c r="AK964" s="1"/>
      <c r="AL964" s="1"/>
      <c r="AM964" s="1"/>
      <c r="AN964" s="1"/>
    </row>
    <row r="965" spans="1:40">
      <c r="A965" s="1"/>
      <c r="B965" s="1"/>
      <c r="C965" s="1"/>
      <c r="D965" s="1"/>
      <c r="E965" s="1"/>
      <c r="F965" s="1"/>
      <c r="G965" s="1"/>
      <c r="H965" s="1"/>
      <c r="I965" s="1"/>
      <c r="J965" s="1"/>
      <c r="K965" s="1"/>
      <c r="L965" s="1"/>
      <c r="M965" s="1"/>
      <c r="N965" s="5"/>
      <c r="O965" s="5"/>
      <c r="P965" s="5"/>
      <c r="Q965" s="5"/>
      <c r="R965" s="5"/>
      <c r="S965" s="5"/>
      <c r="T965" s="1"/>
      <c r="U965" s="1"/>
      <c r="V965" s="1"/>
      <c r="W965" s="1"/>
      <c r="X965" s="1"/>
      <c r="Y965" s="1"/>
      <c r="Z965" s="1"/>
      <c r="AA965" s="1"/>
      <c r="AB965" s="1"/>
      <c r="AC965" s="1"/>
      <c r="AD965" s="1"/>
      <c r="AE965" s="1"/>
      <c r="AF965" s="1"/>
      <c r="AG965" s="1"/>
      <c r="AH965" s="1"/>
      <c r="AI965" s="1"/>
      <c r="AJ965" s="1"/>
      <c r="AK965" s="1"/>
      <c r="AL965" s="1"/>
      <c r="AM965" s="1"/>
      <c r="AN965" s="1"/>
    </row>
    <row r="966" spans="1:40">
      <c r="A966" s="1"/>
      <c r="B966" s="1"/>
      <c r="C966" s="1"/>
      <c r="D966" s="1"/>
      <c r="E966" s="1"/>
      <c r="F966" s="1"/>
      <c r="G966" s="1"/>
      <c r="H966" s="1"/>
      <c r="I966" s="1"/>
      <c r="J966" s="1"/>
      <c r="K966" s="1"/>
      <c r="L966" s="1"/>
      <c r="M966" s="1"/>
      <c r="N966" s="5"/>
      <c r="O966" s="5"/>
      <c r="P966" s="5"/>
      <c r="Q966" s="5"/>
      <c r="R966" s="5"/>
      <c r="S966" s="5"/>
      <c r="T966" s="1"/>
      <c r="U966" s="1"/>
      <c r="V966" s="1"/>
      <c r="W966" s="1"/>
      <c r="X966" s="1"/>
      <c r="Y966" s="1"/>
      <c r="Z966" s="1"/>
      <c r="AA966" s="1"/>
      <c r="AB966" s="1"/>
      <c r="AC966" s="1"/>
      <c r="AD966" s="1"/>
      <c r="AE966" s="1"/>
      <c r="AF966" s="1"/>
      <c r="AG966" s="1"/>
      <c r="AH966" s="1"/>
      <c r="AI966" s="1"/>
      <c r="AJ966" s="1"/>
      <c r="AK966" s="1"/>
      <c r="AL966" s="1"/>
      <c r="AM966" s="1"/>
      <c r="AN966" s="1"/>
    </row>
    <row r="967" spans="1:40">
      <c r="A967" s="1"/>
      <c r="B967" s="1"/>
      <c r="C967" s="1"/>
      <c r="D967" s="1"/>
      <c r="E967" s="1"/>
      <c r="F967" s="1"/>
      <c r="G967" s="1"/>
      <c r="H967" s="1"/>
      <c r="I967" s="1"/>
      <c r="J967" s="1"/>
      <c r="K967" s="1"/>
      <c r="L967" s="1"/>
      <c r="M967" s="1"/>
      <c r="N967" s="5"/>
      <c r="O967" s="5"/>
      <c r="P967" s="5"/>
      <c r="Q967" s="5"/>
      <c r="R967" s="5"/>
      <c r="S967" s="5"/>
      <c r="T967" s="1"/>
      <c r="U967" s="1"/>
      <c r="V967" s="1"/>
      <c r="W967" s="1"/>
      <c r="X967" s="1"/>
      <c r="Y967" s="1"/>
      <c r="Z967" s="1"/>
      <c r="AA967" s="1"/>
      <c r="AB967" s="1"/>
      <c r="AC967" s="1"/>
      <c r="AD967" s="1"/>
      <c r="AE967" s="1"/>
      <c r="AF967" s="1"/>
      <c r="AG967" s="1"/>
      <c r="AH967" s="1"/>
      <c r="AI967" s="1"/>
      <c r="AJ967" s="1"/>
      <c r="AK967" s="1"/>
      <c r="AL967" s="1"/>
      <c r="AM967" s="1"/>
      <c r="AN967" s="1"/>
    </row>
    <row r="968" spans="1:40">
      <c r="A968" s="1"/>
      <c r="B968" s="1"/>
      <c r="C968" s="1"/>
      <c r="D968" s="1"/>
      <c r="E968" s="1"/>
      <c r="F968" s="1"/>
      <c r="G968" s="1"/>
      <c r="H968" s="1"/>
      <c r="I968" s="1"/>
      <c r="J968" s="1"/>
      <c r="K968" s="1"/>
      <c r="L968" s="1"/>
      <c r="M968" s="1"/>
      <c r="N968" s="5"/>
      <c r="O968" s="5"/>
      <c r="P968" s="5"/>
      <c r="Q968" s="5"/>
      <c r="R968" s="5"/>
      <c r="S968" s="5"/>
      <c r="T968" s="1"/>
      <c r="U968" s="1"/>
      <c r="V968" s="1"/>
      <c r="W968" s="1"/>
      <c r="X968" s="1"/>
      <c r="Y968" s="1"/>
      <c r="Z968" s="1"/>
      <c r="AA968" s="1"/>
      <c r="AB968" s="1"/>
      <c r="AC968" s="1"/>
      <c r="AD968" s="1"/>
      <c r="AE968" s="1"/>
      <c r="AF968" s="1"/>
      <c r="AG968" s="1"/>
      <c r="AH968" s="1"/>
      <c r="AI968" s="1"/>
      <c r="AJ968" s="1"/>
      <c r="AK968" s="1"/>
      <c r="AL968" s="1"/>
      <c r="AM968" s="1"/>
      <c r="AN968" s="1"/>
    </row>
    <row r="969" spans="1:40">
      <c r="A969" s="1"/>
      <c r="B969" s="1"/>
      <c r="C969" s="1"/>
      <c r="D969" s="1"/>
      <c r="E969" s="1"/>
      <c r="F969" s="1"/>
      <c r="G969" s="1"/>
      <c r="H969" s="1"/>
      <c r="I969" s="1"/>
      <c r="J969" s="1"/>
      <c r="K969" s="1"/>
      <c r="L969" s="1"/>
      <c r="M969" s="1"/>
      <c r="N969" s="5"/>
      <c r="O969" s="5"/>
      <c r="P969" s="5"/>
      <c r="Q969" s="5"/>
      <c r="R969" s="5"/>
      <c r="S969" s="5"/>
      <c r="T969" s="1"/>
      <c r="U969" s="1"/>
      <c r="V969" s="1"/>
      <c r="W969" s="1"/>
      <c r="X969" s="1"/>
      <c r="Y969" s="1"/>
      <c r="Z969" s="1"/>
      <c r="AA969" s="1"/>
      <c r="AB969" s="1"/>
      <c r="AC969" s="1"/>
      <c r="AD969" s="1"/>
      <c r="AE969" s="1"/>
      <c r="AF969" s="1"/>
      <c r="AG969" s="1"/>
      <c r="AH969" s="1"/>
      <c r="AI969" s="1"/>
      <c r="AJ969" s="1"/>
      <c r="AK969" s="1"/>
      <c r="AL969" s="1"/>
      <c r="AM969" s="1"/>
      <c r="AN969" s="1"/>
    </row>
    <row r="970" spans="1:40">
      <c r="A970" s="1"/>
      <c r="B970" s="1"/>
      <c r="C970" s="1"/>
      <c r="D970" s="1"/>
      <c r="E970" s="1"/>
      <c r="F970" s="1"/>
      <c r="G970" s="1"/>
      <c r="H970" s="1"/>
      <c r="I970" s="1"/>
      <c r="J970" s="1"/>
      <c r="K970" s="1"/>
      <c r="L970" s="1"/>
      <c r="M970" s="1"/>
      <c r="N970" s="5"/>
      <c r="O970" s="5"/>
      <c r="P970" s="5"/>
      <c r="Q970" s="5"/>
      <c r="R970" s="5"/>
      <c r="S970" s="5"/>
      <c r="T970" s="1"/>
      <c r="U970" s="1"/>
      <c r="V970" s="1"/>
      <c r="W970" s="1"/>
      <c r="X970" s="1"/>
      <c r="Y970" s="1"/>
      <c r="Z970" s="1"/>
      <c r="AA970" s="1"/>
      <c r="AB970" s="1"/>
      <c r="AC970" s="1"/>
      <c r="AD970" s="1"/>
      <c r="AE970" s="1"/>
      <c r="AF970" s="1"/>
      <c r="AG970" s="1"/>
      <c r="AH970" s="1"/>
      <c r="AI970" s="1"/>
      <c r="AJ970" s="1"/>
      <c r="AK970" s="1"/>
      <c r="AL970" s="1"/>
      <c r="AM970" s="1"/>
      <c r="AN970" s="1"/>
    </row>
    <row r="971" spans="1:40">
      <c r="A971" s="1"/>
      <c r="B971" s="1"/>
      <c r="C971" s="1"/>
      <c r="D971" s="1"/>
      <c r="E971" s="1"/>
      <c r="F971" s="1"/>
      <c r="G971" s="1"/>
      <c r="H971" s="1"/>
      <c r="I971" s="1"/>
      <c r="J971" s="1"/>
      <c r="K971" s="1"/>
      <c r="L971" s="1"/>
      <c r="M971" s="1"/>
      <c r="N971" s="5"/>
      <c r="O971" s="5"/>
      <c r="P971" s="5"/>
      <c r="Q971" s="5"/>
      <c r="R971" s="5"/>
      <c r="S971" s="5"/>
      <c r="T971" s="1"/>
      <c r="U971" s="1"/>
      <c r="V971" s="1"/>
      <c r="W971" s="1"/>
      <c r="X971" s="1"/>
      <c r="Y971" s="1"/>
      <c r="Z971" s="1"/>
      <c r="AA971" s="1"/>
      <c r="AB971" s="1"/>
      <c r="AC971" s="1"/>
      <c r="AD971" s="1"/>
      <c r="AE971" s="1"/>
      <c r="AF971" s="1"/>
      <c r="AG971" s="1"/>
      <c r="AH971" s="1"/>
      <c r="AI971" s="1"/>
      <c r="AJ971" s="1"/>
      <c r="AK971" s="1"/>
      <c r="AL971" s="1"/>
      <c r="AM971" s="1"/>
      <c r="AN971" s="1"/>
    </row>
    <row r="972" spans="1:40">
      <c r="A972" s="1"/>
      <c r="B972" s="1"/>
      <c r="C972" s="1"/>
      <c r="D972" s="1"/>
      <c r="E972" s="1"/>
      <c r="F972" s="1"/>
      <c r="G972" s="1"/>
      <c r="H972" s="1"/>
      <c r="I972" s="1"/>
      <c r="J972" s="1"/>
      <c r="K972" s="1"/>
      <c r="L972" s="1"/>
      <c r="M972" s="1"/>
      <c r="N972" s="5"/>
      <c r="O972" s="5"/>
      <c r="P972" s="5"/>
      <c r="Q972" s="5"/>
      <c r="R972" s="5"/>
      <c r="S972" s="5"/>
      <c r="T972" s="1"/>
      <c r="U972" s="1"/>
      <c r="V972" s="1"/>
      <c r="W972" s="1"/>
      <c r="X972" s="1"/>
      <c r="Y972" s="1"/>
      <c r="Z972" s="1"/>
      <c r="AA972" s="1"/>
      <c r="AB972" s="1"/>
      <c r="AC972" s="1"/>
      <c r="AD972" s="1"/>
      <c r="AE972" s="1"/>
      <c r="AF972" s="1"/>
      <c r="AG972" s="1"/>
      <c r="AH972" s="1"/>
      <c r="AI972" s="1"/>
      <c r="AJ972" s="1"/>
      <c r="AK972" s="1"/>
      <c r="AL972" s="1"/>
      <c r="AM972" s="1"/>
      <c r="AN972" s="1"/>
    </row>
    <row r="973" spans="1:40">
      <c r="A973" s="1"/>
      <c r="B973" s="1"/>
      <c r="C973" s="1"/>
      <c r="D973" s="1"/>
      <c r="E973" s="1"/>
      <c r="F973" s="1"/>
      <c r="G973" s="1"/>
      <c r="H973" s="1"/>
      <c r="I973" s="1"/>
      <c r="J973" s="1"/>
      <c r="K973" s="1"/>
      <c r="L973" s="1"/>
      <c r="M973" s="1"/>
      <c r="N973" s="5"/>
      <c r="O973" s="5"/>
      <c r="P973" s="5"/>
      <c r="Q973" s="5"/>
      <c r="R973" s="5"/>
      <c r="S973" s="5"/>
      <c r="T973" s="1"/>
      <c r="U973" s="1"/>
      <c r="V973" s="1"/>
      <c r="W973" s="1"/>
      <c r="X973" s="1"/>
      <c r="Y973" s="1"/>
      <c r="Z973" s="1"/>
      <c r="AA973" s="1"/>
      <c r="AB973" s="1"/>
      <c r="AC973" s="1"/>
      <c r="AD973" s="1"/>
      <c r="AE973" s="1"/>
      <c r="AF973" s="1"/>
      <c r="AG973" s="1"/>
      <c r="AH973" s="1"/>
      <c r="AI973" s="1"/>
      <c r="AJ973" s="1"/>
      <c r="AK973" s="1"/>
      <c r="AL973" s="1"/>
      <c r="AM973" s="1"/>
      <c r="AN973" s="1"/>
    </row>
    <row r="974" spans="1:40">
      <c r="A974" s="1"/>
      <c r="B974" s="1"/>
      <c r="C974" s="1"/>
      <c r="D974" s="1"/>
      <c r="E974" s="1"/>
      <c r="F974" s="1"/>
      <c r="G974" s="1"/>
      <c r="H974" s="1"/>
      <c r="I974" s="1"/>
      <c r="J974" s="1"/>
      <c r="K974" s="1"/>
      <c r="L974" s="1"/>
      <c r="M974" s="1"/>
      <c r="N974" s="5"/>
      <c r="O974" s="5"/>
      <c r="P974" s="5"/>
      <c r="Q974" s="5"/>
      <c r="R974" s="5"/>
      <c r="S974" s="5"/>
      <c r="T974" s="1"/>
      <c r="U974" s="1"/>
      <c r="V974" s="1"/>
      <c r="W974" s="1"/>
      <c r="X974" s="1"/>
      <c r="Y974" s="1"/>
      <c r="Z974" s="1"/>
      <c r="AA974" s="1"/>
      <c r="AB974" s="1"/>
      <c r="AC974" s="1"/>
      <c r="AD974" s="1"/>
      <c r="AE974" s="1"/>
      <c r="AF974" s="1"/>
      <c r="AG974" s="1"/>
      <c r="AH974" s="1"/>
      <c r="AI974" s="1"/>
      <c r="AJ974" s="1"/>
      <c r="AK974" s="1"/>
      <c r="AL974" s="1"/>
      <c r="AM974" s="1"/>
      <c r="AN974" s="1"/>
    </row>
    <row r="975" spans="1:40">
      <c r="A975" s="1"/>
      <c r="B975" s="1"/>
      <c r="C975" s="1"/>
      <c r="D975" s="1"/>
      <c r="E975" s="1"/>
      <c r="F975" s="1"/>
      <c r="G975" s="1"/>
      <c r="H975" s="1"/>
      <c r="I975" s="1"/>
      <c r="J975" s="1"/>
      <c r="K975" s="1"/>
      <c r="L975" s="1"/>
      <c r="M975" s="1"/>
      <c r="N975" s="5"/>
      <c r="O975" s="5"/>
      <c r="P975" s="5"/>
      <c r="Q975" s="5"/>
      <c r="R975" s="5"/>
      <c r="S975" s="5"/>
      <c r="T975" s="1"/>
      <c r="U975" s="1"/>
      <c r="V975" s="1"/>
      <c r="W975" s="1"/>
      <c r="X975" s="1"/>
      <c r="Y975" s="1"/>
      <c r="Z975" s="1"/>
      <c r="AA975" s="1"/>
      <c r="AB975" s="1"/>
      <c r="AC975" s="1"/>
      <c r="AD975" s="1"/>
      <c r="AE975" s="1"/>
      <c r="AF975" s="1"/>
      <c r="AG975" s="1"/>
      <c r="AH975" s="1"/>
      <c r="AI975" s="1"/>
      <c r="AJ975" s="1"/>
      <c r="AK975" s="1"/>
      <c r="AL975" s="1"/>
      <c r="AM975" s="1"/>
      <c r="AN975" s="1"/>
    </row>
    <row r="976" spans="1:40">
      <c r="A976" s="1"/>
      <c r="B976" s="1"/>
      <c r="C976" s="1"/>
      <c r="D976" s="1"/>
      <c r="E976" s="1"/>
      <c r="F976" s="1"/>
      <c r="G976" s="1"/>
      <c r="H976" s="1"/>
      <c r="I976" s="1"/>
      <c r="J976" s="1"/>
      <c r="K976" s="1"/>
      <c r="L976" s="1"/>
      <c r="M976" s="1"/>
      <c r="N976" s="5"/>
      <c r="O976" s="5"/>
      <c r="P976" s="5"/>
      <c r="Q976" s="5"/>
      <c r="R976" s="5"/>
      <c r="S976" s="5"/>
      <c r="T976" s="1"/>
      <c r="U976" s="1"/>
      <c r="V976" s="1"/>
      <c r="W976" s="1"/>
      <c r="X976" s="1"/>
      <c r="Y976" s="1"/>
      <c r="Z976" s="1"/>
      <c r="AA976" s="1"/>
      <c r="AB976" s="1"/>
      <c r="AC976" s="1"/>
      <c r="AD976" s="1"/>
      <c r="AE976" s="1"/>
      <c r="AF976" s="1"/>
      <c r="AG976" s="1"/>
      <c r="AH976" s="1"/>
      <c r="AI976" s="1"/>
      <c r="AJ976" s="1"/>
      <c r="AK976" s="1"/>
      <c r="AL976" s="1"/>
      <c r="AM976" s="1"/>
      <c r="AN976" s="1"/>
    </row>
    <row r="977" spans="1:40">
      <c r="A977" s="1"/>
      <c r="B977" s="1"/>
      <c r="C977" s="1"/>
      <c r="D977" s="1"/>
      <c r="E977" s="1"/>
      <c r="F977" s="1"/>
      <c r="G977" s="1"/>
      <c r="H977" s="1"/>
      <c r="I977" s="1"/>
      <c r="J977" s="1"/>
      <c r="K977" s="1"/>
      <c r="L977" s="1"/>
      <c r="M977" s="1"/>
      <c r="N977" s="5"/>
      <c r="O977" s="5"/>
      <c r="P977" s="5"/>
      <c r="Q977" s="5"/>
      <c r="R977" s="5"/>
      <c r="S977" s="5"/>
      <c r="T977" s="1"/>
      <c r="U977" s="1"/>
      <c r="V977" s="1"/>
      <c r="W977" s="1"/>
      <c r="X977" s="1"/>
      <c r="Y977" s="1"/>
      <c r="Z977" s="1"/>
      <c r="AA977" s="1"/>
      <c r="AB977" s="1"/>
      <c r="AC977" s="1"/>
      <c r="AD977" s="1"/>
      <c r="AE977" s="1"/>
      <c r="AF977" s="1"/>
      <c r="AG977" s="1"/>
      <c r="AH977" s="1"/>
      <c r="AI977" s="1"/>
      <c r="AJ977" s="1"/>
      <c r="AK977" s="1"/>
      <c r="AL977" s="1"/>
      <c r="AM977" s="1"/>
      <c r="AN977" s="1"/>
    </row>
    <row r="978" spans="1:40">
      <c r="A978" s="1"/>
      <c r="B978" s="1"/>
      <c r="C978" s="1"/>
      <c r="D978" s="1"/>
      <c r="E978" s="1"/>
      <c r="F978" s="1"/>
      <c r="G978" s="1"/>
      <c r="H978" s="1"/>
      <c r="I978" s="1"/>
      <c r="J978" s="1"/>
      <c r="K978" s="1"/>
      <c r="L978" s="1"/>
      <c r="M978" s="1"/>
      <c r="N978" s="5"/>
      <c r="O978" s="5"/>
      <c r="P978" s="5"/>
      <c r="Q978" s="5"/>
      <c r="R978" s="5"/>
      <c r="S978" s="5"/>
      <c r="T978" s="1"/>
      <c r="U978" s="1"/>
      <c r="V978" s="1"/>
      <c r="W978" s="1"/>
      <c r="X978" s="1"/>
      <c r="Y978" s="1"/>
      <c r="Z978" s="1"/>
      <c r="AA978" s="1"/>
      <c r="AB978" s="1"/>
      <c r="AC978" s="1"/>
      <c r="AD978" s="1"/>
      <c r="AE978" s="1"/>
      <c r="AF978" s="1"/>
      <c r="AG978" s="1"/>
      <c r="AH978" s="1"/>
      <c r="AI978" s="1"/>
      <c r="AJ978" s="1"/>
      <c r="AK978" s="1"/>
      <c r="AL978" s="1"/>
      <c r="AM978" s="1"/>
      <c r="AN978" s="1"/>
    </row>
    <row r="979" spans="1:40">
      <c r="A979" s="1"/>
      <c r="B979" s="1"/>
      <c r="C979" s="1"/>
      <c r="D979" s="1"/>
      <c r="E979" s="1"/>
      <c r="F979" s="1"/>
      <c r="G979" s="1"/>
      <c r="H979" s="1"/>
      <c r="I979" s="1"/>
      <c r="J979" s="1"/>
      <c r="K979" s="1"/>
      <c r="L979" s="1"/>
      <c r="M979" s="1"/>
      <c r="N979" s="5"/>
      <c r="O979" s="5"/>
      <c r="P979" s="5"/>
      <c r="Q979" s="5"/>
      <c r="R979" s="5"/>
      <c r="S979" s="5"/>
      <c r="T979" s="1"/>
      <c r="U979" s="1"/>
      <c r="V979" s="1"/>
      <c r="W979" s="1"/>
      <c r="X979" s="1"/>
      <c r="Y979" s="1"/>
      <c r="Z979" s="1"/>
      <c r="AA979" s="1"/>
      <c r="AB979" s="1"/>
      <c r="AC979" s="1"/>
      <c r="AD979" s="1"/>
      <c r="AE979" s="1"/>
      <c r="AF979" s="1"/>
      <c r="AG979" s="1"/>
      <c r="AH979" s="1"/>
      <c r="AI979" s="1"/>
      <c r="AJ979" s="1"/>
      <c r="AK979" s="1"/>
      <c r="AL979" s="1"/>
      <c r="AM979" s="1"/>
      <c r="AN979" s="1"/>
    </row>
    <row r="980" spans="1:40">
      <c r="A980" s="1"/>
      <c r="B980" s="1"/>
      <c r="C980" s="1"/>
      <c r="D980" s="1"/>
      <c r="E980" s="1"/>
      <c r="F980" s="1"/>
      <c r="G980" s="1"/>
      <c r="H980" s="1"/>
      <c r="I980" s="1"/>
      <c r="J980" s="1"/>
      <c r="K980" s="1"/>
      <c r="L980" s="1"/>
      <c r="M980" s="1"/>
      <c r="N980" s="5"/>
      <c r="O980" s="5"/>
      <c r="P980" s="5"/>
      <c r="Q980" s="5"/>
      <c r="R980" s="5"/>
      <c r="S980" s="5"/>
      <c r="T980" s="1"/>
      <c r="U980" s="1"/>
      <c r="V980" s="1"/>
      <c r="W980" s="1"/>
      <c r="X980" s="1"/>
      <c r="Y980" s="1"/>
      <c r="Z980" s="1"/>
      <c r="AA980" s="1"/>
      <c r="AB980" s="1"/>
      <c r="AC980" s="1"/>
      <c r="AD980" s="1"/>
      <c r="AE980" s="1"/>
      <c r="AF980" s="1"/>
      <c r="AG980" s="1"/>
      <c r="AH980" s="1"/>
      <c r="AI980" s="1"/>
      <c r="AJ980" s="1"/>
      <c r="AK980" s="1"/>
      <c r="AL980" s="1"/>
      <c r="AM980" s="1"/>
      <c r="AN980" s="1"/>
    </row>
    <row r="981" spans="1:40">
      <c r="A981" s="1"/>
      <c r="B981" s="1"/>
      <c r="C981" s="1"/>
      <c r="D981" s="1"/>
      <c r="E981" s="1"/>
      <c r="F981" s="1"/>
      <c r="G981" s="1"/>
      <c r="H981" s="1"/>
      <c r="I981" s="1"/>
      <c r="J981" s="1"/>
      <c r="K981" s="1"/>
      <c r="L981" s="1"/>
      <c r="M981" s="1"/>
      <c r="N981" s="5"/>
      <c r="O981" s="5"/>
      <c r="P981" s="5"/>
      <c r="Q981" s="5"/>
      <c r="R981" s="5"/>
      <c r="S981" s="5"/>
      <c r="T981" s="1"/>
      <c r="U981" s="1"/>
      <c r="V981" s="1"/>
      <c r="W981" s="1"/>
      <c r="X981" s="1"/>
      <c r="Y981" s="1"/>
      <c r="Z981" s="1"/>
      <c r="AA981" s="1"/>
      <c r="AB981" s="1"/>
      <c r="AC981" s="1"/>
      <c r="AD981" s="1"/>
      <c r="AE981" s="1"/>
      <c r="AF981" s="1"/>
      <c r="AG981" s="1"/>
      <c r="AH981" s="1"/>
      <c r="AI981" s="1"/>
      <c r="AJ981" s="1"/>
      <c r="AK981" s="1"/>
      <c r="AL981" s="1"/>
      <c r="AM981" s="1"/>
      <c r="AN981" s="1"/>
    </row>
    <row r="982" spans="1:40">
      <c r="A982" s="1"/>
      <c r="B982" s="1"/>
      <c r="C982" s="1"/>
      <c r="D982" s="1"/>
      <c r="E982" s="1"/>
      <c r="F982" s="1"/>
      <c r="G982" s="1"/>
      <c r="H982" s="1"/>
      <c r="I982" s="1"/>
      <c r="J982" s="1"/>
      <c r="K982" s="1"/>
      <c r="L982" s="1"/>
      <c r="M982" s="1"/>
      <c r="N982" s="5"/>
      <c r="O982" s="5"/>
      <c r="P982" s="5"/>
      <c r="Q982" s="5"/>
      <c r="R982" s="5"/>
      <c r="S982" s="5"/>
      <c r="T982" s="1"/>
      <c r="U982" s="1"/>
      <c r="V982" s="1"/>
      <c r="W982" s="1"/>
      <c r="X982" s="1"/>
      <c r="Y982" s="1"/>
      <c r="Z982" s="1"/>
      <c r="AA982" s="1"/>
      <c r="AB982" s="1"/>
      <c r="AC982" s="1"/>
      <c r="AD982" s="1"/>
      <c r="AE982" s="1"/>
      <c r="AF982" s="1"/>
      <c r="AG982" s="1"/>
      <c r="AH982" s="1"/>
      <c r="AI982" s="1"/>
      <c r="AJ982" s="1"/>
      <c r="AK982" s="1"/>
      <c r="AL982" s="1"/>
      <c r="AM982" s="1"/>
      <c r="AN982" s="1"/>
    </row>
    <row r="983" spans="1:40">
      <c r="A983" s="1"/>
      <c r="B983" s="1"/>
      <c r="C983" s="1"/>
      <c r="D983" s="1"/>
      <c r="E983" s="1"/>
      <c r="F983" s="1"/>
      <c r="G983" s="1"/>
      <c r="H983" s="1"/>
      <c r="I983" s="1"/>
      <c r="J983" s="1"/>
      <c r="K983" s="1"/>
      <c r="L983" s="1"/>
      <c r="M983" s="1"/>
      <c r="N983" s="5"/>
      <c r="O983" s="5"/>
      <c r="P983" s="5"/>
      <c r="Q983" s="5"/>
      <c r="R983" s="5"/>
      <c r="S983" s="5"/>
      <c r="T983" s="1"/>
      <c r="U983" s="1"/>
      <c r="V983" s="1"/>
      <c r="W983" s="1"/>
      <c r="X983" s="1"/>
      <c r="Y983" s="1"/>
      <c r="Z983" s="1"/>
      <c r="AA983" s="1"/>
      <c r="AB983" s="1"/>
      <c r="AC983" s="1"/>
      <c r="AD983" s="1"/>
      <c r="AE983" s="1"/>
      <c r="AF983" s="1"/>
      <c r="AG983" s="1"/>
      <c r="AH983" s="1"/>
      <c r="AI983" s="1"/>
      <c r="AJ983" s="1"/>
      <c r="AK983" s="1"/>
      <c r="AL983" s="1"/>
      <c r="AM983" s="1"/>
      <c r="AN983" s="1"/>
    </row>
    <row r="984" spans="1:40">
      <c r="A984" s="1"/>
      <c r="B984" s="1"/>
      <c r="C984" s="1"/>
      <c r="D984" s="1"/>
      <c r="E984" s="1"/>
      <c r="F984" s="1"/>
      <c r="G984" s="1"/>
      <c r="H984" s="1"/>
      <c r="I984" s="1"/>
      <c r="J984" s="1"/>
      <c r="K984" s="1"/>
      <c r="L984" s="1"/>
      <c r="M984" s="1"/>
      <c r="N984" s="5"/>
      <c r="O984" s="5"/>
      <c r="P984" s="5"/>
      <c r="Q984" s="5"/>
      <c r="R984" s="5"/>
      <c r="S984" s="5"/>
      <c r="T984" s="1"/>
      <c r="U984" s="1"/>
      <c r="V984" s="1"/>
      <c r="W984" s="1"/>
      <c r="X984" s="1"/>
      <c r="Y984" s="1"/>
      <c r="Z984" s="1"/>
      <c r="AA984" s="1"/>
      <c r="AB984" s="1"/>
      <c r="AC984" s="1"/>
      <c r="AD984" s="1"/>
      <c r="AE984" s="1"/>
      <c r="AF984" s="1"/>
      <c r="AG984" s="1"/>
      <c r="AH984" s="1"/>
      <c r="AI984" s="1"/>
      <c r="AJ984" s="1"/>
      <c r="AK984" s="1"/>
      <c r="AL984" s="1"/>
      <c r="AM984" s="1"/>
      <c r="AN984" s="1"/>
    </row>
    <row r="985" spans="1:40">
      <c r="A985" s="1"/>
      <c r="B985" s="1"/>
      <c r="C985" s="1"/>
      <c r="D985" s="1"/>
      <c r="E985" s="1"/>
      <c r="F985" s="1"/>
      <c r="G985" s="1"/>
      <c r="H985" s="1"/>
      <c r="I985" s="1"/>
      <c r="J985" s="1"/>
      <c r="K985" s="1"/>
      <c r="L985" s="1"/>
      <c r="M985" s="1"/>
      <c r="N985" s="5"/>
      <c r="O985" s="5"/>
      <c r="P985" s="5"/>
      <c r="Q985" s="5"/>
      <c r="R985" s="5"/>
      <c r="S985" s="5"/>
      <c r="T985" s="1"/>
      <c r="U985" s="1"/>
      <c r="V985" s="1"/>
      <c r="W985" s="1"/>
      <c r="X985" s="1"/>
      <c r="Y985" s="1"/>
      <c r="Z985" s="1"/>
      <c r="AA985" s="1"/>
      <c r="AB985" s="1"/>
      <c r="AC985" s="1"/>
      <c r="AD985" s="1"/>
      <c r="AE985" s="1"/>
      <c r="AF985" s="1"/>
      <c r="AG985" s="1"/>
      <c r="AH985" s="1"/>
      <c r="AI985" s="1"/>
      <c r="AJ985" s="1"/>
      <c r="AK985" s="1"/>
      <c r="AL985" s="1"/>
      <c r="AM985" s="1"/>
      <c r="AN985" s="1"/>
    </row>
    <row r="986" spans="1:40">
      <c r="A986" s="1"/>
      <c r="B986" s="1"/>
      <c r="C986" s="1"/>
      <c r="D986" s="1"/>
      <c r="E986" s="1"/>
      <c r="F986" s="1"/>
      <c r="G986" s="1"/>
      <c r="H986" s="1"/>
      <c r="I986" s="1"/>
      <c r="J986" s="1"/>
      <c r="K986" s="1"/>
      <c r="L986" s="1"/>
      <c r="M986" s="1"/>
      <c r="N986" s="5"/>
      <c r="O986" s="5"/>
      <c r="P986" s="5"/>
      <c r="Q986" s="5"/>
      <c r="R986" s="5"/>
      <c r="S986" s="5"/>
      <c r="T986" s="1"/>
      <c r="U986" s="1"/>
      <c r="V986" s="1"/>
      <c r="W986" s="1"/>
      <c r="X986" s="1"/>
      <c r="Y986" s="1"/>
      <c r="Z986" s="1"/>
      <c r="AA986" s="1"/>
      <c r="AB986" s="1"/>
      <c r="AC986" s="1"/>
      <c r="AD986" s="1"/>
      <c r="AE986" s="1"/>
      <c r="AF986" s="1"/>
      <c r="AG986" s="1"/>
      <c r="AH986" s="1"/>
      <c r="AI986" s="1"/>
      <c r="AJ986" s="1"/>
      <c r="AK986" s="1"/>
      <c r="AL986" s="1"/>
      <c r="AM986" s="1"/>
      <c r="AN986" s="1"/>
    </row>
    <row r="987" spans="1:40">
      <c r="A987" s="1"/>
      <c r="B987" s="1"/>
      <c r="C987" s="1"/>
      <c r="D987" s="1"/>
      <c r="E987" s="1"/>
      <c r="F987" s="1"/>
      <c r="G987" s="1"/>
      <c r="H987" s="1"/>
      <c r="I987" s="1"/>
      <c r="J987" s="1"/>
      <c r="K987" s="1"/>
      <c r="L987" s="1"/>
      <c r="M987" s="1"/>
      <c r="N987" s="5"/>
      <c r="O987" s="5"/>
      <c r="P987" s="5"/>
      <c r="Q987" s="5"/>
      <c r="R987" s="5"/>
      <c r="S987" s="5"/>
      <c r="T987" s="1"/>
      <c r="U987" s="1"/>
      <c r="V987" s="1"/>
      <c r="W987" s="1"/>
      <c r="X987" s="1"/>
      <c r="Y987" s="1"/>
      <c r="Z987" s="1"/>
      <c r="AA987" s="1"/>
      <c r="AB987" s="1"/>
      <c r="AC987" s="1"/>
      <c r="AD987" s="1"/>
      <c r="AE987" s="1"/>
      <c r="AF987" s="1"/>
      <c r="AG987" s="1"/>
      <c r="AH987" s="1"/>
      <c r="AI987" s="1"/>
      <c r="AJ987" s="1"/>
      <c r="AK987" s="1"/>
      <c r="AL987" s="1"/>
      <c r="AM987" s="1"/>
      <c r="AN987" s="1"/>
    </row>
    <row r="988" spans="1:40">
      <c r="A988" s="1"/>
      <c r="B988" s="1"/>
      <c r="C988" s="1"/>
      <c r="D988" s="1"/>
      <c r="E988" s="1"/>
      <c r="F988" s="1"/>
      <c r="G988" s="1"/>
      <c r="H988" s="1"/>
      <c r="I988" s="1"/>
      <c r="J988" s="1"/>
      <c r="K988" s="1"/>
      <c r="L988" s="1"/>
      <c r="M988" s="1"/>
      <c r="N988" s="5"/>
      <c r="O988" s="5"/>
      <c r="P988" s="5"/>
      <c r="Q988" s="5"/>
      <c r="R988" s="5"/>
      <c r="S988" s="5"/>
      <c r="T988" s="1"/>
      <c r="U988" s="1"/>
      <c r="V988" s="1"/>
      <c r="W988" s="1"/>
      <c r="X988" s="1"/>
      <c r="Y988" s="1"/>
      <c r="Z988" s="1"/>
      <c r="AA988" s="1"/>
      <c r="AB988" s="1"/>
      <c r="AC988" s="1"/>
      <c r="AD988" s="1"/>
      <c r="AE988" s="1"/>
      <c r="AF988" s="1"/>
      <c r="AG988" s="1"/>
      <c r="AH988" s="1"/>
      <c r="AI988" s="1"/>
      <c r="AJ988" s="1"/>
      <c r="AK988" s="1"/>
      <c r="AL988" s="1"/>
      <c r="AM988" s="1"/>
      <c r="AN988" s="1"/>
    </row>
    <row r="989" spans="1:40">
      <c r="A989" s="1"/>
      <c r="B989" s="1"/>
      <c r="C989" s="1"/>
      <c r="D989" s="1"/>
      <c r="E989" s="1"/>
      <c r="F989" s="1"/>
      <c r="G989" s="1"/>
      <c r="H989" s="1"/>
      <c r="I989" s="1"/>
      <c r="J989" s="1"/>
      <c r="K989" s="1"/>
      <c r="L989" s="1"/>
      <c r="M989" s="1"/>
      <c r="N989" s="5"/>
      <c r="O989" s="5"/>
      <c r="P989" s="5"/>
      <c r="Q989" s="5"/>
      <c r="R989" s="5"/>
      <c r="S989" s="5"/>
      <c r="T989" s="1"/>
      <c r="U989" s="1"/>
      <c r="V989" s="1"/>
      <c r="W989" s="1"/>
      <c r="X989" s="1"/>
      <c r="Y989" s="1"/>
      <c r="Z989" s="1"/>
      <c r="AA989" s="1"/>
      <c r="AB989" s="1"/>
      <c r="AC989" s="1"/>
      <c r="AD989" s="1"/>
      <c r="AE989" s="1"/>
      <c r="AF989" s="1"/>
      <c r="AG989" s="1"/>
      <c r="AH989" s="1"/>
      <c r="AI989" s="1"/>
      <c r="AJ989" s="1"/>
      <c r="AK989" s="1"/>
      <c r="AL989" s="1"/>
      <c r="AM989" s="1"/>
      <c r="AN989" s="1"/>
    </row>
    <row r="990" spans="1:40">
      <c r="A990" s="1"/>
      <c r="B990" s="1"/>
      <c r="C990" s="1"/>
      <c r="D990" s="1"/>
      <c r="E990" s="1"/>
      <c r="F990" s="1"/>
      <c r="G990" s="1"/>
      <c r="H990" s="1"/>
      <c r="I990" s="1"/>
      <c r="J990" s="1"/>
      <c r="K990" s="1"/>
      <c r="L990" s="1"/>
      <c r="M990" s="1"/>
      <c r="N990" s="5"/>
      <c r="O990" s="5"/>
      <c r="P990" s="5"/>
      <c r="Q990" s="5"/>
      <c r="R990" s="5"/>
      <c r="S990" s="5"/>
      <c r="T990" s="1"/>
      <c r="U990" s="1"/>
      <c r="V990" s="1"/>
      <c r="W990" s="1"/>
      <c r="X990" s="1"/>
      <c r="Y990" s="1"/>
      <c r="Z990" s="1"/>
      <c r="AA990" s="1"/>
      <c r="AB990" s="1"/>
      <c r="AC990" s="1"/>
      <c r="AD990" s="1"/>
      <c r="AE990" s="1"/>
      <c r="AF990" s="1"/>
      <c r="AG990" s="1"/>
      <c r="AH990" s="1"/>
      <c r="AI990" s="1"/>
      <c r="AJ990" s="1"/>
      <c r="AK990" s="1"/>
      <c r="AL990" s="1"/>
      <c r="AM990" s="1"/>
      <c r="AN990" s="1"/>
    </row>
    <row r="991" spans="1:40">
      <c r="A991" s="1"/>
      <c r="B991" s="1"/>
      <c r="C991" s="1"/>
      <c r="D991" s="1"/>
      <c r="E991" s="1"/>
      <c r="F991" s="1"/>
      <c r="G991" s="1"/>
      <c r="H991" s="1"/>
      <c r="I991" s="1"/>
      <c r="J991" s="1"/>
      <c r="K991" s="1"/>
      <c r="L991" s="1"/>
      <c r="M991" s="1"/>
      <c r="N991" s="5"/>
      <c r="O991" s="5"/>
      <c r="P991" s="5"/>
      <c r="Q991" s="5"/>
      <c r="R991" s="5"/>
      <c r="S991" s="5"/>
      <c r="T991" s="1"/>
      <c r="U991" s="1"/>
      <c r="V991" s="1"/>
      <c r="W991" s="1"/>
      <c r="X991" s="1"/>
      <c r="Y991" s="1"/>
      <c r="Z991" s="1"/>
      <c r="AA991" s="1"/>
      <c r="AB991" s="1"/>
      <c r="AC991" s="1"/>
      <c r="AD991" s="1"/>
      <c r="AE991" s="1"/>
      <c r="AF991" s="1"/>
      <c r="AG991" s="1"/>
      <c r="AH991" s="1"/>
      <c r="AI991" s="1"/>
      <c r="AJ991" s="1"/>
      <c r="AK991" s="1"/>
      <c r="AL991" s="1"/>
      <c r="AM991" s="1"/>
      <c r="AN991" s="1"/>
    </row>
    <row r="992" spans="1:40">
      <c r="A992" s="1"/>
      <c r="B992" s="1"/>
      <c r="C992" s="1"/>
      <c r="D992" s="1"/>
      <c r="E992" s="1"/>
      <c r="F992" s="1"/>
      <c r="G992" s="1"/>
      <c r="H992" s="1"/>
      <c r="I992" s="1"/>
      <c r="J992" s="1"/>
      <c r="K992" s="1"/>
      <c r="L992" s="1"/>
      <c r="M992" s="1"/>
      <c r="N992" s="5"/>
      <c r="O992" s="5"/>
      <c r="P992" s="5"/>
      <c r="Q992" s="5"/>
      <c r="R992" s="5"/>
      <c r="S992" s="5"/>
      <c r="T992" s="1"/>
      <c r="U992" s="1"/>
      <c r="V992" s="1"/>
      <c r="W992" s="1"/>
      <c r="X992" s="1"/>
      <c r="Y992" s="1"/>
      <c r="Z992" s="1"/>
      <c r="AA992" s="1"/>
      <c r="AB992" s="1"/>
      <c r="AC992" s="1"/>
      <c r="AD992" s="1"/>
      <c r="AE992" s="1"/>
      <c r="AF992" s="1"/>
      <c r="AG992" s="1"/>
      <c r="AH992" s="1"/>
      <c r="AI992" s="1"/>
      <c r="AJ992" s="1"/>
      <c r="AK992" s="1"/>
      <c r="AL992" s="1"/>
      <c r="AM992" s="1"/>
      <c r="AN992" s="1"/>
    </row>
    <row r="993" spans="1:40">
      <c r="A993" s="1"/>
      <c r="B993" s="1"/>
      <c r="C993" s="1"/>
      <c r="D993" s="1"/>
      <c r="E993" s="1"/>
      <c r="F993" s="1"/>
      <c r="G993" s="1"/>
      <c r="H993" s="1"/>
      <c r="I993" s="1"/>
      <c r="J993" s="1"/>
      <c r="K993" s="1"/>
      <c r="L993" s="1"/>
      <c r="M993" s="1"/>
      <c r="N993" s="5"/>
      <c r="O993" s="5"/>
      <c r="P993" s="5"/>
      <c r="Q993" s="5"/>
      <c r="R993" s="5"/>
      <c r="S993" s="5"/>
      <c r="T993" s="1"/>
      <c r="U993" s="1"/>
      <c r="V993" s="1"/>
      <c r="W993" s="1"/>
      <c r="X993" s="1"/>
      <c r="Y993" s="1"/>
      <c r="Z993" s="1"/>
      <c r="AA993" s="1"/>
      <c r="AB993" s="1"/>
      <c r="AC993" s="1"/>
      <c r="AD993" s="1"/>
      <c r="AE993" s="1"/>
      <c r="AF993" s="1"/>
      <c r="AG993" s="1"/>
      <c r="AH993" s="1"/>
      <c r="AI993" s="1"/>
      <c r="AJ993" s="1"/>
      <c r="AK993" s="1"/>
      <c r="AL993" s="1"/>
      <c r="AM993" s="1"/>
      <c r="AN993" s="1"/>
    </row>
    <row r="994" spans="1:40">
      <c r="A994" s="1"/>
      <c r="B994" s="1"/>
      <c r="C994" s="1"/>
      <c r="D994" s="1"/>
      <c r="E994" s="1"/>
      <c r="F994" s="1"/>
      <c r="G994" s="1"/>
      <c r="H994" s="1"/>
      <c r="I994" s="1"/>
      <c r="J994" s="1"/>
      <c r="K994" s="1"/>
      <c r="L994" s="1"/>
      <c r="M994" s="1"/>
      <c r="N994" s="5"/>
      <c r="O994" s="5"/>
      <c r="P994" s="5"/>
      <c r="Q994" s="5"/>
      <c r="R994" s="5"/>
      <c r="S994" s="5"/>
      <c r="T994" s="1"/>
      <c r="U994" s="1"/>
      <c r="V994" s="1"/>
      <c r="W994" s="1"/>
      <c r="X994" s="1"/>
      <c r="Y994" s="1"/>
      <c r="Z994" s="1"/>
      <c r="AA994" s="1"/>
      <c r="AB994" s="1"/>
      <c r="AC994" s="1"/>
      <c r="AD994" s="1"/>
      <c r="AE994" s="1"/>
      <c r="AF994" s="1"/>
      <c r="AG994" s="1"/>
      <c r="AH994" s="1"/>
      <c r="AI994" s="1"/>
      <c r="AJ994" s="1"/>
      <c r="AK994" s="1"/>
      <c r="AL994" s="1"/>
      <c r="AM994" s="1"/>
      <c r="AN994" s="1"/>
    </row>
    <row r="995" spans="1:40">
      <c r="A995" s="1"/>
      <c r="B995" s="1"/>
      <c r="C995" s="1"/>
      <c r="D995" s="1"/>
      <c r="E995" s="1"/>
      <c r="F995" s="1"/>
      <c r="G995" s="1"/>
      <c r="H995" s="1"/>
      <c r="I995" s="1"/>
      <c r="J995" s="1"/>
      <c r="K995" s="1"/>
      <c r="L995" s="1"/>
      <c r="M995" s="1"/>
      <c r="N995" s="5"/>
      <c r="O995" s="5"/>
      <c r="P995" s="5"/>
      <c r="Q995" s="5"/>
      <c r="R995" s="5"/>
      <c r="S995" s="5"/>
      <c r="T995" s="1"/>
      <c r="U995" s="1"/>
      <c r="V995" s="1"/>
      <c r="W995" s="1"/>
      <c r="X995" s="1"/>
      <c r="Y995" s="1"/>
      <c r="Z995" s="1"/>
      <c r="AA995" s="1"/>
      <c r="AB995" s="1"/>
      <c r="AC995" s="1"/>
      <c r="AD995" s="1"/>
      <c r="AE995" s="1"/>
      <c r="AF995" s="1"/>
      <c r="AG995" s="1"/>
      <c r="AH995" s="1"/>
      <c r="AI995" s="1"/>
      <c r="AJ995" s="1"/>
      <c r="AK995" s="1"/>
      <c r="AL995" s="1"/>
      <c r="AM995" s="1"/>
      <c r="AN995" s="1"/>
    </row>
    <row r="996" spans="1:40">
      <c r="A996" s="1"/>
      <c r="B996" s="1"/>
      <c r="C996" s="1"/>
      <c r="D996" s="1"/>
      <c r="E996" s="1"/>
      <c r="F996" s="1"/>
      <c r="G996" s="1"/>
      <c r="H996" s="1"/>
      <c r="I996" s="1"/>
      <c r="J996" s="1"/>
      <c r="K996" s="1"/>
      <c r="L996" s="1"/>
      <c r="M996" s="1"/>
      <c r="N996" s="5"/>
      <c r="O996" s="5"/>
      <c r="P996" s="5"/>
      <c r="Q996" s="5"/>
      <c r="R996" s="5"/>
      <c r="S996" s="5"/>
      <c r="T996" s="1"/>
      <c r="U996" s="1"/>
      <c r="V996" s="1"/>
      <c r="W996" s="1"/>
      <c r="X996" s="1"/>
      <c r="Y996" s="1"/>
      <c r="Z996" s="1"/>
      <c r="AA996" s="1"/>
      <c r="AB996" s="1"/>
      <c r="AC996" s="1"/>
      <c r="AD996" s="1"/>
      <c r="AE996" s="1"/>
      <c r="AF996" s="1"/>
      <c r="AG996" s="1"/>
      <c r="AH996" s="1"/>
      <c r="AI996" s="1"/>
      <c r="AJ996" s="1"/>
      <c r="AK996" s="1"/>
      <c r="AL996" s="1"/>
      <c r="AM996" s="1"/>
      <c r="AN996" s="1"/>
    </row>
    <row r="997" spans="1:40">
      <c r="A997" s="1"/>
      <c r="B997" s="1"/>
      <c r="C997" s="1"/>
      <c r="D997" s="1"/>
      <c r="E997" s="1"/>
      <c r="F997" s="1"/>
      <c r="G997" s="1"/>
      <c r="H997" s="1"/>
      <c r="I997" s="1"/>
      <c r="J997" s="1"/>
      <c r="K997" s="1"/>
      <c r="L997" s="1"/>
      <c r="M997" s="1"/>
      <c r="N997" s="5"/>
      <c r="O997" s="5"/>
      <c r="P997" s="5"/>
      <c r="Q997" s="5"/>
      <c r="R997" s="5"/>
      <c r="S997" s="5"/>
      <c r="T997" s="1"/>
      <c r="U997" s="1"/>
      <c r="V997" s="1"/>
      <c r="W997" s="1"/>
      <c r="X997" s="1"/>
      <c r="Y997" s="1"/>
      <c r="Z997" s="1"/>
      <c r="AA997" s="1"/>
      <c r="AB997" s="1"/>
      <c r="AC997" s="1"/>
      <c r="AD997" s="1"/>
      <c r="AE997" s="1"/>
      <c r="AF997" s="1"/>
      <c r="AG997" s="1"/>
      <c r="AH997" s="1"/>
      <c r="AI997" s="1"/>
      <c r="AJ997" s="1"/>
      <c r="AK997" s="1"/>
      <c r="AL997" s="1"/>
      <c r="AM997" s="1"/>
      <c r="AN997" s="1"/>
    </row>
    <row r="998" spans="1:40">
      <c r="A998" s="1"/>
      <c r="B998" s="1"/>
      <c r="C998" s="1"/>
      <c r="D998" s="1"/>
      <c r="E998" s="1"/>
      <c r="F998" s="1"/>
      <c r="G998" s="1"/>
      <c r="H998" s="1"/>
      <c r="I998" s="1"/>
      <c r="J998" s="1"/>
      <c r="K998" s="1"/>
      <c r="L998" s="1"/>
      <c r="M998" s="1"/>
      <c r="N998" s="5"/>
      <c r="O998" s="5"/>
      <c r="P998" s="5"/>
      <c r="Q998" s="5"/>
      <c r="R998" s="5"/>
      <c r="S998" s="5"/>
      <c r="T998" s="1"/>
      <c r="U998" s="1"/>
      <c r="V998" s="1"/>
      <c r="W998" s="1"/>
      <c r="X998" s="1"/>
      <c r="Y998" s="1"/>
      <c r="Z998" s="1"/>
      <c r="AA998" s="1"/>
      <c r="AB998" s="1"/>
      <c r="AC998" s="1"/>
      <c r="AD998" s="1"/>
      <c r="AE998" s="1"/>
      <c r="AF998" s="1"/>
      <c r="AG998" s="1"/>
      <c r="AH998" s="1"/>
      <c r="AI998" s="1"/>
      <c r="AJ998" s="1"/>
      <c r="AK998" s="1"/>
      <c r="AL998" s="1"/>
      <c r="AM998" s="1"/>
      <c r="AN998" s="1"/>
    </row>
    <row r="999" spans="1:40">
      <c r="A999" s="1"/>
      <c r="B999" s="1"/>
      <c r="C999" s="1"/>
      <c r="D999" s="1"/>
      <c r="E999" s="1"/>
      <c r="F999" s="1"/>
      <c r="G999" s="1"/>
      <c r="H999" s="1"/>
      <c r="I999" s="1"/>
      <c r="J999" s="1"/>
      <c r="K999" s="1"/>
      <c r="L999" s="1"/>
      <c r="M999" s="1"/>
      <c r="N999" s="5"/>
      <c r="O999" s="5"/>
      <c r="P999" s="5"/>
      <c r="Q999" s="5"/>
      <c r="R999" s="5"/>
      <c r="S999" s="5"/>
      <c r="T999" s="1"/>
      <c r="U999" s="1"/>
      <c r="V999" s="1"/>
      <c r="W999" s="1"/>
      <c r="X999" s="1"/>
      <c r="Y999" s="1"/>
      <c r="Z999" s="1"/>
      <c r="AA999" s="1"/>
      <c r="AB999" s="1"/>
      <c r="AC999" s="1"/>
      <c r="AD999" s="1"/>
      <c r="AE999" s="1"/>
      <c r="AF999" s="1"/>
      <c r="AG999" s="1"/>
      <c r="AH999" s="1"/>
      <c r="AI999" s="1"/>
      <c r="AJ999" s="1"/>
      <c r="AK999" s="1"/>
      <c r="AL999" s="1"/>
      <c r="AM999" s="1"/>
      <c r="AN999" s="1"/>
    </row>
    <row r="1000" spans="1:40">
      <c r="A1000" s="1"/>
      <c r="B1000" s="1"/>
      <c r="C1000" s="1"/>
      <c r="D1000" s="1"/>
      <c r="E1000" s="1"/>
      <c r="F1000" s="1"/>
      <c r="G1000" s="1"/>
      <c r="H1000" s="1"/>
      <c r="I1000" s="1"/>
      <c r="J1000" s="1"/>
      <c r="K1000" s="1"/>
      <c r="L1000" s="1"/>
      <c r="M1000" s="1"/>
      <c r="N1000" s="5"/>
      <c r="O1000" s="5"/>
      <c r="P1000" s="5"/>
      <c r="Q1000" s="5"/>
      <c r="R1000" s="5"/>
      <c r="S1000" s="5"/>
      <c r="T1000" s="1"/>
      <c r="U1000" s="1"/>
      <c r="V1000" s="1"/>
      <c r="W1000" s="1"/>
      <c r="X1000" s="1"/>
      <c r="Y1000" s="1"/>
      <c r="Z1000" s="1"/>
      <c r="AA1000" s="1"/>
      <c r="AB1000" s="1"/>
      <c r="AC1000" s="1"/>
      <c r="AD1000" s="1"/>
      <c r="AE1000" s="1"/>
      <c r="AF1000" s="1"/>
      <c r="AG1000" s="1"/>
      <c r="AH1000" s="1"/>
      <c r="AI1000" s="1"/>
      <c r="AJ1000" s="1"/>
      <c r="AK1000" s="1"/>
      <c r="AL1000" s="1"/>
      <c r="AM1000" s="1"/>
      <c r="AN1000" s="1"/>
    </row>
  </sheetData>
  <mergeCells count="83">
    <mergeCell ref="F177:G177"/>
    <mergeCell ref="A177:A178"/>
    <mergeCell ref="B177:B178"/>
    <mergeCell ref="C177:C178"/>
    <mergeCell ref="D177:D178"/>
    <mergeCell ref="E177:E178"/>
    <mergeCell ref="A189:A190"/>
    <mergeCell ref="D189:D190"/>
    <mergeCell ref="E189:E190"/>
    <mergeCell ref="B189:B190"/>
    <mergeCell ref="C189:C190"/>
    <mergeCell ref="F189:G189"/>
    <mergeCell ref="H189:H190"/>
    <mergeCell ref="I189:I190"/>
    <mergeCell ref="J189:J190"/>
    <mergeCell ref="K189:L189"/>
    <mergeCell ref="M189:M190"/>
    <mergeCell ref="A68:A82"/>
    <mergeCell ref="A83:A97"/>
    <mergeCell ref="B6:B7"/>
    <mergeCell ref="C6:C7"/>
    <mergeCell ref="D6:D7"/>
    <mergeCell ref="E6:E7"/>
    <mergeCell ref="A53:A67"/>
    <mergeCell ref="A8:A22"/>
    <mergeCell ref="A23:A37"/>
    <mergeCell ref="A38:A52"/>
    <mergeCell ref="A6:A7"/>
    <mergeCell ref="M6:M7"/>
    <mergeCell ref="F6:G6"/>
    <mergeCell ref="A113:A127"/>
    <mergeCell ref="A128:A142"/>
    <mergeCell ref="H177:H178"/>
    <mergeCell ref="AE6:AE7"/>
    <mergeCell ref="AF6:AF7"/>
    <mergeCell ref="H165:H166"/>
    <mergeCell ref="I165:I166"/>
    <mergeCell ref="J165:J166"/>
    <mergeCell ref="K165:L165"/>
    <mergeCell ref="I177:I178"/>
    <mergeCell ref="K177:L177"/>
    <mergeCell ref="H6:H7"/>
    <mergeCell ref="I6:I7"/>
    <mergeCell ref="J6:J7"/>
    <mergeCell ref="K6:L6"/>
    <mergeCell ref="V6:V7"/>
    <mergeCell ref="J177:J178"/>
    <mergeCell ref="M177:M178"/>
    <mergeCell ref="AH6:AH7"/>
    <mergeCell ref="AI6:AI7"/>
    <mergeCell ref="AA6:AA7"/>
    <mergeCell ref="AB6:AB7"/>
    <mergeCell ref="U6:U7"/>
    <mergeCell ref="AG6:AG7"/>
    <mergeCell ref="AC6:AC7"/>
    <mergeCell ref="AD6:AD7"/>
    <mergeCell ref="M165:M166"/>
    <mergeCell ref="Z6:Z7"/>
    <mergeCell ref="W6:W7"/>
    <mergeCell ref="N6:N7"/>
    <mergeCell ref="O6:O7"/>
    <mergeCell ref="T6:T7"/>
    <mergeCell ref="S6:S7"/>
    <mergeCell ref="P6:P7"/>
    <mergeCell ref="X6:X7"/>
    <mergeCell ref="Y6:Y7"/>
    <mergeCell ref="Q6:Q7"/>
    <mergeCell ref="R6:R7"/>
    <mergeCell ref="A1:AI1"/>
    <mergeCell ref="A2:AI2"/>
    <mergeCell ref="B3:G3"/>
    <mergeCell ref="B4:C4"/>
    <mergeCell ref="A5:M5"/>
    <mergeCell ref="Y5:AI5"/>
    <mergeCell ref="N5:X5"/>
    <mergeCell ref="A98:A112"/>
    <mergeCell ref="F165:G165"/>
    <mergeCell ref="D165:D166"/>
    <mergeCell ref="E165:E166"/>
    <mergeCell ref="A143:A157"/>
    <mergeCell ref="A165:A166"/>
    <mergeCell ref="B165:B166"/>
    <mergeCell ref="C165:C166"/>
  </mergeCells>
  <conditionalFormatting sqref="N8:N157">
    <cfRule type="cellIs" dxfId="14" priority="2" stopIfTrue="1" operator="equal">
      <formula>"x"</formula>
    </cfRule>
  </conditionalFormatting>
  <conditionalFormatting sqref="O8:O157">
    <cfRule type="cellIs" dxfId="13" priority="3" operator="equal">
      <formula>"x"</formula>
    </cfRule>
  </conditionalFormatting>
  <conditionalFormatting sqref="P8:P157">
    <cfRule type="cellIs" dxfId="12" priority="4" operator="equal">
      <formula>"x"</formula>
    </cfRule>
  </conditionalFormatting>
  <conditionalFormatting sqref="Q8:Q157">
    <cfRule type="cellIs" dxfId="11" priority="5" stopIfTrue="1" operator="equal">
      <formula>"x"</formula>
    </cfRule>
  </conditionalFormatting>
  <conditionalFormatting sqref="R8:R157">
    <cfRule type="cellIs" dxfId="10" priority="6" operator="equal">
      <formula>"x"</formula>
    </cfRule>
  </conditionalFormatting>
  <conditionalFormatting sqref="S8:S157">
    <cfRule type="cellIs" dxfId="9" priority="8" stopIfTrue="1" operator="equal">
      <formula>$AN$5</formula>
    </cfRule>
    <cfRule type="cellIs" dxfId="8" priority="9" stopIfTrue="1" operator="equal">
      <formula>$AN$4</formula>
    </cfRule>
  </conditionalFormatting>
  <conditionalFormatting sqref="S146:S157">
    <cfRule type="cellIs" dxfId="7" priority="7" stopIfTrue="1" operator="equal">
      <formula>"x"</formula>
    </cfRule>
  </conditionalFormatting>
  <conditionalFormatting sqref="AN4">
    <cfRule type="cellIs" dxfId="6" priority="1" stopIfTrue="1" operator="equal">
      <formula>$AN$4</formula>
    </cfRule>
  </conditionalFormatting>
  <conditionalFormatting sqref="AN5">
    <cfRule type="cellIs" dxfId="5" priority="10" operator="equal">
      <formula>$AN$5</formula>
    </cfRule>
  </conditionalFormatting>
  <dataValidations count="1">
    <dataValidation type="list" allowBlank="1" showErrorMessage="1" sqref="S8:S157" xr:uid="{00000000-0002-0000-0600-000000000000}">
      <formula1>$AN$4:$AN$5</formula1>
    </dataValidation>
  </dataValidations>
  <pageMargins left="0.511811024" right="0.511811024" top="0.78740157499999996" bottom="0.78740157499999996" header="0" footer="0"/>
  <pageSetup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pageSetUpPr fitToPage="1"/>
  </sheetPr>
  <dimension ref="A1:AE44"/>
  <sheetViews>
    <sheetView showGridLines="0" zoomScale="60" zoomScaleNormal="60" workbookViewId="0">
      <selection sqref="A1:AI2"/>
    </sheetView>
  </sheetViews>
  <sheetFormatPr defaultColWidth="14.42578125" defaultRowHeight="15" customHeight="1"/>
  <cols>
    <col min="1" max="1" width="2.85546875" customWidth="1"/>
    <col min="2" max="2" width="3.85546875" customWidth="1"/>
    <col min="3" max="3" width="53" customWidth="1"/>
    <col min="4" max="4" width="12" customWidth="1"/>
    <col min="5" max="5" width="7.42578125" customWidth="1"/>
    <col min="6" max="6" width="16.42578125" customWidth="1"/>
    <col min="7" max="7" width="8.140625" customWidth="1"/>
    <col min="8" max="8" width="9.140625" customWidth="1"/>
    <col min="9" max="23" width="8.7109375" customWidth="1"/>
    <col min="24" max="24" width="2.85546875" customWidth="1"/>
    <col min="25" max="25" width="5.42578125" customWidth="1"/>
    <col min="26" max="26" width="9.140625" hidden="1" customWidth="1"/>
    <col min="27" max="28" width="4.140625" hidden="1" customWidth="1"/>
    <col min="29" max="29" width="4.140625" customWidth="1"/>
    <col min="30" max="31" width="8.7109375" customWidth="1"/>
  </cols>
  <sheetData>
    <row r="1" spans="1:31">
      <c r="A1" s="501"/>
      <c r="B1" s="989" t="s">
        <v>0</v>
      </c>
      <c r="C1" s="963"/>
      <c r="D1" s="963"/>
      <c r="E1" s="963"/>
      <c r="F1" s="963"/>
      <c r="G1" s="963"/>
      <c r="H1" s="963"/>
      <c r="I1" s="963"/>
      <c r="J1" s="963"/>
      <c r="K1" s="963"/>
      <c r="L1" s="963"/>
      <c r="M1" s="963"/>
      <c r="N1" s="963"/>
      <c r="O1" s="963"/>
      <c r="P1" s="963"/>
      <c r="Q1" s="963"/>
      <c r="R1" s="963"/>
      <c r="S1" s="963"/>
      <c r="T1" s="963"/>
      <c r="U1" s="963"/>
      <c r="V1" s="963"/>
      <c r="W1" s="963"/>
      <c r="X1" s="501"/>
    </row>
    <row r="2" spans="1:31" ht="21" customHeight="1">
      <c r="A2" s="851"/>
      <c r="B2" s="963"/>
      <c r="C2" s="963"/>
      <c r="D2" s="963"/>
      <c r="E2" s="963"/>
      <c r="F2" s="963"/>
      <c r="G2" s="963"/>
      <c r="H2" s="963"/>
      <c r="I2" s="963"/>
      <c r="J2" s="963"/>
      <c r="K2" s="963"/>
      <c r="L2" s="963"/>
      <c r="M2" s="963"/>
      <c r="N2" s="963"/>
      <c r="O2" s="963"/>
      <c r="P2" s="963"/>
      <c r="Q2" s="963"/>
      <c r="R2" s="963"/>
      <c r="S2" s="963"/>
      <c r="T2" s="963"/>
      <c r="U2" s="963"/>
      <c r="V2" s="963"/>
      <c r="W2" s="963"/>
      <c r="X2" s="851"/>
      <c r="Y2" s="93"/>
      <c r="Z2" s="93"/>
      <c r="AA2" s="93"/>
      <c r="AB2" s="93"/>
      <c r="AC2" s="93"/>
      <c r="AD2" s="93"/>
      <c r="AE2" s="93"/>
    </row>
    <row r="3" spans="1:31" ht="33.75" customHeight="1">
      <c r="A3" s="501"/>
      <c r="B3" s="990" t="str">
        <f>'Monitoria Anual - 4'!A2</f>
        <v>Inserir nome do PAN - completo e resumido, ex: "Plano de Ação Nacional para a Conservação dos Ambientes Coralíneos - PAN Corais"</v>
      </c>
      <c r="C3" s="991"/>
      <c r="D3" s="991"/>
      <c r="E3" s="991"/>
      <c r="F3" s="991"/>
      <c r="G3" s="991"/>
      <c r="H3" s="991"/>
      <c r="I3" s="991"/>
      <c r="J3" s="991"/>
      <c r="K3" s="991"/>
      <c r="L3" s="991"/>
      <c r="M3" s="991"/>
      <c r="N3" s="991"/>
      <c r="O3" s="991"/>
      <c r="P3" s="991"/>
      <c r="Q3" s="991"/>
      <c r="R3" s="991"/>
      <c r="S3" s="991"/>
      <c r="T3" s="991"/>
      <c r="U3" s="991"/>
      <c r="V3" s="991"/>
      <c r="W3" s="991"/>
      <c r="X3" s="501"/>
    </row>
    <row r="4" spans="1:31" ht="43.5" customHeight="1">
      <c r="A4" s="504"/>
      <c r="B4" s="987" t="s">
        <v>1619</v>
      </c>
      <c r="C4" s="963"/>
      <c r="D4" s="1092" t="str">
        <f>'Monitoria Anual - 4'!B3</f>
        <v xml:space="preserve">Salvar </v>
      </c>
      <c r="E4" s="991"/>
      <c r="F4" s="991"/>
      <c r="G4" s="991"/>
      <c r="H4" s="991"/>
      <c r="I4" s="991"/>
      <c r="J4" s="991"/>
      <c r="K4" s="991"/>
      <c r="L4" s="991"/>
      <c r="M4" s="961"/>
      <c r="N4" s="4"/>
      <c r="O4" s="4"/>
      <c r="P4" s="4"/>
      <c r="Q4" s="4"/>
      <c r="R4" s="4"/>
      <c r="S4" s="1"/>
      <c r="T4" s="1"/>
      <c r="U4" s="1"/>
      <c r="V4" s="1"/>
      <c r="W4" s="1"/>
      <c r="X4" s="504"/>
      <c r="Y4" s="1"/>
      <c r="Z4" s="1"/>
      <c r="AA4" s="1"/>
      <c r="AB4" s="1"/>
      <c r="AC4" s="1"/>
      <c r="AD4" s="1"/>
      <c r="AE4" s="1"/>
    </row>
    <row r="5" spans="1:31" ht="18.75">
      <c r="A5" s="504"/>
      <c r="B5" s="503"/>
      <c r="C5" s="682"/>
      <c r="D5" s="882"/>
      <c r="E5" s="683"/>
      <c r="F5" s="683"/>
      <c r="G5" s="683"/>
      <c r="H5" s="682"/>
      <c r="I5" s="682"/>
      <c r="J5" s="682"/>
      <c r="K5" s="682"/>
      <c r="L5" s="682"/>
      <c r="M5" s="682"/>
      <c r="N5" s="4"/>
      <c r="O5" s="4"/>
      <c r="P5" s="4"/>
      <c r="Q5" s="4"/>
      <c r="R5" s="4"/>
      <c r="S5" s="1"/>
      <c r="T5" s="1"/>
      <c r="U5" s="1"/>
      <c r="V5" s="1"/>
      <c r="W5" s="1"/>
      <c r="X5" s="504"/>
      <c r="Y5" s="1"/>
      <c r="Z5" s="1"/>
      <c r="AA5" s="1"/>
      <c r="AB5" s="1"/>
      <c r="AC5" s="1"/>
      <c r="AD5" s="1"/>
      <c r="AE5" s="1"/>
    </row>
    <row r="6" spans="1:31" ht="26.25" customHeight="1">
      <c r="A6" s="501"/>
      <c r="B6" s="987" t="s">
        <v>4</v>
      </c>
      <c r="C6" s="963"/>
      <c r="D6" s="988" t="str">
        <f>'Monitoria Anual - 4'!B4</f>
        <v>01/10/2016 - 04/10/2016 (virtual)</v>
      </c>
      <c r="E6" s="991"/>
      <c r="F6" s="991"/>
      <c r="G6" s="961"/>
      <c r="H6" s="1"/>
      <c r="I6" s="94"/>
      <c r="J6" s="95"/>
      <c r="K6" s="95"/>
      <c r="L6" s="95"/>
      <c r="M6" s="95"/>
      <c r="N6" s="95"/>
      <c r="O6" s="95"/>
      <c r="X6" s="501"/>
    </row>
    <row r="7" spans="1:31" ht="15.75">
      <c r="A7" s="501"/>
      <c r="B7" s="503"/>
      <c r="C7" s="682"/>
      <c r="D7" s="505"/>
      <c r="E7" s="682"/>
      <c r="F7" s="682"/>
      <c r="G7" s="682"/>
      <c r="H7" s="1"/>
      <c r="I7" s="94"/>
      <c r="J7" s="95"/>
      <c r="K7" s="95"/>
      <c r="L7" s="95"/>
      <c r="M7" s="95"/>
      <c r="N7" s="95"/>
      <c r="O7" s="95"/>
      <c r="X7" s="501"/>
    </row>
    <row r="8" spans="1:31" ht="31.5" customHeight="1">
      <c r="A8" s="501"/>
      <c r="B8" s="989" t="s">
        <v>1620</v>
      </c>
      <c r="C8" s="963"/>
      <c r="D8" s="963"/>
      <c r="E8" s="963"/>
      <c r="F8" s="963"/>
      <c r="G8" s="963"/>
      <c r="H8" s="963"/>
      <c r="I8" s="963"/>
      <c r="J8" s="963"/>
      <c r="K8" s="963"/>
      <c r="L8" s="963"/>
      <c r="M8" s="963"/>
      <c r="N8" s="963"/>
      <c r="O8" s="963"/>
      <c r="P8" s="963"/>
      <c r="Q8" s="963"/>
      <c r="R8" s="963"/>
      <c r="S8" s="963"/>
      <c r="T8" s="963"/>
      <c r="U8" s="963"/>
      <c r="V8" s="963"/>
      <c r="W8" s="963"/>
      <c r="X8" s="501"/>
    </row>
    <row r="9" spans="1:31">
      <c r="A9" s="501"/>
      <c r="G9" s="96"/>
      <c r="H9" s="96"/>
      <c r="I9" s="96"/>
      <c r="X9" s="501"/>
    </row>
    <row r="10" spans="1:31" ht="15.75">
      <c r="A10" s="501"/>
      <c r="B10" s="988" t="s">
        <v>1621</v>
      </c>
      <c r="C10" s="961"/>
      <c r="D10" s="97"/>
      <c r="E10" s="97"/>
      <c r="F10" s="97"/>
      <c r="G10" s="97"/>
      <c r="H10" s="97"/>
      <c r="I10" s="97"/>
      <c r="J10" s="97"/>
      <c r="K10" s="97"/>
      <c r="L10" s="97"/>
      <c r="M10" s="97"/>
      <c r="N10" s="97"/>
      <c r="O10" s="97"/>
      <c r="P10" s="97"/>
      <c r="Q10" s="97"/>
      <c r="R10" s="97"/>
      <c r="S10" s="97"/>
      <c r="T10" s="97"/>
      <c r="U10" s="97"/>
      <c r="V10" s="97"/>
      <c r="W10" s="97"/>
      <c r="X10" s="501"/>
    </row>
    <row r="11" spans="1:31">
      <c r="A11" s="501"/>
      <c r="F11" s="993"/>
      <c r="G11" s="994"/>
      <c r="H11" s="878"/>
      <c r="X11" s="501"/>
    </row>
    <row r="12" spans="1:31" ht="33.75" customHeight="1">
      <c r="A12" s="501"/>
      <c r="C12" s="995" t="s">
        <v>3205</v>
      </c>
      <c r="D12" s="950"/>
      <c r="E12" s="950"/>
      <c r="F12" s="950"/>
      <c r="G12" s="951"/>
      <c r="H12" s="98"/>
      <c r="X12" s="501"/>
    </row>
    <row r="13" spans="1:31" ht="34.5" customHeight="1">
      <c r="A13" s="504"/>
      <c r="B13" s="1"/>
      <c r="C13" s="99" t="s">
        <v>1623</v>
      </c>
      <c r="D13" s="100" t="s">
        <v>1624</v>
      </c>
      <c r="E13" s="101" t="s">
        <v>1625</v>
      </c>
      <c r="F13" s="100" t="s">
        <v>1626</v>
      </c>
      <c r="G13" s="102" t="s">
        <v>1625</v>
      </c>
      <c r="H13" s="103"/>
      <c r="I13" s="1"/>
      <c r="J13" s="1"/>
      <c r="K13" s="1"/>
      <c r="L13" s="1"/>
      <c r="M13" s="1"/>
      <c r="N13" s="1"/>
      <c r="O13" s="1"/>
      <c r="P13" s="1"/>
      <c r="Q13" s="1"/>
      <c r="R13" s="1"/>
      <c r="S13" s="1"/>
      <c r="T13" s="1"/>
      <c r="U13" s="1"/>
      <c r="V13" s="1"/>
      <c r="W13" s="1"/>
      <c r="X13" s="504"/>
      <c r="Y13" s="1"/>
      <c r="Z13" s="1"/>
      <c r="AA13" s="1"/>
      <c r="AB13" s="1"/>
      <c r="AC13" s="1"/>
      <c r="AD13" s="1"/>
      <c r="AE13" s="1"/>
    </row>
    <row r="14" spans="1:31" ht="15.75">
      <c r="A14" s="501"/>
      <c r="C14" s="104" t="s">
        <v>1627</v>
      </c>
      <c r="D14" s="105"/>
      <c r="E14" s="106"/>
      <c r="F14" s="852">
        <f>COUNTA('Monitoria Anual - 4'!S8:S985)</f>
        <v>0</v>
      </c>
      <c r="G14" s="853">
        <f t="shared" ref="G14:G20" si="0">F14/$F$21</f>
        <v>0</v>
      </c>
      <c r="H14" s="107"/>
      <c r="X14" s="501"/>
    </row>
    <row r="15" spans="1:31" ht="15.75">
      <c r="A15" s="501"/>
      <c r="C15" s="108" t="s">
        <v>1628</v>
      </c>
      <c r="D15" s="109">
        <f>COUNTA('Monitoria Anual - 4'!N8:N985)</f>
        <v>2</v>
      </c>
      <c r="E15" s="110">
        <f>D15/$D$21</f>
        <v>1.3333333333333334E-2</v>
      </c>
      <c r="F15" s="854">
        <f>D15-AB15</f>
        <v>2</v>
      </c>
      <c r="G15" s="110">
        <f t="shared" si="0"/>
        <v>1.3071895424836602E-2</v>
      </c>
      <c r="H15" s="107"/>
      <c r="X15" s="501"/>
      <c r="Z15">
        <f>COUNTIFS('Monitoria Anual - 4'!N:N,"x",'Monitoria Anual - 4'!S:S,"Excluída")</f>
        <v>0</v>
      </c>
      <c r="AA15">
        <f>COUNTIFS('Monitoria Anual - 4'!N:N,"x",'Monitoria Anual - 4'!S:S,"Agrupada")</f>
        <v>0</v>
      </c>
      <c r="AB15">
        <f>Z15+AA15</f>
        <v>0</v>
      </c>
    </row>
    <row r="16" spans="1:31" ht="15.75">
      <c r="A16" s="501"/>
      <c r="C16" s="111" t="s">
        <v>1629</v>
      </c>
      <c r="D16" s="109">
        <f>COUNTA('Monitoria Anual - 4'!O8:O985)</f>
        <v>39</v>
      </c>
      <c r="E16" s="110">
        <f>D16/$D$21</f>
        <v>0.26</v>
      </c>
      <c r="F16" s="854">
        <f>D16-AB16</f>
        <v>39</v>
      </c>
      <c r="G16" s="110">
        <f t="shared" si="0"/>
        <v>0.25490196078431371</v>
      </c>
      <c r="H16" s="107"/>
      <c r="X16" s="501"/>
      <c r="Z16">
        <f t="array" ref="Z16">COUNTIFS('Monitoria Anual - 4'!O:O,"x",'Monitoria Anual - 4'!S:S,"Excluída")</f>
        <v>0</v>
      </c>
      <c r="AA16">
        <f t="array" ref="AA16">COUNTIFS('Monitoria Anual - 4'!O:O,"x",'Monitoria Anual - 4'!S:S,"Agrupada")</f>
        <v>0</v>
      </c>
      <c r="AB16">
        <f>Z16+AA16</f>
        <v>0</v>
      </c>
    </row>
    <row r="17" spans="1:28" ht="15.75">
      <c r="A17" s="501"/>
      <c r="C17" s="123" t="s">
        <v>1630</v>
      </c>
      <c r="D17" s="109">
        <f>COUNTA('Monitoria Anual - 4'!P8:P985)</f>
        <v>29</v>
      </c>
      <c r="E17" s="110">
        <f>D17/$D$21</f>
        <v>0.19333333333333333</v>
      </c>
      <c r="F17" s="854">
        <f>D17-AB17</f>
        <v>29</v>
      </c>
      <c r="G17" s="110">
        <f t="shared" si="0"/>
        <v>0.18954248366013071</v>
      </c>
      <c r="H17" s="107"/>
      <c r="X17" s="501"/>
      <c r="Z17">
        <f t="array" ref="Z17">COUNTIFS('Monitoria Anual - 4'!P:P,"x",'Monitoria Anual - 4'!S:S,"Excluída")</f>
        <v>0</v>
      </c>
      <c r="AA17">
        <f t="array" ref="AA17">COUNTIFS('Monitoria Anual - 4'!P:P,"x",'Monitoria Anual - 4'!S:S,"Agrupada")</f>
        <v>0</v>
      </c>
      <c r="AB17">
        <f>Z17+AA17</f>
        <v>0</v>
      </c>
    </row>
    <row r="18" spans="1:28" ht="15.75">
      <c r="A18" s="501"/>
      <c r="C18" s="132" t="s">
        <v>1631</v>
      </c>
      <c r="D18" s="109">
        <f>COUNTA('Monitoria Anual - 4'!Q8:Q985)</f>
        <v>38</v>
      </c>
      <c r="E18" s="110">
        <f>D18/$D$21</f>
        <v>0.25333333333333335</v>
      </c>
      <c r="F18" s="854">
        <f>D18-AB18</f>
        <v>38</v>
      </c>
      <c r="G18" s="110">
        <f t="shared" si="0"/>
        <v>0.24836601307189543</v>
      </c>
      <c r="H18" s="107"/>
      <c r="X18" s="501"/>
      <c r="Z18">
        <f t="array" ref="Z18">COUNTIFS('Monitoria Anual - 4'!Q:Q,"x",'Monitoria Anual - 4'!S:S,"Excluída")</f>
        <v>0</v>
      </c>
      <c r="AA18">
        <f t="array" ref="AA18">COUNTIFS('Monitoria Anual - 4'!Q:Q,"x",'Monitoria Anual - 4'!S:S,"Agrupada")</f>
        <v>0</v>
      </c>
      <c r="AB18">
        <f>Z18+AA18</f>
        <v>0</v>
      </c>
    </row>
    <row r="19" spans="1:28" ht="15.75">
      <c r="A19" s="501"/>
      <c r="C19" s="133" t="s">
        <v>1632</v>
      </c>
      <c r="D19" s="109">
        <f>COUNTA('Monitoria Anual - 4'!R8:R985)</f>
        <v>42</v>
      </c>
      <c r="E19" s="110">
        <f>D19/$D$21</f>
        <v>0.28000000000000003</v>
      </c>
      <c r="F19" s="854">
        <f>D19-AB19</f>
        <v>42</v>
      </c>
      <c r="G19" s="110">
        <f t="shared" si="0"/>
        <v>0.27450980392156865</v>
      </c>
      <c r="H19" s="107"/>
      <c r="X19" s="501"/>
      <c r="Z19">
        <f t="array" ref="Z19">COUNTIFS('Monitoria Anual - 4'!R:R,"x",'Monitoria Anual - 4'!S:S,"Excluída")</f>
        <v>0</v>
      </c>
      <c r="AA19">
        <f t="array" ref="AA19">COUNTIFS('Monitoria Anual - 4'!R:R,"x",'Monitoria Anual - 4'!S:S,"Agrupada")</f>
        <v>0</v>
      </c>
      <c r="AB19">
        <f>Z19+AA19</f>
        <v>0</v>
      </c>
    </row>
    <row r="20" spans="1:28" ht="15.75">
      <c r="A20" s="501"/>
      <c r="C20" s="134" t="s">
        <v>1633</v>
      </c>
      <c r="D20" s="135"/>
      <c r="E20" s="136"/>
      <c r="F20" s="137">
        <f>'Monitoria Anual - 4'!C163</f>
        <v>3</v>
      </c>
      <c r="G20" s="138">
        <f t="shared" si="0"/>
        <v>1.9607843137254902E-2</v>
      </c>
      <c r="H20" s="107"/>
      <c r="X20" s="501"/>
    </row>
    <row r="21" spans="1:28" ht="15.75">
      <c r="A21" s="501"/>
      <c r="C21" s="139" t="s">
        <v>1634</v>
      </c>
      <c r="D21" s="855">
        <f>SUM(D15:D19)</f>
        <v>150</v>
      </c>
      <c r="E21" s="856">
        <f>SUM(E14:E20)</f>
        <v>1</v>
      </c>
      <c r="F21" s="857">
        <f>SUM(F15:F20)</f>
        <v>153</v>
      </c>
      <c r="G21" s="856">
        <f>SUM(G15:G20)</f>
        <v>1</v>
      </c>
      <c r="H21" s="107"/>
      <c r="X21" s="501"/>
    </row>
    <row r="22" spans="1:28">
      <c r="A22" s="501"/>
      <c r="C22" s="140" t="s">
        <v>1635</v>
      </c>
      <c r="D22" s="992">
        <f>COUNTIF('Monitoria Anual - 4'!S8:S985,"Agrupada")</f>
        <v>0</v>
      </c>
      <c r="E22" s="950"/>
      <c r="F22" s="950"/>
      <c r="G22" s="951"/>
      <c r="H22" s="141"/>
      <c r="X22" s="501"/>
    </row>
    <row r="23" spans="1:28">
      <c r="A23" s="501"/>
      <c r="C23" s="142" t="s">
        <v>1636</v>
      </c>
      <c r="D23" s="992">
        <f>COUNTIF('Monitoria Anual - 4'!S8:S158,"Excluída")</f>
        <v>0</v>
      </c>
      <c r="E23" s="950"/>
      <c r="F23" s="950"/>
      <c r="G23" s="951"/>
      <c r="X23" s="501"/>
    </row>
    <row r="24" spans="1:28">
      <c r="A24" s="501"/>
      <c r="X24" s="501"/>
    </row>
    <row r="25" spans="1:28">
      <c r="A25" s="501"/>
      <c r="X25" s="501"/>
    </row>
    <row r="26" spans="1:28" ht="15.75">
      <c r="A26" s="501"/>
      <c r="B26" s="988" t="s">
        <v>1637</v>
      </c>
      <c r="C26" s="961"/>
      <c r="D26" s="97"/>
      <c r="E26" s="97"/>
      <c r="F26" s="97"/>
      <c r="G26" s="97"/>
      <c r="X26" s="501"/>
    </row>
    <row r="27" spans="1:28" ht="15.75">
      <c r="A27" s="501"/>
      <c r="B27" s="97"/>
      <c r="C27" s="143"/>
      <c r="D27" s="143"/>
      <c r="E27" s="143"/>
      <c r="F27" s="143"/>
      <c r="G27" s="143"/>
      <c r="H27" s="97"/>
      <c r="I27" s="97"/>
      <c r="J27" s="97"/>
      <c r="K27" s="97"/>
      <c r="L27" s="97"/>
      <c r="M27" s="97"/>
      <c r="N27" s="97"/>
      <c r="O27" s="97"/>
      <c r="P27" s="97"/>
      <c r="Q27" s="97"/>
      <c r="R27" s="97"/>
      <c r="S27" s="97"/>
      <c r="T27" s="97"/>
      <c r="U27" s="97"/>
      <c r="V27" s="97"/>
      <c r="W27" s="97"/>
      <c r="X27" s="501"/>
    </row>
    <row r="28" spans="1:28" ht="15.75">
      <c r="A28" s="501"/>
      <c r="B28" s="143"/>
      <c r="C28" s="144" t="s">
        <v>1638</v>
      </c>
      <c r="D28" s="145">
        <f>COUNTA('Monitoria Anual - 4'!A8:A157)</f>
        <v>10</v>
      </c>
      <c r="H28" s="143"/>
      <c r="I28" s="143"/>
      <c r="J28" s="143"/>
      <c r="K28" s="143"/>
      <c r="L28" s="143"/>
      <c r="M28" s="143"/>
      <c r="N28" s="143"/>
      <c r="O28" s="143"/>
      <c r="P28" s="143"/>
      <c r="Q28" s="143"/>
      <c r="R28" s="143"/>
      <c r="S28" s="143"/>
      <c r="T28" s="143"/>
      <c r="U28" s="143"/>
      <c r="V28" s="143"/>
      <c r="W28" s="143"/>
      <c r="X28" s="501"/>
    </row>
    <row r="29" spans="1:28">
      <c r="A29" s="501"/>
      <c r="X29" s="501"/>
    </row>
    <row r="30" spans="1:28">
      <c r="A30" s="501"/>
      <c r="C30" s="146" t="s">
        <v>1639</v>
      </c>
      <c r="D30" s="146" t="s">
        <v>1640</v>
      </c>
      <c r="E30" s="147"/>
      <c r="F30" s="148"/>
      <c r="G30" s="149"/>
      <c r="H30" s="150"/>
      <c r="I30" s="151"/>
      <c r="J30" s="152"/>
      <c r="W30" s="858"/>
      <c r="X30" s="501"/>
    </row>
    <row r="31" spans="1:28">
      <c r="A31" s="501"/>
      <c r="C31" s="153" t="s">
        <v>1641</v>
      </c>
      <c r="D31" s="154">
        <f t="shared" ref="D31:D40" si="1">SUM(F31:J31)</f>
        <v>15</v>
      </c>
      <c r="E31" s="859">
        <f>COUNTA('Monitoria Anual - 4'!S8:S22)</f>
        <v>0</v>
      </c>
      <c r="F31" s="155">
        <f>COUNTA('Monitoria Anual - 4'!N8:N22)</f>
        <v>1</v>
      </c>
      <c r="G31" s="155">
        <f>COUNTA('Monitoria Anual - 4'!O8:O22)</f>
        <v>6</v>
      </c>
      <c r="H31" s="155">
        <f>COUNTA('Monitoria Anual - 4'!P8:P22)</f>
        <v>3</v>
      </c>
      <c r="I31" s="155">
        <f>COUNTA('Monitoria Anual - 4'!Q8:Q22)</f>
        <v>1</v>
      </c>
      <c r="J31" s="156">
        <f>COUNTA('Monitoria Anual - 4'!R8:R22)</f>
        <v>4</v>
      </c>
      <c r="W31" s="858"/>
      <c r="X31" s="501"/>
    </row>
    <row r="32" spans="1:28">
      <c r="A32" s="501"/>
      <c r="C32" s="157" t="s">
        <v>1642</v>
      </c>
      <c r="D32" s="153">
        <f t="shared" si="1"/>
        <v>15</v>
      </c>
      <c r="E32" s="158">
        <f>COUNTA('Monitoria Anual - 4'!S23:S37)</f>
        <v>0</v>
      </c>
      <c r="F32" s="159">
        <f>COUNTA('Monitoria Anual - 4'!N23:N37)</f>
        <v>0</v>
      </c>
      <c r="G32" s="159">
        <f>COUNTA('Monitoria Anual - 4'!O23:O37)</f>
        <v>6</v>
      </c>
      <c r="H32" s="159">
        <f>COUNTA('Monitoria Anual - 4'!P23:P37)</f>
        <v>2</v>
      </c>
      <c r="I32" s="159">
        <f>COUNTA('Monitoria Anual - 4'!Q23:Q37)</f>
        <v>3</v>
      </c>
      <c r="J32" s="160">
        <f>COUNTA('Monitoria Anual - 4'!R23:R37)</f>
        <v>4</v>
      </c>
      <c r="W32" s="858"/>
      <c r="X32" s="501"/>
    </row>
    <row r="33" spans="1:24">
      <c r="A33" s="501"/>
      <c r="C33" s="157" t="s">
        <v>1643</v>
      </c>
      <c r="D33" s="153">
        <f t="shared" si="1"/>
        <v>15</v>
      </c>
      <c r="E33" s="158">
        <f>COUNTA('Monitoria Anual - 4'!S38:S52)</f>
        <v>0</v>
      </c>
      <c r="F33" s="159">
        <f>COUNTA('Monitoria Anual - 4'!N38:N52)</f>
        <v>1</v>
      </c>
      <c r="G33" s="159">
        <f>COUNTA('Monitoria Anual - 4'!O38:O52)</f>
        <v>6</v>
      </c>
      <c r="H33" s="159">
        <f>COUNTA('Monitoria Anual - 4'!P38:P52)</f>
        <v>1</v>
      </c>
      <c r="I33" s="159">
        <f>COUNTA('Monitoria Anual - 4'!Q38:Q52)</f>
        <v>5</v>
      </c>
      <c r="J33" s="160">
        <f>COUNTA('Monitoria Anual - 4'!R38:R52)</f>
        <v>2</v>
      </c>
      <c r="W33" s="858"/>
      <c r="X33" s="501"/>
    </row>
    <row r="34" spans="1:24">
      <c r="A34" s="501"/>
      <c r="C34" s="157" t="s">
        <v>1644</v>
      </c>
      <c r="D34" s="153">
        <f t="shared" si="1"/>
        <v>15</v>
      </c>
      <c r="E34" s="158">
        <f>COUNTA('Monitoria Anual - 4'!S53:S67)</f>
        <v>0</v>
      </c>
      <c r="F34" s="159">
        <f>COUNTA('Monitoria Anual - 4'!N53:N67)</f>
        <v>0</v>
      </c>
      <c r="G34" s="159">
        <f>COUNTA('Monitoria Anual - 4'!O53:O67)</f>
        <v>6</v>
      </c>
      <c r="H34" s="159">
        <f>COUNTA('Monitoria Anual - 4'!P53:P67)</f>
        <v>2</v>
      </c>
      <c r="I34" s="159">
        <f>COUNTA('Monitoria Anual - 4'!Q53:Q67)</f>
        <v>5</v>
      </c>
      <c r="J34" s="160">
        <f>COUNTA('Monitoria Anual - 4'!R53:R67)</f>
        <v>2</v>
      </c>
      <c r="W34" s="858"/>
      <c r="X34" s="501"/>
    </row>
    <row r="35" spans="1:24">
      <c r="A35" s="501"/>
      <c r="C35" s="157" t="s">
        <v>1645</v>
      </c>
      <c r="D35" s="153">
        <f t="shared" si="1"/>
        <v>15</v>
      </c>
      <c r="E35" s="158">
        <f>COUNTA('Monitoria Anual - 4'!S68:S82)</f>
        <v>0</v>
      </c>
      <c r="F35" s="159">
        <f>COUNTA('Monitoria Anual - 4'!N68:N82)</f>
        <v>0</v>
      </c>
      <c r="G35" s="159">
        <f>COUNTA('Monitoria Anual - 4'!O68:O82)</f>
        <v>0</v>
      </c>
      <c r="H35" s="159">
        <f>COUNTA('Monitoria Anual - 4'!P68:P82)</f>
        <v>12</v>
      </c>
      <c r="I35" s="159">
        <f>COUNTA('Monitoria Anual - 4'!Q68:Q82)</f>
        <v>0</v>
      </c>
      <c r="J35" s="160">
        <f>COUNTA('Monitoria Anual - 4'!R68:R82)</f>
        <v>3</v>
      </c>
      <c r="W35" s="858"/>
      <c r="X35" s="501"/>
    </row>
    <row r="36" spans="1:24">
      <c r="A36" s="501"/>
      <c r="C36" s="157" t="s">
        <v>1646</v>
      </c>
      <c r="D36" s="153">
        <f t="shared" si="1"/>
        <v>15</v>
      </c>
      <c r="E36" s="158">
        <f>COUNTA('Monitoria Anual - 4'!S83:S97)</f>
        <v>0</v>
      </c>
      <c r="F36" s="159">
        <f>COUNTA('Monitoria Anual - 4'!N83:N97)</f>
        <v>0</v>
      </c>
      <c r="G36" s="159">
        <f>COUNTA('Monitoria Anual - 4'!O83:O97)</f>
        <v>0</v>
      </c>
      <c r="H36" s="159">
        <f>COUNTA('Monitoria Anual - 4'!P83:P97)</f>
        <v>0</v>
      </c>
      <c r="I36" s="159">
        <f>COUNTA('Monitoria Anual - 4'!Q83:Q97)</f>
        <v>0</v>
      </c>
      <c r="J36" s="160">
        <f>COUNTA('Monitoria Anual - 4'!R83:R97)</f>
        <v>15</v>
      </c>
      <c r="W36" s="858"/>
      <c r="X36" s="501"/>
    </row>
    <row r="37" spans="1:24">
      <c r="A37" s="501"/>
      <c r="C37" s="157" t="s">
        <v>1647</v>
      </c>
      <c r="D37" s="153">
        <f t="shared" si="1"/>
        <v>15</v>
      </c>
      <c r="E37" s="158">
        <f>COUNTA('Monitoria Anual - 4'!S98:S112)</f>
        <v>0</v>
      </c>
      <c r="F37" s="159">
        <f>COUNTA('Monitoria Anual - 4'!N98:N112)</f>
        <v>0</v>
      </c>
      <c r="G37" s="159">
        <f>COUNTA('Monitoria Anual - 4'!O98:O112)</f>
        <v>11</v>
      </c>
      <c r="H37" s="159">
        <f>COUNTA('Monitoria Anual - 4'!P98:P112)</f>
        <v>0</v>
      </c>
      <c r="I37" s="159">
        <f>COUNTA('Monitoria Anual - 4'!Q98:Q112)</f>
        <v>1</v>
      </c>
      <c r="J37" s="160">
        <f>COUNTA('Monitoria Anual - 4'!R98:R112)</f>
        <v>3</v>
      </c>
      <c r="W37" s="858"/>
      <c r="X37" s="501"/>
    </row>
    <row r="38" spans="1:24">
      <c r="A38" s="501"/>
      <c r="C38" s="157" t="s">
        <v>1648</v>
      </c>
      <c r="D38" s="153">
        <f t="shared" si="1"/>
        <v>15</v>
      </c>
      <c r="E38" s="158">
        <f>COUNTA('Monitoria Anual - 4'!S113:S127)</f>
        <v>0</v>
      </c>
      <c r="F38" s="159">
        <f>COUNTA('Monitoria Anual - 4'!N113:N127)</f>
        <v>0</v>
      </c>
      <c r="G38" s="159">
        <f>COUNTA('Monitoria Anual - 4'!O113:O127)</f>
        <v>0</v>
      </c>
      <c r="H38" s="159">
        <f>COUNTA('Monitoria Anual - 4'!P113:P127)</f>
        <v>5</v>
      </c>
      <c r="I38" s="159">
        <f>COUNTA('Monitoria Anual - 4'!Q113:Q127)</f>
        <v>7</v>
      </c>
      <c r="J38" s="160">
        <f>COUNTA('Monitoria Anual - 4'!R113:R127)</f>
        <v>3</v>
      </c>
      <c r="W38" s="858"/>
      <c r="X38" s="501"/>
    </row>
    <row r="39" spans="1:24">
      <c r="A39" s="501"/>
      <c r="C39" s="157" t="s">
        <v>1649</v>
      </c>
      <c r="D39" s="153">
        <f t="shared" si="1"/>
        <v>15</v>
      </c>
      <c r="E39" s="158">
        <f>COUNTA('Monitoria Anual - 4'!S128:S142)</f>
        <v>0</v>
      </c>
      <c r="F39" s="159">
        <f>COUNTA('Monitoria Anual - 4'!N128:N142)</f>
        <v>0</v>
      </c>
      <c r="G39" s="159">
        <f>COUNTA('Monitoria Anual - 4'!O128:O142)</f>
        <v>4</v>
      </c>
      <c r="H39" s="159">
        <f>COUNTA('Monitoria Anual - 4'!P128:P142)</f>
        <v>4</v>
      </c>
      <c r="I39" s="159">
        <f>COUNTA('Monitoria Anual - 4'!Q128:Q142)</f>
        <v>4</v>
      </c>
      <c r="J39" s="160">
        <f>COUNTA('Monitoria Anual - 4'!R128:R142)</f>
        <v>3</v>
      </c>
      <c r="W39" s="858"/>
      <c r="X39" s="501"/>
    </row>
    <row r="40" spans="1:24">
      <c r="A40" s="501"/>
      <c r="C40" s="166" t="s">
        <v>1650</v>
      </c>
      <c r="D40" s="167">
        <f t="shared" si="1"/>
        <v>15</v>
      </c>
      <c r="E40" s="168">
        <f>COUNTA('Monitoria Anual - 4'!S143:S157)</f>
        <v>0</v>
      </c>
      <c r="F40" s="169">
        <f>COUNTA('Monitoria Anual - 4'!N143:N157)</f>
        <v>0</v>
      </c>
      <c r="G40" s="169">
        <f>COUNTA('Monitoria Anual - 4'!O143:O157)</f>
        <v>0</v>
      </c>
      <c r="H40" s="169">
        <f>COUNTA('Monitoria Anual - 4'!P143:P157)</f>
        <v>0</v>
      </c>
      <c r="I40" s="169">
        <f>COUNTA('Monitoria Anual - 4'!Q143:Q157)</f>
        <v>12</v>
      </c>
      <c r="J40" s="170">
        <f>COUNTA('Monitoria Anual - 4'!R143:R157)</f>
        <v>3</v>
      </c>
      <c r="W40" s="858"/>
      <c r="X40" s="501"/>
    </row>
    <row r="41" spans="1:24">
      <c r="A41" s="501"/>
      <c r="X41" s="501"/>
    </row>
    <row r="42" spans="1:24">
      <c r="A42" s="501"/>
      <c r="B42" s="501"/>
      <c r="C42" s="501"/>
      <c r="D42" s="501"/>
      <c r="E42" s="501"/>
      <c r="F42" s="501"/>
      <c r="G42" s="501"/>
      <c r="H42" s="501"/>
      <c r="I42" s="501"/>
      <c r="J42" s="501"/>
      <c r="K42" s="501"/>
      <c r="L42" s="501"/>
      <c r="M42" s="501"/>
      <c r="N42" s="501"/>
      <c r="O42" s="501"/>
      <c r="P42" s="501"/>
      <c r="Q42" s="501"/>
      <c r="R42" s="501"/>
      <c r="S42" s="501"/>
      <c r="T42" s="501"/>
      <c r="U42" s="501"/>
      <c r="V42" s="501"/>
      <c r="W42" s="501"/>
      <c r="X42" s="501"/>
    </row>
    <row r="43" spans="1:24"/>
    <row r="44" spans="1:24"/>
  </sheetData>
  <mergeCells count="13">
    <mergeCell ref="B26:C26"/>
    <mergeCell ref="D4:M4"/>
    <mergeCell ref="D6:G6"/>
    <mergeCell ref="B10:C10"/>
    <mergeCell ref="F11:G11"/>
    <mergeCell ref="C12:G12"/>
    <mergeCell ref="D22:G22"/>
    <mergeCell ref="D23:G23"/>
    <mergeCell ref="B1:W2"/>
    <mergeCell ref="B3:W3"/>
    <mergeCell ref="B8:W8"/>
    <mergeCell ref="B6:C6"/>
    <mergeCell ref="B4:C4"/>
  </mergeCells>
  <conditionalFormatting sqref="E31:F31 G31:J40 F32:F40">
    <cfRule type="cellIs" dxfId="4" priority="1" stopIfTrue="1" operator="equal">
      <formula>0</formula>
    </cfRule>
  </conditionalFormatting>
  <pageMargins left="0.25" right="0.25" top="0.75" bottom="0.75" header="0" footer="0"/>
  <pageSetup paperSize="9"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Z1003"/>
  <sheetViews>
    <sheetView showGridLines="0" tabSelected="1" zoomScale="80" zoomScaleNormal="80" workbookViewId="0">
      <selection activeCell="C16" sqref="C16"/>
    </sheetView>
  </sheetViews>
  <sheetFormatPr defaultColWidth="14.42578125" defaultRowHeight="15" customHeight="1"/>
  <cols>
    <col min="1" max="1" width="26.7109375" bestFit="1" customWidth="1"/>
    <col min="2" max="2" width="5.85546875" bestFit="1" customWidth="1"/>
    <col min="3" max="3" width="63.5703125" customWidth="1"/>
    <col min="4" max="4" width="26.5703125" customWidth="1"/>
    <col min="5" max="5" width="18.140625" bestFit="1" customWidth="1"/>
    <col min="6" max="6" width="13.140625" bestFit="1" customWidth="1"/>
    <col min="7" max="7" width="15.140625" customWidth="1"/>
    <col min="8" max="8" width="18.5703125" customWidth="1"/>
    <col min="9" max="9" width="22.42578125" bestFit="1" customWidth="1"/>
    <col min="10" max="10" width="36.5703125" bestFit="1" customWidth="1"/>
    <col min="11" max="11" width="18.7109375" bestFit="1" customWidth="1"/>
    <col min="12" max="12" width="28.140625" bestFit="1" customWidth="1"/>
    <col min="13" max="13" width="47" customWidth="1"/>
    <col min="14" max="15" width="30.42578125" bestFit="1" customWidth="1"/>
    <col min="16" max="16" width="17.85546875" bestFit="1" customWidth="1"/>
    <col min="17" max="17" width="49.85546875" customWidth="1"/>
    <col min="18" max="18" width="29.42578125" bestFit="1" customWidth="1"/>
    <col min="19" max="19" width="42.28515625" bestFit="1" customWidth="1"/>
    <col min="20" max="20" width="31.140625" bestFit="1" customWidth="1"/>
    <col min="21" max="21" width="29" bestFit="1" customWidth="1"/>
    <col min="22" max="22" width="2.7109375" customWidth="1"/>
    <col min="23" max="26" width="8.85546875" customWidth="1"/>
  </cols>
  <sheetData>
    <row r="1" spans="1:26" ht="33.75" customHeight="1">
      <c r="A1" s="962" t="s">
        <v>0</v>
      </c>
      <c r="B1" s="963"/>
      <c r="C1" s="963"/>
      <c r="D1" s="963"/>
      <c r="E1" s="963"/>
      <c r="F1" s="963"/>
      <c r="G1" s="963"/>
      <c r="H1" s="963"/>
      <c r="I1" s="963"/>
      <c r="J1" s="963"/>
      <c r="K1" s="963"/>
      <c r="L1" s="963"/>
      <c r="M1" s="963"/>
      <c r="N1" s="481"/>
      <c r="O1" s="481"/>
      <c r="P1" s="481"/>
      <c r="Q1" s="504"/>
      <c r="R1" s="504"/>
      <c r="S1" s="504"/>
      <c r="T1" s="504"/>
      <c r="U1" s="504"/>
      <c r="V1" s="504"/>
      <c r="W1" s="504"/>
      <c r="X1" s="1"/>
      <c r="Y1" s="1"/>
      <c r="Z1" s="1"/>
    </row>
    <row r="2" spans="1:26" ht="32.25" customHeight="1">
      <c r="A2" s="964" t="s">
        <v>3151</v>
      </c>
      <c r="B2" s="965"/>
      <c r="C2" s="965"/>
      <c r="D2" s="965"/>
      <c r="E2" s="965"/>
      <c r="F2" s="965"/>
      <c r="G2" s="965"/>
      <c r="H2" s="965"/>
      <c r="I2" s="965"/>
      <c r="J2" s="965"/>
      <c r="K2" s="965"/>
      <c r="L2" s="965"/>
      <c r="M2" s="965"/>
      <c r="N2" s="235"/>
      <c r="O2" s="235"/>
      <c r="P2" s="235"/>
      <c r="Q2" s="235"/>
      <c r="R2" s="235"/>
      <c r="S2" s="235"/>
      <c r="T2" s="236"/>
      <c r="U2" s="236"/>
      <c r="V2" s="1"/>
      <c r="W2" s="504"/>
      <c r="X2" s="1"/>
      <c r="Y2" s="1"/>
      <c r="Z2" s="1"/>
    </row>
    <row r="3" spans="1:26" ht="45" customHeight="1" thickTop="1">
      <c r="A3" s="816" t="s">
        <v>2</v>
      </c>
      <c r="B3" s="1092" t="str">
        <f>'Monitoria Anual - 1'!B3:G3</f>
        <v>Melhorar o estado de conservação dos ambientes coralíneos por meio da redução dos impactos antrópicos, ampliação da proteção e do conhecimento, com a promoção do uso sustentável e da justiça socioambiental.</v>
      </c>
      <c r="C3" s="1106"/>
      <c r="D3" s="1106"/>
      <c r="E3" s="1106"/>
      <c r="F3" s="1106"/>
      <c r="G3" s="1091"/>
      <c r="H3" s="4"/>
      <c r="I3" s="4"/>
      <c r="J3" s="4"/>
      <c r="K3" s="4"/>
      <c r="L3" s="813"/>
      <c r="M3" s="4"/>
      <c r="N3" s="4"/>
      <c r="O3" s="4"/>
      <c r="P3" s="4"/>
      <c r="Q3" s="1"/>
      <c r="R3" s="1"/>
      <c r="S3" s="1"/>
      <c r="T3" s="1"/>
      <c r="U3" s="1"/>
      <c r="V3" s="1"/>
      <c r="W3" s="504"/>
      <c r="X3" s="1"/>
      <c r="Y3" s="1"/>
      <c r="Z3" s="1"/>
    </row>
    <row r="4" spans="1:26" ht="27" customHeight="1" thickBot="1">
      <c r="A4" s="816" t="s">
        <v>4</v>
      </c>
      <c r="B4" s="1112" t="s">
        <v>3206</v>
      </c>
      <c r="C4" s="1113"/>
      <c r="D4" s="1"/>
      <c r="E4" s="1"/>
      <c r="F4" s="1"/>
      <c r="G4" s="1"/>
      <c r="H4" s="1"/>
      <c r="I4" s="1"/>
      <c r="J4" s="1"/>
      <c r="K4" s="1"/>
      <c r="L4" s="1"/>
      <c r="M4" s="5"/>
      <c r="N4" s="5"/>
      <c r="O4" s="5"/>
      <c r="P4" s="5"/>
      <c r="Q4" s="1"/>
      <c r="R4" s="1"/>
      <c r="S4" s="1"/>
      <c r="T4" s="1"/>
      <c r="U4" s="1"/>
      <c r="V4" s="1"/>
      <c r="W4" s="504"/>
      <c r="X4" s="1"/>
      <c r="Y4" s="1"/>
      <c r="Z4" s="1"/>
    </row>
    <row r="5" spans="1:26" ht="27" customHeight="1" thickBot="1">
      <c r="A5" s="949" t="s">
        <v>7</v>
      </c>
      <c r="B5" s="950"/>
      <c r="C5" s="950"/>
      <c r="D5" s="950"/>
      <c r="E5" s="950"/>
      <c r="F5" s="950"/>
      <c r="G5" s="950"/>
      <c r="H5" s="950"/>
      <c r="I5" s="950"/>
      <c r="J5" s="950"/>
      <c r="K5" s="950"/>
      <c r="L5" s="950"/>
      <c r="M5" s="951"/>
      <c r="N5" s="976" t="s">
        <v>8</v>
      </c>
      <c r="O5" s="950"/>
      <c r="P5" s="950"/>
      <c r="Q5" s="950"/>
      <c r="R5" s="950"/>
      <c r="S5" s="950"/>
      <c r="T5" s="950"/>
      <c r="U5" s="977"/>
      <c r="V5" s="1"/>
      <c r="W5" s="504"/>
      <c r="X5" s="1"/>
      <c r="Y5" s="1"/>
      <c r="Z5" s="1"/>
    </row>
    <row r="6" spans="1:26" ht="64.5" customHeight="1">
      <c r="A6" s="1098" t="s">
        <v>11</v>
      </c>
      <c r="B6" s="1095" t="s">
        <v>12</v>
      </c>
      <c r="C6" s="1095" t="s">
        <v>13</v>
      </c>
      <c r="D6" s="1095" t="s">
        <v>14</v>
      </c>
      <c r="E6" s="1074" t="s">
        <v>15</v>
      </c>
      <c r="F6" s="1099" t="s">
        <v>16</v>
      </c>
      <c r="G6" s="961"/>
      <c r="H6" s="1095" t="s">
        <v>17</v>
      </c>
      <c r="I6" s="1095" t="s">
        <v>18</v>
      </c>
      <c r="J6" s="1095" t="s">
        <v>19</v>
      </c>
      <c r="K6" s="1096" t="s">
        <v>20</v>
      </c>
      <c r="L6" s="953"/>
      <c r="M6" s="1095" t="s">
        <v>21</v>
      </c>
      <c r="N6" s="1079" t="s">
        <v>1652</v>
      </c>
      <c r="O6" s="1105" t="s">
        <v>3207</v>
      </c>
      <c r="P6" s="1083" t="s">
        <v>26</v>
      </c>
      <c r="Q6" s="1049" t="s">
        <v>28</v>
      </c>
      <c r="R6" s="1049" t="s">
        <v>29</v>
      </c>
      <c r="S6" s="1049" t="s">
        <v>30</v>
      </c>
      <c r="T6" s="1049" t="s">
        <v>31</v>
      </c>
      <c r="U6" s="1049" t="s">
        <v>32</v>
      </c>
      <c r="V6" s="1"/>
      <c r="W6" s="504"/>
      <c r="X6" s="1"/>
      <c r="Y6" s="1"/>
      <c r="Z6" s="1"/>
    </row>
    <row r="7" spans="1:26" ht="15.75">
      <c r="A7" s="1107"/>
      <c r="B7" s="937"/>
      <c r="C7" s="937"/>
      <c r="D7" s="937"/>
      <c r="E7" s="937"/>
      <c r="F7" s="753" t="s">
        <v>44</v>
      </c>
      <c r="G7" s="753" t="s">
        <v>45</v>
      </c>
      <c r="H7" s="937"/>
      <c r="I7" s="937"/>
      <c r="J7" s="937"/>
      <c r="K7" s="637" t="s">
        <v>46</v>
      </c>
      <c r="L7" s="807" t="s">
        <v>47</v>
      </c>
      <c r="M7" s="937"/>
      <c r="N7" s="938"/>
      <c r="O7" s="938"/>
      <c r="P7" s="938"/>
      <c r="Q7" s="938"/>
      <c r="R7" s="938"/>
      <c r="S7" s="938"/>
      <c r="T7" s="938"/>
      <c r="U7" s="938"/>
      <c r="V7" s="1"/>
      <c r="W7" s="504"/>
      <c r="X7" s="1"/>
      <c r="Y7" s="1"/>
      <c r="Z7" s="1"/>
    </row>
    <row r="8" spans="1:26" ht="95.25" customHeight="1">
      <c r="A8" s="1100" t="s">
        <v>48</v>
      </c>
      <c r="B8" s="732" t="s">
        <v>49</v>
      </c>
      <c r="C8" s="754" t="s">
        <v>50</v>
      </c>
      <c r="D8" s="734" t="s">
        <v>59</v>
      </c>
      <c r="E8" s="741" t="s">
        <v>60</v>
      </c>
      <c r="F8" s="735">
        <v>42430</v>
      </c>
      <c r="G8" s="736">
        <v>44470</v>
      </c>
      <c r="H8" s="734" t="s">
        <v>61</v>
      </c>
      <c r="I8" s="749">
        <v>50000</v>
      </c>
      <c r="J8" s="911" t="s">
        <v>3208</v>
      </c>
      <c r="K8" s="46" t="s">
        <v>62</v>
      </c>
      <c r="L8" s="8"/>
      <c r="M8" s="35" t="s">
        <v>63</v>
      </c>
      <c r="N8" s="871"/>
      <c r="O8" s="516" t="s">
        <v>55</v>
      </c>
      <c r="P8" s="516"/>
      <c r="Q8" s="480" t="s">
        <v>3209</v>
      </c>
      <c r="R8" s="480" t="s">
        <v>3210</v>
      </c>
      <c r="S8" s="480" t="s">
        <v>3211</v>
      </c>
      <c r="T8" s="516" t="s">
        <v>61</v>
      </c>
      <c r="U8" s="516"/>
      <c r="V8" s="1"/>
      <c r="W8" s="504"/>
      <c r="X8" s="1"/>
      <c r="Y8" s="1"/>
      <c r="Z8" s="1"/>
    </row>
    <row r="9" spans="1:26" ht="95.25" customHeight="1">
      <c r="A9" s="1069"/>
      <c r="B9" s="8" t="s">
        <v>64</v>
      </c>
      <c r="C9" s="251" t="s">
        <v>65</v>
      </c>
      <c r="D9" s="474" t="s">
        <v>66</v>
      </c>
      <c r="E9" s="474" t="s">
        <v>71</v>
      </c>
      <c r="F9" s="475">
        <v>42430</v>
      </c>
      <c r="G9" s="32">
        <v>44470</v>
      </c>
      <c r="H9" s="474" t="s">
        <v>61</v>
      </c>
      <c r="I9" s="476">
        <v>150000</v>
      </c>
      <c r="J9" s="912" t="s">
        <v>3212</v>
      </c>
      <c r="K9" s="24" t="s">
        <v>72</v>
      </c>
      <c r="L9" s="8"/>
      <c r="M9" s="24" t="s">
        <v>3213</v>
      </c>
      <c r="N9" s="871"/>
      <c r="O9" s="516"/>
      <c r="P9" s="516" t="s">
        <v>55</v>
      </c>
      <c r="Q9" s="37" t="s">
        <v>3214</v>
      </c>
      <c r="R9" s="37" t="s">
        <v>3215</v>
      </c>
      <c r="S9" s="9"/>
      <c r="T9" s="37" t="s">
        <v>3216</v>
      </c>
      <c r="U9" s="9"/>
      <c r="V9" s="1"/>
      <c r="W9" s="504"/>
      <c r="X9" s="1"/>
      <c r="Y9" s="1"/>
      <c r="Z9" s="1"/>
    </row>
    <row r="10" spans="1:26" ht="95.25" customHeight="1">
      <c r="A10" s="1069"/>
      <c r="B10" s="8" t="s">
        <v>73</v>
      </c>
      <c r="C10" s="251" t="s">
        <v>3217</v>
      </c>
      <c r="D10" s="474" t="s">
        <v>66</v>
      </c>
      <c r="E10" s="674" t="s">
        <v>2390</v>
      </c>
      <c r="F10" s="475">
        <v>42430</v>
      </c>
      <c r="G10" s="32">
        <v>44470</v>
      </c>
      <c r="H10" s="474" t="s">
        <v>1948</v>
      </c>
      <c r="I10" s="476">
        <v>50000</v>
      </c>
      <c r="J10" s="912" t="s">
        <v>3218</v>
      </c>
      <c r="K10" s="46" t="s">
        <v>62</v>
      </c>
      <c r="L10" s="117" t="s">
        <v>82</v>
      </c>
      <c r="M10" s="24" t="s">
        <v>3219</v>
      </c>
      <c r="N10" s="871"/>
      <c r="O10" s="516" t="s">
        <v>55</v>
      </c>
      <c r="P10" s="516"/>
      <c r="Q10" s="934" t="s">
        <v>3220</v>
      </c>
      <c r="R10" s="934" t="s">
        <v>3221</v>
      </c>
      <c r="S10" s="934" t="s">
        <v>3222</v>
      </c>
      <c r="T10" s="37" t="s">
        <v>3216</v>
      </c>
      <c r="U10" s="9"/>
      <c r="V10" s="1"/>
      <c r="W10" s="504"/>
      <c r="X10" s="1"/>
      <c r="Y10" s="1"/>
      <c r="Z10" s="1"/>
    </row>
    <row r="11" spans="1:26" ht="95.25" customHeight="1">
      <c r="A11" s="1069"/>
      <c r="B11" s="8" t="s">
        <v>83</v>
      </c>
      <c r="C11" s="251" t="s">
        <v>84</v>
      </c>
      <c r="D11" s="474" t="s">
        <v>66</v>
      </c>
      <c r="E11" s="474" t="s">
        <v>71</v>
      </c>
      <c r="F11" s="475">
        <v>42430</v>
      </c>
      <c r="G11" s="475">
        <v>43862</v>
      </c>
      <c r="H11" s="474" t="s">
        <v>85</v>
      </c>
      <c r="I11" s="476">
        <v>100000</v>
      </c>
      <c r="J11" s="913" t="s">
        <v>3223</v>
      </c>
      <c r="K11" s="46" t="s">
        <v>81</v>
      </c>
      <c r="L11" s="8" t="s">
        <v>82</v>
      </c>
      <c r="M11" s="24" t="s">
        <v>3224</v>
      </c>
      <c r="N11" s="871"/>
      <c r="O11" s="516"/>
      <c r="P11" s="516" t="s">
        <v>55</v>
      </c>
      <c r="Q11" s="37" t="s">
        <v>3225</v>
      </c>
      <c r="R11" s="9"/>
      <c r="S11" s="9"/>
      <c r="T11" s="9" t="s">
        <v>823</v>
      </c>
      <c r="U11" s="37" t="s">
        <v>3226</v>
      </c>
      <c r="V11" s="1"/>
      <c r="W11" s="504"/>
      <c r="X11" s="1"/>
      <c r="Y11" s="1"/>
      <c r="Z11" s="1"/>
    </row>
    <row r="12" spans="1:26" ht="95.25" customHeight="1">
      <c r="A12" s="1069"/>
      <c r="B12" s="8" t="s">
        <v>94</v>
      </c>
      <c r="C12" s="251" t="s">
        <v>95</v>
      </c>
      <c r="D12" s="474" t="s">
        <v>96</v>
      </c>
      <c r="E12" s="474" t="s">
        <v>71</v>
      </c>
      <c r="F12" s="475">
        <v>42948</v>
      </c>
      <c r="G12" s="32">
        <v>44470</v>
      </c>
      <c r="H12" s="474" t="s">
        <v>61</v>
      </c>
      <c r="I12" s="476">
        <v>0</v>
      </c>
      <c r="J12" s="913" t="s">
        <v>3227</v>
      </c>
      <c r="K12" s="46" t="s">
        <v>62</v>
      </c>
      <c r="L12" s="8"/>
      <c r="M12" s="24" t="s">
        <v>1684</v>
      </c>
      <c r="N12" s="871"/>
      <c r="O12" s="516" t="s">
        <v>55</v>
      </c>
      <c r="P12" s="516"/>
      <c r="Q12" s="37" t="s">
        <v>3228</v>
      </c>
      <c r="R12" s="9"/>
      <c r="S12" s="9"/>
      <c r="T12" s="9" t="s">
        <v>61</v>
      </c>
      <c r="U12" s="9"/>
      <c r="V12" s="1"/>
      <c r="W12" s="504"/>
      <c r="X12" s="1"/>
      <c r="Y12" s="1"/>
      <c r="Z12" s="1"/>
    </row>
    <row r="13" spans="1:26" ht="62.25" customHeight="1">
      <c r="A13" s="1069"/>
      <c r="B13" s="8" t="s">
        <v>104</v>
      </c>
      <c r="C13" s="886" t="s">
        <v>3229</v>
      </c>
      <c r="D13" s="686" t="s">
        <v>106</v>
      </c>
      <c r="E13" s="474" t="s">
        <v>114</v>
      </c>
      <c r="F13" s="475">
        <v>42430</v>
      </c>
      <c r="G13" s="475">
        <v>42767</v>
      </c>
      <c r="H13" s="474" t="s">
        <v>107</v>
      </c>
      <c r="I13" s="476">
        <v>50000</v>
      </c>
      <c r="J13" s="913" t="s">
        <v>1690</v>
      </c>
      <c r="K13" s="46" t="s">
        <v>115</v>
      </c>
      <c r="L13" s="8"/>
      <c r="M13" s="24" t="s">
        <v>1691</v>
      </c>
      <c r="N13" s="871"/>
      <c r="O13" s="516"/>
      <c r="P13" s="516" t="s">
        <v>55</v>
      </c>
      <c r="Q13" s="9" t="s">
        <v>3230</v>
      </c>
      <c r="R13" s="9"/>
      <c r="S13" s="9"/>
      <c r="T13" s="9"/>
      <c r="U13" s="9"/>
      <c r="V13" s="1"/>
      <c r="W13" s="504"/>
      <c r="X13" s="1"/>
      <c r="Y13" s="1"/>
      <c r="Z13" s="1"/>
    </row>
    <row r="14" spans="1:26" ht="62.25" customHeight="1">
      <c r="A14" s="1069"/>
      <c r="B14" s="8" t="s">
        <v>116</v>
      </c>
      <c r="C14" s="684" t="s">
        <v>3231</v>
      </c>
      <c r="D14" s="686"/>
      <c r="E14" s="474"/>
      <c r="F14" s="475"/>
      <c r="G14" s="475"/>
      <c r="H14" s="686"/>
      <c r="I14" s="476"/>
      <c r="J14" s="914"/>
      <c r="K14" s="46"/>
      <c r="L14" s="8"/>
      <c r="M14" s="24" t="s">
        <v>129</v>
      </c>
      <c r="N14" s="871"/>
      <c r="O14" s="516"/>
      <c r="P14" s="516"/>
      <c r="Q14" s="9"/>
      <c r="R14" s="9"/>
      <c r="S14" s="9"/>
      <c r="T14" s="9"/>
      <c r="U14" s="9"/>
      <c r="V14" s="1"/>
      <c r="W14" s="504"/>
      <c r="X14" s="1"/>
      <c r="Y14" s="1"/>
      <c r="Z14" s="1"/>
    </row>
    <row r="15" spans="1:26" ht="141" customHeight="1">
      <c r="A15" s="1069"/>
      <c r="B15" s="8" t="s">
        <v>130</v>
      </c>
      <c r="C15" s="684" t="s">
        <v>131</v>
      </c>
      <c r="D15" s="686" t="s">
        <v>132</v>
      </c>
      <c r="E15" s="674" t="s">
        <v>139</v>
      </c>
      <c r="F15" s="475">
        <v>42461</v>
      </c>
      <c r="G15" s="32">
        <v>44470</v>
      </c>
      <c r="H15" s="474" t="s">
        <v>357</v>
      </c>
      <c r="I15" s="476">
        <v>100000</v>
      </c>
      <c r="J15" s="915" t="s">
        <v>2410</v>
      </c>
      <c r="K15" s="46" t="s">
        <v>127</v>
      </c>
      <c r="L15" s="8" t="s">
        <v>128</v>
      </c>
      <c r="M15" s="24" t="s">
        <v>2411</v>
      </c>
      <c r="N15" s="871"/>
      <c r="O15" s="516"/>
      <c r="P15" s="516" t="s">
        <v>55</v>
      </c>
      <c r="Q15" s="37" t="s">
        <v>3232</v>
      </c>
      <c r="R15" s="9"/>
      <c r="S15" s="9"/>
      <c r="T15" s="37" t="s">
        <v>3233</v>
      </c>
      <c r="U15" s="9"/>
      <c r="V15" s="1"/>
      <c r="W15" s="504"/>
      <c r="X15" s="1"/>
      <c r="Y15" s="1"/>
      <c r="Z15" s="1"/>
    </row>
    <row r="16" spans="1:26" ht="129" customHeight="1">
      <c r="A16" s="1069"/>
      <c r="B16" s="8" t="s">
        <v>143</v>
      </c>
      <c r="C16" s="885" t="s">
        <v>3234</v>
      </c>
      <c r="D16" s="686" t="s">
        <v>145</v>
      </c>
      <c r="E16" s="661"/>
      <c r="F16" s="475">
        <v>42461</v>
      </c>
      <c r="G16" s="475">
        <v>42767</v>
      </c>
      <c r="H16" s="686" t="s">
        <v>1706</v>
      </c>
      <c r="I16" s="476">
        <v>20000</v>
      </c>
      <c r="J16" s="914" t="s">
        <v>147</v>
      </c>
      <c r="K16" s="46" t="s">
        <v>153</v>
      </c>
      <c r="L16" s="8" t="s">
        <v>154</v>
      </c>
      <c r="M16" s="46" t="s">
        <v>1707</v>
      </c>
      <c r="N16" s="871"/>
      <c r="O16" s="516"/>
      <c r="P16" s="516" t="s">
        <v>55</v>
      </c>
      <c r="Q16" s="9" t="s">
        <v>3235</v>
      </c>
      <c r="R16" s="9"/>
      <c r="S16" s="9"/>
      <c r="T16" s="9"/>
      <c r="U16" s="9"/>
      <c r="V16" s="1"/>
      <c r="W16" s="504"/>
      <c r="X16" s="1"/>
      <c r="Y16" s="1"/>
      <c r="Z16" s="1"/>
    </row>
    <row r="17" spans="1:26" ht="99.75" customHeight="1">
      <c r="A17" s="1069"/>
      <c r="B17" s="8" t="s">
        <v>155</v>
      </c>
      <c r="C17" s="684" t="s">
        <v>3236</v>
      </c>
      <c r="D17" s="686" t="s">
        <v>157</v>
      </c>
      <c r="E17" s="674" t="s">
        <v>164</v>
      </c>
      <c r="F17" s="475">
        <v>42826</v>
      </c>
      <c r="G17" s="475">
        <v>44228</v>
      </c>
      <c r="H17" s="686" t="s">
        <v>1706</v>
      </c>
      <c r="I17" s="476">
        <v>50000</v>
      </c>
      <c r="J17" s="914" t="s">
        <v>158</v>
      </c>
      <c r="K17" s="46" t="s">
        <v>153</v>
      </c>
      <c r="L17" s="8" t="s">
        <v>154</v>
      </c>
      <c r="M17" s="46" t="s">
        <v>2422</v>
      </c>
      <c r="N17" s="871"/>
      <c r="O17" s="516"/>
      <c r="P17" s="516"/>
      <c r="Q17" s="9"/>
      <c r="R17" s="9"/>
      <c r="S17" s="9"/>
      <c r="T17" s="9"/>
      <c r="U17" s="9"/>
      <c r="V17" s="1"/>
      <c r="W17" s="504"/>
      <c r="X17" s="1"/>
      <c r="Y17" s="1"/>
      <c r="Z17" s="1"/>
    </row>
    <row r="18" spans="1:26" ht="99.75" customHeight="1">
      <c r="A18" s="1069"/>
      <c r="B18" s="8" t="s">
        <v>165</v>
      </c>
      <c r="C18" s="684" t="s">
        <v>3237</v>
      </c>
      <c r="D18" s="686" t="s">
        <v>173</v>
      </c>
      <c r="E18" s="661"/>
      <c r="F18" s="475">
        <v>42795</v>
      </c>
      <c r="G18" s="475">
        <v>43862</v>
      </c>
      <c r="H18" s="686" t="s">
        <v>2424</v>
      </c>
      <c r="I18" s="476">
        <v>100000</v>
      </c>
      <c r="J18" s="914" t="s">
        <v>3238</v>
      </c>
      <c r="K18" s="46" t="s">
        <v>176</v>
      </c>
      <c r="L18" s="8" t="s">
        <v>177</v>
      </c>
      <c r="M18" s="24" t="s">
        <v>2428</v>
      </c>
      <c r="N18" s="871"/>
      <c r="O18" s="516"/>
      <c r="P18" s="516" t="s">
        <v>55</v>
      </c>
      <c r="Q18" s="9" t="s">
        <v>3235</v>
      </c>
      <c r="R18" s="9"/>
      <c r="S18" s="9"/>
      <c r="T18" s="9"/>
      <c r="U18" s="9"/>
      <c r="V18" s="1"/>
      <c r="W18" s="504"/>
      <c r="X18" s="1"/>
      <c r="Y18" s="1"/>
      <c r="Z18" s="1"/>
    </row>
    <row r="19" spans="1:26" ht="99.75" customHeight="1">
      <c r="A19" s="1069"/>
      <c r="B19" s="8" t="s">
        <v>179</v>
      </c>
      <c r="C19" s="684" t="s">
        <v>1729</v>
      </c>
      <c r="D19" s="686" t="s">
        <v>181</v>
      </c>
      <c r="E19" s="661"/>
      <c r="F19" s="475">
        <v>43160</v>
      </c>
      <c r="G19" s="32">
        <v>44470</v>
      </c>
      <c r="H19" s="686" t="s">
        <v>168</v>
      </c>
      <c r="I19" s="476">
        <v>100000</v>
      </c>
      <c r="J19" s="914" t="s">
        <v>1716</v>
      </c>
      <c r="K19" s="46" t="s">
        <v>176</v>
      </c>
      <c r="L19" s="8" t="s">
        <v>177</v>
      </c>
      <c r="M19" s="46"/>
      <c r="N19" s="871"/>
      <c r="O19" s="516" t="s">
        <v>55</v>
      </c>
      <c r="P19" s="516"/>
      <c r="Q19" s="37" t="s">
        <v>3239</v>
      </c>
      <c r="R19" s="37" t="s">
        <v>3240</v>
      </c>
      <c r="S19" s="9"/>
      <c r="T19" s="37" t="s">
        <v>3241</v>
      </c>
      <c r="U19" s="9"/>
      <c r="V19" s="1"/>
      <c r="W19" s="504"/>
      <c r="X19" s="1"/>
      <c r="Y19" s="1"/>
      <c r="Z19" s="1"/>
    </row>
    <row r="20" spans="1:26" ht="99.75" customHeight="1">
      <c r="A20" s="1069"/>
      <c r="B20" s="8" t="s">
        <v>182</v>
      </c>
      <c r="C20" s="684" t="s">
        <v>1732</v>
      </c>
      <c r="D20" s="686" t="s">
        <v>181</v>
      </c>
      <c r="E20" s="474" t="s">
        <v>190</v>
      </c>
      <c r="F20" s="475">
        <v>42430</v>
      </c>
      <c r="G20" s="32">
        <v>44470</v>
      </c>
      <c r="H20" s="474" t="s">
        <v>1948</v>
      </c>
      <c r="I20" s="476">
        <v>1500000</v>
      </c>
      <c r="J20" s="905" t="s">
        <v>3242</v>
      </c>
      <c r="K20" s="46" t="s">
        <v>193</v>
      </c>
      <c r="L20" s="8" t="s">
        <v>177</v>
      </c>
      <c r="M20" s="40" t="s">
        <v>3243</v>
      </c>
      <c r="N20" s="871" t="s">
        <v>55</v>
      </c>
      <c r="O20" s="516"/>
      <c r="P20" s="516"/>
      <c r="Q20" s="40" t="s">
        <v>3244</v>
      </c>
      <c r="R20" s="9"/>
      <c r="S20" s="9" t="s">
        <v>3245</v>
      </c>
      <c r="T20" s="9" t="s">
        <v>3246</v>
      </c>
      <c r="U20" s="9"/>
      <c r="V20" s="1"/>
      <c r="W20" s="504"/>
      <c r="X20" s="1"/>
      <c r="Y20" s="1"/>
      <c r="Z20" s="1"/>
    </row>
    <row r="21" spans="1:26" ht="99.75" customHeight="1">
      <c r="A21" s="1069"/>
      <c r="B21" s="8" t="s">
        <v>194</v>
      </c>
      <c r="C21" s="688" t="s">
        <v>1736</v>
      </c>
      <c r="D21" s="686" t="s">
        <v>181</v>
      </c>
      <c r="E21" s="474" t="s">
        <v>190</v>
      </c>
      <c r="F21" s="475">
        <v>42430</v>
      </c>
      <c r="G21" s="32">
        <v>44470</v>
      </c>
      <c r="H21" s="686" t="s">
        <v>133</v>
      </c>
      <c r="I21" s="476">
        <v>1500000</v>
      </c>
      <c r="J21" s="905"/>
      <c r="K21" s="46" t="s">
        <v>199</v>
      </c>
      <c r="L21" s="8" t="s">
        <v>200</v>
      </c>
      <c r="M21" s="40" t="s">
        <v>3247</v>
      </c>
      <c r="N21" s="871" t="s">
        <v>55</v>
      </c>
      <c r="O21" s="516"/>
      <c r="P21" s="516"/>
      <c r="Q21" s="9" t="s">
        <v>3248</v>
      </c>
      <c r="R21" s="9"/>
      <c r="S21" s="9"/>
      <c r="T21" s="9" t="s">
        <v>3246</v>
      </c>
      <c r="U21" s="9"/>
      <c r="V21" s="1"/>
      <c r="W21" s="504"/>
      <c r="X21" s="1"/>
      <c r="Y21" s="1"/>
      <c r="Z21" s="1"/>
    </row>
    <row r="22" spans="1:26" ht="99.75" customHeight="1">
      <c r="A22" s="1069"/>
      <c r="B22" s="8" t="s">
        <v>201</v>
      </c>
      <c r="C22" s="688" t="s">
        <v>1744</v>
      </c>
      <c r="D22" s="686" t="s">
        <v>2455</v>
      </c>
      <c r="E22" s="474" t="s">
        <v>190</v>
      </c>
      <c r="F22" s="475">
        <v>42430</v>
      </c>
      <c r="G22" s="32">
        <v>44470</v>
      </c>
      <c r="H22" s="474" t="s">
        <v>1738</v>
      </c>
      <c r="I22" s="476">
        <v>1500000</v>
      </c>
      <c r="J22" s="905" t="s">
        <v>3249</v>
      </c>
      <c r="K22" s="46" t="s">
        <v>199</v>
      </c>
      <c r="L22" s="8" t="s">
        <v>154</v>
      </c>
      <c r="M22" s="40" t="s">
        <v>3250</v>
      </c>
      <c r="N22" s="871"/>
      <c r="O22" s="516"/>
      <c r="P22" s="516" t="s">
        <v>55</v>
      </c>
      <c r="Q22" s="37" t="s">
        <v>3251</v>
      </c>
      <c r="R22" s="9"/>
      <c r="S22" s="9"/>
      <c r="T22" s="37" t="s">
        <v>3252</v>
      </c>
      <c r="U22" s="9"/>
      <c r="V22" s="1"/>
      <c r="W22" s="504"/>
      <c r="X22" s="1"/>
      <c r="Y22" s="1"/>
      <c r="Z22" s="1"/>
    </row>
    <row r="23" spans="1:26" ht="99.75" customHeight="1">
      <c r="A23" s="1069"/>
      <c r="B23" s="8" t="s">
        <v>212</v>
      </c>
      <c r="C23" s="684" t="s">
        <v>1749</v>
      </c>
      <c r="D23" s="686" t="s">
        <v>181</v>
      </c>
      <c r="E23" s="474" t="s">
        <v>190</v>
      </c>
      <c r="F23" s="475">
        <v>42430</v>
      </c>
      <c r="G23" s="32">
        <v>44470</v>
      </c>
      <c r="H23" s="686" t="s">
        <v>3253</v>
      </c>
      <c r="I23" s="476">
        <v>1000000</v>
      </c>
      <c r="J23" s="914" t="s">
        <v>3254</v>
      </c>
      <c r="K23" s="46" t="s">
        <v>220</v>
      </c>
      <c r="L23" s="8" t="s">
        <v>154</v>
      </c>
      <c r="M23" s="46" t="s">
        <v>3255</v>
      </c>
      <c r="N23" s="871"/>
      <c r="O23" s="516" t="s">
        <v>55</v>
      </c>
      <c r="P23" s="516"/>
      <c r="Q23" s="37" t="s">
        <v>3256</v>
      </c>
      <c r="R23" s="9"/>
      <c r="S23" s="9" t="s">
        <v>3257</v>
      </c>
      <c r="T23" t="s">
        <v>3246</v>
      </c>
      <c r="U23" s="9"/>
      <c r="V23" s="1"/>
      <c r="W23" s="504"/>
      <c r="X23" s="1"/>
      <c r="Y23" s="1"/>
      <c r="Z23" s="1"/>
    </row>
    <row r="24" spans="1:26" ht="99.75" customHeight="1">
      <c r="A24" s="1069"/>
      <c r="B24" s="8" t="s">
        <v>221</v>
      </c>
      <c r="C24" s="251" t="s">
        <v>1750</v>
      </c>
      <c r="D24" s="474" t="s">
        <v>1751</v>
      </c>
      <c r="E24" s="474" t="s">
        <v>231</v>
      </c>
      <c r="F24" s="475">
        <v>42430</v>
      </c>
      <c r="G24" s="32">
        <v>44470</v>
      </c>
      <c r="H24" s="466" t="s">
        <v>1948</v>
      </c>
      <c r="I24" s="476">
        <v>250000</v>
      </c>
      <c r="J24" s="914" t="s">
        <v>3242</v>
      </c>
      <c r="K24" s="46" t="s">
        <v>234</v>
      </c>
      <c r="L24" s="8" t="s">
        <v>128</v>
      </c>
      <c r="M24" s="906" t="s">
        <v>2466</v>
      </c>
      <c r="N24" s="871"/>
      <c r="O24" s="516" t="s">
        <v>55</v>
      </c>
      <c r="P24" s="516"/>
      <c r="Q24" s="37" t="s">
        <v>3258</v>
      </c>
      <c r="R24" s="9"/>
      <c r="S24" s="9"/>
      <c r="T24" s="37" t="s">
        <v>3259</v>
      </c>
      <c r="U24" s="9"/>
      <c r="V24" s="1"/>
      <c r="W24" s="504"/>
      <c r="X24" s="1"/>
      <c r="Y24" s="1"/>
      <c r="Z24" s="1"/>
    </row>
    <row r="25" spans="1:26" ht="99.75" customHeight="1">
      <c r="A25" s="1069"/>
      <c r="B25" s="8" t="s">
        <v>235</v>
      </c>
      <c r="C25" s="684" t="s">
        <v>236</v>
      </c>
      <c r="D25" s="686" t="s">
        <v>237</v>
      </c>
      <c r="E25" s="661"/>
      <c r="F25" s="475">
        <v>42583</v>
      </c>
      <c r="G25" s="32">
        <v>44470</v>
      </c>
      <c r="H25" s="686" t="s">
        <v>238</v>
      </c>
      <c r="I25" s="476">
        <v>150000</v>
      </c>
      <c r="J25" s="914"/>
      <c r="K25" s="46" t="s">
        <v>245</v>
      </c>
      <c r="L25" s="8" t="s">
        <v>128</v>
      </c>
      <c r="M25" s="24" t="s">
        <v>2474</v>
      </c>
      <c r="N25" s="871"/>
      <c r="O25" s="516"/>
      <c r="P25" s="516" t="s">
        <v>55</v>
      </c>
      <c r="Q25" s="37" t="s">
        <v>3260</v>
      </c>
      <c r="R25" s="9"/>
      <c r="S25" s="9"/>
      <c r="T25" s="9" t="s">
        <v>3246</v>
      </c>
      <c r="U25" s="9"/>
      <c r="V25" s="1"/>
      <c r="W25" s="504"/>
      <c r="X25" s="1"/>
      <c r="Y25" s="1"/>
      <c r="Z25" s="1"/>
    </row>
    <row r="26" spans="1:26" ht="99.75" customHeight="1">
      <c r="A26" s="1069"/>
      <c r="B26" s="8" t="s">
        <v>247</v>
      </c>
      <c r="C26" s="251" t="s">
        <v>259</v>
      </c>
      <c r="D26" s="474" t="s">
        <v>249</v>
      </c>
      <c r="E26" s="474" t="s">
        <v>260</v>
      </c>
      <c r="F26" s="475">
        <v>42430</v>
      </c>
      <c r="G26" s="32">
        <v>44470</v>
      </c>
      <c r="H26" s="474" t="s">
        <v>1763</v>
      </c>
      <c r="I26" s="476">
        <v>0</v>
      </c>
      <c r="J26" s="912" t="s">
        <v>3261</v>
      </c>
      <c r="K26" s="46"/>
      <c r="L26" s="8"/>
      <c r="M26" s="35" t="s">
        <v>3262</v>
      </c>
      <c r="N26" s="871"/>
      <c r="O26" s="516"/>
      <c r="P26" s="516" t="s">
        <v>55</v>
      </c>
      <c r="Q26" s="37" t="s">
        <v>3263</v>
      </c>
      <c r="R26" s="9"/>
      <c r="S26" s="9"/>
      <c r="T26" s="9" t="s">
        <v>3246</v>
      </c>
      <c r="U26" s="9"/>
      <c r="V26" s="1"/>
      <c r="W26" s="504"/>
      <c r="X26" s="1"/>
      <c r="Y26" s="1"/>
      <c r="Z26" s="1"/>
    </row>
    <row r="27" spans="1:26" ht="99.75" customHeight="1">
      <c r="A27" s="1069"/>
      <c r="B27" s="883" t="s">
        <v>264</v>
      </c>
      <c r="C27" s="888" t="s">
        <v>273</v>
      </c>
      <c r="D27" s="889" t="s">
        <v>274</v>
      </c>
      <c r="E27" s="890"/>
      <c r="F27" s="500">
        <v>42430</v>
      </c>
      <c r="G27" s="175">
        <v>44470</v>
      </c>
      <c r="H27" s="891" t="s">
        <v>1948</v>
      </c>
      <c r="I27" s="498">
        <v>200000</v>
      </c>
      <c r="J27" s="916" t="s">
        <v>3264</v>
      </c>
      <c r="K27" s="46" t="s">
        <v>277</v>
      </c>
      <c r="L27" s="8" t="s">
        <v>278</v>
      </c>
      <c r="M27" s="907" t="s">
        <v>3265</v>
      </c>
      <c r="N27" s="925"/>
      <c r="O27" s="174" t="s">
        <v>55</v>
      </c>
      <c r="P27" s="174"/>
      <c r="Q27" s="892" t="s">
        <v>3266</v>
      </c>
      <c r="R27" s="893"/>
      <c r="S27" s="893"/>
      <c r="T27" s="892" t="s">
        <v>3216</v>
      </c>
      <c r="U27" s="893"/>
      <c r="V27" s="1"/>
      <c r="W27" s="504"/>
      <c r="X27" s="1"/>
      <c r="Y27" s="1"/>
      <c r="Z27" s="1"/>
    </row>
    <row r="28" spans="1:26" ht="99.75" customHeight="1">
      <c r="A28" s="1087"/>
      <c r="B28" s="8" t="s">
        <v>280</v>
      </c>
      <c r="C28" s="42" t="s">
        <v>286</v>
      </c>
      <c r="D28" s="40" t="s">
        <v>287</v>
      </c>
      <c r="E28" s="40" t="s">
        <v>288</v>
      </c>
      <c r="F28" s="32">
        <v>42430</v>
      </c>
      <c r="G28" s="32">
        <v>44470</v>
      </c>
      <c r="H28" s="887" t="s">
        <v>1777</v>
      </c>
      <c r="I28" s="33">
        <v>100000</v>
      </c>
      <c r="J28" s="917" t="s">
        <v>2497</v>
      </c>
      <c r="K28" s="46" t="s">
        <v>277</v>
      </c>
      <c r="L28" s="8" t="s">
        <v>278</v>
      </c>
      <c r="M28" s="40" t="s">
        <v>3267</v>
      </c>
      <c r="N28" s="926"/>
      <c r="O28" s="9" t="s">
        <v>55</v>
      </c>
      <c r="P28" s="9"/>
      <c r="Q28" s="37" t="s">
        <v>3268</v>
      </c>
      <c r="R28" s="9"/>
      <c r="S28" s="9"/>
      <c r="T28" s="37" t="s">
        <v>3269</v>
      </c>
      <c r="U28" s="9"/>
      <c r="V28" s="629"/>
      <c r="W28" s="504"/>
      <c r="X28" s="1"/>
      <c r="Y28" s="1"/>
      <c r="Z28" s="1"/>
    </row>
    <row r="29" spans="1:26" ht="99.75" customHeight="1">
      <c r="A29" s="1087"/>
      <c r="B29" s="492" t="s">
        <v>292</v>
      </c>
      <c r="C29" s="895" t="s">
        <v>1781</v>
      </c>
      <c r="D29" s="896" t="s">
        <v>294</v>
      </c>
      <c r="E29" s="897" t="s">
        <v>304</v>
      </c>
      <c r="F29" s="898">
        <v>42430</v>
      </c>
      <c r="G29" s="611">
        <v>44470</v>
      </c>
      <c r="H29" s="897" t="s">
        <v>1782</v>
      </c>
      <c r="I29" s="899">
        <v>400000</v>
      </c>
      <c r="J29" s="918" t="s">
        <v>2504</v>
      </c>
      <c r="K29" s="46" t="s">
        <v>277</v>
      </c>
      <c r="L29" s="8" t="s">
        <v>278</v>
      </c>
      <c r="M29" s="40" t="s">
        <v>2505</v>
      </c>
      <c r="N29" s="871"/>
      <c r="O29" s="516" t="s">
        <v>55</v>
      </c>
      <c r="P29" s="516"/>
      <c r="Q29" s="480" t="s">
        <v>3270</v>
      </c>
      <c r="R29" s="516"/>
      <c r="S29" s="516"/>
      <c r="T29" s="516" t="s">
        <v>3246</v>
      </c>
      <c r="U29" s="516"/>
      <c r="V29" s="1"/>
      <c r="W29" s="504"/>
      <c r="X29" s="1"/>
      <c r="Y29" s="1"/>
      <c r="Z29" s="1"/>
    </row>
    <row r="30" spans="1:26" ht="99.75" customHeight="1">
      <c r="A30" s="1069"/>
      <c r="B30" s="492" t="s">
        <v>307</v>
      </c>
      <c r="C30" s="900" t="s">
        <v>308</v>
      </c>
      <c r="D30" s="493" t="s">
        <v>309</v>
      </c>
      <c r="E30" s="493" t="s">
        <v>317</v>
      </c>
      <c r="F30" s="494">
        <v>42430</v>
      </c>
      <c r="G30" s="611">
        <v>44470</v>
      </c>
      <c r="H30" s="493" t="s">
        <v>310</v>
      </c>
      <c r="I30" s="894">
        <v>300000</v>
      </c>
      <c r="J30" s="919" t="s">
        <v>3271</v>
      </c>
      <c r="K30" s="46" t="s">
        <v>318</v>
      </c>
      <c r="L30" s="8" t="s">
        <v>319</v>
      </c>
      <c r="M30" s="46" t="s">
        <v>3272</v>
      </c>
      <c r="N30" s="871"/>
      <c r="O30" s="516"/>
      <c r="P30" s="516" t="s">
        <v>55</v>
      </c>
      <c r="Q30" s="37" t="s">
        <v>3273</v>
      </c>
      <c r="R30" s="9"/>
      <c r="S30" s="9"/>
      <c r="T30" s="37" t="s">
        <v>3274</v>
      </c>
      <c r="U30" s="9"/>
      <c r="V30" s="1"/>
      <c r="W30" s="504"/>
      <c r="X30" s="1"/>
      <c r="Y30" s="1"/>
      <c r="Z30" s="1"/>
    </row>
    <row r="31" spans="1:26" ht="99.75" customHeight="1">
      <c r="A31" s="1069"/>
      <c r="B31" s="8" t="s">
        <v>320</v>
      </c>
      <c r="C31" s="688" t="s">
        <v>331</v>
      </c>
      <c r="D31" s="686" t="s">
        <v>2522</v>
      </c>
      <c r="E31" s="674" t="s">
        <v>332</v>
      </c>
      <c r="F31" s="475">
        <v>42430</v>
      </c>
      <c r="G31" s="32">
        <v>44470</v>
      </c>
      <c r="H31" s="474" t="s">
        <v>338</v>
      </c>
      <c r="I31" s="476">
        <v>130000</v>
      </c>
      <c r="J31" s="912" t="s">
        <v>3275</v>
      </c>
      <c r="K31" s="24" t="s">
        <v>333</v>
      </c>
      <c r="L31" s="8" t="s">
        <v>319</v>
      </c>
      <c r="M31" s="24" t="s">
        <v>334</v>
      </c>
      <c r="N31" s="871"/>
      <c r="O31" s="516"/>
      <c r="P31" s="516" t="s">
        <v>55</v>
      </c>
      <c r="Q31" s="37" t="s">
        <v>3276</v>
      </c>
      <c r="R31" s="9"/>
      <c r="S31" s="9"/>
      <c r="T31" s="9" t="s">
        <v>3246</v>
      </c>
      <c r="U31" s="9"/>
      <c r="V31" s="1"/>
      <c r="W31" s="504"/>
      <c r="X31" s="1"/>
      <c r="Y31" s="1"/>
      <c r="Z31" s="1"/>
    </row>
    <row r="32" spans="1:26" ht="99.75" customHeight="1">
      <c r="A32" s="1069"/>
      <c r="B32" s="8" t="s">
        <v>335</v>
      </c>
      <c r="C32" s="251" t="s">
        <v>2538</v>
      </c>
      <c r="D32" s="686" t="s">
        <v>337</v>
      </c>
      <c r="E32" s="661"/>
      <c r="F32" s="475">
        <v>42430</v>
      </c>
      <c r="G32" s="32">
        <v>44470</v>
      </c>
      <c r="H32" s="474" t="s">
        <v>338</v>
      </c>
      <c r="I32" s="476">
        <v>250000</v>
      </c>
      <c r="J32" s="912" t="s">
        <v>3277</v>
      </c>
      <c r="K32" s="876" t="s">
        <v>345</v>
      </c>
      <c r="L32" s="883" t="s">
        <v>319</v>
      </c>
      <c r="M32" s="933" t="s">
        <v>1797</v>
      </c>
      <c r="N32" s="871"/>
      <c r="O32" s="516"/>
      <c r="P32" s="516" t="s">
        <v>55</v>
      </c>
      <c r="Q32" s="37" t="s">
        <v>3278</v>
      </c>
      <c r="R32" s="9"/>
      <c r="S32" s="9"/>
      <c r="T32" s="9" t="s">
        <v>3279</v>
      </c>
      <c r="U32" s="9"/>
      <c r="V32" s="1"/>
      <c r="W32" s="504"/>
      <c r="X32" s="1"/>
      <c r="Y32" s="1"/>
      <c r="Z32" s="1"/>
    </row>
    <row r="33" spans="1:26" ht="99.75" customHeight="1">
      <c r="A33" s="1069"/>
      <c r="B33" s="8" t="s">
        <v>346</v>
      </c>
      <c r="C33" s="251" t="s">
        <v>355</v>
      </c>
      <c r="D33" s="474" t="s">
        <v>348</v>
      </c>
      <c r="E33" s="348" t="s">
        <v>1808</v>
      </c>
      <c r="F33" s="475">
        <v>42583</v>
      </c>
      <c r="G33" s="32">
        <v>44470</v>
      </c>
      <c r="H33" s="474" t="s">
        <v>357</v>
      </c>
      <c r="I33" s="476">
        <v>350000</v>
      </c>
      <c r="J33" s="913" t="s">
        <v>3280</v>
      </c>
      <c r="K33" s="46"/>
      <c r="L33" s="46" t="s">
        <v>2542</v>
      </c>
      <c r="M33" s="46"/>
      <c r="N33" s="871"/>
      <c r="O33" s="516" t="s">
        <v>55</v>
      </c>
      <c r="P33" s="516"/>
      <c r="Q33" s="37" t="s">
        <v>3281</v>
      </c>
      <c r="R33" s="9"/>
      <c r="S33" s="9"/>
      <c r="T33" s="9"/>
      <c r="U33" s="9"/>
      <c r="V33" s="1"/>
      <c r="W33" s="504"/>
      <c r="X33" s="1"/>
      <c r="Y33" s="1"/>
      <c r="Z33" s="1"/>
    </row>
    <row r="34" spans="1:26" ht="99.75" customHeight="1">
      <c r="A34" s="1069"/>
      <c r="B34" s="8" t="s">
        <v>359</v>
      </c>
      <c r="C34" s="251" t="s">
        <v>370</v>
      </c>
      <c r="D34" s="474" t="s">
        <v>361</v>
      </c>
      <c r="E34" s="474" t="s">
        <v>371</v>
      </c>
      <c r="F34" s="475">
        <v>42430</v>
      </c>
      <c r="G34" s="32">
        <v>44470</v>
      </c>
      <c r="H34" s="474" t="s">
        <v>1810</v>
      </c>
      <c r="I34" s="476">
        <v>0</v>
      </c>
      <c r="J34" s="912" t="s">
        <v>3282</v>
      </c>
      <c r="K34" s="673" t="s">
        <v>1812</v>
      </c>
      <c r="L34" s="492" t="s">
        <v>319</v>
      </c>
      <c r="M34" s="253" t="s">
        <v>3283</v>
      </c>
      <c r="N34" s="871"/>
      <c r="O34" s="516"/>
      <c r="P34" s="516" t="s">
        <v>55</v>
      </c>
      <c r="Q34" s="37" t="s">
        <v>3284</v>
      </c>
      <c r="R34" s="9"/>
      <c r="S34" s="9"/>
      <c r="T34" s="37" t="s">
        <v>1810</v>
      </c>
      <c r="U34" s="9"/>
      <c r="V34" s="1"/>
      <c r="W34" s="504"/>
      <c r="X34" s="1"/>
      <c r="Y34" s="1"/>
      <c r="Z34" s="1"/>
    </row>
    <row r="35" spans="1:26" ht="99.75" customHeight="1">
      <c r="A35" s="1069"/>
      <c r="B35" s="8" t="s">
        <v>373</v>
      </c>
      <c r="C35" s="684" t="s">
        <v>374</v>
      </c>
      <c r="D35" s="474" t="s">
        <v>384</v>
      </c>
      <c r="E35" s="474" t="s">
        <v>385</v>
      </c>
      <c r="F35" s="475">
        <v>42430</v>
      </c>
      <c r="G35" s="32">
        <v>44470</v>
      </c>
      <c r="H35" s="474" t="s">
        <v>3285</v>
      </c>
      <c r="I35" s="476">
        <v>250000</v>
      </c>
      <c r="J35" s="912" t="s">
        <v>3286</v>
      </c>
      <c r="K35" s="46"/>
      <c r="L35" s="8"/>
      <c r="M35" s="46" t="s">
        <v>2561</v>
      </c>
      <c r="N35" s="871"/>
      <c r="O35" s="516" t="s">
        <v>55</v>
      </c>
      <c r="P35" s="516"/>
      <c r="Q35" s="37" t="s">
        <v>3287</v>
      </c>
      <c r="R35" s="9"/>
      <c r="S35" s="9"/>
      <c r="T35" s="37" t="s">
        <v>3288</v>
      </c>
      <c r="U35" s="9"/>
      <c r="V35" s="1"/>
      <c r="W35" s="504"/>
      <c r="X35" s="1"/>
      <c r="Y35" s="1"/>
      <c r="Z35" s="1"/>
    </row>
    <row r="36" spans="1:26" ht="99.75" customHeight="1">
      <c r="A36" s="1069"/>
      <c r="B36" s="8" t="s">
        <v>387</v>
      </c>
      <c r="C36" s="690" t="s">
        <v>3289</v>
      </c>
      <c r="D36" s="482"/>
      <c r="E36" s="691"/>
      <c r="F36" s="483"/>
      <c r="G36" s="483"/>
      <c r="H36" s="482"/>
      <c r="I36" s="484"/>
      <c r="J36" s="920"/>
      <c r="K36" s="908"/>
      <c r="L36" s="909"/>
      <c r="M36" s="908" t="s">
        <v>1825</v>
      </c>
      <c r="N36" s="871"/>
      <c r="O36" s="516"/>
      <c r="P36" s="516"/>
      <c r="Q36" s="9"/>
      <c r="R36" s="9"/>
      <c r="S36" s="9"/>
      <c r="T36" s="9"/>
      <c r="U36" s="9"/>
      <c r="V36" s="1"/>
      <c r="W36" s="504"/>
      <c r="X36" s="1"/>
      <c r="Y36" s="1"/>
      <c r="Z36" s="1"/>
    </row>
    <row r="37" spans="1:26" ht="99.75" customHeight="1">
      <c r="A37" s="1069"/>
      <c r="B37" s="8" t="s">
        <v>393</v>
      </c>
      <c r="C37" s="251" t="s">
        <v>1826</v>
      </c>
      <c r="D37" s="474" t="s">
        <v>1833</v>
      </c>
      <c r="E37" s="475" t="s">
        <v>402</v>
      </c>
      <c r="F37" s="475">
        <v>42430</v>
      </c>
      <c r="G37" s="32">
        <v>44470</v>
      </c>
      <c r="H37" s="474" t="s">
        <v>1816</v>
      </c>
      <c r="I37" s="476">
        <v>60000</v>
      </c>
      <c r="J37" s="913" t="s">
        <v>3290</v>
      </c>
      <c r="K37" s="175" t="s">
        <v>404</v>
      </c>
      <c r="L37" s="930"/>
      <c r="M37" s="906" t="s">
        <v>3291</v>
      </c>
      <c r="N37" s="871"/>
      <c r="O37" s="516"/>
      <c r="P37" s="516" t="s">
        <v>55</v>
      </c>
      <c r="Q37" s="37" t="s">
        <v>3292</v>
      </c>
      <c r="R37" s="9"/>
      <c r="S37" s="9"/>
      <c r="T37" s="9" t="s">
        <v>3246</v>
      </c>
      <c r="U37" s="9"/>
      <c r="V37" s="1"/>
      <c r="W37" s="504"/>
      <c r="X37" s="1"/>
      <c r="Y37" s="1"/>
      <c r="Z37" s="1"/>
    </row>
    <row r="38" spans="1:26" ht="99.75" customHeight="1">
      <c r="A38" s="1069"/>
      <c r="B38" s="8" t="s">
        <v>405</v>
      </c>
      <c r="C38" s="251" t="s">
        <v>406</v>
      </c>
      <c r="D38" s="474" t="s">
        <v>1833</v>
      </c>
      <c r="E38" s="475" t="s">
        <v>417</v>
      </c>
      <c r="F38" s="475">
        <v>42430</v>
      </c>
      <c r="G38" s="32">
        <v>44470</v>
      </c>
      <c r="H38" s="685" t="s">
        <v>518</v>
      </c>
      <c r="I38" s="476">
        <v>100000</v>
      </c>
      <c r="J38" s="912" t="s">
        <v>3293</v>
      </c>
      <c r="K38" s="46"/>
      <c r="L38" s="46" t="s">
        <v>2542</v>
      </c>
      <c r="M38" s="929" t="s">
        <v>3294</v>
      </c>
      <c r="N38" s="871"/>
      <c r="O38" s="516"/>
      <c r="P38" s="516" t="s">
        <v>55</v>
      </c>
      <c r="Q38" s="37" t="s">
        <v>3295</v>
      </c>
      <c r="R38" s="9"/>
      <c r="S38" s="9"/>
      <c r="T38" s="9" t="s">
        <v>3246</v>
      </c>
      <c r="U38" s="9"/>
      <c r="V38" s="1"/>
      <c r="W38" s="504"/>
      <c r="X38" s="1"/>
      <c r="Y38" s="1"/>
      <c r="Z38" s="1"/>
    </row>
    <row r="39" spans="1:26" ht="99.75" customHeight="1">
      <c r="A39" s="1069"/>
      <c r="B39" s="8" t="s">
        <v>1585</v>
      </c>
      <c r="C39" s="692" t="s">
        <v>3296</v>
      </c>
      <c r="D39" s="693" t="s">
        <v>1587</v>
      </c>
      <c r="E39" s="693" t="s">
        <v>139</v>
      </c>
      <c r="F39" s="486">
        <v>43009</v>
      </c>
      <c r="G39" s="486">
        <v>44228</v>
      </c>
      <c r="H39" s="693" t="s">
        <v>1588</v>
      </c>
      <c r="I39" s="484">
        <v>5000</v>
      </c>
      <c r="J39" s="921" t="s">
        <v>147</v>
      </c>
      <c r="K39" s="932" t="s">
        <v>153</v>
      </c>
      <c r="L39" s="931" t="s">
        <v>154</v>
      </c>
      <c r="M39" s="929" t="s">
        <v>3297</v>
      </c>
      <c r="N39" s="871"/>
      <c r="O39" s="516"/>
      <c r="P39" s="516"/>
      <c r="R39" s="9" t="s">
        <v>3298</v>
      </c>
      <c r="S39" s="9"/>
      <c r="T39" s="9"/>
      <c r="U39" s="9"/>
      <c r="V39" s="1"/>
      <c r="W39" s="504"/>
      <c r="X39" s="1"/>
      <c r="Y39" s="1"/>
      <c r="Z39" s="1"/>
    </row>
    <row r="40" spans="1:26" ht="99.75" customHeight="1">
      <c r="A40" s="1069"/>
      <c r="B40" s="8" t="s">
        <v>1589</v>
      </c>
      <c r="C40" s="695" t="s">
        <v>1843</v>
      </c>
      <c r="D40" s="693" t="s">
        <v>2588</v>
      </c>
      <c r="E40" s="693" t="s">
        <v>1592</v>
      </c>
      <c r="F40" s="486">
        <v>43009</v>
      </c>
      <c r="G40" s="32">
        <v>44470</v>
      </c>
      <c r="H40" s="24" t="s">
        <v>1948</v>
      </c>
      <c r="I40" s="484">
        <v>5000</v>
      </c>
      <c r="J40" s="922"/>
      <c r="K40" s="46" t="s">
        <v>1845</v>
      </c>
      <c r="L40" s="492" t="s">
        <v>176</v>
      </c>
      <c r="M40" s="910" t="s">
        <v>2589</v>
      </c>
      <c r="N40" s="871"/>
      <c r="O40" s="516" t="s">
        <v>55</v>
      </c>
      <c r="P40" s="516"/>
      <c r="Q40" s="37" t="s">
        <v>3299</v>
      </c>
      <c r="R40" s="9"/>
      <c r="S40" s="9"/>
      <c r="T40" s="37" t="s">
        <v>518</v>
      </c>
      <c r="U40" s="9"/>
      <c r="V40" s="1"/>
      <c r="W40" s="504"/>
      <c r="X40" s="1"/>
      <c r="Y40" s="1"/>
      <c r="Z40" s="1"/>
    </row>
    <row r="41" spans="1:26" ht="99.75" customHeight="1">
      <c r="A41" s="1069"/>
      <c r="B41" s="8" t="s">
        <v>1593</v>
      </c>
      <c r="C41" s="695" t="s">
        <v>1594</v>
      </c>
      <c r="D41" s="693" t="s">
        <v>1595</v>
      </c>
      <c r="E41" s="661"/>
      <c r="F41" s="486">
        <v>43009</v>
      </c>
      <c r="G41" s="32">
        <v>44470</v>
      </c>
      <c r="H41" s="693" t="s">
        <v>357</v>
      </c>
      <c r="I41" s="476">
        <v>5000</v>
      </c>
      <c r="J41" s="923" t="s">
        <v>3300</v>
      </c>
      <c r="K41" s="767"/>
      <c r="L41" s="291" t="s">
        <v>2542</v>
      </c>
      <c r="M41" s="767"/>
      <c r="N41" s="871"/>
      <c r="O41" s="516" t="s">
        <v>55</v>
      </c>
      <c r="P41" s="516"/>
      <c r="Q41" s="37" t="s">
        <v>3301</v>
      </c>
      <c r="R41" s="37" t="s">
        <v>3302</v>
      </c>
      <c r="S41" s="9"/>
      <c r="T41" s="9" t="s">
        <v>3246</v>
      </c>
      <c r="U41" s="9"/>
      <c r="V41" s="1"/>
      <c r="W41" s="504"/>
      <c r="X41" s="1"/>
      <c r="Y41" s="1"/>
      <c r="Z41" s="1"/>
    </row>
    <row r="42" spans="1:26" ht="99.75" customHeight="1">
      <c r="A42" s="1101"/>
      <c r="B42" s="739" t="s">
        <v>1597</v>
      </c>
      <c r="C42" s="697" t="s">
        <v>1866</v>
      </c>
      <c r="D42" s="698" t="s">
        <v>1599</v>
      </c>
      <c r="E42" s="699"/>
      <c r="F42" s="700">
        <v>43009</v>
      </c>
      <c r="G42" s="612">
        <v>44470</v>
      </c>
      <c r="H42" s="700" t="s">
        <v>1860</v>
      </c>
      <c r="I42" s="701">
        <v>5000</v>
      </c>
      <c r="J42" s="924" t="s">
        <v>1867</v>
      </c>
      <c r="K42" s="767"/>
      <c r="L42" s="291" t="s">
        <v>2542</v>
      </c>
      <c r="M42" s="465" t="s">
        <v>3303</v>
      </c>
      <c r="N42" s="871" t="s">
        <v>55</v>
      </c>
      <c r="O42" s="516"/>
      <c r="P42" s="516"/>
      <c r="Q42" s="37" t="s">
        <v>3304</v>
      </c>
      <c r="R42" s="9"/>
      <c r="S42" s="9"/>
      <c r="T42" s="37" t="s">
        <v>3216</v>
      </c>
      <c r="U42" s="9"/>
      <c r="V42" s="1"/>
      <c r="W42" s="504"/>
      <c r="X42" s="1"/>
      <c r="Y42" s="1"/>
      <c r="Z42" s="1"/>
    </row>
    <row r="43" spans="1:26" ht="99.75" customHeight="1">
      <c r="A43" s="1100" t="s">
        <v>3305</v>
      </c>
      <c r="B43" s="732" t="s">
        <v>420</v>
      </c>
      <c r="C43" s="748" t="s">
        <v>421</v>
      </c>
      <c r="D43" s="734" t="s">
        <v>422</v>
      </c>
      <c r="E43" s="751"/>
      <c r="F43" s="735">
        <v>42430</v>
      </c>
      <c r="G43" s="736">
        <v>44470</v>
      </c>
      <c r="H43" s="734" t="s">
        <v>2934</v>
      </c>
      <c r="I43" s="749">
        <v>0</v>
      </c>
      <c r="J43" s="734"/>
      <c r="K43" s="927" t="s">
        <v>431</v>
      </c>
      <c r="L43" s="927" t="s">
        <v>82</v>
      </c>
      <c r="M43" s="928" t="s">
        <v>2612</v>
      </c>
      <c r="N43" s="516"/>
      <c r="O43" s="516" t="s">
        <v>55</v>
      </c>
      <c r="P43" s="516"/>
      <c r="Q43" s="37" t="s">
        <v>3306</v>
      </c>
      <c r="R43" s="9"/>
      <c r="S43" s="9"/>
      <c r="T43" s="9" t="s">
        <v>3246</v>
      </c>
      <c r="U43" s="9"/>
      <c r="V43" s="1"/>
      <c r="W43" s="504"/>
      <c r="X43" s="1"/>
      <c r="Y43" s="1"/>
      <c r="Z43" s="1"/>
    </row>
    <row r="44" spans="1:26" ht="99.75" customHeight="1">
      <c r="A44" s="1069"/>
      <c r="B44" s="8" t="s">
        <v>432</v>
      </c>
      <c r="C44" s="702" t="s">
        <v>433</v>
      </c>
      <c r="D44" s="474" t="s">
        <v>442</v>
      </c>
      <c r="E44" s="474" t="s">
        <v>443</v>
      </c>
      <c r="F44" s="475">
        <v>42430</v>
      </c>
      <c r="G44" s="32">
        <v>44470</v>
      </c>
      <c r="H44" s="474" t="s">
        <v>2934</v>
      </c>
      <c r="I44" s="476">
        <v>0</v>
      </c>
      <c r="J44" s="474"/>
      <c r="K44" s="487" t="s">
        <v>431</v>
      </c>
      <c r="L44" s="487" t="s">
        <v>82</v>
      </c>
      <c r="M44" s="687" t="s">
        <v>3307</v>
      </c>
      <c r="N44" s="516" t="s">
        <v>55</v>
      </c>
      <c r="O44" s="516"/>
      <c r="P44" s="516"/>
      <c r="Q44" s="37" t="s">
        <v>3308</v>
      </c>
      <c r="R44" s="37" t="s">
        <v>3309</v>
      </c>
      <c r="S44" s="9"/>
      <c r="T44" s="9" t="s">
        <v>3246</v>
      </c>
      <c r="U44" s="9"/>
      <c r="V44" s="1"/>
      <c r="W44" s="504"/>
      <c r="X44" s="1"/>
      <c r="Y44" s="1"/>
      <c r="Z44" s="1"/>
    </row>
    <row r="45" spans="1:26" ht="99.75" customHeight="1">
      <c r="A45" s="1069"/>
      <c r="B45" s="8" t="s">
        <v>446</v>
      </c>
      <c r="C45" s="703" t="s">
        <v>3310</v>
      </c>
      <c r="D45" s="482"/>
      <c r="E45" s="488"/>
      <c r="F45" s="483"/>
      <c r="G45" s="483"/>
      <c r="H45" s="482"/>
      <c r="I45" s="484"/>
      <c r="J45" s="482"/>
      <c r="K45" s="488"/>
      <c r="L45" s="488"/>
      <c r="M45" s="704" t="s">
        <v>455</v>
      </c>
      <c r="N45" s="516"/>
      <c r="O45" s="516"/>
      <c r="P45" s="516"/>
      <c r="Q45" s="516"/>
      <c r="R45" s="516"/>
      <c r="S45" s="516"/>
      <c r="T45" s="516"/>
      <c r="U45" s="516"/>
      <c r="V45" s="1"/>
      <c r="W45" s="504"/>
      <c r="X45" s="1"/>
      <c r="Y45" s="1"/>
      <c r="Z45" s="1"/>
    </row>
    <row r="46" spans="1:26" ht="99.75" customHeight="1">
      <c r="A46" s="1069"/>
      <c r="B46" s="8" t="s">
        <v>456</v>
      </c>
      <c r="C46" s="702" t="s">
        <v>457</v>
      </c>
      <c r="D46" s="474" t="s">
        <v>458</v>
      </c>
      <c r="E46" s="474" t="s">
        <v>467</v>
      </c>
      <c r="F46" s="475">
        <v>42583</v>
      </c>
      <c r="G46" s="32">
        <v>44470</v>
      </c>
      <c r="H46" s="474" t="s">
        <v>1880</v>
      </c>
      <c r="I46" s="476">
        <v>1500000</v>
      </c>
      <c r="J46" s="474" t="s">
        <v>3311</v>
      </c>
      <c r="K46" s="487"/>
      <c r="L46" s="487" t="s">
        <v>2542</v>
      </c>
      <c r="M46" s="468" t="s">
        <v>1881</v>
      </c>
      <c r="N46" s="516"/>
      <c r="O46" s="516"/>
      <c r="P46" s="516" t="s">
        <v>55</v>
      </c>
      <c r="Q46" s="480" t="s">
        <v>3312</v>
      </c>
      <c r="R46" s="516"/>
      <c r="S46" s="516"/>
      <c r="T46" s="480" t="s">
        <v>3313</v>
      </c>
      <c r="U46" s="516"/>
      <c r="V46" s="1"/>
      <c r="W46" s="504"/>
      <c r="X46" s="1"/>
      <c r="Y46" s="1"/>
      <c r="Z46" s="1"/>
    </row>
    <row r="47" spans="1:26" ht="99.75" customHeight="1">
      <c r="A47" s="1069"/>
      <c r="B47" s="8" t="s">
        <v>468</v>
      </c>
      <c r="C47" s="705" t="s">
        <v>469</v>
      </c>
      <c r="D47" s="686" t="s">
        <v>473</v>
      </c>
      <c r="E47" s="686" t="s">
        <v>474</v>
      </c>
      <c r="F47" s="475">
        <v>42430</v>
      </c>
      <c r="G47" s="32">
        <v>44470</v>
      </c>
      <c r="H47" s="686" t="s">
        <v>1948</v>
      </c>
      <c r="I47" s="476">
        <v>0</v>
      </c>
      <c r="J47" s="686"/>
      <c r="K47" s="487"/>
      <c r="L47" s="489" t="s">
        <v>2542</v>
      </c>
      <c r="M47" s="687" t="s">
        <v>3314</v>
      </c>
      <c r="N47" s="516" t="s">
        <v>55</v>
      </c>
      <c r="O47" s="516"/>
      <c r="P47" s="516"/>
      <c r="Q47" s="480" t="s">
        <v>3315</v>
      </c>
      <c r="R47" s="516"/>
      <c r="S47" s="516"/>
      <c r="T47" s="516"/>
      <c r="U47" s="516"/>
      <c r="V47" s="1"/>
      <c r="W47" s="504"/>
      <c r="X47" s="1"/>
      <c r="Y47" s="1"/>
      <c r="Z47" s="1"/>
    </row>
    <row r="48" spans="1:26" ht="99.75" customHeight="1">
      <c r="A48" s="1069"/>
      <c r="B48" s="8" t="s">
        <v>477</v>
      </c>
      <c r="C48" s="903" t="s">
        <v>3316</v>
      </c>
      <c r="D48" s="694"/>
      <c r="E48" s="488"/>
      <c r="F48" s="483"/>
      <c r="G48" s="483"/>
      <c r="H48" s="694"/>
      <c r="I48" s="484"/>
      <c r="J48" s="694"/>
      <c r="K48" s="488"/>
      <c r="L48" s="488"/>
      <c r="M48" s="689" t="s">
        <v>1893</v>
      </c>
      <c r="N48" s="516"/>
      <c r="O48" s="516"/>
      <c r="P48" s="516"/>
      <c r="Q48" s="516"/>
      <c r="R48" s="516"/>
      <c r="S48" s="516"/>
      <c r="T48" s="516"/>
      <c r="U48" s="516"/>
      <c r="V48" s="1"/>
      <c r="W48" s="504"/>
      <c r="X48" s="1"/>
      <c r="Y48" s="1"/>
      <c r="Z48" s="1"/>
    </row>
    <row r="49" spans="1:26" ht="99.75" customHeight="1">
      <c r="A49" s="1069"/>
      <c r="B49" s="8" t="s">
        <v>484</v>
      </c>
      <c r="C49" s="706" t="s">
        <v>3317</v>
      </c>
      <c r="D49" s="694"/>
      <c r="E49" s="488"/>
      <c r="F49" s="483"/>
      <c r="G49" s="483"/>
      <c r="H49" s="694"/>
      <c r="I49" s="484"/>
      <c r="J49" s="694"/>
      <c r="K49" s="488"/>
      <c r="L49" s="488"/>
      <c r="M49" s="689" t="s">
        <v>1895</v>
      </c>
      <c r="N49" s="516"/>
      <c r="O49" s="516"/>
      <c r="P49" s="516"/>
      <c r="Q49" s="516"/>
      <c r="R49" s="516"/>
      <c r="S49" s="516"/>
      <c r="T49" s="516"/>
      <c r="U49" s="516"/>
      <c r="V49" s="1"/>
      <c r="W49" s="504"/>
      <c r="X49" s="1"/>
      <c r="Y49" s="1"/>
      <c r="Z49" s="1"/>
    </row>
    <row r="50" spans="1:26" ht="99.75" customHeight="1">
      <c r="A50" s="1069"/>
      <c r="B50" s="8" t="s">
        <v>490</v>
      </c>
      <c r="C50" s="705" t="s">
        <v>491</v>
      </c>
      <c r="D50" s="686" t="s">
        <v>492</v>
      </c>
      <c r="E50" s="487"/>
      <c r="F50" s="475">
        <v>42583</v>
      </c>
      <c r="G50" s="32">
        <v>44470</v>
      </c>
      <c r="H50" s="474" t="s">
        <v>1948</v>
      </c>
      <c r="I50" s="476">
        <v>1500000</v>
      </c>
      <c r="J50" s="686" t="s">
        <v>1996</v>
      </c>
      <c r="K50" s="487"/>
      <c r="L50" s="487" t="s">
        <v>2542</v>
      </c>
      <c r="M50" s="704" t="s">
        <v>3318</v>
      </c>
      <c r="N50" s="516"/>
      <c r="O50" s="516"/>
      <c r="P50" s="516" t="s">
        <v>55</v>
      </c>
      <c r="Q50" s="480" t="s">
        <v>3319</v>
      </c>
      <c r="R50" s="480" t="s">
        <v>3320</v>
      </c>
      <c r="S50" s="516"/>
      <c r="T50" s="480" t="s">
        <v>3321</v>
      </c>
      <c r="U50" s="516"/>
      <c r="V50" s="1"/>
      <c r="W50" s="504"/>
      <c r="X50" s="1"/>
      <c r="Y50" s="1"/>
      <c r="Z50" s="1"/>
    </row>
    <row r="51" spans="1:26" ht="99.75" customHeight="1">
      <c r="A51" s="1069"/>
      <c r="B51" s="8" t="s">
        <v>496</v>
      </c>
      <c r="C51" s="702" t="s">
        <v>504</v>
      </c>
      <c r="D51" s="474" t="s">
        <v>2644</v>
      </c>
      <c r="E51" s="474" t="s">
        <v>505</v>
      </c>
      <c r="F51" s="475">
        <v>42430</v>
      </c>
      <c r="G51" s="32">
        <v>44470</v>
      </c>
      <c r="H51" s="474" t="s">
        <v>1860</v>
      </c>
      <c r="I51" s="476">
        <v>100000</v>
      </c>
      <c r="J51" s="707" t="s">
        <v>3322</v>
      </c>
      <c r="K51" s="487"/>
      <c r="L51" s="487" t="s">
        <v>2542</v>
      </c>
      <c r="M51" s="689" t="s">
        <v>2652</v>
      </c>
      <c r="N51" s="516"/>
      <c r="O51" s="516" t="s">
        <v>55</v>
      </c>
      <c r="P51" s="516"/>
      <c r="Q51" s="480" t="s">
        <v>3323</v>
      </c>
      <c r="R51" s="516"/>
      <c r="S51" s="516"/>
      <c r="T51" s="480" t="s">
        <v>3324</v>
      </c>
      <c r="U51" s="516"/>
      <c r="V51" s="1"/>
      <c r="W51" s="504"/>
      <c r="X51" s="1"/>
      <c r="Y51" s="1"/>
      <c r="Z51" s="1"/>
    </row>
    <row r="52" spans="1:26" ht="99.75" customHeight="1">
      <c r="A52" s="1069"/>
      <c r="B52" s="8" t="s">
        <v>508</v>
      </c>
      <c r="C52" s="702" t="s">
        <v>1906</v>
      </c>
      <c r="D52" s="474" t="s">
        <v>510</v>
      </c>
      <c r="E52" s="487"/>
      <c r="F52" s="475">
        <v>42795</v>
      </c>
      <c r="G52" s="32">
        <v>44470</v>
      </c>
      <c r="H52" s="686" t="s">
        <v>3325</v>
      </c>
      <c r="I52" s="476">
        <v>1000000</v>
      </c>
      <c r="J52" s="474" t="s">
        <v>511</v>
      </c>
      <c r="K52" s="487"/>
      <c r="L52" s="487" t="s">
        <v>2542</v>
      </c>
      <c r="M52" s="468"/>
      <c r="N52" s="516"/>
      <c r="O52" s="516"/>
      <c r="P52" s="516" t="s">
        <v>55</v>
      </c>
      <c r="Q52" s="480" t="s">
        <v>3326</v>
      </c>
      <c r="R52" s="516"/>
      <c r="S52" s="516"/>
      <c r="T52" s="516" t="s">
        <v>3246</v>
      </c>
      <c r="U52" s="516"/>
      <c r="V52" s="1"/>
      <c r="W52" s="504"/>
      <c r="X52" s="1"/>
      <c r="Y52" s="1"/>
      <c r="Z52" s="1"/>
    </row>
    <row r="53" spans="1:26" ht="99.75" customHeight="1">
      <c r="A53" s="1069"/>
      <c r="B53" s="8" t="s">
        <v>515</v>
      </c>
      <c r="C53" s="702" t="s">
        <v>3327</v>
      </c>
      <c r="D53" s="474" t="s">
        <v>517</v>
      </c>
      <c r="E53" s="474" t="s">
        <v>526</v>
      </c>
      <c r="F53" s="475">
        <v>42430</v>
      </c>
      <c r="G53" s="259">
        <v>44228</v>
      </c>
      <c r="H53" s="474" t="s">
        <v>518</v>
      </c>
      <c r="I53" s="476">
        <v>20000</v>
      </c>
      <c r="J53" s="474" t="s">
        <v>519</v>
      </c>
      <c r="K53" s="487" t="s">
        <v>527</v>
      </c>
      <c r="L53" s="487" t="s">
        <v>528</v>
      </c>
      <c r="M53" s="468" t="s">
        <v>3328</v>
      </c>
      <c r="N53" s="516"/>
      <c r="O53" s="516"/>
      <c r="P53" s="516" t="s">
        <v>55</v>
      </c>
      <c r="Q53" s="516"/>
      <c r="R53" s="516"/>
      <c r="S53" s="516"/>
      <c r="T53" s="516"/>
      <c r="U53" s="516"/>
      <c r="V53" s="1"/>
      <c r="W53" s="504"/>
      <c r="X53" s="1"/>
      <c r="Y53" s="1"/>
      <c r="Z53" s="1"/>
    </row>
    <row r="54" spans="1:26" ht="99.75" customHeight="1">
      <c r="A54" s="1069"/>
      <c r="B54" s="8" t="s">
        <v>529</v>
      </c>
      <c r="C54" s="702" t="s">
        <v>530</v>
      </c>
      <c r="D54" s="474" t="s">
        <v>531</v>
      </c>
      <c r="E54" s="487"/>
      <c r="F54" s="475">
        <v>42430</v>
      </c>
      <c r="G54" s="475">
        <v>44228</v>
      </c>
      <c r="H54" s="474" t="s">
        <v>532</v>
      </c>
      <c r="I54" s="476">
        <v>750000</v>
      </c>
      <c r="J54" s="474" t="s">
        <v>3329</v>
      </c>
      <c r="K54" s="487" t="s">
        <v>540</v>
      </c>
      <c r="L54" s="487" t="s">
        <v>541</v>
      </c>
      <c r="M54" s="468" t="s">
        <v>2666</v>
      </c>
      <c r="N54" s="516"/>
      <c r="O54" s="516" t="s">
        <v>55</v>
      </c>
      <c r="P54" s="516"/>
      <c r="Q54" s="480" t="s">
        <v>3330</v>
      </c>
      <c r="R54" s="516"/>
      <c r="S54" s="516"/>
      <c r="T54" s="480" t="s">
        <v>3331</v>
      </c>
      <c r="U54" s="516"/>
      <c r="V54" s="1"/>
      <c r="W54" s="504"/>
      <c r="X54" s="1"/>
      <c r="Y54" s="1"/>
      <c r="Z54" s="1"/>
    </row>
    <row r="55" spans="1:26" ht="99.75" customHeight="1">
      <c r="A55" s="1069"/>
      <c r="B55" s="8" t="s">
        <v>543</v>
      </c>
      <c r="C55" s="702" t="s">
        <v>3332</v>
      </c>
      <c r="D55" s="474" t="s">
        <v>553</v>
      </c>
      <c r="E55" s="474" t="s">
        <v>554</v>
      </c>
      <c r="F55" s="475">
        <v>42430</v>
      </c>
      <c r="G55" s="259">
        <v>43252</v>
      </c>
      <c r="H55" s="474" t="s">
        <v>1860</v>
      </c>
      <c r="I55" s="476">
        <v>0</v>
      </c>
      <c r="J55" s="474" t="s">
        <v>556</v>
      </c>
      <c r="K55" s="487"/>
      <c r="L55" s="487" t="s">
        <v>2542</v>
      </c>
      <c r="M55" s="468" t="s">
        <v>1917</v>
      </c>
      <c r="N55" s="516"/>
      <c r="O55" s="516"/>
      <c r="P55" s="516" t="s">
        <v>55</v>
      </c>
      <c r="Q55" s="516" t="s">
        <v>3333</v>
      </c>
      <c r="R55" s="516"/>
      <c r="S55" s="516"/>
      <c r="T55" s="516"/>
      <c r="U55" s="516"/>
      <c r="V55" s="1"/>
      <c r="W55" s="504"/>
      <c r="X55" s="1"/>
      <c r="Y55" s="1"/>
      <c r="Z55" s="1"/>
    </row>
    <row r="56" spans="1:26" ht="99.75" customHeight="1">
      <c r="A56" s="1069"/>
      <c r="B56" s="8" t="s">
        <v>557</v>
      </c>
      <c r="C56" s="702" t="s">
        <v>565</v>
      </c>
      <c r="D56" s="474" t="s">
        <v>2674</v>
      </c>
      <c r="E56" s="474" t="s">
        <v>566</v>
      </c>
      <c r="F56" s="475">
        <v>42430</v>
      </c>
      <c r="G56" s="475">
        <v>44228</v>
      </c>
      <c r="H56" s="474" t="s">
        <v>1922</v>
      </c>
      <c r="I56" s="476">
        <v>0</v>
      </c>
      <c r="J56" s="474" t="s">
        <v>561</v>
      </c>
      <c r="K56" s="487"/>
      <c r="L56" s="487" t="s">
        <v>2542</v>
      </c>
      <c r="M56" s="689" t="s">
        <v>2669</v>
      </c>
      <c r="N56" s="516"/>
      <c r="O56" s="516"/>
      <c r="P56" s="516" t="s">
        <v>55</v>
      </c>
      <c r="Q56" s="480" t="s">
        <v>3334</v>
      </c>
      <c r="R56" s="516"/>
      <c r="S56" s="516"/>
      <c r="T56" s="480" t="s">
        <v>3335</v>
      </c>
      <c r="U56" s="516"/>
      <c r="V56" s="1"/>
      <c r="W56" s="504"/>
      <c r="X56" s="1"/>
      <c r="Y56" s="1"/>
      <c r="Z56" s="1"/>
    </row>
    <row r="57" spans="1:26" ht="99.75" customHeight="1">
      <c r="A57" s="1069"/>
      <c r="B57" s="8" t="s">
        <v>570</v>
      </c>
      <c r="C57" s="702" t="s">
        <v>571</v>
      </c>
      <c r="D57" s="474" t="s">
        <v>572</v>
      </c>
      <c r="E57" s="475" t="s">
        <v>60</v>
      </c>
      <c r="F57" s="475">
        <v>42430</v>
      </c>
      <c r="G57" s="475">
        <v>44229</v>
      </c>
      <c r="H57" s="466" t="s">
        <v>1948</v>
      </c>
      <c r="I57" s="476">
        <v>0</v>
      </c>
      <c r="J57" s="474" t="s">
        <v>3336</v>
      </c>
      <c r="K57" s="487"/>
      <c r="L57" s="487" t="s">
        <v>2542</v>
      </c>
      <c r="M57" s="468" t="s">
        <v>2675</v>
      </c>
      <c r="N57" s="516"/>
      <c r="O57" s="516"/>
      <c r="P57" s="516" t="s">
        <v>55</v>
      </c>
      <c r="Q57" s="480" t="s">
        <v>3337</v>
      </c>
      <c r="R57" s="516"/>
      <c r="S57" s="516"/>
      <c r="T57" s="480" t="s">
        <v>3216</v>
      </c>
      <c r="U57" s="516"/>
      <c r="V57" s="1"/>
      <c r="W57" s="504"/>
      <c r="X57" s="1"/>
      <c r="Y57" s="1"/>
      <c r="Z57" s="1"/>
    </row>
    <row r="58" spans="1:26" ht="99.75" customHeight="1">
      <c r="A58" s="1069"/>
      <c r="B58" s="8" t="s">
        <v>578</v>
      </c>
      <c r="C58" s="703" t="s">
        <v>3338</v>
      </c>
      <c r="D58" s="474" t="s">
        <v>580</v>
      </c>
      <c r="E58" s="487"/>
      <c r="F58" s="475">
        <v>42430</v>
      </c>
      <c r="G58" s="475">
        <v>42583</v>
      </c>
      <c r="H58" s="474" t="s">
        <v>1868</v>
      </c>
      <c r="I58" s="476">
        <v>0</v>
      </c>
      <c r="J58" s="474" t="s">
        <v>1937</v>
      </c>
      <c r="K58" s="487" t="s">
        <v>431</v>
      </c>
      <c r="L58" s="487" t="s">
        <v>82</v>
      </c>
      <c r="M58" s="689" t="s">
        <v>1938</v>
      </c>
      <c r="N58" s="516"/>
      <c r="O58" s="516"/>
      <c r="P58" s="516" t="s">
        <v>55</v>
      </c>
      <c r="Q58" s="516" t="s">
        <v>3333</v>
      </c>
      <c r="R58" s="516"/>
      <c r="S58" s="516"/>
      <c r="T58" s="516"/>
      <c r="U58" s="516"/>
      <c r="V58" s="1"/>
      <c r="W58" s="504"/>
      <c r="X58" s="1"/>
      <c r="Y58" s="1"/>
      <c r="Z58" s="1"/>
    </row>
    <row r="59" spans="1:26" ht="99.75" customHeight="1">
      <c r="A59" s="1069"/>
      <c r="B59" s="8" t="s">
        <v>588</v>
      </c>
      <c r="C59" s="702" t="s">
        <v>589</v>
      </c>
      <c r="D59" s="474" t="s">
        <v>572</v>
      </c>
      <c r="E59" s="474" t="s">
        <v>591</v>
      </c>
      <c r="F59" s="475">
        <v>42795</v>
      </c>
      <c r="G59" s="32">
        <v>44470</v>
      </c>
      <c r="H59" s="674" t="s">
        <v>1940</v>
      </c>
      <c r="I59" s="476">
        <v>50000</v>
      </c>
      <c r="J59" s="474" t="s">
        <v>3339</v>
      </c>
      <c r="K59" s="487" t="s">
        <v>594</v>
      </c>
      <c r="L59" s="487"/>
      <c r="M59" s="468" t="s">
        <v>590</v>
      </c>
      <c r="N59" s="516"/>
      <c r="O59" s="516"/>
      <c r="P59" s="516" t="s">
        <v>55</v>
      </c>
      <c r="Q59" s="480" t="s">
        <v>3340</v>
      </c>
      <c r="R59" s="516"/>
      <c r="S59" s="516"/>
      <c r="T59" s="480" t="s">
        <v>3341</v>
      </c>
      <c r="U59" s="516"/>
      <c r="V59" s="1"/>
      <c r="W59" s="504"/>
      <c r="X59" s="1"/>
      <c r="Y59" s="1"/>
      <c r="Z59" s="1"/>
    </row>
    <row r="60" spans="1:26" ht="99.75" customHeight="1">
      <c r="A60" s="1069"/>
      <c r="B60" s="8" t="s">
        <v>595</v>
      </c>
      <c r="C60" s="703" t="s">
        <v>3342</v>
      </c>
      <c r="D60" s="474" t="s">
        <v>597</v>
      </c>
      <c r="E60" s="487"/>
      <c r="F60" s="475">
        <v>42430</v>
      </c>
      <c r="G60" s="259">
        <v>44228</v>
      </c>
      <c r="H60" s="474" t="s">
        <v>1868</v>
      </c>
      <c r="I60" s="476">
        <v>0</v>
      </c>
      <c r="J60" s="474"/>
      <c r="K60" s="487" t="s">
        <v>431</v>
      </c>
      <c r="L60" s="487" t="s">
        <v>82</v>
      </c>
      <c r="M60" s="689" t="s">
        <v>600</v>
      </c>
      <c r="N60" s="516"/>
      <c r="O60" s="516"/>
      <c r="P60" s="516" t="s">
        <v>55</v>
      </c>
      <c r="Q60" s="516" t="s">
        <v>3333</v>
      </c>
      <c r="R60" s="516"/>
      <c r="S60" s="516"/>
      <c r="T60" s="516"/>
      <c r="U60" s="516"/>
      <c r="V60" s="1"/>
      <c r="W60" s="504"/>
      <c r="X60" s="1"/>
      <c r="Y60" s="1"/>
      <c r="Z60" s="1"/>
    </row>
    <row r="61" spans="1:26" ht="99.75" customHeight="1">
      <c r="A61" s="1069"/>
      <c r="B61" s="8" t="s">
        <v>602</v>
      </c>
      <c r="C61" s="703" t="s">
        <v>3343</v>
      </c>
      <c r="D61" s="482"/>
      <c r="E61" s="488"/>
      <c r="F61" s="483"/>
      <c r="G61" s="483"/>
      <c r="H61" s="482"/>
      <c r="I61" s="484"/>
      <c r="J61" s="482"/>
      <c r="K61" s="488"/>
      <c r="L61" s="488"/>
      <c r="M61" s="468" t="s">
        <v>613</v>
      </c>
      <c r="N61" s="516"/>
      <c r="O61" s="516"/>
      <c r="P61" s="516"/>
      <c r="Q61" s="516"/>
      <c r="R61" s="516"/>
      <c r="S61" s="516"/>
      <c r="T61" s="516"/>
      <c r="U61" s="516"/>
      <c r="V61" s="1"/>
      <c r="W61" s="504"/>
      <c r="X61" s="1"/>
      <c r="Y61" s="1"/>
      <c r="Z61" s="1"/>
    </row>
    <row r="62" spans="1:26" ht="99.75" customHeight="1">
      <c r="A62" s="1069"/>
      <c r="B62" s="8" t="s">
        <v>614</v>
      </c>
      <c r="C62" s="702" t="s">
        <v>2690</v>
      </c>
      <c r="D62" s="474" t="s">
        <v>616</v>
      </c>
      <c r="E62" s="487"/>
      <c r="F62" s="475">
        <v>42430</v>
      </c>
      <c r="G62" s="32">
        <v>44470</v>
      </c>
      <c r="H62" s="686" t="s">
        <v>3344</v>
      </c>
      <c r="I62" s="476">
        <v>150000</v>
      </c>
      <c r="J62" s="474" t="s">
        <v>3345</v>
      </c>
      <c r="K62" s="487" t="s">
        <v>277</v>
      </c>
      <c r="L62" s="487" t="s">
        <v>278</v>
      </c>
      <c r="M62" s="468" t="s">
        <v>2693</v>
      </c>
      <c r="N62" s="516" t="s">
        <v>55</v>
      </c>
      <c r="O62" s="516"/>
      <c r="P62" s="516"/>
      <c r="Q62" s="480" t="s">
        <v>3346</v>
      </c>
      <c r="R62" s="516"/>
      <c r="S62" s="516"/>
      <c r="T62" s="480" t="s">
        <v>3347</v>
      </c>
      <c r="U62" s="516"/>
      <c r="V62" s="1"/>
      <c r="W62" s="504"/>
      <c r="X62" s="1"/>
      <c r="Y62" s="1"/>
      <c r="Z62" s="1"/>
    </row>
    <row r="63" spans="1:26" ht="99.75" customHeight="1">
      <c r="A63" s="1069"/>
      <c r="B63" s="8" t="s">
        <v>625</v>
      </c>
      <c r="C63" s="702" t="s">
        <v>633</v>
      </c>
      <c r="D63" s="474" t="s">
        <v>627</v>
      </c>
      <c r="E63" s="487"/>
      <c r="F63" s="475">
        <v>42430</v>
      </c>
      <c r="G63" s="32">
        <v>44470</v>
      </c>
      <c r="H63" s="474" t="s">
        <v>499</v>
      </c>
      <c r="I63" s="476">
        <v>0</v>
      </c>
      <c r="J63" s="474" t="s">
        <v>3348</v>
      </c>
      <c r="K63" s="487" t="s">
        <v>277</v>
      </c>
      <c r="L63" s="487" t="s">
        <v>278</v>
      </c>
      <c r="M63" s="468" t="s">
        <v>2701</v>
      </c>
      <c r="N63" s="516" t="s">
        <v>55</v>
      </c>
      <c r="O63" s="516"/>
      <c r="P63" s="516"/>
      <c r="Q63" s="516" t="s">
        <v>3349</v>
      </c>
      <c r="R63" s="516"/>
      <c r="S63" s="516"/>
      <c r="T63" s="516"/>
      <c r="U63" s="516"/>
      <c r="V63" s="1"/>
      <c r="W63" s="504"/>
      <c r="X63" s="1"/>
      <c r="Y63" s="1"/>
      <c r="Z63" s="1"/>
    </row>
    <row r="64" spans="1:26" ht="99.75" customHeight="1">
      <c r="A64" s="1069"/>
      <c r="B64" s="8" t="s">
        <v>636</v>
      </c>
      <c r="C64" s="705" t="s">
        <v>645</v>
      </c>
      <c r="D64" s="474" t="s">
        <v>646</v>
      </c>
      <c r="E64" s="474" t="s">
        <v>647</v>
      </c>
      <c r="F64" s="475">
        <v>42430</v>
      </c>
      <c r="G64" s="475">
        <v>44228</v>
      </c>
      <c r="H64" s="474" t="s">
        <v>518</v>
      </c>
      <c r="I64" s="476">
        <v>1500000</v>
      </c>
      <c r="J64" s="474" t="s">
        <v>3350</v>
      </c>
      <c r="K64" s="487"/>
      <c r="L64" s="715" t="s">
        <v>2542</v>
      </c>
      <c r="M64" s="468" t="s">
        <v>2708</v>
      </c>
      <c r="N64" s="516"/>
      <c r="O64" s="516"/>
      <c r="P64" s="516" t="s">
        <v>55</v>
      </c>
      <c r="Q64" s="516" t="s">
        <v>3333</v>
      </c>
      <c r="R64" s="516"/>
      <c r="S64" s="516"/>
      <c r="T64" s="516"/>
      <c r="U64" s="516"/>
      <c r="V64" s="1"/>
      <c r="W64" s="504"/>
      <c r="X64" s="1"/>
      <c r="Y64" s="1"/>
      <c r="Z64" s="1"/>
    </row>
    <row r="65" spans="1:26" ht="99.75" customHeight="1" thickBot="1">
      <c r="A65" s="1101"/>
      <c r="B65" s="739" t="s">
        <v>651</v>
      </c>
      <c r="C65" s="708" t="s">
        <v>3351</v>
      </c>
      <c r="D65" s="709"/>
      <c r="E65" s="710"/>
      <c r="F65" s="711"/>
      <c r="G65" s="711"/>
      <c r="H65" s="709"/>
      <c r="I65" s="712"/>
      <c r="J65" s="709"/>
      <c r="K65" s="710"/>
      <c r="L65" s="710"/>
      <c r="M65" s="713" t="s">
        <v>1964</v>
      </c>
      <c r="N65" s="516"/>
      <c r="O65" s="516"/>
      <c r="P65" s="516"/>
      <c r="Q65" s="516"/>
      <c r="R65" s="516"/>
      <c r="S65" s="516"/>
      <c r="T65" s="516"/>
      <c r="U65" s="516"/>
      <c r="V65" s="1"/>
      <c r="W65" s="504"/>
      <c r="X65" s="1"/>
      <c r="Y65" s="1"/>
      <c r="Z65" s="1"/>
    </row>
    <row r="66" spans="1:26" ht="99.75" customHeight="1">
      <c r="A66" s="1100" t="s">
        <v>657</v>
      </c>
      <c r="B66" s="732" t="s">
        <v>658</v>
      </c>
      <c r="C66" s="748" t="s">
        <v>659</v>
      </c>
      <c r="D66" s="734" t="s">
        <v>660</v>
      </c>
      <c r="E66" s="734" t="s">
        <v>668</v>
      </c>
      <c r="F66" s="735">
        <v>42430</v>
      </c>
      <c r="G66" s="736">
        <v>44470</v>
      </c>
      <c r="H66" s="734" t="s">
        <v>1739</v>
      </c>
      <c r="I66" s="749">
        <v>200000</v>
      </c>
      <c r="J66" s="750" t="s">
        <v>2709</v>
      </c>
      <c r="K66" s="751"/>
      <c r="L66" s="751" t="s">
        <v>2542</v>
      </c>
      <c r="M66" s="752" t="s">
        <v>3352</v>
      </c>
      <c r="N66" s="516"/>
      <c r="O66" s="516" t="s">
        <v>55</v>
      </c>
      <c r="P66" s="516"/>
      <c r="Q66" s="37" t="s">
        <v>3353</v>
      </c>
      <c r="R66" s="9"/>
      <c r="S66" s="9"/>
      <c r="T66" s="37" t="s">
        <v>3354</v>
      </c>
      <c r="U66" s="9"/>
      <c r="V66" s="1"/>
      <c r="W66" s="504"/>
      <c r="X66" s="1"/>
      <c r="Y66" s="1"/>
      <c r="Z66" s="1"/>
    </row>
    <row r="67" spans="1:26" ht="99.75" customHeight="1">
      <c r="A67" s="1069"/>
      <c r="B67" s="8" t="s">
        <v>671</v>
      </c>
      <c r="C67" s="684" t="s">
        <v>672</v>
      </c>
      <c r="D67" s="686" t="s">
        <v>673</v>
      </c>
      <c r="E67" s="487"/>
      <c r="F67" s="475">
        <v>42430</v>
      </c>
      <c r="G67" s="32">
        <v>44470</v>
      </c>
      <c r="H67" s="253" t="s">
        <v>1948</v>
      </c>
      <c r="I67" s="476">
        <v>350000</v>
      </c>
      <c r="J67" s="714" t="s">
        <v>3355</v>
      </c>
      <c r="K67" s="487"/>
      <c r="L67" s="487" t="s">
        <v>2542</v>
      </c>
      <c r="M67" s="468" t="s">
        <v>3356</v>
      </c>
      <c r="N67" s="516" t="s">
        <v>55</v>
      </c>
      <c r="O67" s="516"/>
      <c r="P67" s="37"/>
      <c r="Q67" s="37" t="s">
        <v>3357</v>
      </c>
      <c r="R67" s="9"/>
      <c r="S67" s="9"/>
      <c r="T67" s="9"/>
      <c r="U67" s="9"/>
      <c r="V67" s="1"/>
      <c r="W67" s="504"/>
      <c r="X67" s="1"/>
      <c r="Y67" s="1"/>
      <c r="Z67" s="1"/>
    </row>
    <row r="68" spans="1:26" ht="99.75" customHeight="1">
      <c r="A68" s="1069"/>
      <c r="B68" s="8" t="s">
        <v>679</v>
      </c>
      <c r="C68" s="50" t="s">
        <v>3358</v>
      </c>
      <c r="D68" s="24" t="s">
        <v>2674</v>
      </c>
      <c r="E68" s="487"/>
      <c r="F68" s="475">
        <v>43160</v>
      </c>
      <c r="G68" s="32">
        <v>44470</v>
      </c>
      <c r="H68" s="474" t="s">
        <v>1978</v>
      </c>
      <c r="I68" s="476">
        <v>300000</v>
      </c>
      <c r="J68" s="475"/>
      <c r="K68" s="487"/>
      <c r="L68" s="487" t="s">
        <v>2542</v>
      </c>
      <c r="M68" s="468"/>
      <c r="N68" s="516" t="s">
        <v>55</v>
      </c>
      <c r="O68" s="516"/>
      <c r="P68" s="516"/>
      <c r="Q68" s="37" t="s">
        <v>3359</v>
      </c>
      <c r="R68" s="9"/>
      <c r="S68" s="9"/>
      <c r="T68" s="9"/>
      <c r="U68" s="9" t="s">
        <v>3360</v>
      </c>
      <c r="V68" s="1"/>
      <c r="W68" s="504"/>
      <c r="X68" s="1"/>
      <c r="Y68" s="1"/>
      <c r="Z68" s="1"/>
    </row>
    <row r="69" spans="1:26" ht="99.75" customHeight="1">
      <c r="A69" s="1069"/>
      <c r="B69" s="8" t="s">
        <v>687</v>
      </c>
      <c r="C69" s="684" t="s">
        <v>688</v>
      </c>
      <c r="D69" s="686" t="s">
        <v>689</v>
      </c>
      <c r="E69" s="474" t="s">
        <v>697</v>
      </c>
      <c r="F69" s="475">
        <v>42795</v>
      </c>
      <c r="G69" s="32">
        <v>44470</v>
      </c>
      <c r="H69" s="686" t="s">
        <v>499</v>
      </c>
      <c r="I69" s="490">
        <v>1250000</v>
      </c>
      <c r="J69" s="474" t="s">
        <v>3361</v>
      </c>
      <c r="K69" s="487"/>
      <c r="L69" s="487" t="s">
        <v>2542</v>
      </c>
      <c r="M69" s="468" t="s">
        <v>691</v>
      </c>
      <c r="N69" s="516"/>
      <c r="O69" s="516"/>
      <c r="P69" s="516" t="s">
        <v>55</v>
      </c>
      <c r="Q69" s="480" t="s">
        <v>3362</v>
      </c>
      <c r="R69" s="480" t="s">
        <v>3363</v>
      </c>
      <c r="S69" s="516"/>
      <c r="T69" s="480" t="s">
        <v>3364</v>
      </c>
      <c r="U69" s="516"/>
      <c r="V69" s="1"/>
      <c r="W69" s="504"/>
      <c r="X69" s="1"/>
      <c r="Y69" s="1"/>
      <c r="Z69" s="1"/>
    </row>
    <row r="70" spans="1:26" ht="99.75" customHeight="1">
      <c r="A70" s="1069"/>
      <c r="B70" s="8" t="s">
        <v>698</v>
      </c>
      <c r="C70" s="684" t="s">
        <v>699</v>
      </c>
      <c r="D70" s="474" t="s">
        <v>708</v>
      </c>
      <c r="E70" s="474" t="s">
        <v>709</v>
      </c>
      <c r="F70" s="475">
        <v>42430</v>
      </c>
      <c r="G70" s="32">
        <v>44470</v>
      </c>
      <c r="H70" s="686" t="s">
        <v>701</v>
      </c>
      <c r="I70" s="491" t="s">
        <v>702</v>
      </c>
      <c r="J70" s="715"/>
      <c r="K70" s="487"/>
      <c r="L70" s="487" t="s">
        <v>2542</v>
      </c>
      <c r="M70" s="468" t="s">
        <v>1982</v>
      </c>
      <c r="N70" s="516"/>
      <c r="O70" s="516" t="s">
        <v>55</v>
      </c>
      <c r="P70" s="516"/>
      <c r="Q70" s="480" t="s">
        <v>3365</v>
      </c>
      <c r="R70" s="516" t="s">
        <v>3366</v>
      </c>
      <c r="S70" s="516"/>
      <c r="T70" s="480" t="s">
        <v>3367</v>
      </c>
      <c r="U70" s="516"/>
      <c r="V70" s="1"/>
      <c r="W70" s="504"/>
      <c r="X70" s="1"/>
      <c r="Y70" s="1"/>
      <c r="Z70" s="1"/>
    </row>
    <row r="71" spans="1:26" ht="99.75" customHeight="1">
      <c r="A71" s="1069"/>
      <c r="B71" s="8" t="s">
        <v>711</v>
      </c>
      <c r="C71" s="702" t="s">
        <v>712</v>
      </c>
      <c r="D71" s="474" t="s">
        <v>713</v>
      </c>
      <c r="E71" s="474" t="s">
        <v>716</v>
      </c>
      <c r="F71" s="475">
        <v>42795</v>
      </c>
      <c r="G71" s="32">
        <v>44470</v>
      </c>
      <c r="H71" s="474" t="s">
        <v>1978</v>
      </c>
      <c r="I71" s="476">
        <v>200000</v>
      </c>
      <c r="J71" s="474" t="s">
        <v>3368</v>
      </c>
      <c r="K71" s="487"/>
      <c r="L71" s="487" t="s">
        <v>277</v>
      </c>
      <c r="M71" s="689" t="s">
        <v>2741</v>
      </c>
      <c r="N71" s="516" t="s">
        <v>55</v>
      </c>
      <c r="O71" s="516"/>
      <c r="P71" s="516"/>
      <c r="Q71" s="516" t="s">
        <v>3369</v>
      </c>
      <c r="R71" s="516"/>
      <c r="S71" s="516"/>
      <c r="T71" s="516"/>
      <c r="U71" s="516"/>
      <c r="V71" s="1"/>
      <c r="W71" s="504"/>
      <c r="X71" s="1"/>
      <c r="Y71" s="1"/>
      <c r="Z71" s="1"/>
    </row>
    <row r="72" spans="1:26" ht="99.75" customHeight="1">
      <c r="A72" s="1069"/>
      <c r="B72" s="8" t="s">
        <v>719</v>
      </c>
      <c r="C72" s="716" t="s">
        <v>3370</v>
      </c>
      <c r="D72" s="482"/>
      <c r="E72" s="482"/>
      <c r="F72" s="483"/>
      <c r="G72" s="483"/>
      <c r="H72" s="482"/>
      <c r="I72" s="484"/>
      <c r="J72" s="482"/>
      <c r="K72" s="488"/>
      <c r="L72" s="488"/>
      <c r="M72" s="468" t="s">
        <v>731</v>
      </c>
      <c r="N72" s="516"/>
      <c r="O72" s="516"/>
      <c r="P72" s="516"/>
      <c r="Q72" s="516"/>
      <c r="R72" s="516"/>
      <c r="S72" s="516"/>
      <c r="T72" s="516"/>
      <c r="U72" s="516"/>
      <c r="V72" s="1"/>
      <c r="W72" s="504"/>
      <c r="X72" s="1"/>
      <c r="Y72" s="1"/>
      <c r="Z72" s="1"/>
    </row>
    <row r="73" spans="1:26" ht="99.75" customHeight="1">
      <c r="A73" s="1069"/>
      <c r="B73" s="8" t="s">
        <v>732</v>
      </c>
      <c r="C73" s="702" t="s">
        <v>3371</v>
      </c>
      <c r="D73" s="474"/>
      <c r="E73" s="487"/>
      <c r="F73" s="475"/>
      <c r="G73" s="475"/>
      <c r="H73" s="474"/>
      <c r="I73" s="476"/>
      <c r="J73" s="474"/>
      <c r="K73" s="487"/>
      <c r="L73" s="487"/>
      <c r="M73" s="689" t="s">
        <v>2748</v>
      </c>
      <c r="N73" s="516"/>
      <c r="O73" s="516"/>
      <c r="P73" s="516"/>
      <c r="Q73" s="516"/>
      <c r="R73" s="516"/>
      <c r="S73" s="516"/>
      <c r="T73" s="516"/>
      <c r="U73" s="516"/>
      <c r="V73" s="1"/>
      <c r="W73" s="504"/>
      <c r="X73" s="1"/>
      <c r="Y73" s="1"/>
      <c r="Z73" s="1"/>
    </row>
    <row r="74" spans="1:26" ht="99.75" customHeight="1">
      <c r="A74" s="1069"/>
      <c r="B74" s="8" t="s">
        <v>741</v>
      </c>
      <c r="C74" s="702" t="s">
        <v>742</v>
      </c>
      <c r="D74" s="474" t="s">
        <v>751</v>
      </c>
      <c r="E74" s="474" t="s">
        <v>752</v>
      </c>
      <c r="F74" s="475">
        <v>42430</v>
      </c>
      <c r="G74" s="32">
        <v>44470</v>
      </c>
      <c r="H74" s="474" t="s">
        <v>744</v>
      </c>
      <c r="I74" s="476">
        <v>50000</v>
      </c>
      <c r="J74" s="474" t="s">
        <v>3372</v>
      </c>
      <c r="K74" s="487"/>
      <c r="L74" s="487" t="s">
        <v>2542</v>
      </c>
      <c r="M74" s="689" t="s">
        <v>1999</v>
      </c>
      <c r="N74" s="516"/>
      <c r="O74" s="516" t="s">
        <v>55</v>
      </c>
      <c r="P74" s="516"/>
      <c r="Q74" s="480" t="s">
        <v>3373</v>
      </c>
      <c r="R74" s="516"/>
      <c r="S74" s="516"/>
      <c r="T74" s="480" t="s">
        <v>3367</v>
      </c>
      <c r="U74" s="516"/>
      <c r="V74" s="1"/>
      <c r="W74" s="504"/>
      <c r="X74" s="1"/>
      <c r="Y74" s="1"/>
      <c r="Z74" s="1"/>
    </row>
    <row r="75" spans="1:26" ht="99.75" customHeight="1" thickBot="1">
      <c r="A75" s="1101"/>
      <c r="B75" s="739" t="s">
        <v>754</v>
      </c>
      <c r="C75" s="717" t="s">
        <v>755</v>
      </c>
      <c r="D75" s="718" t="s">
        <v>756</v>
      </c>
      <c r="E75" s="719"/>
      <c r="F75" s="720">
        <v>42430</v>
      </c>
      <c r="G75" s="612">
        <v>44470</v>
      </c>
      <c r="H75" s="718" t="s">
        <v>2762</v>
      </c>
      <c r="I75" s="701">
        <v>80000</v>
      </c>
      <c r="J75" s="718" t="s">
        <v>3374</v>
      </c>
      <c r="K75" s="719"/>
      <c r="L75" s="719" t="s">
        <v>2542</v>
      </c>
      <c r="M75" s="721" t="s">
        <v>2005</v>
      </c>
      <c r="N75" s="516"/>
      <c r="O75" s="516"/>
      <c r="P75" s="516" t="s">
        <v>55</v>
      </c>
      <c r="Q75" s="480" t="s">
        <v>3375</v>
      </c>
      <c r="R75" s="480" t="s">
        <v>3376</v>
      </c>
      <c r="S75" s="516"/>
      <c r="T75" s="480" t="s">
        <v>3377</v>
      </c>
      <c r="U75" s="516"/>
      <c r="V75" s="1"/>
      <c r="W75" s="504"/>
      <c r="X75" s="1"/>
      <c r="Y75" s="1"/>
      <c r="Z75" s="1"/>
    </row>
    <row r="76" spans="1:26" ht="99.75" customHeight="1">
      <c r="A76" s="1100" t="s">
        <v>2764</v>
      </c>
      <c r="B76" s="732" t="s">
        <v>764</v>
      </c>
      <c r="C76" s="740" t="s">
        <v>765</v>
      </c>
      <c r="D76" s="734" t="s">
        <v>766</v>
      </c>
      <c r="E76" s="741"/>
      <c r="F76" s="735">
        <v>42430</v>
      </c>
      <c r="G76" s="736">
        <v>44470</v>
      </c>
      <c r="H76" s="742" t="s">
        <v>1269</v>
      </c>
      <c r="I76" s="743">
        <v>1000000</v>
      </c>
      <c r="J76" s="742"/>
      <c r="K76" s="741"/>
      <c r="L76" s="751"/>
      <c r="M76" s="744"/>
      <c r="N76" s="516"/>
      <c r="O76" s="516"/>
      <c r="P76" s="516" t="s">
        <v>55</v>
      </c>
      <c r="Q76" s="37" t="s">
        <v>3378</v>
      </c>
      <c r="R76" s="9"/>
      <c r="S76" s="9"/>
      <c r="T76" s="9" t="s">
        <v>3379</v>
      </c>
      <c r="U76" s="9"/>
      <c r="V76" s="1"/>
      <c r="W76" s="504"/>
      <c r="X76" s="1"/>
      <c r="Y76" s="1"/>
      <c r="Z76" s="1"/>
    </row>
    <row r="77" spans="1:26" ht="99.75" customHeight="1">
      <c r="A77" s="1069"/>
      <c r="B77" s="8" t="s">
        <v>773</v>
      </c>
      <c r="C77" s="705" t="s">
        <v>774</v>
      </c>
      <c r="D77" s="474" t="s">
        <v>775</v>
      </c>
      <c r="E77" s="674"/>
      <c r="F77" s="475">
        <v>42430</v>
      </c>
      <c r="G77" s="32">
        <v>44470</v>
      </c>
      <c r="H77" s="474" t="s">
        <v>2010</v>
      </c>
      <c r="I77" s="495">
        <v>2000000</v>
      </c>
      <c r="J77" s="474" t="s">
        <v>3380</v>
      </c>
      <c r="K77" s="674"/>
      <c r="L77" s="487"/>
      <c r="M77" s="468" t="s">
        <v>2777</v>
      </c>
      <c r="N77" s="516"/>
      <c r="O77" s="516" t="s">
        <v>55</v>
      </c>
      <c r="P77" s="516"/>
      <c r="Q77" s="37" t="s">
        <v>3381</v>
      </c>
      <c r="R77" s="9"/>
      <c r="S77" s="9"/>
      <c r="T77" s="37" t="s">
        <v>3382</v>
      </c>
      <c r="U77" s="9"/>
      <c r="V77" s="1"/>
      <c r="W77" s="504"/>
      <c r="X77" s="1"/>
      <c r="Y77" s="1"/>
      <c r="Z77" s="1"/>
    </row>
    <row r="78" spans="1:26" ht="99.75" customHeight="1">
      <c r="A78" s="1069"/>
      <c r="B78" s="8" t="s">
        <v>784</v>
      </c>
      <c r="C78" s="705" t="s">
        <v>785</v>
      </c>
      <c r="D78" s="474" t="s">
        <v>2674</v>
      </c>
      <c r="E78" s="674"/>
      <c r="F78" s="475">
        <v>42430</v>
      </c>
      <c r="G78" s="32">
        <v>44470</v>
      </c>
      <c r="H78" s="474" t="s">
        <v>3383</v>
      </c>
      <c r="I78" s="495">
        <v>3000000</v>
      </c>
      <c r="J78" s="474" t="s">
        <v>3384</v>
      </c>
      <c r="K78" s="674"/>
      <c r="L78" s="487"/>
      <c r="M78" s="468" t="s">
        <v>3385</v>
      </c>
      <c r="N78" s="516"/>
      <c r="O78" s="516" t="s">
        <v>55</v>
      </c>
      <c r="P78" s="516"/>
      <c r="Q78" s="37" t="s">
        <v>3386</v>
      </c>
      <c r="R78" s="9"/>
      <c r="S78" s="9"/>
      <c r="T78" s="37" t="s">
        <v>3387</v>
      </c>
      <c r="U78" s="9"/>
      <c r="V78" s="1"/>
      <c r="W78" s="504"/>
      <c r="X78" s="1"/>
      <c r="Y78" s="1"/>
      <c r="Z78" s="1"/>
    </row>
    <row r="79" spans="1:26" ht="99.75" customHeight="1">
      <c r="A79" s="1069"/>
      <c r="B79" s="8" t="s">
        <v>792</v>
      </c>
      <c r="C79" s="706" t="s">
        <v>3388</v>
      </c>
      <c r="D79" s="474" t="s">
        <v>794</v>
      </c>
      <c r="E79" s="674"/>
      <c r="F79" s="475">
        <v>42430</v>
      </c>
      <c r="G79" s="475">
        <v>42583</v>
      </c>
      <c r="H79" s="474" t="s">
        <v>2021</v>
      </c>
      <c r="I79" s="495">
        <v>0</v>
      </c>
      <c r="J79" s="474"/>
      <c r="K79" s="674"/>
      <c r="L79" s="487" t="s">
        <v>2542</v>
      </c>
      <c r="M79" s="468" t="s">
        <v>802</v>
      </c>
      <c r="N79" s="516"/>
      <c r="O79" s="516"/>
      <c r="P79" s="516" t="s">
        <v>55</v>
      </c>
      <c r="Q79" s="9" t="s">
        <v>3333</v>
      </c>
      <c r="R79" s="9"/>
      <c r="S79" s="9"/>
      <c r="T79" s="9"/>
      <c r="U79" s="9"/>
      <c r="V79" s="1"/>
      <c r="W79" s="504"/>
      <c r="X79" s="1"/>
      <c r="Y79" s="1"/>
      <c r="Z79" s="1"/>
    </row>
    <row r="80" spans="1:26" ht="99.75" customHeight="1">
      <c r="A80" s="1069"/>
      <c r="B80" s="8" t="s">
        <v>803</v>
      </c>
      <c r="C80" s="705" t="s">
        <v>804</v>
      </c>
      <c r="D80" s="474" t="s">
        <v>805</v>
      </c>
      <c r="E80" s="674"/>
      <c r="F80" s="475">
        <v>42795</v>
      </c>
      <c r="G80" s="32">
        <v>44470</v>
      </c>
      <c r="H80" s="24" t="s">
        <v>1948</v>
      </c>
      <c r="I80" s="495">
        <v>500000</v>
      </c>
      <c r="J80" s="475"/>
      <c r="K80" s="674"/>
      <c r="L80" s="487" t="s">
        <v>594</v>
      </c>
      <c r="M80" s="689" t="s">
        <v>2440</v>
      </c>
      <c r="N80" s="516"/>
      <c r="O80" s="516"/>
      <c r="P80" s="516" t="s">
        <v>55</v>
      </c>
      <c r="Q80" s="37" t="s">
        <v>3389</v>
      </c>
      <c r="R80" s="37" t="s">
        <v>3390</v>
      </c>
      <c r="S80" s="9"/>
      <c r="T80" s="37" t="s">
        <v>3391</v>
      </c>
      <c r="U80" s="9"/>
      <c r="V80" s="1"/>
      <c r="W80" s="504"/>
      <c r="X80" s="1"/>
      <c r="Y80" s="1"/>
      <c r="Z80" s="1"/>
    </row>
    <row r="81" spans="1:26" ht="99.75" customHeight="1">
      <c r="A81" s="1069"/>
      <c r="B81" s="8" t="s">
        <v>812</v>
      </c>
      <c r="C81" s="50" t="s">
        <v>2798</v>
      </c>
      <c r="D81" s="50" t="s">
        <v>2674</v>
      </c>
      <c r="E81" s="674"/>
      <c r="F81" s="475">
        <v>42430</v>
      </c>
      <c r="G81" s="32">
        <v>44470</v>
      </c>
      <c r="H81" s="24" t="s">
        <v>1948</v>
      </c>
      <c r="I81" s="495">
        <v>500000</v>
      </c>
      <c r="J81" s="686" t="s">
        <v>815</v>
      </c>
      <c r="K81" s="674"/>
      <c r="L81" s="487" t="s">
        <v>2025</v>
      </c>
      <c r="M81" s="689" t="s">
        <v>2440</v>
      </c>
      <c r="N81" s="516"/>
      <c r="O81" s="516" t="s">
        <v>55</v>
      </c>
      <c r="P81" s="516"/>
      <c r="Q81" s="37" t="s">
        <v>3392</v>
      </c>
      <c r="R81" s="9"/>
      <c r="S81" s="9"/>
      <c r="T81" s="9" t="s">
        <v>3246</v>
      </c>
      <c r="U81" s="9"/>
      <c r="V81" s="1"/>
      <c r="W81" s="504"/>
      <c r="X81" s="1"/>
      <c r="Y81" s="1"/>
      <c r="Z81" s="1"/>
    </row>
    <row r="82" spans="1:26" ht="99.75" customHeight="1">
      <c r="A82" s="1069"/>
      <c r="B82" s="8" t="s">
        <v>821</v>
      </c>
      <c r="C82" s="50" t="s">
        <v>3393</v>
      </c>
      <c r="D82" s="50" t="s">
        <v>2674</v>
      </c>
      <c r="E82" s="674"/>
      <c r="F82" s="475">
        <v>42430</v>
      </c>
      <c r="G82" s="32">
        <v>44470</v>
      </c>
      <c r="H82" s="474" t="s">
        <v>1269</v>
      </c>
      <c r="I82" s="495">
        <v>1000000</v>
      </c>
      <c r="J82" s="722" t="s">
        <v>3394</v>
      </c>
      <c r="K82" s="674"/>
      <c r="L82" s="487"/>
      <c r="M82" s="468" t="s">
        <v>2028</v>
      </c>
      <c r="N82" s="516"/>
      <c r="O82" s="516" t="s">
        <v>55</v>
      </c>
      <c r="P82" s="516"/>
      <c r="Q82" s="37" t="s">
        <v>3395</v>
      </c>
      <c r="R82" s="9"/>
      <c r="S82" s="9"/>
      <c r="T82" s="9" t="s">
        <v>3246</v>
      </c>
      <c r="U82" s="9"/>
      <c r="V82" s="1"/>
      <c r="W82" s="504"/>
      <c r="X82" s="1"/>
      <c r="Y82" s="1"/>
      <c r="Z82" s="1"/>
    </row>
    <row r="83" spans="1:26" ht="99.75" customHeight="1">
      <c r="A83" s="1069"/>
      <c r="B83" s="8" t="s">
        <v>828</v>
      </c>
      <c r="C83" s="723" t="s">
        <v>2808</v>
      </c>
      <c r="D83" s="50" t="s">
        <v>2674</v>
      </c>
      <c r="E83" s="674"/>
      <c r="F83" s="475">
        <v>42430</v>
      </c>
      <c r="G83" s="32">
        <v>44470</v>
      </c>
      <c r="H83" s="686" t="s">
        <v>168</v>
      </c>
      <c r="I83" s="495">
        <v>100000</v>
      </c>
      <c r="J83" s="475" t="s">
        <v>831</v>
      </c>
      <c r="K83" s="674"/>
      <c r="L83" s="487"/>
      <c r="M83" s="468" t="s">
        <v>2029</v>
      </c>
      <c r="N83" s="516"/>
      <c r="O83" s="516" t="s">
        <v>55</v>
      </c>
      <c r="P83" s="516"/>
      <c r="Q83" s="37" t="s">
        <v>3396</v>
      </c>
      <c r="R83" s="9"/>
      <c r="S83" s="9"/>
      <c r="T83" s="9" t="s">
        <v>3246</v>
      </c>
      <c r="U83" s="9"/>
      <c r="V83" s="1"/>
      <c r="W83" s="504"/>
      <c r="X83" s="1"/>
      <c r="Y83" s="1"/>
      <c r="Z83" s="1"/>
    </row>
    <row r="84" spans="1:26" ht="99.75" customHeight="1">
      <c r="A84" s="1069"/>
      <c r="B84" s="8" t="s">
        <v>835</v>
      </c>
      <c r="C84" s="706" t="s">
        <v>3397</v>
      </c>
      <c r="D84" s="474"/>
      <c r="E84" s="674"/>
      <c r="F84" s="475"/>
      <c r="G84" s="475"/>
      <c r="H84" s="686"/>
      <c r="I84" s="495"/>
      <c r="J84" s="685"/>
      <c r="K84" s="674"/>
      <c r="L84" s="487"/>
      <c r="M84" s="468" t="s">
        <v>842</v>
      </c>
      <c r="N84" s="516"/>
      <c r="O84" s="516"/>
      <c r="P84" s="516"/>
      <c r="Q84" s="516"/>
      <c r="R84" s="516"/>
      <c r="S84" s="516"/>
      <c r="T84" s="516"/>
      <c r="U84" s="516"/>
      <c r="V84" s="1"/>
      <c r="W84" s="504"/>
      <c r="X84" s="1"/>
      <c r="Y84" s="1"/>
      <c r="Z84" s="1"/>
    </row>
    <row r="85" spans="1:26" ht="99.75" customHeight="1" thickBot="1">
      <c r="A85" s="1101"/>
      <c r="B85" s="739" t="s">
        <v>843</v>
      </c>
      <c r="C85" s="745" t="s">
        <v>2814</v>
      </c>
      <c r="D85" s="746" t="s">
        <v>2674</v>
      </c>
      <c r="E85" s="724"/>
      <c r="F85" s="720">
        <v>42430</v>
      </c>
      <c r="G85" s="612">
        <v>44470</v>
      </c>
      <c r="H85" s="747" t="s">
        <v>2032</v>
      </c>
      <c r="I85" s="725">
        <v>100000</v>
      </c>
      <c r="J85" s="718" t="s">
        <v>3398</v>
      </c>
      <c r="K85" s="724"/>
      <c r="L85" s="719"/>
      <c r="M85" s="726"/>
      <c r="N85" s="516"/>
      <c r="O85" s="516"/>
      <c r="P85" s="516" t="s">
        <v>55</v>
      </c>
      <c r="Q85" s="480" t="s">
        <v>3399</v>
      </c>
      <c r="R85" s="480" t="s">
        <v>3400</v>
      </c>
      <c r="S85" s="516"/>
      <c r="T85" s="480" t="s">
        <v>3401</v>
      </c>
      <c r="U85" s="516"/>
      <c r="V85" s="1"/>
      <c r="W85" s="504"/>
      <c r="X85" s="1"/>
      <c r="Y85" s="1"/>
      <c r="Z85" s="1"/>
    </row>
    <row r="86" spans="1:26" ht="99.75" customHeight="1">
      <c r="A86" s="1100" t="s">
        <v>853</v>
      </c>
      <c r="B86" s="732" t="s">
        <v>854</v>
      </c>
      <c r="C86" s="733" t="s">
        <v>3402</v>
      </c>
      <c r="D86" s="734" t="s">
        <v>3403</v>
      </c>
      <c r="E86" s="734" t="s">
        <v>861</v>
      </c>
      <c r="F86" s="735">
        <v>42430</v>
      </c>
      <c r="G86" s="736">
        <v>44470</v>
      </c>
      <c r="H86" s="734" t="s">
        <v>862</v>
      </c>
      <c r="I86" s="737">
        <v>0</v>
      </c>
      <c r="J86" s="734"/>
      <c r="K86" s="734" t="s">
        <v>864</v>
      </c>
      <c r="L86" s="806" t="s">
        <v>2542</v>
      </c>
      <c r="M86" s="738" t="s">
        <v>3404</v>
      </c>
      <c r="N86" s="516" t="s">
        <v>55</v>
      </c>
      <c r="O86" s="516"/>
      <c r="P86" s="516"/>
      <c r="Q86" s="37" t="s">
        <v>3405</v>
      </c>
      <c r="R86" s="9"/>
      <c r="S86" s="9"/>
      <c r="T86" s="9" t="s">
        <v>3406</v>
      </c>
      <c r="U86" s="9"/>
      <c r="V86" s="1"/>
      <c r="W86" s="504"/>
      <c r="X86" s="1"/>
      <c r="Y86" s="1"/>
      <c r="Z86" s="1"/>
    </row>
    <row r="87" spans="1:26" ht="99.75" customHeight="1">
      <c r="A87" s="1069"/>
      <c r="B87" s="8" t="s">
        <v>866</v>
      </c>
      <c r="C87" s="705" t="s">
        <v>867</v>
      </c>
      <c r="D87" s="686" t="s">
        <v>868</v>
      </c>
      <c r="E87" s="674"/>
      <c r="F87" s="475">
        <v>42430</v>
      </c>
      <c r="G87" s="32">
        <v>44470</v>
      </c>
      <c r="H87" s="474" t="s">
        <v>877</v>
      </c>
      <c r="I87" s="495">
        <v>125000</v>
      </c>
      <c r="J87" s="686" t="s">
        <v>870</v>
      </c>
      <c r="K87" s="674"/>
      <c r="L87" s="487"/>
      <c r="M87" s="727" t="s">
        <v>3407</v>
      </c>
      <c r="N87" s="516"/>
      <c r="O87" s="516"/>
      <c r="P87" s="516" t="s">
        <v>55</v>
      </c>
      <c r="Q87" s="37" t="s">
        <v>3408</v>
      </c>
      <c r="R87" s="9" t="s">
        <v>3409</v>
      </c>
      <c r="S87" s="9"/>
      <c r="T87" s="9" t="s">
        <v>3246</v>
      </c>
      <c r="U87" s="9"/>
      <c r="V87" s="1"/>
      <c r="W87" s="504"/>
      <c r="X87" s="1"/>
      <c r="Y87" s="1"/>
      <c r="Z87" s="1"/>
    </row>
    <row r="88" spans="1:26" ht="99.75" customHeight="1">
      <c r="A88" s="1069"/>
      <c r="B88" s="8" t="s">
        <v>880</v>
      </c>
      <c r="C88" s="251" t="s">
        <v>886</v>
      </c>
      <c r="D88" s="474" t="s">
        <v>887</v>
      </c>
      <c r="E88" s="674"/>
      <c r="F88" s="475">
        <v>42430</v>
      </c>
      <c r="G88" s="32">
        <v>44470</v>
      </c>
      <c r="H88" s="474" t="s">
        <v>888</v>
      </c>
      <c r="I88" s="476">
        <v>100000</v>
      </c>
      <c r="J88" s="474" t="s">
        <v>889</v>
      </c>
      <c r="K88" s="674"/>
      <c r="L88" s="715" t="s">
        <v>2542</v>
      </c>
      <c r="M88" s="687" t="s">
        <v>3410</v>
      </c>
      <c r="N88" s="516"/>
      <c r="O88" s="516"/>
      <c r="P88" s="516" t="s">
        <v>55</v>
      </c>
      <c r="Q88" s="37" t="s">
        <v>3411</v>
      </c>
      <c r="R88" s="37" t="s">
        <v>3412</v>
      </c>
      <c r="S88" s="9"/>
      <c r="T88" s="37" t="s">
        <v>888</v>
      </c>
      <c r="U88" s="9"/>
      <c r="V88" s="1"/>
      <c r="W88" s="504"/>
      <c r="X88" s="1"/>
      <c r="Y88" s="1"/>
      <c r="Z88" s="1"/>
    </row>
    <row r="89" spans="1:26" ht="99.75" customHeight="1">
      <c r="A89" s="1069"/>
      <c r="B89" s="8" t="s">
        <v>891</v>
      </c>
      <c r="C89" s="251" t="s">
        <v>2844</v>
      </c>
      <c r="D89" s="474" t="s">
        <v>2845</v>
      </c>
      <c r="E89" s="674"/>
      <c r="F89" s="475">
        <v>42430</v>
      </c>
      <c r="G89" s="32">
        <v>44470</v>
      </c>
      <c r="H89" s="686" t="s">
        <v>1948</v>
      </c>
      <c r="I89" s="495">
        <v>0</v>
      </c>
      <c r="J89" s="686"/>
      <c r="K89" s="674" t="s">
        <v>245</v>
      </c>
      <c r="L89" s="487" t="s">
        <v>2542</v>
      </c>
      <c r="M89" s="468" t="s">
        <v>3413</v>
      </c>
      <c r="N89" s="516" t="s">
        <v>55</v>
      </c>
      <c r="O89" s="516"/>
      <c r="P89" s="516"/>
      <c r="Q89" s="37" t="s">
        <v>3414</v>
      </c>
      <c r="R89" s="9"/>
      <c r="S89" s="9"/>
      <c r="T89" s="37" t="s">
        <v>3415</v>
      </c>
      <c r="U89" s="9"/>
      <c r="V89" s="1"/>
      <c r="W89" s="504"/>
      <c r="X89" s="1"/>
      <c r="Y89" s="1"/>
      <c r="Z89" s="1"/>
    </row>
    <row r="90" spans="1:26" ht="99.75" customHeight="1">
      <c r="A90" s="1069"/>
      <c r="B90" s="8" t="s">
        <v>906</v>
      </c>
      <c r="C90" s="705" t="s">
        <v>3416</v>
      </c>
      <c r="D90" s="686"/>
      <c r="E90" s="674"/>
      <c r="F90" s="475"/>
      <c r="G90" s="475"/>
      <c r="H90" s="686"/>
      <c r="I90" s="495"/>
      <c r="J90" s="474"/>
      <c r="K90" s="674"/>
      <c r="L90" s="487"/>
      <c r="M90" s="468" t="s">
        <v>2060</v>
      </c>
      <c r="N90" s="516"/>
      <c r="O90" s="516"/>
      <c r="P90" s="516"/>
      <c r="Q90" s="9"/>
      <c r="R90" s="9"/>
      <c r="S90" s="9"/>
      <c r="T90" s="9"/>
      <c r="U90" s="9"/>
      <c r="V90" s="1"/>
      <c r="W90" s="504"/>
      <c r="X90" s="1"/>
      <c r="Y90" s="1"/>
      <c r="Z90" s="1"/>
    </row>
    <row r="91" spans="1:26" ht="99.75" customHeight="1" thickBot="1">
      <c r="A91" s="1101"/>
      <c r="B91" s="739" t="s">
        <v>915</v>
      </c>
      <c r="C91" s="728" t="s">
        <v>3417</v>
      </c>
      <c r="D91" s="718" t="s">
        <v>917</v>
      </c>
      <c r="E91" s="724"/>
      <c r="F91" s="720">
        <v>42430</v>
      </c>
      <c r="G91" s="729">
        <v>44228</v>
      </c>
      <c r="H91" s="718" t="s">
        <v>2062</v>
      </c>
      <c r="I91" s="701">
        <v>10000</v>
      </c>
      <c r="J91" s="730" t="s">
        <v>919</v>
      </c>
      <c r="K91" s="724"/>
      <c r="L91" s="719" t="s">
        <v>2542</v>
      </c>
      <c r="M91" s="731" t="s">
        <v>3418</v>
      </c>
      <c r="N91" s="516"/>
      <c r="O91" s="516"/>
      <c r="P91" s="516" t="s">
        <v>55</v>
      </c>
      <c r="Q91" s="9" t="s">
        <v>3333</v>
      </c>
      <c r="R91" s="9"/>
      <c r="S91" s="9"/>
      <c r="T91" s="9"/>
      <c r="U91" s="9"/>
      <c r="V91" s="1"/>
      <c r="W91" s="504"/>
      <c r="X91" s="1"/>
      <c r="Y91" s="1"/>
      <c r="Z91" s="1"/>
    </row>
    <row r="92" spans="1:26" ht="99.75" customHeight="1">
      <c r="A92" s="1100" t="s">
        <v>927</v>
      </c>
      <c r="B92" s="732" t="s">
        <v>928</v>
      </c>
      <c r="C92" s="740" t="s">
        <v>2065</v>
      </c>
      <c r="D92" s="804" t="s">
        <v>2857</v>
      </c>
      <c r="E92" s="751"/>
      <c r="F92" s="735">
        <v>42795</v>
      </c>
      <c r="G92" s="736">
        <v>44470</v>
      </c>
      <c r="H92" s="734" t="s">
        <v>2934</v>
      </c>
      <c r="I92" s="805">
        <v>200000</v>
      </c>
      <c r="J92" s="806" t="s">
        <v>2069</v>
      </c>
      <c r="K92" s="751" t="s">
        <v>431</v>
      </c>
      <c r="L92" s="751" t="s">
        <v>82</v>
      </c>
      <c r="M92" s="744" t="s">
        <v>2858</v>
      </c>
      <c r="N92" s="516"/>
      <c r="O92" s="516" t="s">
        <v>55</v>
      </c>
      <c r="P92" s="516"/>
      <c r="Q92" s="37" t="s">
        <v>3419</v>
      </c>
      <c r="R92" s="9"/>
      <c r="S92" s="9"/>
      <c r="T92" s="9" t="s">
        <v>3246</v>
      </c>
      <c r="U92" s="9"/>
      <c r="V92" s="1"/>
      <c r="W92" s="504"/>
      <c r="X92" s="1"/>
      <c r="Y92" s="1"/>
      <c r="Z92" s="1"/>
    </row>
    <row r="93" spans="1:26" ht="99.75" customHeight="1">
      <c r="A93" s="1069"/>
      <c r="B93" s="8" t="s">
        <v>937</v>
      </c>
      <c r="C93" s="50" t="s">
        <v>2865</v>
      </c>
      <c r="D93" s="50" t="s">
        <v>3420</v>
      </c>
      <c r="E93" s="487"/>
      <c r="F93" s="475">
        <v>42795</v>
      </c>
      <c r="G93" s="32">
        <v>44470</v>
      </c>
      <c r="H93" s="686" t="s">
        <v>940</v>
      </c>
      <c r="I93" s="490">
        <v>200000</v>
      </c>
      <c r="J93" s="474" t="s">
        <v>3421</v>
      </c>
      <c r="K93" s="474" t="s">
        <v>948</v>
      </c>
      <c r="L93" s="715" t="s">
        <v>949</v>
      </c>
      <c r="M93" s="468" t="s">
        <v>2860</v>
      </c>
      <c r="N93" s="516"/>
      <c r="O93" s="516" t="s">
        <v>55</v>
      </c>
      <c r="P93" s="516"/>
      <c r="Q93" s="37" t="s">
        <v>3422</v>
      </c>
      <c r="R93" s="9"/>
      <c r="S93" s="9"/>
      <c r="T93" s="9" t="s">
        <v>3246</v>
      </c>
      <c r="U93" s="9"/>
      <c r="V93" s="1"/>
      <c r="W93" s="504"/>
      <c r="X93" s="1"/>
      <c r="Y93" s="1"/>
      <c r="Z93" s="1"/>
    </row>
    <row r="94" spans="1:26" ht="99.75" customHeight="1">
      <c r="A94" s="1069"/>
      <c r="B94" s="8" t="s">
        <v>951</v>
      </c>
      <c r="C94" s="705" t="s">
        <v>952</v>
      </c>
      <c r="D94" s="686" t="s">
        <v>953</v>
      </c>
      <c r="E94" s="487"/>
      <c r="F94" s="475">
        <v>43191</v>
      </c>
      <c r="G94" s="32">
        <v>44470</v>
      </c>
      <c r="H94" s="686" t="s">
        <v>940</v>
      </c>
      <c r="I94" s="490">
        <v>200000</v>
      </c>
      <c r="J94" s="686" t="s">
        <v>3423</v>
      </c>
      <c r="K94" s="487" t="s">
        <v>127</v>
      </c>
      <c r="L94" s="487" t="s">
        <v>128</v>
      </c>
      <c r="M94" s="687" t="s">
        <v>3424</v>
      </c>
      <c r="N94" s="516" t="s">
        <v>55</v>
      </c>
      <c r="O94" s="516"/>
      <c r="P94" s="516"/>
      <c r="Q94" s="37" t="s">
        <v>3425</v>
      </c>
      <c r="R94" s="9"/>
      <c r="S94" s="9"/>
      <c r="T94" s="9" t="s">
        <v>3246</v>
      </c>
      <c r="U94" s="9"/>
      <c r="V94" s="1"/>
      <c r="W94" s="504"/>
      <c r="X94" s="1"/>
      <c r="Y94" s="1"/>
      <c r="Z94" s="1"/>
    </row>
    <row r="95" spans="1:26" ht="99.75" customHeight="1">
      <c r="A95" s="1069"/>
      <c r="B95" s="8" t="s">
        <v>961</v>
      </c>
      <c r="C95" s="705" t="s">
        <v>3426</v>
      </c>
      <c r="D95" s="686"/>
      <c r="E95" s="487"/>
      <c r="F95" s="475"/>
      <c r="G95" s="475"/>
      <c r="H95" s="686"/>
      <c r="I95" s="490"/>
      <c r="J95" s="686"/>
      <c r="K95" s="487"/>
      <c r="L95" s="487"/>
      <c r="M95" s="687" t="s">
        <v>2087</v>
      </c>
      <c r="N95" s="516"/>
      <c r="O95" s="516"/>
      <c r="P95" s="516"/>
      <c r="Q95" s="9"/>
      <c r="R95" s="9"/>
      <c r="S95" s="9"/>
      <c r="T95" s="9"/>
      <c r="U95" s="9"/>
      <c r="V95" s="1"/>
      <c r="W95" s="504"/>
      <c r="X95" s="1"/>
      <c r="Y95" s="1"/>
      <c r="Z95" s="1"/>
    </row>
    <row r="96" spans="1:26" ht="99.75" customHeight="1">
      <c r="A96" s="1069"/>
      <c r="B96" s="8" t="s">
        <v>969</v>
      </c>
      <c r="C96" s="904" t="s">
        <v>3427</v>
      </c>
      <c r="D96" s="474" t="s">
        <v>978</v>
      </c>
      <c r="E96" s="487"/>
      <c r="F96" s="475">
        <v>42461</v>
      </c>
      <c r="G96" s="32">
        <v>44470</v>
      </c>
      <c r="H96" s="686" t="s">
        <v>972</v>
      </c>
      <c r="I96" s="490">
        <v>350000</v>
      </c>
      <c r="J96" s="474" t="s">
        <v>979</v>
      </c>
      <c r="K96" s="487" t="s">
        <v>127</v>
      </c>
      <c r="L96" s="487" t="s">
        <v>128</v>
      </c>
      <c r="M96" s="468" t="s">
        <v>3428</v>
      </c>
      <c r="N96" s="516" t="s">
        <v>55</v>
      </c>
      <c r="O96" s="516"/>
      <c r="P96" s="516"/>
      <c r="Q96" s="37" t="s">
        <v>3429</v>
      </c>
      <c r="R96" s="37" t="s">
        <v>3430</v>
      </c>
      <c r="S96" s="9"/>
      <c r="T96" s="37" t="s">
        <v>3391</v>
      </c>
      <c r="U96" s="9"/>
      <c r="V96" s="1"/>
      <c r="W96" s="504"/>
      <c r="X96" s="1"/>
      <c r="Y96" s="1"/>
      <c r="Z96" s="1"/>
    </row>
    <row r="97" spans="1:26" ht="99.75" customHeight="1">
      <c r="A97" s="1069"/>
      <c r="B97" s="8" t="s">
        <v>981</v>
      </c>
      <c r="C97" s="50" t="s">
        <v>2885</v>
      </c>
      <c r="D97" s="686" t="s">
        <v>983</v>
      </c>
      <c r="E97" s="487"/>
      <c r="F97" s="475">
        <v>42430</v>
      </c>
      <c r="G97" s="32">
        <v>44470</v>
      </c>
      <c r="H97" s="474" t="s">
        <v>2092</v>
      </c>
      <c r="I97" s="490">
        <v>400000</v>
      </c>
      <c r="J97" s="686"/>
      <c r="K97" s="474"/>
      <c r="L97" s="487" t="s">
        <v>949</v>
      </c>
      <c r="M97" s="468"/>
      <c r="N97" s="516"/>
      <c r="O97" s="516" t="s">
        <v>55</v>
      </c>
      <c r="P97" s="516"/>
      <c r="Q97" s="37" t="s">
        <v>3431</v>
      </c>
      <c r="R97" s="37" t="s">
        <v>3432</v>
      </c>
      <c r="S97" s="9"/>
      <c r="T97" s="9" t="s">
        <v>3246</v>
      </c>
      <c r="U97" s="9"/>
      <c r="V97" s="1"/>
      <c r="W97" s="504"/>
      <c r="X97" s="1"/>
      <c r="Y97" s="1"/>
      <c r="Z97" s="1"/>
    </row>
    <row r="98" spans="1:26" ht="99.75" customHeight="1">
      <c r="A98" s="1069"/>
      <c r="B98" s="8" t="s">
        <v>992</v>
      </c>
      <c r="C98" s="705" t="s">
        <v>3433</v>
      </c>
      <c r="D98" s="686"/>
      <c r="E98" s="487"/>
      <c r="F98" s="475"/>
      <c r="G98" s="475"/>
      <c r="H98" s="686"/>
      <c r="I98" s="490"/>
      <c r="J98" s="686"/>
      <c r="K98" s="487"/>
      <c r="L98" s="487"/>
      <c r="M98" s="468" t="s">
        <v>1000</v>
      </c>
      <c r="N98" s="516"/>
      <c r="O98" s="516"/>
      <c r="P98" s="516"/>
      <c r="Q98" s="9"/>
      <c r="R98" s="9"/>
      <c r="S98" s="9"/>
      <c r="T98" s="9"/>
      <c r="U98" s="9"/>
      <c r="V98" s="1"/>
      <c r="W98" s="504"/>
      <c r="X98" s="1"/>
      <c r="Y98" s="1"/>
      <c r="Z98" s="1"/>
    </row>
    <row r="99" spans="1:26" ht="99.75" customHeight="1">
      <c r="A99" s="1069"/>
      <c r="B99" s="8" t="s">
        <v>1001</v>
      </c>
      <c r="C99" s="50" t="s">
        <v>2892</v>
      </c>
      <c r="D99" s="50" t="s">
        <v>2893</v>
      </c>
      <c r="E99" s="487"/>
      <c r="F99" s="475">
        <v>42430</v>
      </c>
      <c r="G99" s="32">
        <v>44470</v>
      </c>
      <c r="H99" s="686" t="s">
        <v>133</v>
      </c>
      <c r="I99" s="490">
        <v>1250000</v>
      </c>
      <c r="J99" s="686" t="s">
        <v>3242</v>
      </c>
      <c r="K99" s="674" t="s">
        <v>1007</v>
      </c>
      <c r="L99" s="487" t="s">
        <v>128</v>
      </c>
      <c r="M99" s="468" t="s">
        <v>2887</v>
      </c>
      <c r="N99" s="516"/>
      <c r="O99" s="516" t="s">
        <v>55</v>
      </c>
      <c r="P99" s="516"/>
      <c r="Q99" s="37" t="s">
        <v>3434</v>
      </c>
      <c r="R99" s="37" t="s">
        <v>3435</v>
      </c>
      <c r="S99" s="9"/>
      <c r="T99" s="9"/>
      <c r="U99" s="9"/>
      <c r="V99" s="1"/>
      <c r="W99" s="504"/>
      <c r="X99" s="1"/>
      <c r="Y99" s="1"/>
      <c r="Z99" s="1"/>
    </row>
    <row r="100" spans="1:26" ht="99.75" customHeight="1">
      <c r="A100" s="1069"/>
      <c r="B100" s="8" t="s">
        <v>1009</v>
      </c>
      <c r="C100" s="886" t="s">
        <v>3436</v>
      </c>
      <c r="D100" s="474" t="s">
        <v>1015</v>
      </c>
      <c r="E100" s="474" t="s">
        <v>2102</v>
      </c>
      <c r="F100" s="475">
        <v>42461</v>
      </c>
      <c r="G100" s="32">
        <v>44470</v>
      </c>
      <c r="H100" s="686" t="s">
        <v>972</v>
      </c>
      <c r="I100" s="490">
        <v>200000</v>
      </c>
      <c r="J100" s="474" t="s">
        <v>1017</v>
      </c>
      <c r="K100" s="487" t="s">
        <v>1018</v>
      </c>
      <c r="L100" s="487" t="s">
        <v>128</v>
      </c>
      <c r="M100" s="687" t="s">
        <v>2895</v>
      </c>
      <c r="N100" s="516"/>
      <c r="O100" s="516" t="s">
        <v>55</v>
      </c>
      <c r="P100" s="516"/>
      <c r="Q100" s="9" t="s">
        <v>3437</v>
      </c>
      <c r="R100" s="687" t="s">
        <v>3438</v>
      </c>
      <c r="S100" s="9"/>
      <c r="T100" s="9" t="s">
        <v>3246</v>
      </c>
      <c r="U100" s="9"/>
      <c r="V100" s="1"/>
      <c r="W100" s="504"/>
      <c r="X100" s="1"/>
      <c r="Y100" s="1"/>
      <c r="Z100" s="1"/>
    </row>
    <row r="101" spans="1:26" ht="99.75" customHeight="1">
      <c r="A101" s="1069"/>
      <c r="B101" s="8" t="s">
        <v>1019</v>
      </c>
      <c r="C101" s="705" t="s">
        <v>3439</v>
      </c>
      <c r="D101" s="474"/>
      <c r="E101" s="487"/>
      <c r="F101" s="475"/>
      <c r="G101" s="475"/>
      <c r="H101" s="474"/>
      <c r="I101" s="476"/>
      <c r="J101" s="685"/>
      <c r="K101" s="487"/>
      <c r="L101" s="487"/>
      <c r="M101" s="468" t="s">
        <v>2107</v>
      </c>
      <c r="N101" s="516"/>
      <c r="O101" s="516"/>
      <c r="P101" s="516"/>
      <c r="Q101" s="9"/>
      <c r="R101" s="9"/>
      <c r="S101" s="9"/>
      <c r="T101" s="9"/>
      <c r="U101" s="9"/>
      <c r="V101" s="1"/>
      <c r="W101" s="504"/>
      <c r="X101" s="1"/>
      <c r="Y101" s="1"/>
      <c r="Z101" s="1"/>
    </row>
    <row r="102" spans="1:26" ht="99.75" customHeight="1">
      <c r="A102" s="1069"/>
      <c r="B102" s="8" t="s">
        <v>1026</v>
      </c>
      <c r="C102" s="702" t="s">
        <v>2108</v>
      </c>
      <c r="D102" s="474" t="s">
        <v>1028</v>
      </c>
      <c r="E102" s="487"/>
      <c r="F102" s="475">
        <v>42430</v>
      </c>
      <c r="G102" s="32">
        <v>44470</v>
      </c>
      <c r="H102" s="686" t="s">
        <v>3325</v>
      </c>
      <c r="I102" s="476">
        <v>50000</v>
      </c>
      <c r="J102" s="474" t="s">
        <v>2899</v>
      </c>
      <c r="K102" s="487" t="s">
        <v>1031</v>
      </c>
      <c r="L102" s="487" t="s">
        <v>278</v>
      </c>
      <c r="M102" s="468" t="s">
        <v>2900</v>
      </c>
      <c r="N102" s="516"/>
      <c r="O102" s="516" t="s">
        <v>55</v>
      </c>
      <c r="P102" s="516"/>
      <c r="Q102" s="37" t="s">
        <v>3440</v>
      </c>
      <c r="R102" s="37" t="s">
        <v>3441</v>
      </c>
      <c r="S102" s="9"/>
      <c r="T102" s="9" t="s">
        <v>3246</v>
      </c>
      <c r="U102" s="9"/>
      <c r="V102" s="1"/>
      <c r="W102" s="504"/>
      <c r="X102" s="1"/>
      <c r="Y102" s="1"/>
      <c r="Z102" s="1"/>
    </row>
    <row r="103" spans="1:26" ht="99.75" customHeight="1">
      <c r="A103" s="1069"/>
      <c r="B103" s="8" t="s">
        <v>1033</v>
      </c>
      <c r="C103" s="702" t="s">
        <v>1040</v>
      </c>
      <c r="D103" s="474" t="s">
        <v>1035</v>
      </c>
      <c r="E103" s="487"/>
      <c r="F103" s="475">
        <v>42430</v>
      </c>
      <c r="G103" s="32">
        <v>44470</v>
      </c>
      <c r="H103" s="474" t="s">
        <v>1036</v>
      </c>
      <c r="I103" s="476">
        <v>60000</v>
      </c>
      <c r="J103" s="685" t="s">
        <v>3442</v>
      </c>
      <c r="K103" s="487" t="s">
        <v>1031</v>
      </c>
      <c r="L103" s="487" t="s">
        <v>278</v>
      </c>
      <c r="M103" s="468" t="s">
        <v>3443</v>
      </c>
      <c r="N103" s="516"/>
      <c r="O103" s="516"/>
      <c r="P103" s="516" t="s">
        <v>55</v>
      </c>
      <c r="Q103" s="37" t="s">
        <v>3444</v>
      </c>
      <c r="R103" s="37" t="s">
        <v>3441</v>
      </c>
      <c r="S103" s="9"/>
      <c r="T103" s="37" t="s">
        <v>3401</v>
      </c>
      <c r="U103" s="9"/>
      <c r="V103" s="1"/>
      <c r="W103" s="504"/>
      <c r="X103" s="1"/>
      <c r="Y103" s="1"/>
      <c r="Z103" s="1"/>
    </row>
    <row r="104" spans="1:26" ht="99.75" customHeight="1">
      <c r="A104" s="1069"/>
      <c r="B104" s="8" t="s">
        <v>1042</v>
      </c>
      <c r="C104" s="702" t="s">
        <v>3445</v>
      </c>
      <c r="D104" s="474"/>
      <c r="E104" s="487"/>
      <c r="F104" s="475"/>
      <c r="G104" s="475"/>
      <c r="H104" s="474"/>
      <c r="I104" s="476"/>
      <c r="J104" s="685"/>
      <c r="K104" s="487"/>
      <c r="L104" s="487"/>
      <c r="M104" s="468" t="s">
        <v>1049</v>
      </c>
      <c r="N104" s="516"/>
      <c r="O104" s="516"/>
      <c r="P104" s="516"/>
      <c r="Q104" s="9"/>
      <c r="R104" s="9"/>
      <c r="S104" s="9"/>
      <c r="T104" s="9"/>
      <c r="U104" s="9"/>
      <c r="V104" s="1"/>
      <c r="W104" s="504"/>
      <c r="X104" s="1"/>
      <c r="Y104" s="1"/>
      <c r="Z104" s="1"/>
    </row>
    <row r="105" spans="1:26" ht="99.75" customHeight="1">
      <c r="A105" s="1069"/>
      <c r="B105" s="8" t="s">
        <v>1050</v>
      </c>
      <c r="C105" s="705" t="s">
        <v>3446</v>
      </c>
      <c r="D105" s="474"/>
      <c r="E105" s="487"/>
      <c r="F105" s="475"/>
      <c r="G105" s="475"/>
      <c r="H105" s="685"/>
      <c r="I105" s="476"/>
      <c r="J105" s="685"/>
      <c r="K105" s="487"/>
      <c r="L105" s="487"/>
      <c r="M105" s="468" t="s">
        <v>1061</v>
      </c>
      <c r="N105" s="516"/>
      <c r="O105" s="516"/>
      <c r="P105" s="516"/>
      <c r="Q105" s="9"/>
      <c r="R105" s="9"/>
      <c r="S105" s="9"/>
      <c r="T105" s="9"/>
      <c r="U105" s="9"/>
      <c r="V105" s="1"/>
      <c r="W105" s="504"/>
      <c r="X105" s="1"/>
      <c r="Y105" s="1"/>
      <c r="Z105" s="1"/>
    </row>
    <row r="106" spans="1:26" ht="99.75" customHeight="1">
      <c r="A106" s="1069"/>
      <c r="B106" s="8" t="s">
        <v>1062</v>
      </c>
      <c r="C106" s="705" t="s">
        <v>2124</v>
      </c>
      <c r="D106" s="474" t="s">
        <v>1073</v>
      </c>
      <c r="E106" s="487"/>
      <c r="F106" s="475">
        <v>42430</v>
      </c>
      <c r="G106" s="32">
        <v>44470</v>
      </c>
      <c r="H106" s="474" t="s">
        <v>1065</v>
      </c>
      <c r="I106" s="476">
        <v>30000</v>
      </c>
      <c r="J106" s="474" t="s">
        <v>1066</v>
      </c>
      <c r="K106" s="487" t="s">
        <v>1074</v>
      </c>
      <c r="L106" s="487" t="s">
        <v>1075</v>
      </c>
      <c r="M106" s="468" t="s">
        <v>3447</v>
      </c>
      <c r="N106" s="516" t="s">
        <v>55</v>
      </c>
      <c r="O106" s="516"/>
      <c r="P106" s="516"/>
      <c r="Q106" s="468" t="s">
        <v>3448</v>
      </c>
      <c r="R106" s="9"/>
      <c r="S106" s="9"/>
      <c r="T106" s="9" t="s">
        <v>3246</v>
      </c>
      <c r="U106" s="37" t="s">
        <v>3449</v>
      </c>
      <c r="V106" s="1"/>
      <c r="W106" s="504"/>
      <c r="X106" s="1"/>
      <c r="Y106" s="1"/>
      <c r="Z106" s="1"/>
    </row>
    <row r="107" spans="1:26" ht="99.75" customHeight="1">
      <c r="A107" s="1101"/>
      <c r="B107" s="739" t="s">
        <v>1076</v>
      </c>
      <c r="C107" s="728" t="s">
        <v>1077</v>
      </c>
      <c r="D107" s="718" t="s">
        <v>2131</v>
      </c>
      <c r="E107" s="719"/>
      <c r="F107" s="720">
        <v>42430</v>
      </c>
      <c r="G107" s="612">
        <v>44470</v>
      </c>
      <c r="H107" s="718" t="s">
        <v>1087</v>
      </c>
      <c r="I107" s="701">
        <v>500000</v>
      </c>
      <c r="J107" s="755" t="s">
        <v>3450</v>
      </c>
      <c r="K107" s="719"/>
      <c r="L107" s="719" t="s">
        <v>2542</v>
      </c>
      <c r="M107" s="731" t="s">
        <v>2919</v>
      </c>
      <c r="N107" s="516"/>
      <c r="O107" s="516"/>
      <c r="P107" s="516" t="s">
        <v>55</v>
      </c>
      <c r="Q107" s="37" t="s">
        <v>3451</v>
      </c>
      <c r="R107" s="37" t="s">
        <v>3452</v>
      </c>
      <c r="S107" s="9"/>
      <c r="T107" s="9" t="s">
        <v>3246</v>
      </c>
      <c r="U107" s="37" t="s">
        <v>3453</v>
      </c>
      <c r="V107" s="1"/>
      <c r="W107" s="504"/>
      <c r="X107" s="1"/>
      <c r="Y107" s="1"/>
      <c r="Z107" s="1"/>
    </row>
    <row r="108" spans="1:26" ht="99.75" customHeight="1">
      <c r="A108" s="1100" t="s">
        <v>1090</v>
      </c>
      <c r="B108" s="732" t="s">
        <v>1091</v>
      </c>
      <c r="C108" s="794" t="s">
        <v>1092</v>
      </c>
      <c r="D108" s="800" t="s">
        <v>1093</v>
      </c>
      <c r="E108" s="796"/>
      <c r="F108" s="736">
        <v>42795</v>
      </c>
      <c r="G108" s="736">
        <v>44470</v>
      </c>
      <c r="H108" s="734" t="s">
        <v>2934</v>
      </c>
      <c r="I108" s="801">
        <v>200000</v>
      </c>
      <c r="J108" s="802" t="s">
        <v>3454</v>
      </c>
      <c r="K108" s="796" t="s">
        <v>2927</v>
      </c>
      <c r="L108" s="732" t="s">
        <v>431</v>
      </c>
      <c r="M108" s="803" t="s">
        <v>2936</v>
      </c>
      <c r="N108" s="516"/>
      <c r="O108" s="516"/>
      <c r="P108" s="516" t="s">
        <v>55</v>
      </c>
      <c r="Q108" s="37" t="s">
        <v>3455</v>
      </c>
      <c r="R108" s="37" t="s">
        <v>3456</v>
      </c>
      <c r="S108" s="9"/>
      <c r="T108" s="9" t="s">
        <v>3246</v>
      </c>
      <c r="U108" s="9"/>
      <c r="V108" s="1"/>
      <c r="W108" s="504"/>
      <c r="X108" s="1"/>
      <c r="Y108" s="1"/>
      <c r="Z108" s="1"/>
    </row>
    <row r="109" spans="1:26" ht="99.75" customHeight="1">
      <c r="A109" s="1069"/>
      <c r="B109" s="8" t="s">
        <v>1106</v>
      </c>
      <c r="C109" s="112" t="s">
        <v>3457</v>
      </c>
      <c r="D109" s="24"/>
      <c r="E109" s="46"/>
      <c r="F109" s="32"/>
      <c r="G109" s="32"/>
      <c r="H109" s="24"/>
      <c r="I109" s="33"/>
      <c r="J109" s="34"/>
      <c r="K109" s="46"/>
      <c r="L109" s="8"/>
      <c r="M109" s="756" t="s">
        <v>1113</v>
      </c>
      <c r="N109" s="516"/>
      <c r="O109" s="516"/>
      <c r="P109" s="516"/>
      <c r="Q109" s="9"/>
      <c r="R109" s="9"/>
      <c r="S109" s="9"/>
      <c r="T109" s="9"/>
      <c r="U109" s="9"/>
      <c r="V109" s="1"/>
      <c r="W109" s="504"/>
      <c r="X109" s="1"/>
      <c r="Y109" s="1"/>
      <c r="Z109" s="1"/>
    </row>
    <row r="110" spans="1:26" ht="99.75" customHeight="1">
      <c r="A110" s="1069"/>
      <c r="B110" s="8" t="s">
        <v>1114</v>
      </c>
      <c r="C110" s="757" t="s">
        <v>2141</v>
      </c>
      <c r="D110" s="40" t="s">
        <v>1116</v>
      </c>
      <c r="E110" s="46"/>
      <c r="F110" s="32">
        <v>42795</v>
      </c>
      <c r="G110" s="32">
        <v>44470</v>
      </c>
      <c r="H110" s="40" t="s">
        <v>2142</v>
      </c>
      <c r="I110" s="33">
        <v>100000</v>
      </c>
      <c r="J110" s="40" t="s">
        <v>3458</v>
      </c>
      <c r="K110" s="46"/>
      <c r="L110" s="117" t="s">
        <v>2542</v>
      </c>
      <c r="M110" s="758" t="s">
        <v>2940</v>
      </c>
      <c r="N110" s="516"/>
      <c r="O110" s="516"/>
      <c r="P110" s="516" t="s">
        <v>55</v>
      </c>
      <c r="Q110" s="37" t="s">
        <v>3459</v>
      </c>
      <c r="R110" s="37" t="s">
        <v>3460</v>
      </c>
      <c r="S110" s="9"/>
      <c r="T110" s="9" t="s">
        <v>3246</v>
      </c>
      <c r="U110" s="9"/>
      <c r="V110" s="1"/>
      <c r="W110" s="504"/>
      <c r="X110" s="1"/>
      <c r="Y110" s="1"/>
      <c r="Z110" s="1"/>
    </row>
    <row r="111" spans="1:26" ht="99.75" customHeight="1">
      <c r="A111" s="1069"/>
      <c r="B111" s="8" t="s">
        <v>1124</v>
      </c>
      <c r="C111" s="759" t="s">
        <v>2156</v>
      </c>
      <c r="D111" s="24" t="s">
        <v>2157</v>
      </c>
      <c r="E111" s="46"/>
      <c r="F111" s="32">
        <v>42430</v>
      </c>
      <c r="G111" s="32">
        <v>44470</v>
      </c>
      <c r="H111" s="34" t="s">
        <v>1127</v>
      </c>
      <c r="I111" s="33">
        <v>100000</v>
      </c>
      <c r="J111" s="34" t="s">
        <v>3461</v>
      </c>
      <c r="K111" s="46"/>
      <c r="L111" s="8" t="s">
        <v>2542</v>
      </c>
      <c r="M111" s="760" t="s">
        <v>2947</v>
      </c>
      <c r="N111" s="516"/>
      <c r="O111" s="516" t="s">
        <v>55</v>
      </c>
      <c r="P111" s="516"/>
      <c r="Q111" s="37" t="s">
        <v>3462</v>
      </c>
      <c r="R111" s="37" t="s">
        <v>3463</v>
      </c>
      <c r="S111" s="9"/>
      <c r="T111" s="9" t="s">
        <v>3246</v>
      </c>
      <c r="U111" s="9"/>
      <c r="V111" s="1"/>
      <c r="W111" s="504"/>
      <c r="X111" s="1"/>
      <c r="Y111" s="1"/>
      <c r="Z111" s="1"/>
    </row>
    <row r="112" spans="1:26" ht="99.75" customHeight="1">
      <c r="A112" s="1069"/>
      <c r="B112" s="8" t="s">
        <v>1137</v>
      </c>
      <c r="C112" s="757" t="s">
        <v>3464</v>
      </c>
      <c r="D112" s="24"/>
      <c r="E112" s="46"/>
      <c r="F112" s="32"/>
      <c r="G112" s="32"/>
      <c r="H112" s="24"/>
      <c r="I112" s="33"/>
      <c r="J112" s="24"/>
      <c r="K112" s="46"/>
      <c r="L112" s="8"/>
      <c r="M112" s="761" t="s">
        <v>1148</v>
      </c>
      <c r="N112" s="516"/>
      <c r="O112" s="516"/>
      <c r="P112" s="516"/>
      <c r="Q112" s="9"/>
      <c r="R112" s="9"/>
      <c r="S112" s="9"/>
      <c r="T112" s="9"/>
      <c r="U112" s="9"/>
      <c r="V112" s="1"/>
      <c r="W112" s="504"/>
      <c r="X112" s="1"/>
      <c r="Y112" s="1"/>
      <c r="Z112" s="1"/>
    </row>
    <row r="113" spans="1:26" ht="99.75" customHeight="1">
      <c r="A113" s="1069"/>
      <c r="B113" s="8" t="s">
        <v>1149</v>
      </c>
      <c r="C113" s="759" t="s">
        <v>3465</v>
      </c>
      <c r="D113" s="24" t="s">
        <v>1160</v>
      </c>
      <c r="E113" s="46"/>
      <c r="F113" s="32">
        <v>42430</v>
      </c>
      <c r="G113" s="32">
        <v>44470</v>
      </c>
      <c r="H113" s="34" t="s">
        <v>2161</v>
      </c>
      <c r="I113" s="33">
        <v>100000</v>
      </c>
      <c r="J113" s="34" t="s">
        <v>3466</v>
      </c>
      <c r="K113" s="46"/>
      <c r="L113" s="8" t="s">
        <v>2542</v>
      </c>
      <c r="M113" s="762" t="s">
        <v>3467</v>
      </c>
      <c r="N113" s="516"/>
      <c r="O113" s="516"/>
      <c r="P113" s="516" t="s">
        <v>55</v>
      </c>
      <c r="Q113" s="37" t="s">
        <v>3468</v>
      </c>
      <c r="R113" s="37" t="s">
        <v>3469</v>
      </c>
      <c r="S113" s="9"/>
      <c r="T113" s="37" t="s">
        <v>3470</v>
      </c>
      <c r="U113" s="9"/>
      <c r="V113" s="1"/>
      <c r="W113" s="504"/>
      <c r="X113" s="1"/>
      <c r="Y113" s="1"/>
      <c r="Z113" s="1"/>
    </row>
    <row r="114" spans="1:26" ht="99.75" customHeight="1">
      <c r="A114" s="1069"/>
      <c r="B114" s="8" t="s">
        <v>1162</v>
      </c>
      <c r="C114" s="757" t="s">
        <v>2164</v>
      </c>
      <c r="D114" s="24" t="s">
        <v>1164</v>
      </c>
      <c r="E114" s="46"/>
      <c r="F114" s="32">
        <v>42430</v>
      </c>
      <c r="G114" s="32">
        <v>44470</v>
      </c>
      <c r="H114" s="34" t="s">
        <v>2161</v>
      </c>
      <c r="I114" s="33">
        <v>0</v>
      </c>
      <c r="J114" s="34" t="s">
        <v>3471</v>
      </c>
      <c r="K114" s="46"/>
      <c r="L114" s="8" t="s">
        <v>2542</v>
      </c>
      <c r="M114" s="756" t="s">
        <v>2963</v>
      </c>
      <c r="N114" s="516"/>
      <c r="O114" s="516"/>
      <c r="P114" s="516" t="s">
        <v>55</v>
      </c>
      <c r="Q114" s="37" t="s">
        <v>3472</v>
      </c>
      <c r="R114" s="37" t="s">
        <v>3473</v>
      </c>
      <c r="S114" s="9"/>
      <c r="T114" s="37" t="s">
        <v>3470</v>
      </c>
      <c r="U114" s="37" t="s">
        <v>3474</v>
      </c>
      <c r="V114" s="1"/>
      <c r="W114" s="504"/>
      <c r="X114" s="1"/>
      <c r="Y114" s="1"/>
      <c r="Z114" s="1"/>
    </row>
    <row r="115" spans="1:26" ht="99.75" customHeight="1">
      <c r="A115" s="1069"/>
      <c r="B115" s="8" t="s">
        <v>1169</v>
      </c>
      <c r="C115" s="757" t="s">
        <v>3475</v>
      </c>
      <c r="D115" s="24"/>
      <c r="E115" s="46"/>
      <c r="F115" s="32"/>
      <c r="G115" s="32"/>
      <c r="H115" s="763"/>
      <c r="I115" s="33"/>
      <c r="J115" s="34"/>
      <c r="K115" s="46"/>
      <c r="L115" s="8"/>
      <c r="M115" s="756" t="s">
        <v>2172</v>
      </c>
      <c r="N115" s="516"/>
      <c r="O115" s="516"/>
      <c r="P115" s="516"/>
      <c r="Q115" s="9"/>
      <c r="R115" s="9"/>
      <c r="S115" s="9"/>
      <c r="T115" s="9"/>
      <c r="U115" s="9"/>
      <c r="V115" s="1"/>
      <c r="W115" s="504"/>
      <c r="X115" s="1"/>
      <c r="Y115" s="1"/>
      <c r="Z115" s="1"/>
    </row>
    <row r="116" spans="1:26" ht="99.75" customHeight="1">
      <c r="A116" s="1069"/>
      <c r="B116" s="8" t="s">
        <v>1183</v>
      </c>
      <c r="C116" s="757" t="s">
        <v>1193</v>
      </c>
      <c r="D116" s="24" t="s">
        <v>2977</v>
      </c>
      <c r="E116" s="24" t="s">
        <v>1194</v>
      </c>
      <c r="F116" s="32">
        <v>42430</v>
      </c>
      <c r="G116" s="32">
        <v>44470</v>
      </c>
      <c r="H116" s="24" t="s">
        <v>1186</v>
      </c>
      <c r="I116" s="33">
        <v>200000</v>
      </c>
      <c r="J116" s="24" t="s">
        <v>3476</v>
      </c>
      <c r="K116" s="46" t="s">
        <v>2173</v>
      </c>
      <c r="L116" s="8"/>
      <c r="M116" s="756" t="s">
        <v>2174</v>
      </c>
      <c r="N116" s="516"/>
      <c r="O116" s="516"/>
      <c r="P116" s="516" t="s">
        <v>55</v>
      </c>
      <c r="Q116" s="37" t="s">
        <v>3477</v>
      </c>
      <c r="R116" s="37" t="s">
        <v>3478</v>
      </c>
      <c r="S116" s="9"/>
      <c r="T116" s="9" t="s">
        <v>3246</v>
      </c>
      <c r="U116" s="9"/>
      <c r="V116" s="1"/>
      <c r="W116" s="504"/>
      <c r="X116" s="1"/>
      <c r="Y116" s="1"/>
      <c r="Z116" s="1"/>
    </row>
    <row r="117" spans="1:26" ht="99.75" customHeight="1">
      <c r="A117" s="1069"/>
      <c r="B117" s="8" t="s">
        <v>1196</v>
      </c>
      <c r="C117" s="757" t="s">
        <v>3479</v>
      </c>
      <c r="D117" s="50" t="s">
        <v>3480</v>
      </c>
      <c r="E117" s="46"/>
      <c r="F117" s="32">
        <v>42430</v>
      </c>
      <c r="G117" s="32">
        <v>44470</v>
      </c>
      <c r="H117" s="763" t="s">
        <v>2181</v>
      </c>
      <c r="I117" s="33">
        <v>100000</v>
      </c>
      <c r="J117" s="33" t="s">
        <v>1199</v>
      </c>
      <c r="K117" s="46"/>
      <c r="L117" s="8" t="s">
        <v>2542</v>
      </c>
      <c r="M117" s="764" t="s">
        <v>2186</v>
      </c>
      <c r="N117" s="516"/>
      <c r="O117" s="516" t="s">
        <v>55</v>
      </c>
      <c r="P117" s="516"/>
      <c r="Q117" s="934" t="s">
        <v>3481</v>
      </c>
      <c r="R117" s="935" t="s">
        <v>3482</v>
      </c>
      <c r="S117" s="9"/>
      <c r="T117" s="9"/>
      <c r="U117" s="9"/>
      <c r="V117" s="1"/>
      <c r="W117" s="504"/>
      <c r="X117" s="1"/>
      <c r="Y117" s="1"/>
      <c r="Z117" s="1"/>
    </row>
    <row r="118" spans="1:26" ht="99.75" customHeight="1">
      <c r="A118" s="1069"/>
      <c r="B118" s="8" t="s">
        <v>1205</v>
      </c>
      <c r="C118" s="765" t="s">
        <v>3483</v>
      </c>
      <c r="D118" s="173"/>
      <c r="E118" s="876"/>
      <c r="F118" s="175"/>
      <c r="G118" s="175"/>
      <c r="H118" s="188"/>
      <c r="I118" s="176"/>
      <c r="J118" s="173"/>
      <c r="K118" s="876"/>
      <c r="L118" s="883"/>
      <c r="M118" s="766" t="s">
        <v>2989</v>
      </c>
      <c r="N118" s="516"/>
      <c r="O118" s="516"/>
      <c r="P118" s="516"/>
      <c r="Q118" s="9"/>
      <c r="R118" s="9"/>
      <c r="S118" s="9"/>
      <c r="T118" s="9"/>
      <c r="U118" s="9"/>
      <c r="V118" s="1"/>
      <c r="W118" s="504"/>
      <c r="X118" s="1"/>
      <c r="Y118" s="1"/>
      <c r="Z118" s="1"/>
    </row>
    <row r="119" spans="1:26" ht="99.75" customHeight="1">
      <c r="A119" s="1069"/>
      <c r="B119" s="8" t="s">
        <v>1603</v>
      </c>
      <c r="C119" s="759" t="s">
        <v>1604</v>
      </c>
      <c r="D119" s="24" t="s">
        <v>1605</v>
      </c>
      <c r="E119" s="767"/>
      <c r="F119" s="768">
        <v>43009</v>
      </c>
      <c r="G119" s="32">
        <v>44470</v>
      </c>
      <c r="H119" s="173" t="s">
        <v>1606</v>
      </c>
      <c r="I119" s="769"/>
      <c r="J119" s="876" t="s">
        <v>1607</v>
      </c>
      <c r="K119" s="46" t="s">
        <v>1608</v>
      </c>
      <c r="L119" s="8" t="s">
        <v>2542</v>
      </c>
      <c r="M119" s="770" t="s">
        <v>3484</v>
      </c>
      <c r="N119" s="516"/>
      <c r="O119" s="516"/>
      <c r="P119" s="516" t="s">
        <v>55</v>
      </c>
      <c r="Q119" s="37" t="s">
        <v>3485</v>
      </c>
      <c r="R119" s="37" t="s">
        <v>3486</v>
      </c>
      <c r="S119" s="9"/>
      <c r="T119" s="37" t="s">
        <v>3487</v>
      </c>
      <c r="U119" s="9"/>
      <c r="V119" s="1"/>
      <c r="W119" s="504"/>
      <c r="X119" s="1"/>
      <c r="Y119" s="1"/>
      <c r="Z119" s="1"/>
    </row>
    <row r="120" spans="1:26" ht="99.75" customHeight="1" thickBot="1">
      <c r="A120" s="1101"/>
      <c r="B120" s="739" t="s">
        <v>1609</v>
      </c>
      <c r="C120" s="771" t="s">
        <v>2193</v>
      </c>
      <c r="D120" s="497" t="s">
        <v>1611</v>
      </c>
      <c r="E120" s="772"/>
      <c r="F120" s="773">
        <v>43009</v>
      </c>
      <c r="G120" s="612">
        <v>44470</v>
      </c>
      <c r="H120" s="718" t="s">
        <v>3488</v>
      </c>
      <c r="I120" s="699"/>
      <c r="J120" s="774"/>
      <c r="K120" s="775"/>
      <c r="L120" s="739" t="s">
        <v>2542</v>
      </c>
      <c r="M120" s="776" t="s">
        <v>2999</v>
      </c>
      <c r="N120" s="516"/>
      <c r="O120" s="516"/>
      <c r="P120" s="516" t="s">
        <v>55</v>
      </c>
      <c r="Q120" s="9"/>
      <c r="R120" s="9"/>
      <c r="S120" s="9"/>
      <c r="T120" s="9"/>
      <c r="U120" s="9"/>
      <c r="V120" s="1"/>
      <c r="W120" s="504"/>
      <c r="X120" s="1"/>
      <c r="Y120" s="1"/>
      <c r="Z120" s="1"/>
    </row>
    <row r="121" spans="1:26" ht="99.75" customHeight="1">
      <c r="A121" s="1100" t="s">
        <v>1216</v>
      </c>
      <c r="B121" s="732" t="s">
        <v>1217</v>
      </c>
      <c r="C121" s="740" t="s">
        <v>2198</v>
      </c>
      <c r="D121" s="734" t="s">
        <v>1219</v>
      </c>
      <c r="E121" s="751"/>
      <c r="F121" s="735">
        <v>42430</v>
      </c>
      <c r="G121" s="736">
        <v>44470</v>
      </c>
      <c r="H121" s="734" t="s">
        <v>2934</v>
      </c>
      <c r="I121" s="749">
        <v>100000</v>
      </c>
      <c r="J121" s="742"/>
      <c r="K121" s="734" t="s">
        <v>1227</v>
      </c>
      <c r="L121" s="806" t="s">
        <v>431</v>
      </c>
      <c r="M121" s="744" t="s">
        <v>2199</v>
      </c>
      <c r="N121" s="516"/>
      <c r="O121" s="516"/>
      <c r="P121" s="516" t="s">
        <v>55</v>
      </c>
      <c r="Q121" s="37" t="s">
        <v>3489</v>
      </c>
      <c r="R121" s="9"/>
      <c r="S121" s="9"/>
      <c r="T121" s="9" t="s">
        <v>3246</v>
      </c>
      <c r="U121" s="9"/>
      <c r="V121" s="1"/>
      <c r="W121" s="504"/>
      <c r="X121" s="1"/>
      <c r="Y121" s="1"/>
      <c r="Z121" s="1"/>
    </row>
    <row r="122" spans="1:26" ht="99.75" customHeight="1">
      <c r="A122" s="1069"/>
      <c r="B122" s="8" t="s">
        <v>1229</v>
      </c>
      <c r="C122" s="705" t="s">
        <v>2200</v>
      </c>
      <c r="D122" s="474" t="s">
        <v>1231</v>
      </c>
      <c r="E122" s="487"/>
      <c r="F122" s="475">
        <v>42430</v>
      </c>
      <c r="G122" s="32">
        <v>44470</v>
      </c>
      <c r="H122" s="686" t="s">
        <v>1948</v>
      </c>
      <c r="I122" s="476">
        <v>100000</v>
      </c>
      <c r="J122" s="685" t="s">
        <v>1232</v>
      </c>
      <c r="K122" s="474" t="s">
        <v>1237</v>
      </c>
      <c r="L122" s="715" t="s">
        <v>949</v>
      </c>
      <c r="M122" s="687" t="s">
        <v>3006</v>
      </c>
      <c r="N122" s="516"/>
      <c r="O122" s="516" t="s">
        <v>55</v>
      </c>
      <c r="P122" s="516"/>
      <c r="Q122" s="37" t="s">
        <v>3490</v>
      </c>
      <c r="R122" s="37" t="s">
        <v>3491</v>
      </c>
      <c r="S122" s="9"/>
      <c r="T122" s="9" t="s">
        <v>3246</v>
      </c>
      <c r="U122" s="9" t="s">
        <v>3492</v>
      </c>
      <c r="V122" s="1"/>
      <c r="W122" s="504"/>
      <c r="X122" s="1"/>
      <c r="Y122" s="1"/>
      <c r="Z122" s="1"/>
    </row>
    <row r="123" spans="1:26" ht="99.75" customHeight="1">
      <c r="A123" s="1069"/>
      <c r="B123" s="8" t="s">
        <v>1239</v>
      </c>
      <c r="C123" s="705" t="s">
        <v>3493</v>
      </c>
      <c r="D123" s="474"/>
      <c r="E123" s="487"/>
      <c r="F123" s="475"/>
      <c r="G123" s="475"/>
      <c r="H123" s="686"/>
      <c r="I123" s="476"/>
      <c r="J123" s="685"/>
      <c r="K123" s="474"/>
      <c r="L123" s="715"/>
      <c r="M123" s="468" t="s">
        <v>3011</v>
      </c>
      <c r="N123" s="516"/>
      <c r="O123" s="516"/>
      <c r="P123" s="516"/>
      <c r="Q123" s="9"/>
      <c r="R123" s="9"/>
      <c r="S123" s="9"/>
      <c r="T123" s="9"/>
      <c r="U123" s="9"/>
      <c r="V123" s="1"/>
      <c r="W123" s="504"/>
      <c r="X123" s="1"/>
      <c r="Y123" s="1"/>
      <c r="Z123" s="1"/>
    </row>
    <row r="124" spans="1:26" ht="99.75" customHeight="1">
      <c r="A124" s="1069"/>
      <c r="B124" s="8" t="s">
        <v>1247</v>
      </c>
      <c r="C124" s="705" t="s">
        <v>2209</v>
      </c>
      <c r="D124" s="686" t="s">
        <v>1249</v>
      </c>
      <c r="E124" s="487"/>
      <c r="F124" s="475">
        <v>42430</v>
      </c>
      <c r="G124" s="32">
        <v>44470</v>
      </c>
      <c r="H124" s="686" t="s">
        <v>1250</v>
      </c>
      <c r="I124" s="476">
        <v>200000</v>
      </c>
      <c r="J124" s="686" t="s">
        <v>168</v>
      </c>
      <c r="K124" s="487" t="s">
        <v>176</v>
      </c>
      <c r="L124" s="487" t="s">
        <v>177</v>
      </c>
      <c r="M124" s="687"/>
      <c r="N124" s="516"/>
      <c r="O124" s="516" t="s">
        <v>55</v>
      </c>
      <c r="P124" s="516"/>
      <c r="Q124" s="37" t="s">
        <v>3494</v>
      </c>
      <c r="R124" s="9"/>
      <c r="S124" s="9"/>
      <c r="T124" s="9" t="s">
        <v>1250</v>
      </c>
      <c r="U124" s="9"/>
      <c r="V124" s="1"/>
      <c r="W124" s="504"/>
      <c r="X124" s="1"/>
      <c r="Y124" s="1"/>
      <c r="Z124" s="1"/>
    </row>
    <row r="125" spans="1:26" ht="99.75" customHeight="1">
      <c r="A125" s="1069"/>
      <c r="B125" s="8" t="s">
        <v>1258</v>
      </c>
      <c r="C125" s="705" t="s">
        <v>2210</v>
      </c>
      <c r="D125" s="686" t="s">
        <v>1249</v>
      </c>
      <c r="E125" s="487"/>
      <c r="F125" s="475">
        <v>42795</v>
      </c>
      <c r="G125" s="32">
        <v>44470</v>
      </c>
      <c r="H125" s="686" t="s">
        <v>908</v>
      </c>
      <c r="I125" s="476">
        <v>200000</v>
      </c>
      <c r="J125" s="686"/>
      <c r="K125" s="487" t="s">
        <v>220</v>
      </c>
      <c r="L125" s="487" t="s">
        <v>154</v>
      </c>
      <c r="M125" s="468" t="s">
        <v>2215</v>
      </c>
      <c r="N125" s="516" t="s">
        <v>55</v>
      </c>
      <c r="O125" s="516"/>
      <c r="P125" s="516"/>
      <c r="Q125" s="9"/>
      <c r="R125" s="9"/>
      <c r="S125" s="9"/>
      <c r="T125" s="9"/>
      <c r="U125" s="37" t="s">
        <v>3495</v>
      </c>
      <c r="V125" s="1"/>
      <c r="W125" s="504"/>
      <c r="X125" s="1"/>
      <c r="Y125" s="1"/>
      <c r="Z125" s="1"/>
    </row>
    <row r="126" spans="1:26" ht="99.75" customHeight="1">
      <c r="A126" s="1069"/>
      <c r="B126" s="8" t="s">
        <v>1266</v>
      </c>
      <c r="C126" s="705" t="s">
        <v>2223</v>
      </c>
      <c r="D126" s="686" t="s">
        <v>2224</v>
      </c>
      <c r="E126" s="487"/>
      <c r="F126" s="475">
        <v>42430</v>
      </c>
      <c r="G126" s="32">
        <v>44470</v>
      </c>
      <c r="H126" s="674" t="s">
        <v>2217</v>
      </c>
      <c r="I126" s="476">
        <v>50000</v>
      </c>
      <c r="J126" s="685" t="s">
        <v>1270</v>
      </c>
      <c r="K126" s="487"/>
      <c r="L126" s="487" t="s">
        <v>2542</v>
      </c>
      <c r="M126" s="468" t="s">
        <v>3023</v>
      </c>
      <c r="N126" s="516"/>
      <c r="O126" s="516" t="s">
        <v>55</v>
      </c>
      <c r="P126" s="516"/>
      <c r="Q126" s="37" t="s">
        <v>3496</v>
      </c>
      <c r="R126" s="9"/>
      <c r="S126" s="9"/>
      <c r="T126" s="9"/>
      <c r="U126" s="884" t="s">
        <v>3497</v>
      </c>
      <c r="V126" s="1"/>
      <c r="W126" s="504"/>
      <c r="X126" s="1"/>
      <c r="Y126" s="1"/>
      <c r="Z126" s="1"/>
    </row>
    <row r="127" spans="1:26" ht="99.75" customHeight="1">
      <c r="A127" s="1069"/>
      <c r="B127" s="8" t="s">
        <v>1275</v>
      </c>
      <c r="C127" s="705" t="s">
        <v>3498</v>
      </c>
      <c r="D127" s="686" t="s">
        <v>1277</v>
      </c>
      <c r="E127" s="487"/>
      <c r="F127" s="475">
        <v>42795</v>
      </c>
      <c r="G127" s="475">
        <v>44228</v>
      </c>
      <c r="H127" s="777" t="s">
        <v>2226</v>
      </c>
      <c r="I127" s="476">
        <v>200000</v>
      </c>
      <c r="J127" s="685" t="s">
        <v>1279</v>
      </c>
      <c r="K127" s="487" t="s">
        <v>1007</v>
      </c>
      <c r="L127" s="487" t="s">
        <v>128</v>
      </c>
      <c r="M127" s="468" t="s">
        <v>2233</v>
      </c>
      <c r="N127" s="516"/>
      <c r="O127" s="516"/>
      <c r="P127" s="516"/>
      <c r="Q127" s="9"/>
      <c r="R127" s="9"/>
      <c r="S127" s="9"/>
      <c r="T127" s="9"/>
      <c r="U127" s="9"/>
      <c r="V127" s="1"/>
      <c r="W127" s="504"/>
      <c r="X127" s="1"/>
      <c r="Y127" s="1"/>
      <c r="Z127" s="1"/>
    </row>
    <row r="128" spans="1:26" ht="99.75" customHeight="1">
      <c r="A128" s="1069"/>
      <c r="B128" s="8" t="s">
        <v>1282</v>
      </c>
      <c r="C128" s="251" t="s">
        <v>2234</v>
      </c>
      <c r="D128" s="474" t="s">
        <v>1291</v>
      </c>
      <c r="E128" s="487"/>
      <c r="F128" s="475">
        <v>42430</v>
      </c>
      <c r="G128" s="32">
        <v>44470</v>
      </c>
      <c r="H128" s="50" t="s">
        <v>1948</v>
      </c>
      <c r="I128" s="476">
        <v>100000</v>
      </c>
      <c r="J128" s="685" t="s">
        <v>3499</v>
      </c>
      <c r="K128" s="487"/>
      <c r="L128" s="487"/>
      <c r="M128" s="687" t="s">
        <v>3500</v>
      </c>
      <c r="N128" s="516"/>
      <c r="O128" s="516" t="s">
        <v>55</v>
      </c>
      <c r="P128" s="516"/>
      <c r="Q128" s="37" t="s">
        <v>3501</v>
      </c>
      <c r="R128" s="9" t="s">
        <v>3502</v>
      </c>
      <c r="S128" s="9"/>
      <c r="T128" s="37" t="s">
        <v>3503</v>
      </c>
      <c r="U128" s="9"/>
      <c r="V128" s="1"/>
      <c r="W128" s="504"/>
      <c r="X128" s="1"/>
      <c r="Y128" s="1"/>
      <c r="Z128" s="1"/>
    </row>
    <row r="129" spans="1:26" ht="99.75" customHeight="1">
      <c r="A129" s="1069"/>
      <c r="B129" s="8" t="s">
        <v>1295</v>
      </c>
      <c r="C129" s="705" t="s">
        <v>3504</v>
      </c>
      <c r="D129" s="686"/>
      <c r="E129" s="487"/>
      <c r="F129" s="475"/>
      <c r="G129" s="475"/>
      <c r="H129" s="686"/>
      <c r="I129" s="495"/>
      <c r="J129" s="685"/>
      <c r="K129" s="487"/>
      <c r="L129" s="487"/>
      <c r="M129" s="468" t="s">
        <v>2242</v>
      </c>
      <c r="N129" s="516"/>
      <c r="O129" s="516"/>
      <c r="P129" s="516"/>
      <c r="Q129" s="9"/>
      <c r="R129" s="9"/>
      <c r="S129" s="9"/>
      <c r="T129" s="9"/>
      <c r="U129" s="9"/>
      <c r="V129" s="1"/>
      <c r="W129" s="504"/>
      <c r="X129" s="1"/>
      <c r="Y129" s="1"/>
      <c r="Z129" s="1"/>
    </row>
    <row r="130" spans="1:26" ht="99.75" customHeight="1">
      <c r="A130" s="1069"/>
      <c r="B130" s="8" t="s">
        <v>1304</v>
      </c>
      <c r="C130" s="705" t="s">
        <v>3505</v>
      </c>
      <c r="D130" s="686"/>
      <c r="E130" s="487"/>
      <c r="F130" s="475"/>
      <c r="G130" s="475"/>
      <c r="H130" s="686"/>
      <c r="I130" s="495"/>
      <c r="J130" s="685"/>
      <c r="K130" s="487"/>
      <c r="L130" s="487"/>
      <c r="M130" s="468" t="s">
        <v>2244</v>
      </c>
      <c r="N130" s="516"/>
      <c r="O130" s="516"/>
      <c r="P130" s="516"/>
      <c r="Q130" s="9"/>
      <c r="R130" s="9"/>
      <c r="S130" s="9"/>
      <c r="T130" s="9"/>
      <c r="U130" s="9"/>
      <c r="V130" s="1"/>
      <c r="W130" s="504"/>
      <c r="X130" s="1"/>
      <c r="Y130" s="1"/>
      <c r="Z130" s="1"/>
    </row>
    <row r="131" spans="1:26" ht="99.75" customHeight="1">
      <c r="A131" s="1069"/>
      <c r="B131" s="8" t="s">
        <v>1313</v>
      </c>
      <c r="C131" s="702" t="s">
        <v>1314</v>
      </c>
      <c r="D131" s="474" t="s">
        <v>1315</v>
      </c>
      <c r="E131" s="487"/>
      <c r="F131" s="475">
        <v>42430</v>
      </c>
      <c r="G131" s="32">
        <v>44470</v>
      </c>
      <c r="H131" s="24" t="s">
        <v>1948</v>
      </c>
      <c r="I131" s="476">
        <v>0</v>
      </c>
      <c r="J131" s="685" t="s">
        <v>3506</v>
      </c>
      <c r="K131" s="487" t="s">
        <v>277</v>
      </c>
      <c r="L131" s="487" t="s">
        <v>278</v>
      </c>
      <c r="M131" s="468" t="s">
        <v>3507</v>
      </c>
      <c r="N131" s="516" t="s">
        <v>55</v>
      </c>
      <c r="O131" s="516"/>
      <c r="P131" s="516"/>
      <c r="Q131" s="37" t="s">
        <v>3508</v>
      </c>
      <c r="R131" s="9"/>
      <c r="S131" s="9"/>
      <c r="T131" s="9" t="s">
        <v>3509</v>
      </c>
      <c r="U131" s="9"/>
      <c r="V131" s="1"/>
      <c r="W131" s="504"/>
      <c r="X131" s="1"/>
      <c r="Y131" s="1"/>
      <c r="Z131" s="1"/>
    </row>
    <row r="132" spans="1:26" ht="99.75" customHeight="1">
      <c r="A132" s="1069"/>
      <c r="B132" s="8" t="s">
        <v>1325</v>
      </c>
      <c r="C132" s="705" t="s">
        <v>2249</v>
      </c>
      <c r="D132" s="474" t="s">
        <v>1327</v>
      </c>
      <c r="E132" s="487"/>
      <c r="F132" s="475">
        <v>42430</v>
      </c>
      <c r="G132" s="32">
        <v>44470</v>
      </c>
      <c r="H132" s="474" t="s">
        <v>1328</v>
      </c>
      <c r="I132" s="476">
        <v>160000</v>
      </c>
      <c r="J132" s="685" t="s">
        <v>2250</v>
      </c>
      <c r="K132" s="487"/>
      <c r="L132" s="487" t="s">
        <v>2542</v>
      </c>
      <c r="M132" s="468" t="s">
        <v>2251</v>
      </c>
      <c r="N132" s="516" t="s">
        <v>55</v>
      </c>
      <c r="O132" s="516"/>
      <c r="P132" s="516"/>
      <c r="Q132" s="9" t="s">
        <v>3510</v>
      </c>
      <c r="R132" s="9"/>
      <c r="S132" s="9"/>
      <c r="T132" s="9"/>
      <c r="U132" s="9"/>
      <c r="V132" s="1"/>
      <c r="W132" s="504"/>
      <c r="X132" s="1"/>
      <c r="Y132" s="1"/>
      <c r="Z132" s="1"/>
    </row>
    <row r="133" spans="1:26" ht="99.75" customHeight="1">
      <c r="A133" s="1069"/>
      <c r="B133" s="8" t="s">
        <v>1332</v>
      </c>
      <c r="C133" s="705" t="s">
        <v>3048</v>
      </c>
      <c r="D133" s="474" t="s">
        <v>1334</v>
      </c>
      <c r="E133" s="487"/>
      <c r="F133" s="475">
        <v>42430</v>
      </c>
      <c r="G133" s="32">
        <v>44470</v>
      </c>
      <c r="H133" s="685" t="s">
        <v>2161</v>
      </c>
      <c r="I133" s="476">
        <v>0</v>
      </c>
      <c r="J133" s="685" t="s">
        <v>2252</v>
      </c>
      <c r="K133" s="487" t="s">
        <v>277</v>
      </c>
      <c r="L133" s="487" t="s">
        <v>278</v>
      </c>
      <c r="M133" s="468" t="s">
        <v>1342</v>
      </c>
      <c r="N133" s="516"/>
      <c r="O133" s="516" t="s">
        <v>55</v>
      </c>
      <c r="P133" s="516"/>
      <c r="Q133" s="37" t="s">
        <v>3511</v>
      </c>
      <c r="R133" s="9"/>
      <c r="S133" s="9"/>
      <c r="T133" s="9"/>
      <c r="U133" s="9"/>
      <c r="V133" s="1"/>
      <c r="W133" s="504"/>
      <c r="X133" s="1"/>
      <c r="Y133" s="1"/>
      <c r="Z133" s="1"/>
    </row>
    <row r="134" spans="1:26" ht="99.75" customHeight="1">
      <c r="A134" s="1069"/>
      <c r="B134" s="8" t="s">
        <v>1343</v>
      </c>
      <c r="C134" s="705" t="s">
        <v>3512</v>
      </c>
      <c r="D134" s="474"/>
      <c r="E134" s="487"/>
      <c r="F134" s="475"/>
      <c r="G134" s="475"/>
      <c r="H134" s="474"/>
      <c r="I134" s="476"/>
      <c r="J134" s="685"/>
      <c r="K134" s="487"/>
      <c r="L134" s="487"/>
      <c r="M134" s="468" t="s">
        <v>1347</v>
      </c>
      <c r="N134" s="516"/>
      <c r="O134" s="516"/>
      <c r="P134" s="516"/>
      <c r="Q134" s="9"/>
      <c r="R134" s="9"/>
      <c r="S134" s="9"/>
      <c r="T134" s="9"/>
      <c r="U134" s="9"/>
      <c r="V134" s="1"/>
      <c r="W134" s="504"/>
      <c r="X134" s="1"/>
      <c r="Y134" s="1"/>
      <c r="Z134" s="1"/>
    </row>
    <row r="135" spans="1:26" ht="99.75" customHeight="1">
      <c r="A135" s="1069"/>
      <c r="B135" s="8" t="s">
        <v>1348</v>
      </c>
      <c r="C135" s="702" t="s">
        <v>3513</v>
      </c>
      <c r="D135" s="474" t="s">
        <v>1357</v>
      </c>
      <c r="E135" s="487"/>
      <c r="F135" s="475">
        <v>42430</v>
      </c>
      <c r="G135" s="259">
        <v>43374</v>
      </c>
      <c r="H135" s="474" t="s">
        <v>1036</v>
      </c>
      <c r="I135" s="476">
        <v>0</v>
      </c>
      <c r="J135" s="685" t="s">
        <v>1351</v>
      </c>
      <c r="K135" s="487"/>
      <c r="L135" s="487" t="s">
        <v>2542</v>
      </c>
      <c r="M135" s="468" t="s">
        <v>3049</v>
      </c>
      <c r="N135" s="516"/>
      <c r="O135" s="516"/>
      <c r="P135" s="516" t="s">
        <v>55</v>
      </c>
      <c r="Q135" s="9"/>
      <c r="R135" s="9"/>
      <c r="S135" s="9"/>
      <c r="T135" s="9"/>
      <c r="U135" s="9"/>
      <c r="V135" s="1"/>
      <c r="W135" s="504"/>
      <c r="X135" s="1"/>
      <c r="Y135" s="1"/>
      <c r="Z135" s="1"/>
    </row>
    <row r="136" spans="1:26" ht="99.75" customHeight="1">
      <c r="A136" s="1069"/>
      <c r="B136" s="8" t="s">
        <v>1359</v>
      </c>
      <c r="C136" s="702" t="s">
        <v>3514</v>
      </c>
      <c r="D136" s="474"/>
      <c r="E136" s="487"/>
      <c r="F136" s="475"/>
      <c r="G136" s="475"/>
      <c r="H136" s="474"/>
      <c r="I136" s="476"/>
      <c r="J136" s="685"/>
      <c r="K136" s="487"/>
      <c r="L136" s="487"/>
      <c r="M136" s="468" t="s">
        <v>2263</v>
      </c>
      <c r="N136" s="516"/>
      <c r="O136" s="516"/>
      <c r="P136" s="516"/>
      <c r="Q136" s="9"/>
      <c r="R136" s="9"/>
      <c r="S136" s="9"/>
      <c r="T136" s="9"/>
      <c r="U136" s="9"/>
      <c r="V136" s="1"/>
      <c r="W136" s="504"/>
      <c r="X136" s="1"/>
      <c r="Y136" s="1"/>
      <c r="Z136" s="1"/>
    </row>
    <row r="137" spans="1:26" ht="99.75" customHeight="1">
      <c r="A137" s="1069"/>
      <c r="B137" s="8" t="s">
        <v>1370</v>
      </c>
      <c r="C137" s="702" t="s">
        <v>3515</v>
      </c>
      <c r="D137" s="474"/>
      <c r="E137" s="487"/>
      <c r="F137" s="475"/>
      <c r="G137" s="475"/>
      <c r="H137" s="685"/>
      <c r="I137" s="476"/>
      <c r="J137" s="685"/>
      <c r="K137" s="487"/>
      <c r="L137" s="487"/>
      <c r="M137" s="468" t="s">
        <v>2265</v>
      </c>
      <c r="N137" s="516"/>
      <c r="O137" s="516"/>
      <c r="P137" s="516"/>
      <c r="Q137" s="9"/>
      <c r="R137" s="9"/>
      <c r="S137" s="9"/>
      <c r="T137" s="9"/>
      <c r="U137" s="9"/>
      <c r="V137" s="1"/>
      <c r="W137" s="504"/>
      <c r="X137" s="1"/>
      <c r="Y137" s="1"/>
      <c r="Z137" s="1"/>
    </row>
    <row r="138" spans="1:26" ht="99.75" customHeight="1" thickBot="1">
      <c r="A138" s="1101"/>
      <c r="B138" s="739" t="s">
        <v>1378</v>
      </c>
      <c r="C138" s="778" t="s">
        <v>2266</v>
      </c>
      <c r="D138" s="718" t="s">
        <v>1386</v>
      </c>
      <c r="E138" s="718" t="s">
        <v>2267</v>
      </c>
      <c r="F138" s="720">
        <v>42430</v>
      </c>
      <c r="G138" s="612">
        <v>44470</v>
      </c>
      <c r="H138" s="724" t="s">
        <v>3516</v>
      </c>
      <c r="I138" s="701">
        <v>10000</v>
      </c>
      <c r="J138" s="730" t="s">
        <v>1381</v>
      </c>
      <c r="K138" s="719"/>
      <c r="L138" s="719"/>
      <c r="M138" s="731" t="s">
        <v>3051</v>
      </c>
      <c r="N138" s="516"/>
      <c r="O138" s="516" t="s">
        <v>55</v>
      </c>
      <c r="P138" s="516"/>
      <c r="Q138" s="37" t="s">
        <v>3517</v>
      </c>
      <c r="R138" s="9"/>
      <c r="S138" s="9"/>
      <c r="T138" s="37" t="s">
        <v>3518</v>
      </c>
      <c r="U138" s="9"/>
      <c r="V138" s="1"/>
      <c r="W138" s="504"/>
      <c r="X138" s="1"/>
      <c r="Y138" s="1"/>
      <c r="Z138" s="1"/>
    </row>
    <row r="139" spans="1:26" ht="99.75" customHeight="1">
      <c r="A139" s="1100" t="s">
        <v>1392</v>
      </c>
      <c r="B139" s="732" t="s">
        <v>1393</v>
      </c>
      <c r="C139" s="794" t="s">
        <v>3519</v>
      </c>
      <c r="D139" s="795"/>
      <c r="E139" s="796"/>
      <c r="F139" s="736"/>
      <c r="G139" s="736"/>
      <c r="H139" s="795"/>
      <c r="I139" s="797"/>
      <c r="J139" s="795"/>
      <c r="K139" s="796"/>
      <c r="L139" s="732"/>
      <c r="M139" s="798" t="s">
        <v>2272</v>
      </c>
      <c r="N139" s="516"/>
      <c r="O139" s="516"/>
      <c r="P139" s="516"/>
      <c r="Q139" s="9"/>
      <c r="R139" s="9"/>
      <c r="S139" s="9"/>
      <c r="T139" s="9" t="s">
        <v>3246</v>
      </c>
      <c r="U139" s="9"/>
      <c r="V139" s="1"/>
      <c r="W139" s="504"/>
      <c r="X139" s="1"/>
      <c r="Y139" s="1"/>
      <c r="Z139" s="1"/>
    </row>
    <row r="140" spans="1:26" ht="99.75" customHeight="1">
      <c r="A140" s="1069"/>
      <c r="B140" s="8" t="s">
        <v>1400</v>
      </c>
      <c r="C140" s="112" t="s">
        <v>2279</v>
      </c>
      <c r="D140" s="40" t="s">
        <v>1408</v>
      </c>
      <c r="E140" s="46"/>
      <c r="F140" s="32">
        <v>42979</v>
      </c>
      <c r="G140" s="32">
        <v>44470</v>
      </c>
      <c r="H140" s="40" t="s">
        <v>3520</v>
      </c>
      <c r="I140" s="33">
        <v>200000</v>
      </c>
      <c r="J140" s="40" t="s">
        <v>3521</v>
      </c>
      <c r="K140" s="46"/>
      <c r="L140" s="492" t="s">
        <v>2542</v>
      </c>
      <c r="M140" s="762" t="s">
        <v>3059</v>
      </c>
      <c r="N140" s="516"/>
      <c r="O140" s="516"/>
      <c r="P140" s="516" t="s">
        <v>55</v>
      </c>
      <c r="Q140" s="37" t="s">
        <v>3522</v>
      </c>
      <c r="R140" s="9"/>
      <c r="S140" s="9"/>
      <c r="T140" s="9"/>
      <c r="U140" s="9"/>
      <c r="V140" s="1"/>
      <c r="W140" s="504"/>
      <c r="X140" s="1"/>
      <c r="Y140" s="1"/>
      <c r="Z140" s="1"/>
    </row>
    <row r="141" spans="1:26" ht="99.75" customHeight="1">
      <c r="A141" s="1069"/>
      <c r="B141" s="8" t="s">
        <v>1412</v>
      </c>
      <c r="C141" s="112" t="s">
        <v>3523</v>
      </c>
      <c r="D141" s="24"/>
      <c r="E141" s="46"/>
      <c r="F141" s="32"/>
      <c r="G141" s="32"/>
      <c r="H141" s="24"/>
      <c r="I141" s="33"/>
      <c r="J141" s="34"/>
      <c r="K141" s="46"/>
      <c r="L141" s="8"/>
      <c r="M141" s="756" t="s">
        <v>2283</v>
      </c>
      <c r="N141" s="516"/>
      <c r="O141" s="516"/>
      <c r="P141" s="516"/>
      <c r="Q141" s="9"/>
      <c r="R141" s="9"/>
      <c r="S141" s="9"/>
      <c r="T141" s="9"/>
      <c r="U141" s="9"/>
      <c r="V141" s="1"/>
      <c r="W141" s="504"/>
      <c r="X141" s="1"/>
      <c r="Y141" s="1"/>
      <c r="Z141" s="1"/>
    </row>
    <row r="142" spans="1:26" ht="99.75" customHeight="1">
      <c r="A142" s="1069"/>
      <c r="B142" s="8" t="s">
        <v>1418</v>
      </c>
      <c r="C142" s="112" t="s">
        <v>3524</v>
      </c>
      <c r="D142" s="40"/>
      <c r="E142" s="46"/>
      <c r="F142" s="32"/>
      <c r="G142" s="32"/>
      <c r="H142" s="40"/>
      <c r="I142" s="181"/>
      <c r="J142" s="40"/>
      <c r="K142" s="46"/>
      <c r="L142" s="8"/>
      <c r="M142" s="756" t="s">
        <v>2285</v>
      </c>
      <c r="N142" s="516"/>
      <c r="O142" s="516"/>
      <c r="P142" s="516"/>
      <c r="Q142" s="9"/>
      <c r="R142" s="9"/>
      <c r="S142" s="9"/>
      <c r="T142" s="9"/>
      <c r="U142" s="9"/>
      <c r="V142" s="1"/>
      <c r="W142" s="504"/>
      <c r="X142" s="1"/>
      <c r="Y142" s="1"/>
      <c r="Z142" s="1"/>
    </row>
    <row r="143" spans="1:26" ht="99.75" customHeight="1">
      <c r="A143" s="1069"/>
      <c r="B143" s="8" t="s">
        <v>1424</v>
      </c>
      <c r="C143" s="50" t="s">
        <v>1435</v>
      </c>
      <c r="D143" s="50" t="s">
        <v>3073</v>
      </c>
      <c r="E143" s="46"/>
      <c r="F143" s="32">
        <v>42583</v>
      </c>
      <c r="G143" s="32">
        <v>44470</v>
      </c>
      <c r="H143" s="24" t="s">
        <v>1427</v>
      </c>
      <c r="I143" s="33">
        <v>1250000</v>
      </c>
      <c r="J143" s="24" t="s">
        <v>3525</v>
      </c>
      <c r="K143" s="46"/>
      <c r="L143" s="8" t="s">
        <v>2542</v>
      </c>
      <c r="M143" s="756" t="s">
        <v>2287</v>
      </c>
      <c r="N143" s="516"/>
      <c r="O143" s="516"/>
      <c r="P143" s="516" t="s">
        <v>55</v>
      </c>
      <c r="Q143" s="9" t="s">
        <v>3526</v>
      </c>
      <c r="R143" s="9"/>
      <c r="S143" s="9"/>
      <c r="T143" s="9" t="s">
        <v>3246</v>
      </c>
      <c r="U143" s="9"/>
      <c r="V143" s="1"/>
      <c r="W143" s="504"/>
      <c r="X143" s="1"/>
      <c r="Y143" s="1"/>
      <c r="Z143" s="1"/>
    </row>
    <row r="144" spans="1:26" ht="99.75" customHeight="1">
      <c r="A144" s="1069"/>
      <c r="B144" s="8" t="s">
        <v>1437</v>
      </c>
      <c r="C144" s="112" t="s">
        <v>3527</v>
      </c>
      <c r="D144" s="40" t="s">
        <v>1439</v>
      </c>
      <c r="E144" s="24" t="s">
        <v>1446</v>
      </c>
      <c r="F144" s="32">
        <v>42430</v>
      </c>
      <c r="G144" s="32">
        <v>44228</v>
      </c>
      <c r="H144" s="40" t="s">
        <v>1440</v>
      </c>
      <c r="I144" s="181">
        <v>0</v>
      </c>
      <c r="J144" s="40"/>
      <c r="K144" s="46"/>
      <c r="L144" s="8" t="s">
        <v>2542</v>
      </c>
      <c r="M144" s="758" t="s">
        <v>1422</v>
      </c>
      <c r="N144" s="516"/>
      <c r="O144" s="516"/>
      <c r="P144" s="516"/>
      <c r="Q144" s="9"/>
      <c r="R144" s="9"/>
      <c r="S144" s="9"/>
      <c r="T144" s="9"/>
      <c r="U144" s="9"/>
      <c r="V144" s="1"/>
      <c r="W144" s="504"/>
      <c r="X144" s="1"/>
      <c r="Y144" s="1"/>
      <c r="Z144" s="1"/>
    </row>
    <row r="145" spans="1:26" ht="99.75" customHeight="1">
      <c r="A145" s="1069"/>
      <c r="B145" s="8" t="s">
        <v>1448</v>
      </c>
      <c r="C145" s="112" t="s">
        <v>1449</v>
      </c>
      <c r="D145" s="40" t="s">
        <v>2293</v>
      </c>
      <c r="E145" s="46"/>
      <c r="F145" s="32">
        <v>42430</v>
      </c>
      <c r="G145" s="32">
        <v>44470</v>
      </c>
      <c r="H145" s="40" t="s">
        <v>3082</v>
      </c>
      <c r="I145" s="181">
        <v>0</v>
      </c>
      <c r="J145" s="40" t="s">
        <v>3528</v>
      </c>
      <c r="K145" s="46"/>
      <c r="L145" s="8" t="s">
        <v>2542</v>
      </c>
      <c r="M145" s="758" t="s">
        <v>2294</v>
      </c>
      <c r="N145" s="516"/>
      <c r="O145" s="516" t="s">
        <v>55</v>
      </c>
      <c r="P145" s="516"/>
      <c r="Q145" s="37" t="s">
        <v>3529</v>
      </c>
      <c r="R145" s="37" t="s">
        <v>3530</v>
      </c>
      <c r="S145" s="9"/>
      <c r="T145" s="9" t="s">
        <v>3246</v>
      </c>
      <c r="U145" s="9"/>
      <c r="V145" s="1"/>
      <c r="W145" s="504"/>
      <c r="X145" s="1"/>
      <c r="Y145" s="1"/>
      <c r="Z145" s="1"/>
    </row>
    <row r="146" spans="1:26" ht="99.75" customHeight="1">
      <c r="A146" s="1069"/>
      <c r="B146" s="8" t="s">
        <v>1460</v>
      </c>
      <c r="C146" s="112" t="s">
        <v>3531</v>
      </c>
      <c r="D146" s="40"/>
      <c r="E146" s="46"/>
      <c r="F146" s="32"/>
      <c r="G146" s="32"/>
      <c r="H146" s="40"/>
      <c r="I146" s="181"/>
      <c r="J146" s="40"/>
      <c r="K146" s="46"/>
      <c r="L146" s="814"/>
      <c r="M146" s="758" t="s">
        <v>2299</v>
      </c>
      <c r="N146" s="516"/>
      <c r="O146" s="516"/>
      <c r="P146" s="516"/>
      <c r="Q146" s="9"/>
      <c r="R146" s="9"/>
      <c r="S146" s="9"/>
      <c r="T146" s="9"/>
      <c r="U146" s="9"/>
      <c r="V146" s="1"/>
      <c r="W146" s="504"/>
      <c r="X146" s="1"/>
      <c r="Y146" s="1"/>
      <c r="Z146" s="1"/>
    </row>
    <row r="147" spans="1:26" ht="99.75" customHeight="1">
      <c r="A147" s="1069"/>
      <c r="B147" s="8" t="s">
        <v>1466</v>
      </c>
      <c r="C147" s="112" t="s">
        <v>1473</v>
      </c>
      <c r="D147" s="24" t="s">
        <v>1468</v>
      </c>
      <c r="E147" s="46"/>
      <c r="F147" s="32">
        <v>42430</v>
      </c>
      <c r="G147" s="32">
        <v>44470</v>
      </c>
      <c r="H147" s="24" t="s">
        <v>3325</v>
      </c>
      <c r="I147" s="33">
        <v>200000</v>
      </c>
      <c r="J147" s="24" t="s">
        <v>3532</v>
      </c>
      <c r="K147" s="46"/>
      <c r="L147" s="8" t="s">
        <v>2542</v>
      </c>
      <c r="M147" s="756" t="s">
        <v>3084</v>
      </c>
      <c r="N147" s="516"/>
      <c r="O147" s="516"/>
      <c r="P147" s="516" t="s">
        <v>55</v>
      </c>
      <c r="Q147" s="37" t="s">
        <v>3533</v>
      </c>
      <c r="R147" s="9"/>
      <c r="S147" s="9"/>
      <c r="T147" s="9" t="s">
        <v>3246</v>
      </c>
      <c r="U147" s="9"/>
      <c r="V147" s="1"/>
      <c r="W147" s="504"/>
      <c r="X147" s="1"/>
      <c r="Y147" s="1"/>
      <c r="Z147" s="1"/>
    </row>
    <row r="148" spans="1:26" ht="99.75" customHeight="1">
      <c r="A148" s="1069"/>
      <c r="B148" s="8" t="s">
        <v>1476</v>
      </c>
      <c r="C148" s="112" t="s">
        <v>3534</v>
      </c>
      <c r="D148" s="24"/>
      <c r="E148" s="46"/>
      <c r="F148" s="32"/>
      <c r="G148" s="32"/>
      <c r="H148" s="24"/>
      <c r="I148" s="33"/>
      <c r="J148" s="34"/>
      <c r="K148" s="46"/>
      <c r="L148" s="8"/>
      <c r="M148" s="758" t="s">
        <v>2308</v>
      </c>
      <c r="N148" s="516"/>
      <c r="O148" s="516"/>
      <c r="P148" s="516"/>
      <c r="Q148" s="9"/>
      <c r="R148" s="9"/>
      <c r="S148" s="9"/>
      <c r="T148" s="9"/>
      <c r="U148" s="9"/>
      <c r="V148" s="1"/>
      <c r="W148" s="504"/>
      <c r="X148" s="1"/>
      <c r="Y148" s="1"/>
      <c r="Z148" s="1"/>
    </row>
    <row r="149" spans="1:26" ht="99.75" customHeight="1">
      <c r="A149" s="1069"/>
      <c r="B149" s="8" t="s">
        <v>1483</v>
      </c>
      <c r="C149" s="92" t="s">
        <v>3535</v>
      </c>
      <c r="D149" s="24"/>
      <c r="E149" s="46"/>
      <c r="F149" s="32"/>
      <c r="G149" s="32"/>
      <c r="H149" s="24"/>
      <c r="I149" s="33"/>
      <c r="J149" s="24"/>
      <c r="K149" s="46"/>
      <c r="L149" s="8"/>
      <c r="M149" s="758" t="s">
        <v>2310</v>
      </c>
      <c r="N149" s="516"/>
      <c r="O149" s="516"/>
      <c r="P149" s="516"/>
      <c r="Q149" s="9"/>
      <c r="R149" s="9"/>
      <c r="S149" s="9"/>
      <c r="T149" s="9"/>
      <c r="U149" s="9"/>
      <c r="V149" s="1"/>
      <c r="W149" s="504"/>
      <c r="X149" s="1"/>
      <c r="Y149" s="1"/>
      <c r="Z149" s="1"/>
    </row>
    <row r="150" spans="1:26" ht="99.75" customHeight="1">
      <c r="A150" s="1069"/>
      <c r="B150" s="8" t="s">
        <v>1494</v>
      </c>
      <c r="C150" s="92" t="s">
        <v>3091</v>
      </c>
      <c r="D150" s="24" t="s">
        <v>3092</v>
      </c>
      <c r="E150" s="46"/>
      <c r="F150" s="32">
        <v>42430</v>
      </c>
      <c r="G150" s="32">
        <v>44470</v>
      </c>
      <c r="H150" s="24" t="s">
        <v>2311</v>
      </c>
      <c r="I150" s="33">
        <v>20000</v>
      </c>
      <c r="J150" s="34" t="s">
        <v>1498</v>
      </c>
      <c r="K150" s="46"/>
      <c r="L150" s="8" t="s">
        <v>2542</v>
      </c>
      <c r="M150" s="756" t="s">
        <v>3094</v>
      </c>
      <c r="N150" s="516"/>
      <c r="O150" s="516"/>
      <c r="P150" s="516" t="s">
        <v>55</v>
      </c>
      <c r="Q150" s="37" t="s">
        <v>3536</v>
      </c>
      <c r="R150" s="37" t="s">
        <v>3537</v>
      </c>
      <c r="S150" s="9"/>
      <c r="T150" s="9"/>
      <c r="U150" s="9"/>
      <c r="V150" s="1"/>
      <c r="W150" s="504"/>
      <c r="X150" s="1"/>
      <c r="Y150" s="1"/>
      <c r="Z150" s="1"/>
    </row>
    <row r="151" spans="1:26" ht="99.75" customHeight="1">
      <c r="A151" s="1069"/>
      <c r="B151" s="8" t="s">
        <v>1500</v>
      </c>
      <c r="C151" s="42" t="s">
        <v>1501</v>
      </c>
      <c r="D151" s="40" t="s">
        <v>2325</v>
      </c>
      <c r="E151" s="24" t="s">
        <v>2318</v>
      </c>
      <c r="F151" s="32">
        <v>42430</v>
      </c>
      <c r="G151" s="32">
        <v>44470</v>
      </c>
      <c r="H151" s="40" t="s">
        <v>3383</v>
      </c>
      <c r="I151" s="33">
        <v>250000</v>
      </c>
      <c r="J151" s="32" t="s">
        <v>3538</v>
      </c>
      <c r="K151" s="46"/>
      <c r="L151" s="8" t="s">
        <v>2542</v>
      </c>
      <c r="M151" s="756" t="s">
        <v>3099</v>
      </c>
      <c r="N151" s="516"/>
      <c r="O151" s="516" t="s">
        <v>55</v>
      </c>
      <c r="P151" s="516"/>
      <c r="Q151" s="37" t="s">
        <v>3539</v>
      </c>
      <c r="R151" s="9"/>
      <c r="S151" s="9"/>
      <c r="T151" s="37" t="s">
        <v>1860</v>
      </c>
      <c r="U151" s="9"/>
      <c r="V151" s="1"/>
      <c r="W151" s="504"/>
      <c r="X151" s="1"/>
      <c r="Y151" s="1"/>
      <c r="Z151" s="1"/>
    </row>
    <row r="152" spans="1:26" ht="99.75" customHeight="1">
      <c r="A152" s="1069"/>
      <c r="B152" s="8" t="s">
        <v>1509</v>
      </c>
      <c r="C152" s="92" t="s">
        <v>3540</v>
      </c>
      <c r="D152" s="24"/>
      <c r="E152" s="46"/>
      <c r="F152" s="32"/>
      <c r="G152" s="32"/>
      <c r="H152" s="24"/>
      <c r="I152" s="33"/>
      <c r="J152" s="24"/>
      <c r="K152" s="46"/>
      <c r="L152" s="8"/>
      <c r="M152" s="756" t="s">
        <v>2329</v>
      </c>
      <c r="N152" s="516"/>
      <c r="O152" s="516"/>
      <c r="P152" s="516"/>
      <c r="Q152" s="9"/>
      <c r="R152" s="9"/>
      <c r="S152" s="9"/>
      <c r="T152" s="9"/>
      <c r="U152" s="9"/>
      <c r="V152" s="1"/>
      <c r="W152" s="504"/>
      <c r="X152" s="1"/>
      <c r="Y152" s="1"/>
      <c r="Z152" s="1"/>
    </row>
    <row r="153" spans="1:26" ht="99.75" customHeight="1">
      <c r="A153" s="1069"/>
      <c r="B153" s="8" t="s">
        <v>1518</v>
      </c>
      <c r="C153" s="50" t="s">
        <v>3541</v>
      </c>
      <c r="D153" s="24"/>
      <c r="E153" s="46"/>
      <c r="F153" s="32"/>
      <c r="G153" s="32"/>
      <c r="H153" s="24"/>
      <c r="I153" s="33"/>
      <c r="J153" s="34"/>
      <c r="K153" s="46"/>
      <c r="L153" s="8"/>
      <c r="M153" s="756" t="s">
        <v>2331</v>
      </c>
      <c r="N153" s="516"/>
      <c r="O153" s="516"/>
      <c r="P153" s="516"/>
      <c r="Q153" s="9"/>
      <c r="R153" s="9"/>
      <c r="S153" s="9"/>
      <c r="T153" s="9"/>
      <c r="U153" s="9"/>
      <c r="V153" s="1"/>
      <c r="W153" s="504"/>
      <c r="X153" s="1"/>
      <c r="Y153" s="1"/>
      <c r="Z153" s="1"/>
    </row>
    <row r="154" spans="1:26" ht="94.5">
      <c r="A154" s="1069"/>
      <c r="B154" s="8" t="s">
        <v>1525</v>
      </c>
      <c r="C154" s="779" t="s">
        <v>2332</v>
      </c>
      <c r="D154" s="780" t="s">
        <v>1527</v>
      </c>
      <c r="E154" s="781"/>
      <c r="F154" s="782">
        <v>42583</v>
      </c>
      <c r="G154" s="32">
        <v>44470</v>
      </c>
      <c r="H154" s="783" t="s">
        <v>648</v>
      </c>
      <c r="I154" s="784">
        <v>50000</v>
      </c>
      <c r="J154" s="783" t="s">
        <v>1528</v>
      </c>
      <c r="K154" s="781"/>
      <c r="L154" s="8" t="s">
        <v>2542</v>
      </c>
      <c r="M154" s="760" t="s">
        <v>3106</v>
      </c>
      <c r="N154" s="516"/>
      <c r="O154" s="516" t="s">
        <v>55</v>
      </c>
      <c r="P154" s="516"/>
      <c r="Q154" s="37" t="s">
        <v>3542</v>
      </c>
      <c r="R154" s="9"/>
      <c r="S154" s="9"/>
      <c r="T154" s="9" t="s">
        <v>3246</v>
      </c>
      <c r="U154" s="9"/>
      <c r="V154" s="1"/>
      <c r="W154" s="504"/>
      <c r="X154" s="1"/>
      <c r="Y154" s="1"/>
      <c r="Z154" s="1"/>
    </row>
    <row r="155" spans="1:26" ht="237" thickBot="1">
      <c r="A155" s="1101"/>
      <c r="B155" s="739" t="s">
        <v>1612</v>
      </c>
      <c r="C155" s="785" t="s">
        <v>2339</v>
      </c>
      <c r="D155" s="786" t="s">
        <v>1614</v>
      </c>
      <c r="E155" s="786" t="s">
        <v>1615</v>
      </c>
      <c r="F155" s="787">
        <v>43009</v>
      </c>
      <c r="G155" s="612">
        <v>44470</v>
      </c>
      <c r="H155" s="793" t="s">
        <v>1948</v>
      </c>
      <c r="I155" s="788">
        <v>10000</v>
      </c>
      <c r="J155" s="799" t="s">
        <v>3110</v>
      </c>
      <c r="K155" s="786" t="s">
        <v>404</v>
      </c>
      <c r="L155" s="815" t="s">
        <v>2542</v>
      </c>
      <c r="M155" s="789" t="s">
        <v>3543</v>
      </c>
      <c r="N155" s="516"/>
      <c r="O155" s="516"/>
      <c r="P155" s="516" t="s">
        <v>55</v>
      </c>
      <c r="Q155" s="37" t="s">
        <v>3544</v>
      </c>
      <c r="R155" s="37" t="s">
        <v>3545</v>
      </c>
      <c r="S155" s="9"/>
      <c r="T155" s="9" t="s">
        <v>3246</v>
      </c>
      <c r="U155" s="9"/>
      <c r="V155" s="1"/>
      <c r="W155" s="504"/>
      <c r="X155" s="1"/>
      <c r="Y155" s="1"/>
      <c r="Z155" s="1"/>
    </row>
    <row r="156" spans="1:26" ht="157.5">
      <c r="A156" s="1102" t="s">
        <v>3115</v>
      </c>
      <c r="B156" s="790" t="s">
        <v>1538</v>
      </c>
      <c r="C156" s="740" t="s">
        <v>1539</v>
      </c>
      <c r="D156" s="734" t="s">
        <v>2343</v>
      </c>
      <c r="E156" s="751"/>
      <c r="F156" s="735">
        <v>42430</v>
      </c>
      <c r="G156" s="736">
        <v>44470</v>
      </c>
      <c r="H156" s="791" t="s">
        <v>1948</v>
      </c>
      <c r="I156" s="749">
        <v>50000</v>
      </c>
      <c r="J156" s="735"/>
      <c r="K156" s="751" t="s">
        <v>199</v>
      </c>
      <c r="L156" s="751" t="s">
        <v>177</v>
      </c>
      <c r="M156" s="744" t="s">
        <v>3546</v>
      </c>
      <c r="N156" s="516" t="s">
        <v>55</v>
      </c>
      <c r="O156" s="516"/>
      <c r="P156" s="516"/>
      <c r="Q156" s="37" t="s">
        <v>3547</v>
      </c>
      <c r="R156" s="9"/>
      <c r="S156" s="9"/>
      <c r="T156" s="9" t="s">
        <v>1541</v>
      </c>
      <c r="U156" s="9"/>
      <c r="V156" s="1"/>
      <c r="W156" s="504"/>
      <c r="X156" s="1"/>
      <c r="Y156" s="1"/>
      <c r="Z156" s="1"/>
    </row>
    <row r="157" spans="1:26" ht="94.5">
      <c r="A157" s="1103"/>
      <c r="B157" s="517" t="s">
        <v>1547</v>
      </c>
      <c r="C157" s="705" t="s">
        <v>1548</v>
      </c>
      <c r="D157" s="474" t="s">
        <v>1553</v>
      </c>
      <c r="E157" s="487"/>
      <c r="F157" s="475">
        <v>42430</v>
      </c>
      <c r="G157" s="32">
        <v>44470</v>
      </c>
      <c r="H157" s="686" t="s">
        <v>2032</v>
      </c>
      <c r="I157" s="476">
        <v>160000</v>
      </c>
      <c r="J157" s="475" t="s">
        <v>3125</v>
      </c>
      <c r="K157" s="487"/>
      <c r="L157" s="487" t="s">
        <v>2542</v>
      </c>
      <c r="M157" s="468" t="s">
        <v>3548</v>
      </c>
      <c r="N157" s="516"/>
      <c r="O157" s="516" t="s">
        <v>55</v>
      </c>
      <c r="P157" s="516"/>
      <c r="Q157" s="37" t="s">
        <v>3549</v>
      </c>
      <c r="R157" s="9"/>
      <c r="S157" s="9"/>
      <c r="T157" s="9" t="s">
        <v>2032</v>
      </c>
      <c r="U157" s="9"/>
      <c r="V157" s="1"/>
      <c r="W157" s="504"/>
      <c r="X157" s="1"/>
      <c r="Y157" s="1"/>
      <c r="Z157" s="1"/>
    </row>
    <row r="158" spans="1:26" ht="84" customHeight="1">
      <c r="A158" s="1103"/>
      <c r="B158" s="517" t="s">
        <v>1556</v>
      </c>
      <c r="C158" s="705" t="s">
        <v>1557</v>
      </c>
      <c r="D158" s="285" t="s">
        <v>2359</v>
      </c>
      <c r="E158" s="487"/>
      <c r="F158" s="475">
        <v>42430</v>
      </c>
      <c r="G158" s="32">
        <v>44470</v>
      </c>
      <c r="H158" s="686" t="s">
        <v>1186</v>
      </c>
      <c r="I158" s="476">
        <v>200000</v>
      </c>
      <c r="J158" s="474" t="s">
        <v>3550</v>
      </c>
      <c r="K158" s="487"/>
      <c r="L158" s="487" t="s">
        <v>2542</v>
      </c>
      <c r="M158" s="687" t="s">
        <v>1560</v>
      </c>
      <c r="N158" s="516"/>
      <c r="O158" s="516"/>
      <c r="P158" s="516"/>
      <c r="Q158" s="37" t="s">
        <v>3551</v>
      </c>
      <c r="R158" s="9"/>
      <c r="S158" s="9"/>
      <c r="T158" s="9"/>
      <c r="U158" s="9"/>
      <c r="V158" s="1"/>
      <c r="W158" s="504"/>
      <c r="X158" s="1"/>
      <c r="Y158" s="1"/>
      <c r="Z158" s="1"/>
    </row>
    <row r="159" spans="1:26" ht="71.25" customHeight="1">
      <c r="A159" s="1103"/>
      <c r="B159" s="517" t="s">
        <v>1562</v>
      </c>
      <c r="C159" s="705" t="s">
        <v>3552</v>
      </c>
      <c r="D159" s="474" t="s">
        <v>1564</v>
      </c>
      <c r="E159" s="487"/>
      <c r="F159" s="475">
        <v>42430</v>
      </c>
      <c r="G159" s="475">
        <v>44228</v>
      </c>
      <c r="H159" s="474" t="s">
        <v>1565</v>
      </c>
      <c r="I159" s="476">
        <v>50000</v>
      </c>
      <c r="J159" s="474" t="s">
        <v>1566</v>
      </c>
      <c r="K159" s="487"/>
      <c r="L159" s="487" t="s">
        <v>2542</v>
      </c>
      <c r="M159" s="468" t="s">
        <v>1571</v>
      </c>
      <c r="N159" s="516"/>
      <c r="O159" s="516"/>
      <c r="P159" s="516"/>
      <c r="Q159" s="9"/>
      <c r="R159" s="9"/>
      <c r="S159" s="9"/>
      <c r="T159" s="9"/>
      <c r="U159" s="9"/>
      <c r="V159" s="1"/>
      <c r="W159" s="504"/>
      <c r="X159" s="1"/>
      <c r="Y159" s="1"/>
      <c r="Z159" s="1"/>
    </row>
    <row r="160" spans="1:26" ht="158.25" thickBot="1">
      <c r="A160" s="1104"/>
      <c r="B160" s="792" t="s">
        <v>1572</v>
      </c>
      <c r="C160" s="793" t="s">
        <v>3148</v>
      </c>
      <c r="D160" s="793" t="s">
        <v>3149</v>
      </c>
      <c r="E160" s="719"/>
      <c r="F160" s="720">
        <v>42430</v>
      </c>
      <c r="G160" s="612">
        <v>44470</v>
      </c>
      <c r="H160" s="793" t="s">
        <v>1948</v>
      </c>
      <c r="I160" s="701">
        <v>350000</v>
      </c>
      <c r="J160" s="720" t="s">
        <v>1580</v>
      </c>
      <c r="K160" s="719"/>
      <c r="L160" s="719" t="s">
        <v>2542</v>
      </c>
      <c r="M160" s="731" t="s">
        <v>3553</v>
      </c>
      <c r="N160" s="516"/>
      <c r="O160" s="516"/>
      <c r="P160" s="516" t="s">
        <v>55</v>
      </c>
      <c r="Q160" s="37" t="s">
        <v>3554</v>
      </c>
      <c r="R160" s="9"/>
      <c r="S160" s="9"/>
      <c r="T160" s="37" t="s">
        <v>3555</v>
      </c>
      <c r="U160" s="9"/>
      <c r="V160" s="1"/>
      <c r="W160" s="504"/>
      <c r="X160" s="1"/>
      <c r="Y160" s="1"/>
      <c r="Z160" s="1"/>
    </row>
    <row r="161" spans="1:26">
      <c r="A161" s="1"/>
      <c r="B161" s="1"/>
      <c r="C161" s="1"/>
      <c r="D161" s="1"/>
      <c r="E161" s="1"/>
      <c r="F161" s="1"/>
      <c r="G161" s="1"/>
      <c r="H161" s="1"/>
      <c r="I161" s="1"/>
      <c r="J161" s="1"/>
      <c r="K161" s="1"/>
      <c r="L161" s="1"/>
      <c r="M161" s="1"/>
      <c r="N161" s="5"/>
      <c r="O161" s="5"/>
      <c r="P161" s="5"/>
      <c r="Q161" s="1"/>
      <c r="R161" s="1"/>
      <c r="S161" s="1"/>
      <c r="T161" s="1"/>
      <c r="U161" s="1"/>
      <c r="V161" s="1"/>
      <c r="W161" s="504"/>
      <c r="X161" s="1"/>
      <c r="Y161" s="1"/>
      <c r="Z161" s="1"/>
    </row>
    <row r="162" spans="1:26">
      <c r="A162" s="504"/>
      <c r="B162" s="504"/>
      <c r="C162" s="504"/>
      <c r="D162" s="504"/>
      <c r="E162" s="504"/>
      <c r="F162" s="504"/>
      <c r="G162" s="504"/>
      <c r="H162" s="504"/>
      <c r="I162" s="504"/>
      <c r="J162" s="504"/>
      <c r="K162" s="504"/>
      <c r="L162" s="504"/>
      <c r="M162" s="504"/>
      <c r="N162" s="481"/>
      <c r="O162" s="481"/>
      <c r="P162" s="481"/>
      <c r="Q162" s="504"/>
      <c r="R162" s="504"/>
      <c r="S162" s="504"/>
      <c r="T162" s="504"/>
      <c r="U162" s="504"/>
      <c r="V162" s="504"/>
      <c r="W162" s="504"/>
      <c r="X162" s="1"/>
      <c r="Y162" s="1"/>
      <c r="Z162" s="1"/>
    </row>
    <row r="163" spans="1:26">
      <c r="A163" s="481"/>
      <c r="B163" s="481"/>
      <c r="C163" s="481"/>
      <c r="D163" s="504"/>
      <c r="E163" s="504"/>
      <c r="F163" s="504"/>
      <c r="G163" s="504"/>
      <c r="H163" s="504"/>
      <c r="I163" s="504"/>
      <c r="J163" s="504"/>
      <c r="K163" s="504"/>
      <c r="L163" s="504"/>
      <c r="M163" s="504"/>
      <c r="N163" s="504"/>
      <c r="O163" s="504"/>
      <c r="P163" s="504"/>
      <c r="Q163" s="504"/>
      <c r="R163" s="504"/>
      <c r="S163" s="504"/>
      <c r="T163" s="504"/>
      <c r="U163" s="504"/>
      <c r="V163" s="504"/>
      <c r="W163" s="504"/>
      <c r="X163" s="1"/>
      <c r="Y163" s="1"/>
      <c r="Z163" s="1"/>
    </row>
    <row r="164" spans="1:26">
      <c r="A164" s="5"/>
      <c r="B164" s="5"/>
      <c r="C164" s="5"/>
      <c r="D164" s="1"/>
      <c r="E164" s="1"/>
      <c r="F164" s="1"/>
      <c r="G164" s="1"/>
      <c r="H164" s="1"/>
      <c r="I164" s="1"/>
      <c r="J164" s="1"/>
      <c r="K164" s="1"/>
      <c r="L164" s="1"/>
      <c r="M164" s="1"/>
      <c r="N164" s="1"/>
      <c r="O164" s="1"/>
      <c r="P164" s="1"/>
      <c r="Q164" s="1"/>
      <c r="R164" s="1"/>
      <c r="S164" s="1"/>
      <c r="T164" s="1"/>
      <c r="U164" s="1"/>
      <c r="V164" s="1"/>
      <c r="W164" s="1"/>
      <c r="X164" s="1"/>
      <c r="Y164" s="1"/>
      <c r="Z164" s="1"/>
    </row>
    <row r="165" spans="1:26" ht="26.25" customHeight="1">
      <c r="A165" s="5"/>
      <c r="B165" s="5"/>
      <c r="C165" s="5"/>
      <c r="D165" s="1"/>
      <c r="E165" s="1"/>
      <c r="F165" s="1"/>
      <c r="G165" s="1"/>
      <c r="H165" s="1"/>
      <c r="I165" s="1"/>
      <c r="J165" s="1"/>
      <c r="K165" s="1"/>
      <c r="L165" s="1"/>
      <c r="M165" s="1"/>
      <c r="N165" s="1"/>
      <c r="O165" s="1"/>
      <c r="P165" s="1"/>
      <c r="Q165" s="1"/>
      <c r="R165" s="1"/>
      <c r="S165" s="1"/>
      <c r="T165" s="1"/>
      <c r="U165" s="1"/>
      <c r="V165" s="1"/>
      <c r="W165" s="1"/>
      <c r="X165" s="1"/>
      <c r="Y165" s="1"/>
      <c r="Z165" s="1"/>
    </row>
    <row r="166" spans="1:26" ht="26.25" customHeight="1">
      <c r="A166" s="5"/>
      <c r="B166" s="5"/>
      <c r="C166" s="5"/>
      <c r="D166" s="1"/>
      <c r="E166" s="1"/>
      <c r="F166" s="1"/>
      <c r="G166" s="1"/>
      <c r="H166" s="1"/>
      <c r="I166" s="1"/>
      <c r="J166" s="1"/>
      <c r="K166" s="1"/>
      <c r="L166" s="1"/>
      <c r="M166" s="1"/>
      <c r="N166" s="1"/>
      <c r="O166" s="1"/>
      <c r="P166" s="1"/>
      <c r="Q166" s="1"/>
      <c r="R166" s="1"/>
      <c r="S166" s="1"/>
      <c r="T166" s="1"/>
      <c r="U166" s="1"/>
      <c r="V166" s="1"/>
      <c r="W166" s="1"/>
      <c r="X166" s="1"/>
      <c r="Y166" s="1"/>
      <c r="Z166" s="1"/>
    </row>
    <row r="167" spans="1:26" ht="43.5" customHeight="1">
      <c r="A167" s="5"/>
      <c r="B167" s="5"/>
      <c r="C167" s="5"/>
      <c r="D167" s="1"/>
      <c r="E167" s="1"/>
      <c r="F167" s="1"/>
      <c r="G167" s="1"/>
      <c r="H167" s="1"/>
      <c r="I167" s="1"/>
      <c r="J167" s="1"/>
      <c r="K167" s="1"/>
      <c r="L167" s="1"/>
      <c r="M167" s="1"/>
      <c r="N167" s="1"/>
      <c r="O167" s="1"/>
      <c r="P167" s="1"/>
      <c r="Q167" s="1"/>
      <c r="R167" s="1"/>
      <c r="S167" s="1"/>
      <c r="T167" s="1"/>
      <c r="U167" s="1"/>
      <c r="V167" s="1"/>
      <c r="W167" s="1"/>
      <c r="X167" s="1"/>
      <c r="Y167" s="1"/>
      <c r="Z167" s="1"/>
    </row>
    <row r="168" spans="1:26">
      <c r="A168" s="5"/>
      <c r="B168" s="5"/>
      <c r="C168" s="5"/>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5"/>
      <c r="B169" s="5"/>
      <c r="C169" s="5"/>
      <c r="D169" s="1"/>
      <c r="E169" s="1"/>
      <c r="F169" s="1"/>
      <c r="G169" s="1"/>
      <c r="H169" s="1"/>
      <c r="I169" s="1"/>
      <c r="J169" s="1"/>
      <c r="K169" s="1"/>
      <c r="L169" s="1"/>
      <c r="M169" s="1"/>
      <c r="N169" s="1"/>
      <c r="O169" s="1"/>
      <c r="P169" s="1"/>
      <c r="Q169" s="1"/>
      <c r="R169" s="1"/>
      <c r="S169" s="1"/>
      <c r="T169" s="1"/>
      <c r="U169" s="1"/>
      <c r="V169" s="1"/>
      <c r="W169" s="1"/>
      <c r="X169" s="1"/>
      <c r="Y169" s="1"/>
      <c r="Z169" s="1"/>
    </row>
    <row r="170" spans="1:26">
      <c r="A170" s="5"/>
      <c r="B170" s="5"/>
      <c r="C170" s="5"/>
      <c r="D170" s="1"/>
      <c r="E170" s="1"/>
      <c r="F170" s="1"/>
      <c r="G170" s="1"/>
      <c r="H170" s="1"/>
      <c r="I170" s="1"/>
      <c r="J170" s="1"/>
      <c r="K170" s="1"/>
      <c r="L170" s="1"/>
      <c r="M170" s="1"/>
      <c r="N170" s="1"/>
      <c r="O170" s="1"/>
      <c r="P170" s="1"/>
      <c r="Q170" s="1"/>
      <c r="R170" s="1"/>
      <c r="S170" s="1"/>
      <c r="T170" s="1"/>
      <c r="U170" s="1"/>
      <c r="V170" s="1"/>
      <c r="W170" s="1"/>
      <c r="X170" s="1"/>
      <c r="Y170" s="1"/>
      <c r="Z170" s="1"/>
    </row>
    <row r="171" spans="1:26">
      <c r="A171" s="5"/>
      <c r="B171" s="5"/>
      <c r="C171" s="5"/>
      <c r="D171" s="1"/>
      <c r="E171" s="1"/>
      <c r="F171" s="1"/>
      <c r="G171" s="1"/>
      <c r="H171" s="1"/>
      <c r="I171" s="1"/>
      <c r="J171" s="1"/>
      <c r="K171" s="1"/>
      <c r="L171" s="1"/>
      <c r="M171" s="1"/>
      <c r="N171" s="1"/>
      <c r="O171" s="1"/>
      <c r="P171" s="1"/>
      <c r="Q171" s="1"/>
      <c r="R171" s="1"/>
      <c r="S171" s="1"/>
      <c r="T171" s="1"/>
      <c r="U171" s="1"/>
      <c r="V171" s="1"/>
      <c r="W171" s="1"/>
      <c r="X171" s="1"/>
      <c r="Y171" s="1"/>
      <c r="Z171" s="1"/>
    </row>
    <row r="172" spans="1:26">
      <c r="A172" s="5"/>
      <c r="B172" s="5"/>
      <c r="C172" s="5"/>
      <c r="D172" s="1"/>
      <c r="E172" s="1"/>
      <c r="F172" s="1"/>
      <c r="G172" s="1"/>
      <c r="H172" s="1"/>
      <c r="I172" s="1"/>
      <c r="J172" s="1"/>
      <c r="K172" s="1"/>
      <c r="L172" s="1"/>
      <c r="M172" s="1"/>
      <c r="N172" s="1"/>
      <c r="O172" s="1"/>
      <c r="P172" s="1"/>
      <c r="Q172" s="1"/>
      <c r="R172" s="1"/>
      <c r="S172" s="1"/>
      <c r="T172" s="1"/>
      <c r="U172" s="1"/>
      <c r="V172" s="1"/>
      <c r="W172" s="1"/>
      <c r="X172" s="1"/>
      <c r="Y172" s="1"/>
      <c r="Z172" s="1"/>
    </row>
    <row r="173" spans="1:26">
      <c r="A173" s="5"/>
      <c r="B173" s="5"/>
      <c r="C173" s="5"/>
      <c r="D173" s="1"/>
      <c r="E173" s="1"/>
      <c r="F173" s="1"/>
      <c r="G173" s="1"/>
      <c r="H173" s="1"/>
      <c r="I173" s="1"/>
      <c r="J173" s="1"/>
      <c r="K173" s="1"/>
      <c r="L173" s="1"/>
      <c r="M173" s="1"/>
      <c r="N173" s="1"/>
      <c r="O173" s="1"/>
      <c r="P173" s="1"/>
      <c r="Q173" s="1"/>
      <c r="R173" s="1"/>
      <c r="S173" s="1"/>
      <c r="T173" s="1"/>
      <c r="U173" s="1"/>
      <c r="V173" s="1"/>
      <c r="W173" s="1"/>
      <c r="X173" s="1"/>
      <c r="Y173" s="1"/>
      <c r="Z173" s="1"/>
    </row>
    <row r="174" spans="1:26">
      <c r="A174" s="5"/>
      <c r="B174" s="5"/>
      <c r="C174" s="5"/>
      <c r="D174" s="1"/>
      <c r="E174" s="1"/>
      <c r="F174" s="1"/>
      <c r="G174" s="1"/>
      <c r="H174" s="1"/>
      <c r="I174" s="1"/>
      <c r="J174" s="1"/>
      <c r="K174" s="1"/>
      <c r="L174" s="1"/>
      <c r="M174" s="1"/>
      <c r="N174" s="1"/>
      <c r="O174" s="1"/>
      <c r="P174" s="1"/>
      <c r="Q174" s="1"/>
      <c r="R174" s="1"/>
      <c r="S174" s="1"/>
      <c r="T174" s="1"/>
      <c r="U174" s="1"/>
      <c r="V174" s="1"/>
      <c r="W174" s="1"/>
      <c r="X174" s="1"/>
      <c r="Y174" s="1"/>
      <c r="Z174" s="1"/>
    </row>
    <row r="175" spans="1:26">
      <c r="A175" s="5"/>
      <c r="B175" s="5"/>
      <c r="C175" s="5"/>
      <c r="D175" s="1"/>
      <c r="E175" s="1"/>
      <c r="F175" s="1"/>
      <c r="G175" s="1"/>
      <c r="H175" s="1"/>
      <c r="I175" s="1"/>
      <c r="J175" s="1"/>
      <c r="K175" s="1"/>
      <c r="L175" s="1"/>
      <c r="M175" s="1"/>
      <c r="N175" s="1"/>
      <c r="O175" s="1"/>
      <c r="P175" s="1"/>
      <c r="Q175" s="1"/>
      <c r="R175" s="1"/>
      <c r="S175" s="1"/>
      <c r="T175" s="1"/>
      <c r="U175" s="1"/>
      <c r="V175" s="1"/>
      <c r="W175" s="1"/>
      <c r="X175" s="1"/>
      <c r="Y175" s="1"/>
      <c r="Z175" s="1"/>
    </row>
    <row r="176" spans="1:26">
      <c r="A176" s="5"/>
      <c r="B176" s="5"/>
      <c r="C176" s="5"/>
      <c r="D176" s="1"/>
      <c r="E176" s="1"/>
      <c r="F176" s="1"/>
      <c r="G176" s="1"/>
      <c r="H176" s="1"/>
      <c r="I176" s="1"/>
      <c r="J176" s="1"/>
      <c r="K176" s="1"/>
      <c r="L176" s="1"/>
      <c r="M176" s="1"/>
      <c r="N176" s="1"/>
      <c r="O176" s="1"/>
      <c r="P176" s="1"/>
      <c r="Q176" s="1"/>
      <c r="R176" s="1"/>
      <c r="S176" s="1"/>
      <c r="T176" s="1"/>
      <c r="U176" s="1"/>
      <c r="V176" s="1"/>
      <c r="W176" s="1"/>
      <c r="X176" s="1"/>
      <c r="Y176" s="1"/>
      <c r="Z176" s="1"/>
    </row>
    <row r="177" spans="1:26">
      <c r="A177" s="5"/>
      <c r="B177" s="5"/>
      <c r="C177" s="5"/>
      <c r="D177" s="1"/>
      <c r="E177" s="1"/>
      <c r="F177" s="1"/>
      <c r="G177" s="1"/>
      <c r="H177" s="1"/>
      <c r="I177" s="1"/>
      <c r="J177" s="1"/>
      <c r="K177" s="1"/>
      <c r="L177" s="1"/>
      <c r="M177" s="1"/>
      <c r="N177" s="1"/>
      <c r="O177" s="1"/>
      <c r="P177" s="1"/>
      <c r="Q177" s="1"/>
      <c r="R177" s="1"/>
      <c r="S177" s="1"/>
      <c r="T177" s="1"/>
      <c r="U177" s="1"/>
      <c r="V177" s="1"/>
      <c r="W177" s="1"/>
      <c r="X177" s="1"/>
      <c r="Y177" s="1"/>
      <c r="Z177" s="1"/>
    </row>
    <row r="178" spans="1:26">
      <c r="A178" s="5"/>
      <c r="B178" s="5"/>
      <c r="C178" s="5"/>
      <c r="D178" s="1"/>
      <c r="E178" s="1"/>
      <c r="F178" s="1"/>
      <c r="G178" s="1"/>
      <c r="H178" s="1"/>
      <c r="I178" s="1"/>
      <c r="J178" s="1"/>
      <c r="K178" s="1"/>
      <c r="L178" s="1"/>
      <c r="M178" s="1"/>
      <c r="N178" s="1"/>
      <c r="O178" s="1"/>
      <c r="P178" s="1"/>
      <c r="Q178" s="1"/>
      <c r="R178" s="1"/>
      <c r="S178" s="1"/>
      <c r="T178" s="1"/>
      <c r="U178" s="1"/>
      <c r="V178" s="1"/>
      <c r="W178" s="1"/>
      <c r="X178" s="1"/>
      <c r="Y178" s="1"/>
      <c r="Z178" s="1"/>
    </row>
    <row r="179" spans="1:26">
      <c r="A179" s="5"/>
      <c r="B179" s="5"/>
      <c r="C179" s="5"/>
      <c r="D179" s="1"/>
      <c r="E179" s="1"/>
      <c r="F179" s="1"/>
      <c r="G179" s="1"/>
      <c r="H179" s="1"/>
      <c r="I179" s="1"/>
      <c r="J179" s="1"/>
      <c r="K179" s="1"/>
      <c r="L179" s="1"/>
      <c r="M179" s="1"/>
      <c r="N179" s="1"/>
      <c r="O179" s="1"/>
      <c r="P179" s="1"/>
      <c r="Q179" s="1"/>
      <c r="R179" s="1"/>
      <c r="S179" s="1"/>
      <c r="T179" s="1"/>
      <c r="U179" s="1"/>
      <c r="V179" s="1"/>
      <c r="W179" s="1"/>
      <c r="X179" s="1"/>
      <c r="Y179" s="1"/>
      <c r="Z179" s="1"/>
    </row>
    <row r="180" spans="1:26">
      <c r="A180" s="5"/>
      <c r="B180" s="5"/>
      <c r="C180" s="5"/>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5"/>
      <c r="B181" s="5"/>
      <c r="C181" s="5"/>
      <c r="D181" s="1"/>
      <c r="E181" s="1"/>
      <c r="F181" s="1"/>
      <c r="G181" s="1"/>
      <c r="H181" s="1"/>
      <c r="I181" s="1"/>
      <c r="J181" s="1"/>
      <c r="K181" s="1"/>
      <c r="L181" s="1"/>
      <c r="M181" s="1"/>
      <c r="N181" s="1"/>
      <c r="O181" s="1"/>
      <c r="P181" s="1"/>
      <c r="Q181" s="1"/>
      <c r="R181" s="1"/>
      <c r="S181" s="1"/>
      <c r="T181" s="1"/>
      <c r="U181" s="1"/>
      <c r="V181" s="1"/>
      <c r="W181" s="1"/>
      <c r="X181" s="1"/>
      <c r="Y181" s="1"/>
      <c r="Z181" s="1"/>
    </row>
    <row r="182" spans="1:26">
      <c r="A182" s="5"/>
      <c r="B182" s="5"/>
      <c r="C182" s="5"/>
      <c r="D182" s="1"/>
      <c r="E182" s="1"/>
      <c r="F182" s="1"/>
      <c r="G182" s="1"/>
      <c r="H182" s="1"/>
      <c r="I182" s="1"/>
      <c r="J182" s="1"/>
      <c r="K182" s="1"/>
      <c r="L182" s="1"/>
      <c r="M182" s="1"/>
      <c r="N182" s="1"/>
      <c r="O182" s="1"/>
      <c r="P182" s="1"/>
      <c r="Q182" s="1"/>
      <c r="R182" s="1"/>
      <c r="S182" s="1"/>
      <c r="T182" s="1"/>
      <c r="U182" s="1"/>
      <c r="V182" s="1"/>
      <c r="W182" s="1"/>
      <c r="X182" s="1"/>
      <c r="Y182" s="1"/>
      <c r="Z182" s="1"/>
    </row>
    <row r="183" spans="1:26">
      <c r="A183" s="5"/>
      <c r="B183" s="5"/>
      <c r="C183" s="5"/>
      <c r="D183" s="1"/>
      <c r="E183" s="1"/>
      <c r="F183" s="1"/>
      <c r="G183" s="1"/>
      <c r="H183" s="1"/>
      <c r="I183" s="1"/>
      <c r="J183" s="1"/>
      <c r="K183" s="1"/>
      <c r="L183" s="1"/>
      <c r="M183" s="1"/>
      <c r="N183" s="1"/>
      <c r="O183" s="1"/>
      <c r="P183" s="1"/>
      <c r="Q183" s="1"/>
      <c r="R183" s="1"/>
      <c r="S183" s="1"/>
      <c r="T183" s="1"/>
      <c r="U183" s="1"/>
      <c r="V183" s="1"/>
      <c r="W183" s="1"/>
      <c r="X183" s="1"/>
      <c r="Y183" s="1"/>
      <c r="Z183" s="1"/>
    </row>
    <row r="184" spans="1:26">
      <c r="A184" s="5"/>
      <c r="B184" s="5"/>
      <c r="C184" s="5"/>
      <c r="D184" s="1"/>
      <c r="E184" s="1"/>
      <c r="F184" s="1"/>
      <c r="G184" s="1"/>
      <c r="H184" s="1"/>
      <c r="I184" s="1"/>
      <c r="J184" s="1"/>
      <c r="K184" s="1"/>
      <c r="L184" s="1"/>
      <c r="M184" s="1"/>
      <c r="N184" s="1"/>
      <c r="O184" s="1"/>
      <c r="P184" s="1"/>
      <c r="Q184" s="1"/>
      <c r="R184" s="1"/>
      <c r="S184" s="1"/>
      <c r="T184" s="1"/>
      <c r="U184" s="1"/>
      <c r="V184" s="1"/>
      <c r="W184" s="1"/>
      <c r="X184" s="1"/>
      <c r="Y184" s="1"/>
      <c r="Z184" s="1"/>
    </row>
    <row r="185" spans="1:26">
      <c r="A185" s="5"/>
      <c r="B185" s="5"/>
      <c r="C185" s="5"/>
      <c r="D185" s="1"/>
      <c r="E185" s="1"/>
      <c r="F185" s="1"/>
      <c r="G185" s="1"/>
      <c r="H185" s="1"/>
      <c r="I185" s="1"/>
      <c r="J185" s="1"/>
      <c r="K185" s="1"/>
      <c r="L185" s="1"/>
      <c r="M185" s="1"/>
      <c r="N185" s="1"/>
      <c r="O185" s="1"/>
      <c r="P185" s="1"/>
      <c r="Q185" s="1"/>
      <c r="R185" s="1"/>
      <c r="S185" s="1"/>
      <c r="T185" s="1"/>
      <c r="U185" s="1"/>
      <c r="V185" s="1"/>
      <c r="W185" s="1"/>
      <c r="X185" s="1"/>
      <c r="Y185" s="1"/>
      <c r="Z185" s="1"/>
    </row>
    <row r="186" spans="1:26">
      <c r="A186" s="5"/>
      <c r="B186" s="5"/>
      <c r="C186" s="5"/>
      <c r="D186" s="1"/>
      <c r="E186" s="1"/>
      <c r="F186" s="1"/>
      <c r="G186" s="1"/>
      <c r="H186" s="1"/>
      <c r="I186" s="1"/>
      <c r="J186" s="1"/>
      <c r="K186" s="1"/>
      <c r="L186" s="1"/>
      <c r="M186" s="1"/>
      <c r="N186" s="1"/>
      <c r="O186" s="1"/>
      <c r="P186" s="1"/>
      <c r="Q186" s="1"/>
      <c r="R186" s="1"/>
      <c r="S186" s="1"/>
      <c r="T186" s="1"/>
      <c r="U186" s="1"/>
      <c r="V186" s="1"/>
      <c r="W186" s="1"/>
      <c r="X186" s="1"/>
      <c r="Y186" s="1"/>
      <c r="Z186" s="1"/>
    </row>
    <row r="187" spans="1:26">
      <c r="A187" s="5"/>
      <c r="B187" s="5"/>
      <c r="C187" s="5"/>
      <c r="D187" s="1"/>
      <c r="E187" s="1"/>
      <c r="F187" s="1"/>
      <c r="G187" s="1"/>
      <c r="H187" s="1"/>
      <c r="I187" s="1"/>
      <c r="J187" s="1"/>
      <c r="K187" s="1"/>
      <c r="L187" s="1"/>
      <c r="M187" s="1"/>
      <c r="N187" s="1"/>
      <c r="O187" s="1"/>
      <c r="P187" s="1"/>
      <c r="Q187" s="1"/>
      <c r="R187" s="1"/>
      <c r="S187" s="1"/>
      <c r="T187" s="1"/>
      <c r="U187" s="1"/>
      <c r="V187" s="1"/>
      <c r="W187" s="1"/>
      <c r="X187" s="1"/>
      <c r="Y187" s="1"/>
      <c r="Z187" s="1"/>
    </row>
    <row r="188" spans="1:26">
      <c r="A188" s="5"/>
      <c r="B188" s="5"/>
      <c r="C188" s="5"/>
      <c r="D188" s="1"/>
      <c r="E188" s="1"/>
      <c r="F188" s="1"/>
      <c r="G188" s="1"/>
      <c r="H188" s="1"/>
      <c r="I188" s="1"/>
      <c r="J188" s="1"/>
      <c r="K188" s="1"/>
      <c r="L188" s="1"/>
      <c r="M188" s="1"/>
      <c r="N188" s="1"/>
      <c r="O188" s="1"/>
      <c r="P188" s="1"/>
      <c r="Q188" s="1"/>
      <c r="R188" s="1"/>
      <c r="S188" s="1"/>
      <c r="T188" s="1"/>
      <c r="U188" s="1"/>
      <c r="V188" s="1"/>
      <c r="W188" s="1"/>
      <c r="X188" s="1"/>
      <c r="Y188" s="1"/>
      <c r="Z188" s="1"/>
    </row>
    <row r="189" spans="1:26">
      <c r="A189" s="5"/>
      <c r="B189" s="5"/>
      <c r="C189" s="5"/>
      <c r="D189" s="1"/>
      <c r="E189" s="1"/>
      <c r="F189" s="1"/>
      <c r="G189" s="1"/>
      <c r="H189" s="1"/>
      <c r="I189" s="1"/>
      <c r="J189" s="1"/>
      <c r="K189" s="1"/>
      <c r="L189" s="1"/>
      <c r="M189" s="1"/>
      <c r="N189" s="1"/>
      <c r="O189" s="1"/>
      <c r="P189" s="1"/>
      <c r="Q189" s="1"/>
      <c r="R189" s="1"/>
      <c r="S189" s="1"/>
      <c r="T189" s="1"/>
      <c r="U189" s="1"/>
      <c r="V189" s="1"/>
      <c r="W189" s="1"/>
      <c r="X189" s="1"/>
      <c r="Y189" s="1"/>
      <c r="Z189" s="1"/>
    </row>
    <row r="190" spans="1:26">
      <c r="A190" s="5"/>
      <c r="B190" s="5"/>
      <c r="C190" s="5"/>
      <c r="D190" s="1"/>
      <c r="E190" s="1"/>
      <c r="F190" s="1"/>
      <c r="G190" s="1"/>
      <c r="H190" s="1"/>
      <c r="I190" s="1"/>
      <c r="J190" s="1"/>
      <c r="K190" s="1"/>
      <c r="L190" s="1"/>
      <c r="M190" s="1"/>
      <c r="N190" s="1"/>
      <c r="O190" s="1"/>
      <c r="P190" s="1"/>
      <c r="Q190" s="1"/>
      <c r="R190" s="1"/>
      <c r="S190" s="1"/>
      <c r="T190" s="1"/>
      <c r="U190" s="1"/>
      <c r="V190" s="1"/>
      <c r="W190" s="1"/>
      <c r="X190" s="1"/>
      <c r="Y190" s="1"/>
      <c r="Z190" s="1"/>
    </row>
    <row r="191" spans="1:26">
      <c r="A191" s="5"/>
      <c r="B191" s="5"/>
      <c r="C191" s="5"/>
      <c r="D191" s="1"/>
      <c r="E191" s="1"/>
      <c r="F191" s="1"/>
      <c r="G191" s="1"/>
      <c r="H191" s="1"/>
      <c r="I191" s="1"/>
      <c r="J191" s="1"/>
      <c r="K191" s="1"/>
      <c r="L191" s="1"/>
      <c r="M191" s="1"/>
      <c r="N191" s="1"/>
      <c r="O191" s="1"/>
      <c r="P191" s="1"/>
      <c r="Q191" s="1"/>
      <c r="R191" s="1"/>
      <c r="S191" s="1"/>
      <c r="T191" s="1"/>
      <c r="U191" s="1"/>
      <c r="V191" s="1"/>
      <c r="W191" s="1"/>
      <c r="X191" s="1"/>
      <c r="Y191" s="1"/>
      <c r="Z191" s="1"/>
    </row>
    <row r="192" spans="1:26">
      <c r="A192" s="5"/>
      <c r="B192" s="5"/>
      <c r="C192" s="5"/>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5"/>
      <c r="B193" s="5"/>
      <c r="C193" s="5"/>
      <c r="D193" s="1"/>
      <c r="E193" s="1"/>
      <c r="F193" s="1"/>
      <c r="G193" s="1"/>
      <c r="H193" s="1"/>
      <c r="I193" s="1"/>
      <c r="J193" s="1"/>
      <c r="K193" s="1"/>
      <c r="L193" s="1"/>
      <c r="M193" s="1"/>
      <c r="N193" s="1"/>
      <c r="O193" s="1"/>
      <c r="P193" s="1"/>
      <c r="Q193" s="1"/>
      <c r="R193" s="1"/>
      <c r="S193" s="1"/>
      <c r="T193" s="1"/>
      <c r="U193" s="1"/>
      <c r="V193" s="1"/>
      <c r="W193" s="1"/>
      <c r="X193" s="1"/>
      <c r="Y193" s="1"/>
      <c r="Z193" s="1"/>
    </row>
    <row r="194" spans="1:26">
      <c r="A194" s="5"/>
      <c r="B194" s="5"/>
      <c r="C194" s="5"/>
      <c r="D194" s="1"/>
      <c r="E194" s="1"/>
      <c r="F194" s="1"/>
      <c r="G194" s="1"/>
      <c r="H194" s="1"/>
      <c r="I194" s="1"/>
      <c r="J194" s="1"/>
      <c r="K194" s="1"/>
      <c r="L194" s="1"/>
      <c r="M194" s="1"/>
      <c r="N194" s="1"/>
      <c r="O194" s="1"/>
      <c r="P194" s="1"/>
      <c r="Q194" s="1"/>
      <c r="R194" s="1"/>
      <c r="S194" s="1"/>
      <c r="T194" s="1"/>
      <c r="U194" s="1"/>
      <c r="V194" s="1"/>
      <c r="W194" s="1"/>
      <c r="X194" s="1"/>
      <c r="Y194" s="1"/>
      <c r="Z194" s="1"/>
    </row>
    <row r="195" spans="1:26">
      <c r="A195" s="5"/>
      <c r="B195" s="5"/>
      <c r="C195" s="5"/>
      <c r="D195" s="1"/>
      <c r="E195" s="1"/>
      <c r="F195" s="1"/>
      <c r="G195" s="1"/>
      <c r="H195" s="1"/>
      <c r="I195" s="1"/>
      <c r="J195" s="1"/>
      <c r="K195" s="1"/>
      <c r="L195" s="1"/>
      <c r="M195" s="1"/>
      <c r="N195" s="1"/>
      <c r="O195" s="1"/>
      <c r="P195" s="1"/>
      <c r="Q195" s="1"/>
      <c r="R195" s="1"/>
      <c r="S195" s="1"/>
      <c r="T195" s="1"/>
      <c r="U195" s="1"/>
      <c r="V195" s="1"/>
      <c r="W195" s="1"/>
      <c r="X195" s="1"/>
      <c r="Y195" s="1"/>
      <c r="Z195" s="1"/>
    </row>
    <row r="196" spans="1:26">
      <c r="A196" s="5"/>
      <c r="B196" s="5"/>
      <c r="C196" s="5"/>
      <c r="D196" s="1"/>
      <c r="E196" s="1"/>
      <c r="F196" s="1"/>
      <c r="G196" s="1"/>
      <c r="H196" s="1"/>
      <c r="I196" s="1"/>
      <c r="J196" s="1"/>
      <c r="K196" s="1"/>
      <c r="L196" s="1"/>
      <c r="M196" s="1"/>
      <c r="N196" s="1"/>
      <c r="O196" s="1"/>
      <c r="P196" s="1"/>
      <c r="Q196" s="1"/>
      <c r="R196" s="1"/>
      <c r="S196" s="1"/>
      <c r="T196" s="1"/>
      <c r="U196" s="1"/>
      <c r="V196" s="1"/>
      <c r="W196" s="1"/>
      <c r="X196" s="1"/>
      <c r="Y196" s="1"/>
      <c r="Z196" s="1"/>
    </row>
    <row r="197" spans="1:26">
      <c r="A197" s="5"/>
      <c r="B197" s="5"/>
      <c r="C197" s="5"/>
      <c r="D197" s="1"/>
      <c r="E197" s="1"/>
      <c r="F197" s="1"/>
      <c r="G197" s="1"/>
      <c r="H197" s="1"/>
      <c r="I197" s="1"/>
      <c r="J197" s="1"/>
      <c r="K197" s="1"/>
      <c r="L197" s="1"/>
      <c r="M197" s="1"/>
      <c r="N197" s="1"/>
      <c r="O197" s="1"/>
      <c r="P197" s="1"/>
      <c r="Q197" s="1"/>
      <c r="R197" s="1"/>
      <c r="S197" s="1"/>
      <c r="T197" s="1"/>
      <c r="U197" s="1"/>
      <c r="V197" s="1"/>
      <c r="W197" s="1"/>
      <c r="X197" s="1"/>
      <c r="Y197" s="1"/>
      <c r="Z197" s="1"/>
    </row>
    <row r="198" spans="1:26">
      <c r="A198" s="5"/>
      <c r="B198" s="5"/>
      <c r="C198" s="5"/>
      <c r="D198" s="1"/>
      <c r="E198" s="1"/>
      <c r="F198" s="1"/>
      <c r="G198" s="1"/>
      <c r="H198" s="1"/>
      <c r="I198" s="1"/>
      <c r="J198" s="1"/>
      <c r="K198" s="1"/>
      <c r="L198" s="1"/>
      <c r="M198" s="1"/>
      <c r="N198" s="1"/>
      <c r="O198" s="1"/>
      <c r="P198" s="1"/>
      <c r="Q198" s="1"/>
      <c r="R198" s="1"/>
      <c r="S198" s="1"/>
      <c r="T198" s="1"/>
      <c r="U198" s="1"/>
      <c r="V198" s="1"/>
      <c r="W198" s="1"/>
      <c r="X198" s="1"/>
      <c r="Y198" s="1"/>
      <c r="Z198" s="1"/>
    </row>
    <row r="199" spans="1:26">
      <c r="A199" s="5"/>
      <c r="B199" s="5"/>
      <c r="C199" s="5"/>
      <c r="D199" s="1"/>
      <c r="E199" s="1"/>
      <c r="F199" s="1"/>
      <c r="G199" s="1"/>
      <c r="H199" s="1"/>
      <c r="I199" s="1"/>
      <c r="J199" s="1"/>
      <c r="K199" s="1"/>
      <c r="L199" s="1"/>
      <c r="M199" s="1"/>
      <c r="N199" s="1"/>
      <c r="O199" s="1"/>
      <c r="P199" s="1"/>
      <c r="Q199" s="1"/>
      <c r="R199" s="1"/>
      <c r="S199" s="1"/>
      <c r="T199" s="1"/>
      <c r="U199" s="1"/>
      <c r="V199" s="1"/>
      <c r="W199" s="1"/>
      <c r="X199" s="1"/>
      <c r="Y199" s="1"/>
      <c r="Z199" s="1"/>
    </row>
    <row r="200" spans="1:26">
      <c r="A200" s="5"/>
      <c r="B200" s="5"/>
      <c r="C200" s="5"/>
      <c r="D200" s="1"/>
      <c r="E200" s="1"/>
      <c r="F200" s="1"/>
      <c r="G200" s="1"/>
      <c r="H200" s="1"/>
      <c r="I200" s="1"/>
      <c r="J200" s="1"/>
      <c r="K200" s="1"/>
      <c r="L200" s="1"/>
      <c r="M200" s="1"/>
      <c r="N200" s="1"/>
      <c r="O200" s="1"/>
      <c r="P200" s="1"/>
      <c r="Q200" s="1"/>
      <c r="R200" s="1"/>
      <c r="S200" s="1"/>
      <c r="T200" s="1"/>
      <c r="U200" s="1"/>
      <c r="V200" s="1"/>
      <c r="W200" s="1"/>
      <c r="X200" s="1"/>
      <c r="Y200" s="1"/>
      <c r="Z200" s="1"/>
    </row>
    <row r="201" spans="1:26">
      <c r="A201" s="5"/>
      <c r="B201" s="5"/>
      <c r="C201" s="5"/>
      <c r="D201" s="1"/>
      <c r="E201" s="1"/>
      <c r="F201" s="1"/>
      <c r="G201" s="1"/>
      <c r="H201" s="1"/>
      <c r="I201" s="1"/>
      <c r="J201" s="1"/>
      <c r="K201" s="1"/>
      <c r="L201" s="1"/>
      <c r="M201" s="1"/>
      <c r="N201" s="1"/>
      <c r="O201" s="1"/>
      <c r="P201" s="1"/>
      <c r="Q201" s="1"/>
      <c r="R201" s="1"/>
      <c r="S201" s="1"/>
      <c r="T201" s="1"/>
      <c r="U201" s="1"/>
      <c r="V201" s="1"/>
      <c r="W201" s="1"/>
      <c r="X201" s="1"/>
      <c r="Y201" s="1"/>
      <c r="Z201" s="1"/>
    </row>
    <row r="202" spans="1:26">
      <c r="A202" s="5"/>
      <c r="B202" s="5"/>
      <c r="C202" s="5"/>
      <c r="D202" s="1"/>
      <c r="E202" s="1"/>
      <c r="F202" s="1"/>
      <c r="G202" s="1"/>
      <c r="H202" s="1"/>
      <c r="I202" s="1"/>
      <c r="J202" s="1"/>
      <c r="K202" s="1"/>
      <c r="L202" s="1"/>
      <c r="M202" s="1"/>
      <c r="N202" s="1"/>
      <c r="O202" s="1"/>
      <c r="P202" s="1"/>
      <c r="Q202" s="1"/>
      <c r="R202" s="1"/>
      <c r="S202" s="1"/>
      <c r="T202" s="1"/>
      <c r="U202" s="1"/>
      <c r="V202" s="1"/>
      <c r="W202" s="1"/>
      <c r="X202" s="1"/>
      <c r="Y202" s="1"/>
      <c r="Z202" s="1"/>
    </row>
    <row r="203" spans="1:26">
      <c r="A203" s="5"/>
      <c r="B203" s="5"/>
      <c r="C203" s="5"/>
      <c r="D203" s="1"/>
      <c r="E203" s="1"/>
      <c r="F203" s="1"/>
      <c r="G203" s="1"/>
      <c r="H203" s="1"/>
      <c r="I203" s="1"/>
      <c r="J203" s="1"/>
      <c r="K203" s="1"/>
      <c r="L203" s="1"/>
      <c r="M203" s="1"/>
      <c r="N203" s="1"/>
      <c r="O203" s="1"/>
      <c r="P203" s="1"/>
      <c r="Q203" s="1"/>
      <c r="R203" s="1"/>
      <c r="S203" s="1"/>
      <c r="T203" s="1"/>
      <c r="U203" s="1"/>
      <c r="V203" s="1"/>
      <c r="W203" s="1"/>
      <c r="X203" s="1"/>
      <c r="Y203" s="1"/>
      <c r="Z203" s="1"/>
    </row>
    <row r="204" spans="1:26">
      <c r="A204" s="5"/>
      <c r="B204" s="5"/>
      <c r="C204" s="5"/>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5"/>
      <c r="B205" s="5"/>
      <c r="C205" s="5"/>
      <c r="D205" s="1"/>
      <c r="E205" s="1"/>
      <c r="F205" s="1"/>
      <c r="G205" s="1"/>
      <c r="H205" s="1"/>
      <c r="I205" s="1"/>
      <c r="J205" s="1"/>
      <c r="K205" s="1"/>
      <c r="L205" s="1"/>
      <c r="M205" s="1"/>
      <c r="N205" s="1"/>
      <c r="O205" s="1"/>
      <c r="P205" s="1"/>
      <c r="Q205" s="1"/>
      <c r="R205" s="1"/>
      <c r="S205" s="1"/>
      <c r="T205" s="1"/>
      <c r="U205" s="1"/>
      <c r="V205" s="1"/>
      <c r="W205" s="1"/>
      <c r="X205" s="1"/>
      <c r="Y205" s="1"/>
      <c r="Z205" s="1"/>
    </row>
    <row r="206" spans="1:26">
      <c r="A206" s="1"/>
      <c r="B206" s="1"/>
      <c r="C206" s="1"/>
      <c r="D206" s="1"/>
      <c r="E206" s="1"/>
      <c r="F206" s="1"/>
      <c r="G206" s="1"/>
      <c r="H206" s="1"/>
      <c r="I206" s="1"/>
      <c r="J206" s="1"/>
      <c r="K206" s="1"/>
      <c r="L206" s="1"/>
      <c r="M206" s="1"/>
      <c r="N206" s="5"/>
      <c r="O206" s="5"/>
      <c r="P206" s="5"/>
      <c r="Q206" s="1"/>
      <c r="R206" s="1"/>
      <c r="S206" s="1"/>
      <c r="T206" s="1"/>
      <c r="U206" s="1"/>
      <c r="V206" s="1"/>
      <c r="W206" s="1"/>
      <c r="X206" s="1"/>
      <c r="Y206" s="1"/>
      <c r="Z206" s="1"/>
    </row>
    <row r="207" spans="1:26">
      <c r="A207" s="1"/>
      <c r="B207" s="1"/>
      <c r="C207" s="1"/>
      <c r="D207" s="1"/>
      <c r="E207" s="1"/>
      <c r="F207" s="1"/>
      <c r="G207" s="1"/>
      <c r="H207" s="1"/>
      <c r="I207" s="1"/>
      <c r="J207" s="1"/>
      <c r="K207" s="1"/>
      <c r="L207" s="1"/>
      <c r="M207" s="1"/>
      <c r="N207" s="5"/>
      <c r="O207" s="5"/>
      <c r="P207" s="5"/>
      <c r="Q207" s="1"/>
      <c r="R207" s="1"/>
      <c r="S207" s="1"/>
      <c r="T207" s="1"/>
      <c r="U207" s="1"/>
      <c r="V207" s="1"/>
      <c r="W207" s="1"/>
      <c r="X207" s="1"/>
      <c r="Y207" s="1"/>
      <c r="Z207" s="1"/>
    </row>
    <row r="208" spans="1:26">
      <c r="A208" s="1"/>
      <c r="B208" s="1"/>
      <c r="C208" s="1"/>
      <c r="D208" s="1"/>
      <c r="E208" s="1"/>
      <c r="F208" s="1"/>
      <c r="G208" s="1"/>
      <c r="H208" s="1"/>
      <c r="I208" s="1"/>
      <c r="J208" s="1"/>
      <c r="K208" s="1"/>
      <c r="L208" s="1"/>
      <c r="M208" s="1"/>
      <c r="N208" s="5"/>
      <c r="O208" s="5"/>
      <c r="P208" s="5"/>
      <c r="Q208" s="1"/>
      <c r="R208" s="1"/>
      <c r="S208" s="1"/>
      <c r="T208" s="1"/>
      <c r="U208" s="1"/>
      <c r="V208" s="1"/>
      <c r="W208" s="1"/>
      <c r="X208" s="1"/>
      <c r="Y208" s="1"/>
      <c r="Z208" s="1"/>
    </row>
    <row r="209" spans="1:26">
      <c r="A209" s="1"/>
      <c r="B209" s="1"/>
      <c r="C209" s="1"/>
      <c r="D209" s="1"/>
      <c r="E209" s="1"/>
      <c r="F209" s="1"/>
      <c r="G209" s="1"/>
      <c r="H209" s="1"/>
      <c r="I209" s="1"/>
      <c r="J209" s="1"/>
      <c r="K209" s="1"/>
      <c r="L209" s="1"/>
      <c r="M209" s="1"/>
      <c r="N209" s="5"/>
      <c r="O209" s="5"/>
      <c r="P209" s="5"/>
      <c r="Q209" s="1"/>
      <c r="R209" s="1"/>
      <c r="S209" s="1"/>
      <c r="T209" s="1"/>
      <c r="U209" s="1"/>
      <c r="V209" s="1"/>
      <c r="W209" s="1"/>
      <c r="X209" s="1"/>
      <c r="Y209" s="1"/>
      <c r="Z209" s="1"/>
    </row>
    <row r="210" spans="1:26">
      <c r="A210" s="1"/>
      <c r="B210" s="1"/>
      <c r="C210" s="1"/>
      <c r="D210" s="1"/>
      <c r="E210" s="1"/>
      <c r="F210" s="1"/>
      <c r="G210" s="1"/>
      <c r="H210" s="1"/>
      <c r="I210" s="1"/>
      <c r="J210" s="1"/>
      <c r="K210" s="1"/>
      <c r="L210" s="1"/>
      <c r="M210" s="1"/>
      <c r="N210" s="5"/>
      <c r="O210" s="5"/>
      <c r="P210" s="5"/>
      <c r="Q210" s="1"/>
      <c r="R210" s="1"/>
      <c r="S210" s="1"/>
      <c r="T210" s="1"/>
      <c r="U210" s="1"/>
      <c r="V210" s="1"/>
      <c r="W210" s="1"/>
      <c r="X210" s="1"/>
      <c r="Y210" s="1"/>
      <c r="Z210" s="1"/>
    </row>
    <row r="211" spans="1:26">
      <c r="A211" s="1"/>
      <c r="B211" s="1"/>
      <c r="C211" s="1"/>
      <c r="D211" s="1"/>
      <c r="E211" s="1"/>
      <c r="F211" s="1"/>
      <c r="G211" s="1"/>
      <c r="H211" s="1"/>
      <c r="I211" s="1"/>
      <c r="J211" s="1"/>
      <c r="K211" s="1"/>
      <c r="L211" s="1"/>
      <c r="M211" s="1"/>
      <c r="N211" s="5"/>
      <c r="O211" s="5"/>
      <c r="P211" s="5"/>
      <c r="Q211" s="1"/>
      <c r="R211" s="1"/>
      <c r="S211" s="1"/>
      <c r="T211" s="1"/>
      <c r="U211" s="1"/>
      <c r="V211" s="1"/>
      <c r="W211" s="1"/>
      <c r="X211" s="1"/>
      <c r="Y211" s="1"/>
      <c r="Z211" s="1"/>
    </row>
    <row r="212" spans="1:26">
      <c r="A212" s="1"/>
      <c r="B212" s="1"/>
      <c r="C212" s="1"/>
      <c r="D212" s="1"/>
      <c r="E212" s="1"/>
      <c r="F212" s="1"/>
      <c r="G212" s="1"/>
      <c r="H212" s="1"/>
      <c r="I212" s="1"/>
      <c r="J212" s="1"/>
      <c r="K212" s="1"/>
      <c r="L212" s="1"/>
      <c r="M212" s="1"/>
      <c r="N212" s="5"/>
      <c r="O212" s="5"/>
      <c r="P212" s="5"/>
      <c r="Q212" s="1"/>
      <c r="R212" s="1"/>
      <c r="S212" s="1"/>
      <c r="T212" s="1"/>
      <c r="U212" s="1"/>
      <c r="V212" s="1"/>
      <c r="W212" s="1"/>
      <c r="X212" s="1"/>
      <c r="Y212" s="1"/>
      <c r="Z212" s="1"/>
    </row>
    <row r="213" spans="1:26">
      <c r="A213" s="1"/>
      <c r="B213" s="1"/>
      <c r="C213" s="1"/>
      <c r="D213" s="1"/>
      <c r="E213" s="1"/>
      <c r="F213" s="1"/>
      <c r="G213" s="1"/>
      <c r="H213" s="1"/>
      <c r="I213" s="1"/>
      <c r="J213" s="1"/>
      <c r="K213" s="1"/>
      <c r="L213" s="1"/>
      <c r="M213" s="1"/>
      <c r="N213" s="5"/>
      <c r="O213" s="5"/>
      <c r="P213" s="5"/>
      <c r="Q213" s="1"/>
      <c r="R213" s="1"/>
      <c r="S213" s="1"/>
      <c r="T213" s="1"/>
      <c r="U213" s="1"/>
      <c r="V213" s="1"/>
      <c r="W213" s="1"/>
      <c r="X213" s="1"/>
      <c r="Y213" s="1"/>
      <c r="Z213" s="1"/>
    </row>
    <row r="214" spans="1:26">
      <c r="A214" s="1"/>
      <c r="B214" s="1"/>
      <c r="C214" s="1"/>
      <c r="D214" s="1"/>
      <c r="E214" s="1"/>
      <c r="F214" s="1"/>
      <c r="G214" s="1"/>
      <c r="H214" s="1"/>
      <c r="I214" s="1"/>
      <c r="J214" s="1"/>
      <c r="K214" s="1"/>
      <c r="L214" s="1"/>
      <c r="M214" s="1"/>
      <c r="N214" s="5"/>
      <c r="O214" s="5"/>
      <c r="P214" s="5"/>
      <c r="Q214" s="1"/>
      <c r="R214" s="1"/>
      <c r="S214" s="1"/>
      <c r="T214" s="1"/>
      <c r="U214" s="1"/>
      <c r="V214" s="1"/>
      <c r="W214" s="1"/>
      <c r="X214" s="1"/>
      <c r="Y214" s="1"/>
      <c r="Z214" s="1"/>
    </row>
    <row r="215" spans="1:26">
      <c r="A215" s="1"/>
      <c r="B215" s="1"/>
      <c r="C215" s="1"/>
      <c r="D215" s="1"/>
      <c r="E215" s="1"/>
      <c r="F215" s="1"/>
      <c r="G215" s="1"/>
      <c r="H215" s="1"/>
      <c r="I215" s="1"/>
      <c r="J215" s="1"/>
      <c r="K215" s="1"/>
      <c r="L215" s="1"/>
      <c r="M215" s="1"/>
      <c r="N215" s="5"/>
      <c r="O215" s="5"/>
      <c r="P215" s="5"/>
      <c r="Q215" s="1"/>
      <c r="R215" s="1"/>
      <c r="S215" s="1"/>
      <c r="T215" s="1"/>
      <c r="U215" s="1"/>
      <c r="V215" s="1"/>
      <c r="W215" s="1"/>
      <c r="X215" s="1"/>
      <c r="Y215" s="1"/>
      <c r="Z215" s="1"/>
    </row>
    <row r="216" spans="1:26">
      <c r="A216" s="1"/>
      <c r="B216" s="1"/>
      <c r="C216" s="1"/>
      <c r="D216" s="1"/>
      <c r="E216" s="1"/>
      <c r="F216" s="1"/>
      <c r="G216" s="1"/>
      <c r="H216" s="1"/>
      <c r="I216" s="1"/>
      <c r="J216" s="1"/>
      <c r="K216" s="1"/>
      <c r="L216" s="1"/>
      <c r="M216" s="1"/>
      <c r="N216" s="5"/>
      <c r="O216" s="5"/>
      <c r="P216" s="5"/>
      <c r="Q216" s="1"/>
      <c r="R216" s="1"/>
      <c r="S216" s="1"/>
      <c r="T216" s="1"/>
      <c r="U216" s="1"/>
      <c r="V216" s="1"/>
      <c r="W216" s="1"/>
      <c r="X216" s="1"/>
      <c r="Y216" s="1"/>
      <c r="Z216" s="1"/>
    </row>
    <row r="217" spans="1:26">
      <c r="A217" s="1"/>
      <c r="B217" s="1"/>
      <c r="C217" s="1"/>
      <c r="D217" s="1"/>
      <c r="E217" s="1"/>
      <c r="F217" s="1"/>
      <c r="G217" s="1"/>
      <c r="H217" s="1"/>
      <c r="I217" s="1"/>
      <c r="J217" s="1"/>
      <c r="K217" s="1"/>
      <c r="L217" s="1"/>
      <c r="M217" s="1"/>
      <c r="N217" s="5"/>
      <c r="O217" s="5"/>
      <c r="P217" s="5"/>
      <c r="Q217" s="1"/>
      <c r="R217" s="1"/>
      <c r="S217" s="1"/>
      <c r="T217" s="1"/>
      <c r="U217" s="1"/>
      <c r="V217" s="1"/>
      <c r="W217" s="1"/>
      <c r="X217" s="1"/>
      <c r="Y217" s="1"/>
      <c r="Z217" s="1"/>
    </row>
    <row r="218" spans="1:26">
      <c r="A218" s="1"/>
      <c r="B218" s="1"/>
      <c r="C218" s="1"/>
      <c r="D218" s="1"/>
      <c r="E218" s="1"/>
      <c r="F218" s="1"/>
      <c r="G218" s="1"/>
      <c r="H218" s="1"/>
      <c r="I218" s="1"/>
      <c r="J218" s="1"/>
      <c r="K218" s="1"/>
      <c r="L218" s="1"/>
      <c r="M218" s="1"/>
      <c r="N218" s="5"/>
      <c r="O218" s="5"/>
      <c r="P218" s="5"/>
      <c r="Q218" s="1"/>
      <c r="R218" s="1"/>
      <c r="S218" s="1"/>
      <c r="T218" s="1"/>
      <c r="U218" s="1"/>
      <c r="V218" s="1"/>
      <c r="W218" s="1"/>
      <c r="X218" s="1"/>
      <c r="Y218" s="1"/>
      <c r="Z218" s="1"/>
    </row>
    <row r="219" spans="1:26">
      <c r="A219" s="1"/>
      <c r="B219" s="1"/>
      <c r="C219" s="1"/>
      <c r="D219" s="1"/>
      <c r="E219" s="1"/>
      <c r="F219" s="1"/>
      <c r="G219" s="1"/>
      <c r="H219" s="1"/>
      <c r="I219" s="1"/>
      <c r="J219" s="1"/>
      <c r="K219" s="1"/>
      <c r="L219" s="1"/>
      <c r="M219" s="1"/>
      <c r="N219" s="5"/>
      <c r="O219" s="5"/>
      <c r="P219" s="5"/>
      <c r="Q219" s="1"/>
      <c r="R219" s="1"/>
      <c r="S219" s="1"/>
      <c r="T219" s="1"/>
      <c r="U219" s="1"/>
      <c r="V219" s="1"/>
      <c r="W219" s="1"/>
      <c r="X219" s="1"/>
      <c r="Y219" s="1"/>
      <c r="Z219" s="1"/>
    </row>
    <row r="220" spans="1:26">
      <c r="A220" s="1"/>
      <c r="B220" s="1"/>
      <c r="C220" s="1"/>
      <c r="D220" s="1"/>
      <c r="E220" s="1"/>
      <c r="F220" s="1"/>
      <c r="G220" s="1"/>
      <c r="H220" s="1"/>
      <c r="I220" s="1"/>
      <c r="J220" s="1"/>
      <c r="K220" s="1"/>
      <c r="L220" s="1"/>
      <c r="M220" s="1"/>
      <c r="N220" s="5"/>
      <c r="O220" s="5"/>
      <c r="P220" s="5"/>
      <c r="Q220" s="1"/>
      <c r="R220" s="1"/>
      <c r="S220" s="1"/>
      <c r="T220" s="1"/>
      <c r="U220" s="1"/>
      <c r="V220" s="1"/>
      <c r="W220" s="1"/>
      <c r="X220" s="1"/>
      <c r="Y220" s="1"/>
      <c r="Z220" s="1"/>
    </row>
    <row r="221" spans="1:26">
      <c r="A221" s="1"/>
      <c r="B221" s="1"/>
      <c r="C221" s="1"/>
      <c r="D221" s="1"/>
      <c r="E221" s="1"/>
      <c r="F221" s="1"/>
      <c r="G221" s="1"/>
      <c r="H221" s="1"/>
      <c r="I221" s="1"/>
      <c r="J221" s="1"/>
      <c r="K221" s="1"/>
      <c r="L221" s="1"/>
      <c r="M221" s="1"/>
      <c r="N221" s="5"/>
      <c r="O221" s="5"/>
      <c r="P221" s="5"/>
      <c r="Q221" s="1"/>
      <c r="R221" s="1"/>
      <c r="S221" s="1"/>
      <c r="T221" s="1"/>
      <c r="U221" s="1"/>
      <c r="V221" s="1"/>
      <c r="W221" s="1"/>
      <c r="X221" s="1"/>
      <c r="Y221" s="1"/>
      <c r="Z221" s="1"/>
    </row>
    <row r="222" spans="1:26">
      <c r="A222" s="1"/>
      <c r="B222" s="1"/>
      <c r="C222" s="1"/>
      <c r="D222" s="1"/>
      <c r="E222" s="1"/>
      <c r="F222" s="1"/>
      <c r="G222" s="1"/>
      <c r="H222" s="1"/>
      <c r="I222" s="1"/>
      <c r="J222" s="1"/>
      <c r="K222" s="1"/>
      <c r="L222" s="1"/>
      <c r="M222" s="1"/>
      <c r="N222" s="5"/>
      <c r="O222" s="5"/>
      <c r="P222" s="5"/>
      <c r="Q222" s="1"/>
      <c r="R222" s="1"/>
      <c r="S222" s="1"/>
      <c r="T222" s="1"/>
      <c r="U222" s="1"/>
      <c r="V222" s="1"/>
      <c r="W222" s="1"/>
      <c r="X222" s="1"/>
      <c r="Y222" s="1"/>
      <c r="Z222" s="1"/>
    </row>
    <row r="223" spans="1:26">
      <c r="A223" s="1"/>
      <c r="B223" s="1"/>
      <c r="C223" s="1"/>
      <c r="D223" s="1"/>
      <c r="E223" s="1"/>
      <c r="F223" s="1"/>
      <c r="G223" s="1"/>
      <c r="H223" s="1"/>
      <c r="I223" s="1"/>
      <c r="J223" s="1"/>
      <c r="K223" s="1"/>
      <c r="L223" s="1"/>
      <c r="M223" s="1"/>
      <c r="N223" s="5"/>
      <c r="O223" s="5"/>
      <c r="P223" s="5"/>
      <c r="Q223" s="1"/>
      <c r="R223" s="1"/>
      <c r="S223" s="1"/>
      <c r="T223" s="1"/>
      <c r="U223" s="1"/>
      <c r="V223" s="1"/>
      <c r="W223" s="1"/>
      <c r="X223" s="1"/>
      <c r="Y223" s="1"/>
      <c r="Z223" s="1"/>
    </row>
    <row r="224" spans="1:26">
      <c r="A224" s="1"/>
      <c r="B224" s="1"/>
      <c r="C224" s="1"/>
      <c r="D224" s="1"/>
      <c r="E224" s="1"/>
      <c r="F224" s="1"/>
      <c r="G224" s="1"/>
      <c r="H224" s="1"/>
      <c r="I224" s="1"/>
      <c r="J224" s="1"/>
      <c r="K224" s="1"/>
      <c r="L224" s="1"/>
      <c r="M224" s="1"/>
      <c r="N224" s="5"/>
      <c r="O224" s="5"/>
      <c r="P224" s="5"/>
      <c r="Q224" s="1"/>
      <c r="R224" s="1"/>
      <c r="S224" s="1"/>
      <c r="T224" s="1"/>
      <c r="U224" s="1"/>
      <c r="V224" s="1"/>
      <c r="W224" s="1"/>
      <c r="X224" s="1"/>
      <c r="Y224" s="1"/>
      <c r="Z224" s="1"/>
    </row>
    <row r="225" spans="1:26">
      <c r="A225" s="1"/>
      <c r="B225" s="1"/>
      <c r="C225" s="1"/>
      <c r="D225" s="1"/>
      <c r="E225" s="1"/>
      <c r="F225" s="1"/>
      <c r="G225" s="1"/>
      <c r="H225" s="1"/>
      <c r="I225" s="1"/>
      <c r="J225" s="1"/>
      <c r="K225" s="1"/>
      <c r="L225" s="1"/>
      <c r="M225" s="1"/>
      <c r="N225" s="5"/>
      <c r="O225" s="5"/>
      <c r="P225" s="5"/>
      <c r="Q225" s="1"/>
      <c r="R225" s="1"/>
      <c r="S225" s="1"/>
      <c r="T225" s="1"/>
      <c r="U225" s="1"/>
      <c r="V225" s="1"/>
      <c r="W225" s="1"/>
      <c r="X225" s="1"/>
      <c r="Y225" s="1"/>
      <c r="Z225" s="1"/>
    </row>
    <row r="226" spans="1:26">
      <c r="A226" s="1"/>
      <c r="B226" s="1"/>
      <c r="C226" s="1"/>
      <c r="D226" s="1"/>
      <c r="E226" s="1"/>
      <c r="F226" s="1"/>
      <c r="G226" s="1"/>
      <c r="H226" s="1"/>
      <c r="I226" s="1"/>
      <c r="J226" s="1"/>
      <c r="K226" s="1"/>
      <c r="L226" s="1"/>
      <c r="M226" s="1"/>
      <c r="N226" s="5"/>
      <c r="O226" s="5"/>
      <c r="P226" s="5"/>
      <c r="Q226" s="1"/>
      <c r="R226" s="1"/>
      <c r="S226" s="1"/>
      <c r="T226" s="1"/>
      <c r="U226" s="1"/>
      <c r="V226" s="1"/>
      <c r="W226" s="1"/>
      <c r="X226" s="1"/>
      <c r="Y226" s="1"/>
      <c r="Z226" s="1"/>
    </row>
    <row r="227" spans="1:26">
      <c r="A227" s="1"/>
      <c r="B227" s="1"/>
      <c r="C227" s="1"/>
      <c r="D227" s="1"/>
      <c r="E227" s="1"/>
      <c r="F227" s="1"/>
      <c r="G227" s="1"/>
      <c r="H227" s="1"/>
      <c r="I227" s="1"/>
      <c r="J227" s="1"/>
      <c r="K227" s="1"/>
      <c r="L227" s="1"/>
      <c r="M227" s="1"/>
      <c r="N227" s="5"/>
      <c r="O227" s="5"/>
      <c r="P227" s="5"/>
      <c r="Q227" s="1"/>
      <c r="R227" s="1"/>
      <c r="S227" s="1"/>
      <c r="T227" s="1"/>
      <c r="U227" s="1"/>
      <c r="V227" s="1"/>
      <c r="W227" s="1"/>
      <c r="X227" s="1"/>
      <c r="Y227" s="1"/>
      <c r="Z227" s="1"/>
    </row>
    <row r="228" spans="1:26">
      <c r="A228" s="1"/>
      <c r="B228" s="1"/>
      <c r="C228" s="1"/>
      <c r="D228" s="1"/>
      <c r="E228" s="1"/>
      <c r="F228" s="1"/>
      <c r="G228" s="1"/>
      <c r="H228" s="1"/>
      <c r="I228" s="1"/>
      <c r="J228" s="1"/>
      <c r="K228" s="1"/>
      <c r="L228" s="1"/>
      <c r="M228" s="1"/>
      <c r="N228" s="5"/>
      <c r="O228" s="5"/>
      <c r="P228" s="5"/>
      <c r="Q228" s="1"/>
      <c r="R228" s="1"/>
      <c r="S228" s="1"/>
      <c r="T228" s="1"/>
      <c r="U228" s="1"/>
      <c r="V228" s="1"/>
      <c r="W228" s="1"/>
      <c r="X228" s="1"/>
      <c r="Y228" s="1"/>
      <c r="Z228" s="1"/>
    </row>
    <row r="229" spans="1:26">
      <c r="A229" s="1"/>
      <c r="B229" s="1"/>
      <c r="C229" s="1"/>
      <c r="D229" s="1"/>
      <c r="E229" s="1"/>
      <c r="F229" s="1"/>
      <c r="G229" s="1"/>
      <c r="H229" s="1"/>
      <c r="I229" s="1"/>
      <c r="J229" s="1"/>
      <c r="K229" s="1"/>
      <c r="L229" s="1"/>
      <c r="M229" s="1"/>
      <c r="N229" s="5"/>
      <c r="O229" s="5"/>
      <c r="P229" s="5"/>
      <c r="Q229" s="1"/>
      <c r="R229" s="1"/>
      <c r="S229" s="1"/>
      <c r="T229" s="1"/>
      <c r="U229" s="1"/>
      <c r="V229" s="1"/>
      <c r="W229" s="1"/>
      <c r="X229" s="1"/>
      <c r="Y229" s="1"/>
      <c r="Z229" s="1"/>
    </row>
    <row r="230" spans="1:26">
      <c r="A230" s="1"/>
      <c r="B230" s="1"/>
      <c r="C230" s="1"/>
      <c r="D230" s="1"/>
      <c r="E230" s="1"/>
      <c r="F230" s="1"/>
      <c r="G230" s="1"/>
      <c r="H230" s="1"/>
      <c r="I230" s="1"/>
      <c r="J230" s="1"/>
      <c r="K230" s="1"/>
      <c r="L230" s="1"/>
      <c r="M230" s="1"/>
      <c r="N230" s="5"/>
      <c r="O230" s="5"/>
      <c r="P230" s="5"/>
      <c r="Q230" s="1"/>
      <c r="R230" s="1"/>
      <c r="S230" s="1"/>
      <c r="T230" s="1"/>
      <c r="U230" s="1"/>
      <c r="V230" s="1"/>
      <c r="W230" s="1"/>
      <c r="X230" s="1"/>
      <c r="Y230" s="1"/>
      <c r="Z230" s="1"/>
    </row>
    <row r="231" spans="1:26">
      <c r="A231" s="1"/>
      <c r="B231" s="1"/>
      <c r="C231" s="1"/>
      <c r="D231" s="1"/>
      <c r="E231" s="1"/>
      <c r="F231" s="1"/>
      <c r="G231" s="1"/>
      <c r="H231" s="1"/>
      <c r="I231" s="1"/>
      <c r="J231" s="1"/>
      <c r="K231" s="1"/>
      <c r="L231" s="1"/>
      <c r="M231" s="1"/>
      <c r="N231" s="5"/>
      <c r="O231" s="5"/>
      <c r="P231" s="5"/>
      <c r="Q231" s="1"/>
      <c r="R231" s="1"/>
      <c r="S231" s="1"/>
      <c r="T231" s="1"/>
      <c r="U231" s="1"/>
      <c r="V231" s="1"/>
      <c r="W231" s="1"/>
      <c r="X231" s="1"/>
      <c r="Y231" s="1"/>
      <c r="Z231" s="1"/>
    </row>
    <row r="232" spans="1:26">
      <c r="A232" s="1"/>
      <c r="B232" s="1"/>
      <c r="C232" s="1"/>
      <c r="D232" s="1"/>
      <c r="E232" s="1"/>
      <c r="F232" s="1"/>
      <c r="G232" s="1"/>
      <c r="H232" s="1"/>
      <c r="I232" s="1"/>
      <c r="J232" s="1"/>
      <c r="K232" s="1"/>
      <c r="L232" s="1"/>
      <c r="M232" s="1"/>
      <c r="N232" s="5"/>
      <c r="O232" s="5"/>
      <c r="P232" s="5"/>
      <c r="Q232" s="1"/>
      <c r="R232" s="1"/>
      <c r="S232" s="1"/>
      <c r="T232" s="1"/>
      <c r="U232" s="1"/>
      <c r="V232" s="1"/>
      <c r="W232" s="1"/>
      <c r="X232" s="1"/>
      <c r="Y232" s="1"/>
      <c r="Z232" s="1"/>
    </row>
    <row r="233" spans="1:26">
      <c r="A233" s="1"/>
      <c r="B233" s="1"/>
      <c r="C233" s="1"/>
      <c r="D233" s="1"/>
      <c r="E233" s="1"/>
      <c r="F233" s="1"/>
      <c r="G233" s="1"/>
      <c r="H233" s="1"/>
      <c r="I233" s="1"/>
      <c r="J233" s="1"/>
      <c r="K233" s="1"/>
      <c r="L233" s="1"/>
      <c r="M233" s="1"/>
      <c r="N233" s="5"/>
      <c r="O233" s="5"/>
      <c r="P233" s="5"/>
      <c r="Q233" s="1"/>
      <c r="R233" s="1"/>
      <c r="S233" s="1"/>
      <c r="T233" s="1"/>
      <c r="U233" s="1"/>
      <c r="V233" s="1"/>
      <c r="W233" s="1"/>
      <c r="X233" s="1"/>
      <c r="Y233" s="1"/>
      <c r="Z233" s="1"/>
    </row>
    <row r="234" spans="1:26">
      <c r="A234" s="1"/>
      <c r="B234" s="1"/>
      <c r="C234" s="1"/>
      <c r="D234" s="1"/>
      <c r="E234" s="1"/>
      <c r="F234" s="1"/>
      <c r="G234" s="1"/>
      <c r="H234" s="1"/>
      <c r="I234" s="1"/>
      <c r="J234" s="1"/>
      <c r="K234" s="1"/>
      <c r="L234" s="1"/>
      <c r="M234" s="1"/>
      <c r="N234" s="5"/>
      <c r="O234" s="5"/>
      <c r="P234" s="5"/>
      <c r="Q234" s="1"/>
      <c r="R234" s="1"/>
      <c r="S234" s="1"/>
      <c r="T234" s="1"/>
      <c r="U234" s="1"/>
      <c r="V234" s="1"/>
      <c r="W234" s="1"/>
      <c r="X234" s="1"/>
      <c r="Y234" s="1"/>
      <c r="Z234" s="1"/>
    </row>
    <row r="235" spans="1:26">
      <c r="A235" s="1"/>
      <c r="B235" s="1"/>
      <c r="C235" s="1"/>
      <c r="D235" s="1"/>
      <c r="E235" s="1"/>
      <c r="F235" s="1"/>
      <c r="G235" s="1"/>
      <c r="H235" s="1"/>
      <c r="I235" s="1"/>
      <c r="J235" s="1"/>
      <c r="K235" s="1"/>
      <c r="L235" s="1"/>
      <c r="M235" s="1"/>
      <c r="N235" s="5"/>
      <c r="O235" s="5"/>
      <c r="P235" s="5"/>
      <c r="Q235" s="1"/>
      <c r="R235" s="1"/>
      <c r="S235" s="1"/>
      <c r="T235" s="1"/>
      <c r="U235" s="1"/>
      <c r="V235" s="1"/>
      <c r="W235" s="1"/>
      <c r="X235" s="1"/>
      <c r="Y235" s="1"/>
      <c r="Z235" s="1"/>
    </row>
    <row r="236" spans="1:26">
      <c r="A236" s="1"/>
      <c r="B236" s="1"/>
      <c r="C236" s="1"/>
      <c r="D236" s="1"/>
      <c r="E236" s="1"/>
      <c r="F236" s="1"/>
      <c r="G236" s="1"/>
      <c r="H236" s="1"/>
      <c r="I236" s="1"/>
      <c r="J236" s="1"/>
      <c r="K236" s="1"/>
      <c r="L236" s="1"/>
      <c r="M236" s="1"/>
      <c r="N236" s="5"/>
      <c r="O236" s="5"/>
      <c r="P236" s="5"/>
      <c r="Q236" s="1"/>
      <c r="R236" s="1"/>
      <c r="S236" s="1"/>
      <c r="T236" s="1"/>
      <c r="U236" s="1"/>
      <c r="V236" s="1"/>
      <c r="W236" s="1"/>
      <c r="X236" s="1"/>
      <c r="Y236" s="1"/>
      <c r="Z236" s="1"/>
    </row>
    <row r="237" spans="1:26">
      <c r="A237" s="1"/>
      <c r="B237" s="1"/>
      <c r="C237" s="1"/>
      <c r="D237" s="1"/>
      <c r="E237" s="1"/>
      <c r="F237" s="1"/>
      <c r="G237" s="1"/>
      <c r="H237" s="1"/>
      <c r="I237" s="1"/>
      <c r="J237" s="1"/>
      <c r="K237" s="1"/>
      <c r="L237" s="1"/>
      <c r="M237" s="1"/>
      <c r="N237" s="5"/>
      <c r="O237" s="5"/>
      <c r="P237" s="5"/>
      <c r="Q237" s="1"/>
      <c r="R237" s="1"/>
      <c r="S237" s="1"/>
      <c r="T237" s="1"/>
      <c r="U237" s="1"/>
      <c r="V237" s="1"/>
      <c r="W237" s="1"/>
      <c r="X237" s="1"/>
      <c r="Y237" s="1"/>
      <c r="Z237" s="1"/>
    </row>
    <row r="238" spans="1:26">
      <c r="A238" s="1"/>
      <c r="B238" s="1"/>
      <c r="C238" s="1"/>
      <c r="D238" s="1"/>
      <c r="E238" s="1"/>
      <c r="F238" s="1"/>
      <c r="G238" s="1"/>
      <c r="H238" s="1"/>
      <c r="I238" s="1"/>
      <c r="J238" s="1"/>
      <c r="K238" s="1"/>
      <c r="L238" s="1"/>
      <c r="M238" s="1"/>
      <c r="N238" s="5"/>
      <c r="O238" s="5"/>
      <c r="P238" s="5"/>
      <c r="Q238" s="1"/>
      <c r="R238" s="1"/>
      <c r="S238" s="1"/>
      <c r="T238" s="1"/>
      <c r="U238" s="1"/>
      <c r="V238" s="1"/>
      <c r="W238" s="1"/>
      <c r="X238" s="1"/>
      <c r="Y238" s="1"/>
      <c r="Z238" s="1"/>
    </row>
    <row r="239" spans="1:26">
      <c r="A239" s="1"/>
      <c r="B239" s="1"/>
      <c r="C239" s="1"/>
      <c r="D239" s="1"/>
      <c r="E239" s="1"/>
      <c r="F239" s="1"/>
      <c r="G239" s="1"/>
      <c r="H239" s="1"/>
      <c r="I239" s="1"/>
      <c r="J239" s="1"/>
      <c r="K239" s="1"/>
      <c r="L239" s="1"/>
      <c r="M239" s="1"/>
      <c r="N239" s="5"/>
      <c r="O239" s="5"/>
      <c r="P239" s="5"/>
      <c r="Q239" s="1"/>
      <c r="R239" s="1"/>
      <c r="S239" s="1"/>
      <c r="T239" s="1"/>
      <c r="U239" s="1"/>
      <c r="V239" s="1"/>
      <c r="W239" s="1"/>
      <c r="X239" s="1"/>
      <c r="Y239" s="1"/>
      <c r="Z239" s="1"/>
    </row>
    <row r="240" spans="1:26">
      <c r="A240" s="1"/>
      <c r="B240" s="1"/>
      <c r="C240" s="1"/>
      <c r="D240" s="1"/>
      <c r="E240" s="1"/>
      <c r="F240" s="1"/>
      <c r="G240" s="1"/>
      <c r="H240" s="1"/>
      <c r="I240" s="1"/>
      <c r="J240" s="1"/>
      <c r="K240" s="1"/>
      <c r="L240" s="1"/>
      <c r="M240" s="1"/>
      <c r="N240" s="5"/>
      <c r="O240" s="5"/>
      <c r="P240" s="5"/>
      <c r="Q240" s="1"/>
      <c r="R240" s="1"/>
      <c r="S240" s="1"/>
      <c r="T240" s="1"/>
      <c r="U240" s="1"/>
      <c r="V240" s="1"/>
      <c r="W240" s="1"/>
      <c r="X240" s="1"/>
      <c r="Y240" s="1"/>
      <c r="Z240" s="1"/>
    </row>
    <row r="241" spans="1:26">
      <c r="A241" s="1"/>
      <c r="B241" s="1"/>
      <c r="C241" s="1"/>
      <c r="D241" s="1"/>
      <c r="E241" s="1"/>
      <c r="F241" s="1"/>
      <c r="G241" s="1"/>
      <c r="H241" s="1"/>
      <c r="I241" s="1"/>
      <c r="J241" s="1"/>
      <c r="K241" s="1"/>
      <c r="L241" s="1"/>
      <c r="M241" s="1"/>
      <c r="N241" s="5"/>
      <c r="O241" s="5"/>
      <c r="P241" s="5"/>
      <c r="Q241" s="1"/>
      <c r="R241" s="1"/>
      <c r="S241" s="1"/>
      <c r="T241" s="1"/>
      <c r="U241" s="1"/>
      <c r="V241" s="1"/>
      <c r="W241" s="1"/>
      <c r="X241" s="1"/>
      <c r="Y241" s="1"/>
      <c r="Z241" s="1"/>
    </row>
    <row r="242" spans="1:26">
      <c r="A242" s="1"/>
      <c r="B242" s="1"/>
      <c r="C242" s="1"/>
      <c r="D242" s="1"/>
      <c r="E242" s="1"/>
      <c r="F242" s="1"/>
      <c r="G242" s="1"/>
      <c r="H242" s="1"/>
      <c r="I242" s="1"/>
      <c r="J242" s="1"/>
      <c r="K242" s="1"/>
      <c r="L242" s="1"/>
      <c r="M242" s="1"/>
      <c r="N242" s="5"/>
      <c r="O242" s="5"/>
      <c r="P242" s="5"/>
      <c r="Q242" s="1"/>
      <c r="R242" s="1"/>
      <c r="S242" s="1"/>
      <c r="T242" s="1"/>
      <c r="U242" s="1"/>
      <c r="V242" s="1"/>
      <c r="W242" s="1"/>
      <c r="X242" s="1"/>
      <c r="Y242" s="1"/>
      <c r="Z242" s="1"/>
    </row>
    <row r="243" spans="1:26">
      <c r="A243" s="1"/>
      <c r="B243" s="1"/>
      <c r="C243" s="1"/>
      <c r="D243" s="1"/>
      <c r="E243" s="1"/>
      <c r="F243" s="1"/>
      <c r="G243" s="1"/>
      <c r="H243" s="1"/>
      <c r="I243" s="1"/>
      <c r="J243" s="1"/>
      <c r="K243" s="1"/>
      <c r="L243" s="1"/>
      <c r="M243" s="1"/>
      <c r="N243" s="5"/>
      <c r="O243" s="5"/>
      <c r="P243" s="5"/>
      <c r="Q243" s="1"/>
      <c r="R243" s="1"/>
      <c r="S243" s="1"/>
      <c r="T243" s="1"/>
      <c r="U243" s="1"/>
      <c r="V243" s="1"/>
      <c r="W243" s="1"/>
      <c r="X243" s="1"/>
      <c r="Y243" s="1"/>
      <c r="Z243" s="1"/>
    </row>
    <row r="244" spans="1:26">
      <c r="A244" s="1"/>
      <c r="B244" s="1"/>
      <c r="C244" s="1"/>
      <c r="D244" s="1"/>
      <c r="E244" s="1"/>
      <c r="F244" s="1"/>
      <c r="G244" s="1"/>
      <c r="H244" s="1"/>
      <c r="I244" s="1"/>
      <c r="J244" s="1"/>
      <c r="K244" s="1"/>
      <c r="L244" s="1"/>
      <c r="M244" s="1"/>
      <c r="N244" s="5"/>
      <c r="O244" s="5"/>
      <c r="P244" s="5"/>
      <c r="Q244" s="1"/>
      <c r="R244" s="1"/>
      <c r="S244" s="1"/>
      <c r="T244" s="1"/>
      <c r="U244" s="1"/>
      <c r="V244" s="1"/>
      <c r="W244" s="1"/>
      <c r="X244" s="1"/>
      <c r="Y244" s="1"/>
      <c r="Z244" s="1"/>
    </row>
    <row r="245" spans="1:26">
      <c r="A245" s="1"/>
      <c r="B245" s="1"/>
      <c r="C245" s="1"/>
      <c r="D245" s="1"/>
      <c r="E245" s="1"/>
      <c r="F245" s="1"/>
      <c r="G245" s="1"/>
      <c r="H245" s="1"/>
      <c r="I245" s="1"/>
      <c r="J245" s="1"/>
      <c r="K245" s="1"/>
      <c r="L245" s="1"/>
      <c r="M245" s="1"/>
      <c r="N245" s="5"/>
      <c r="O245" s="5"/>
      <c r="P245" s="5"/>
      <c r="Q245" s="1"/>
      <c r="R245" s="1"/>
      <c r="S245" s="1"/>
      <c r="T245" s="1"/>
      <c r="U245" s="1"/>
      <c r="V245" s="1"/>
      <c r="W245" s="1"/>
      <c r="X245" s="1"/>
      <c r="Y245" s="1"/>
      <c r="Z245" s="1"/>
    </row>
    <row r="246" spans="1:26">
      <c r="A246" s="1"/>
      <c r="B246" s="1"/>
      <c r="C246" s="1"/>
      <c r="D246" s="1"/>
      <c r="E246" s="1"/>
      <c r="F246" s="1"/>
      <c r="G246" s="1"/>
      <c r="H246" s="1"/>
      <c r="I246" s="1"/>
      <c r="J246" s="1"/>
      <c r="K246" s="1"/>
      <c r="L246" s="1"/>
      <c r="M246" s="1"/>
      <c r="N246" s="5"/>
      <c r="O246" s="5"/>
      <c r="P246" s="5"/>
      <c r="Q246" s="1"/>
      <c r="R246" s="1"/>
      <c r="S246" s="1"/>
      <c r="T246" s="1"/>
      <c r="U246" s="1"/>
      <c r="V246" s="1"/>
      <c r="W246" s="1"/>
      <c r="X246" s="1"/>
      <c r="Y246" s="1"/>
      <c r="Z246" s="1"/>
    </row>
    <row r="247" spans="1:26">
      <c r="A247" s="1"/>
      <c r="B247" s="1"/>
      <c r="C247" s="1"/>
      <c r="D247" s="1"/>
      <c r="E247" s="1"/>
      <c r="F247" s="1"/>
      <c r="G247" s="1"/>
      <c r="H247" s="1"/>
      <c r="I247" s="1"/>
      <c r="J247" s="1"/>
      <c r="K247" s="1"/>
      <c r="L247" s="1"/>
      <c r="M247" s="1"/>
      <c r="N247" s="5"/>
      <c r="O247" s="5"/>
      <c r="P247" s="5"/>
      <c r="Q247" s="1"/>
      <c r="R247" s="1"/>
      <c r="S247" s="1"/>
      <c r="T247" s="1"/>
      <c r="U247" s="1"/>
      <c r="V247" s="1"/>
      <c r="W247" s="1"/>
      <c r="X247" s="1"/>
      <c r="Y247" s="1"/>
      <c r="Z247" s="1"/>
    </row>
    <row r="248" spans="1:26">
      <c r="A248" s="1"/>
      <c r="B248" s="1"/>
      <c r="C248" s="1"/>
      <c r="D248" s="1"/>
      <c r="E248" s="1"/>
      <c r="F248" s="1"/>
      <c r="G248" s="1"/>
      <c r="H248" s="1"/>
      <c r="I248" s="1"/>
      <c r="J248" s="1"/>
      <c r="K248" s="1"/>
      <c r="L248" s="1"/>
      <c r="M248" s="1"/>
      <c r="N248" s="5"/>
      <c r="O248" s="5"/>
      <c r="P248" s="5"/>
      <c r="Q248" s="1"/>
      <c r="R248" s="1"/>
      <c r="S248" s="1"/>
      <c r="T248" s="1"/>
      <c r="U248" s="1"/>
      <c r="V248" s="1"/>
      <c r="W248" s="1"/>
      <c r="X248" s="1"/>
      <c r="Y248" s="1"/>
      <c r="Z248" s="1"/>
    </row>
    <row r="249" spans="1:26">
      <c r="A249" s="1"/>
      <c r="B249" s="1"/>
      <c r="C249" s="1"/>
      <c r="D249" s="1"/>
      <c r="E249" s="1"/>
      <c r="F249" s="1"/>
      <c r="G249" s="1"/>
      <c r="H249" s="1"/>
      <c r="I249" s="1"/>
      <c r="J249" s="1"/>
      <c r="K249" s="1"/>
      <c r="L249" s="1"/>
      <c r="M249" s="1"/>
      <c r="N249" s="5"/>
      <c r="O249" s="5"/>
      <c r="P249" s="5"/>
      <c r="Q249" s="1"/>
      <c r="R249" s="1"/>
      <c r="S249" s="1"/>
      <c r="T249" s="1"/>
      <c r="U249" s="1"/>
      <c r="V249" s="1"/>
      <c r="W249" s="1"/>
      <c r="X249" s="1"/>
      <c r="Y249" s="1"/>
      <c r="Z249" s="1"/>
    </row>
    <row r="250" spans="1:26">
      <c r="A250" s="1"/>
      <c r="B250" s="1"/>
      <c r="C250" s="1"/>
      <c r="D250" s="1"/>
      <c r="E250" s="1"/>
      <c r="F250" s="1"/>
      <c r="G250" s="1"/>
      <c r="H250" s="1"/>
      <c r="I250" s="1"/>
      <c r="J250" s="1"/>
      <c r="K250" s="1"/>
      <c r="L250" s="1"/>
      <c r="M250" s="1"/>
      <c r="N250" s="5"/>
      <c r="O250" s="5"/>
      <c r="P250" s="5"/>
      <c r="Q250" s="1"/>
      <c r="R250" s="1"/>
      <c r="S250" s="1"/>
      <c r="T250" s="1"/>
      <c r="U250" s="1"/>
      <c r="V250" s="1"/>
      <c r="W250" s="1"/>
      <c r="X250" s="1"/>
      <c r="Y250" s="1"/>
      <c r="Z250" s="1"/>
    </row>
    <row r="251" spans="1:26">
      <c r="A251" s="1"/>
      <c r="B251" s="1"/>
      <c r="C251" s="1"/>
      <c r="D251" s="1"/>
      <c r="E251" s="1"/>
      <c r="F251" s="1"/>
      <c r="G251" s="1"/>
      <c r="H251" s="1"/>
      <c r="I251" s="1"/>
      <c r="J251" s="1"/>
      <c r="K251" s="1"/>
      <c r="L251" s="1"/>
      <c r="M251" s="1"/>
      <c r="N251" s="5"/>
      <c r="O251" s="5"/>
      <c r="P251" s="5"/>
      <c r="Q251" s="1"/>
      <c r="R251" s="1"/>
      <c r="S251" s="1"/>
      <c r="T251" s="1"/>
      <c r="U251" s="1"/>
      <c r="V251" s="1"/>
      <c r="W251" s="1"/>
      <c r="X251" s="1"/>
      <c r="Y251" s="1"/>
      <c r="Z251" s="1"/>
    </row>
    <row r="252" spans="1:26">
      <c r="A252" s="1"/>
      <c r="B252" s="1"/>
      <c r="C252" s="1"/>
      <c r="D252" s="1"/>
      <c r="E252" s="1"/>
      <c r="F252" s="1"/>
      <c r="G252" s="1"/>
      <c r="H252" s="1"/>
      <c r="I252" s="1"/>
      <c r="J252" s="1"/>
      <c r="K252" s="1"/>
      <c r="L252" s="1"/>
      <c r="M252" s="1"/>
      <c r="N252" s="5"/>
      <c r="O252" s="5"/>
      <c r="P252" s="5"/>
      <c r="Q252" s="1"/>
      <c r="R252" s="1"/>
      <c r="S252" s="1"/>
      <c r="T252" s="1"/>
      <c r="U252" s="1"/>
      <c r="V252" s="1"/>
      <c r="W252" s="1"/>
      <c r="X252" s="1"/>
      <c r="Y252" s="1"/>
      <c r="Z252" s="1"/>
    </row>
    <row r="253" spans="1:26">
      <c r="A253" s="1"/>
      <c r="B253" s="1"/>
      <c r="C253" s="1"/>
      <c r="D253" s="1"/>
      <c r="E253" s="1"/>
      <c r="F253" s="1"/>
      <c r="G253" s="1"/>
      <c r="H253" s="1"/>
      <c r="I253" s="1"/>
      <c r="J253" s="1"/>
      <c r="K253" s="1"/>
      <c r="L253" s="1"/>
      <c r="M253" s="1"/>
      <c r="N253" s="5"/>
      <c r="O253" s="5"/>
      <c r="P253" s="5"/>
      <c r="Q253" s="1"/>
      <c r="R253" s="1"/>
      <c r="S253" s="1"/>
      <c r="T253" s="1"/>
      <c r="U253" s="1"/>
      <c r="V253" s="1"/>
      <c r="W253" s="1"/>
      <c r="X253" s="1"/>
      <c r="Y253" s="1"/>
      <c r="Z253" s="1"/>
    </row>
    <row r="254" spans="1:26">
      <c r="A254" s="1"/>
      <c r="B254" s="1"/>
      <c r="C254" s="1"/>
      <c r="D254" s="1"/>
      <c r="E254" s="1"/>
      <c r="F254" s="1"/>
      <c r="G254" s="1"/>
      <c r="H254" s="1"/>
      <c r="I254" s="1"/>
      <c r="J254" s="1"/>
      <c r="K254" s="1"/>
      <c r="L254" s="1"/>
      <c r="M254" s="1"/>
      <c r="N254" s="5"/>
      <c r="O254" s="5"/>
      <c r="P254" s="5"/>
      <c r="Q254" s="1"/>
      <c r="R254" s="1"/>
      <c r="S254" s="1"/>
      <c r="T254" s="1"/>
      <c r="U254" s="1"/>
      <c r="V254" s="1"/>
      <c r="W254" s="1"/>
      <c r="X254" s="1"/>
      <c r="Y254" s="1"/>
      <c r="Z254" s="1"/>
    </row>
    <row r="255" spans="1:26">
      <c r="A255" s="1"/>
      <c r="B255" s="1"/>
      <c r="C255" s="1"/>
      <c r="D255" s="1"/>
      <c r="E255" s="1"/>
      <c r="F255" s="1"/>
      <c r="G255" s="1"/>
      <c r="H255" s="1"/>
      <c r="I255" s="1"/>
      <c r="J255" s="1"/>
      <c r="K255" s="1"/>
      <c r="L255" s="1"/>
      <c r="M255" s="1"/>
      <c r="N255" s="5"/>
      <c r="O255" s="5"/>
      <c r="P255" s="5"/>
      <c r="Q255" s="1"/>
      <c r="R255" s="1"/>
      <c r="S255" s="1"/>
      <c r="T255" s="1"/>
      <c r="U255" s="1"/>
      <c r="V255" s="1"/>
      <c r="W255" s="1"/>
      <c r="X255" s="1"/>
      <c r="Y255" s="1"/>
      <c r="Z255" s="1"/>
    </row>
    <row r="256" spans="1:26">
      <c r="A256" s="1"/>
      <c r="B256" s="1"/>
      <c r="C256" s="1"/>
      <c r="D256" s="1"/>
      <c r="E256" s="1"/>
      <c r="F256" s="1"/>
      <c r="G256" s="1"/>
      <c r="H256" s="1"/>
      <c r="I256" s="1"/>
      <c r="J256" s="1"/>
      <c r="K256" s="1"/>
      <c r="L256" s="1"/>
      <c r="M256" s="1"/>
      <c r="N256" s="5"/>
      <c r="O256" s="5"/>
      <c r="P256" s="5"/>
      <c r="Q256" s="1"/>
      <c r="R256" s="1"/>
      <c r="S256" s="1"/>
      <c r="T256" s="1"/>
      <c r="U256" s="1"/>
      <c r="V256" s="1"/>
      <c r="W256" s="1"/>
      <c r="X256" s="1"/>
      <c r="Y256" s="1"/>
      <c r="Z256" s="1"/>
    </row>
    <row r="257" spans="1:26">
      <c r="A257" s="1"/>
      <c r="B257" s="1"/>
      <c r="C257" s="1"/>
      <c r="D257" s="1"/>
      <c r="E257" s="1"/>
      <c r="F257" s="1"/>
      <c r="G257" s="1"/>
      <c r="H257" s="1"/>
      <c r="I257" s="1"/>
      <c r="J257" s="1"/>
      <c r="K257" s="1"/>
      <c r="L257" s="1"/>
      <c r="M257" s="1"/>
      <c r="N257" s="5"/>
      <c r="O257" s="5"/>
      <c r="P257" s="5"/>
      <c r="Q257" s="1"/>
      <c r="R257" s="1"/>
      <c r="S257" s="1"/>
      <c r="T257" s="1"/>
      <c r="U257" s="1"/>
      <c r="V257" s="1"/>
      <c r="W257" s="1"/>
      <c r="X257" s="1"/>
      <c r="Y257" s="1"/>
      <c r="Z257" s="1"/>
    </row>
    <row r="258" spans="1:26">
      <c r="A258" s="1"/>
      <c r="B258" s="1"/>
      <c r="C258" s="1"/>
      <c r="D258" s="1"/>
      <c r="E258" s="1"/>
      <c r="F258" s="1"/>
      <c r="G258" s="1"/>
      <c r="H258" s="1"/>
      <c r="I258" s="1"/>
      <c r="J258" s="1"/>
      <c r="K258" s="1"/>
      <c r="L258" s="1"/>
      <c r="M258" s="1"/>
      <c r="N258" s="5"/>
      <c r="O258" s="5"/>
      <c r="P258" s="5"/>
      <c r="Q258" s="1"/>
      <c r="R258" s="1"/>
      <c r="S258" s="1"/>
      <c r="T258" s="1"/>
      <c r="U258" s="1"/>
      <c r="V258" s="1"/>
      <c r="W258" s="1"/>
      <c r="X258" s="1"/>
      <c r="Y258" s="1"/>
      <c r="Z258" s="1"/>
    </row>
    <row r="259" spans="1:26">
      <c r="A259" s="1"/>
      <c r="B259" s="1"/>
      <c r="C259" s="1"/>
      <c r="D259" s="1"/>
      <c r="E259" s="1"/>
      <c r="F259" s="1"/>
      <c r="G259" s="1"/>
      <c r="H259" s="1"/>
      <c r="I259" s="1"/>
      <c r="J259" s="1"/>
      <c r="K259" s="1"/>
      <c r="L259" s="1"/>
      <c r="M259" s="1"/>
      <c r="N259" s="5"/>
      <c r="O259" s="5"/>
      <c r="P259" s="5"/>
      <c r="Q259" s="1"/>
      <c r="R259" s="1"/>
      <c r="S259" s="1"/>
      <c r="T259" s="1"/>
      <c r="U259" s="1"/>
      <c r="V259" s="1"/>
      <c r="W259" s="1"/>
      <c r="X259" s="1"/>
      <c r="Y259" s="1"/>
      <c r="Z259" s="1"/>
    </row>
    <row r="260" spans="1:26">
      <c r="A260" s="1"/>
      <c r="B260" s="1"/>
      <c r="C260" s="1"/>
      <c r="D260" s="1"/>
      <c r="E260" s="1"/>
      <c r="F260" s="1"/>
      <c r="G260" s="1"/>
      <c r="H260" s="1"/>
      <c r="I260" s="1"/>
      <c r="J260" s="1"/>
      <c r="K260" s="1"/>
      <c r="L260" s="1"/>
      <c r="M260" s="1"/>
      <c r="N260" s="5"/>
      <c r="O260" s="5"/>
      <c r="P260" s="5"/>
      <c r="Q260" s="1"/>
      <c r="R260" s="1"/>
      <c r="S260" s="1"/>
      <c r="T260" s="1"/>
      <c r="U260" s="1"/>
      <c r="V260" s="1"/>
      <c r="W260" s="1"/>
      <c r="X260" s="1"/>
      <c r="Y260" s="1"/>
      <c r="Z260" s="1"/>
    </row>
    <row r="261" spans="1:26">
      <c r="A261" s="1"/>
      <c r="B261" s="1"/>
      <c r="C261" s="1"/>
      <c r="D261" s="1"/>
      <c r="E261" s="1"/>
      <c r="F261" s="1"/>
      <c r="G261" s="1"/>
      <c r="H261" s="1"/>
      <c r="I261" s="1"/>
      <c r="J261" s="1"/>
      <c r="K261" s="1"/>
      <c r="L261" s="1"/>
      <c r="M261" s="1"/>
      <c r="N261" s="5"/>
      <c r="O261" s="5"/>
      <c r="P261" s="5"/>
      <c r="Q261" s="1"/>
      <c r="R261" s="1"/>
      <c r="S261" s="1"/>
      <c r="T261" s="1"/>
      <c r="U261" s="1"/>
      <c r="V261" s="1"/>
      <c r="W261" s="1"/>
      <c r="X261" s="1"/>
      <c r="Y261" s="1"/>
      <c r="Z261" s="1"/>
    </row>
    <row r="262" spans="1:26">
      <c r="A262" s="1"/>
      <c r="B262" s="1"/>
      <c r="C262" s="1"/>
      <c r="D262" s="1"/>
      <c r="E262" s="1"/>
      <c r="F262" s="1"/>
      <c r="G262" s="1"/>
      <c r="H262" s="1"/>
      <c r="I262" s="1"/>
      <c r="J262" s="1"/>
      <c r="K262" s="1"/>
      <c r="L262" s="1"/>
      <c r="M262" s="1"/>
      <c r="N262" s="5"/>
      <c r="O262" s="5"/>
      <c r="P262" s="5"/>
      <c r="Q262" s="1"/>
      <c r="R262" s="1"/>
      <c r="S262" s="1"/>
      <c r="T262" s="1"/>
      <c r="U262" s="1"/>
      <c r="V262" s="1"/>
      <c r="W262" s="1"/>
      <c r="X262" s="1"/>
      <c r="Y262" s="1"/>
      <c r="Z262" s="1"/>
    </row>
    <row r="263" spans="1:26">
      <c r="A263" s="1"/>
      <c r="B263" s="1"/>
      <c r="C263" s="1"/>
      <c r="D263" s="1"/>
      <c r="E263" s="1"/>
      <c r="F263" s="1"/>
      <c r="G263" s="1"/>
      <c r="H263" s="1"/>
      <c r="I263" s="1"/>
      <c r="J263" s="1"/>
      <c r="K263" s="1"/>
      <c r="L263" s="1"/>
      <c r="M263" s="1"/>
      <c r="N263" s="5"/>
      <c r="O263" s="5"/>
      <c r="P263" s="5"/>
      <c r="Q263" s="1"/>
      <c r="R263" s="1"/>
      <c r="S263" s="1"/>
      <c r="T263" s="1"/>
      <c r="U263" s="1"/>
      <c r="V263" s="1"/>
      <c r="W263" s="1"/>
      <c r="X263" s="1"/>
      <c r="Y263" s="1"/>
      <c r="Z263" s="1"/>
    </row>
    <row r="264" spans="1:26">
      <c r="A264" s="1"/>
      <c r="B264" s="1"/>
      <c r="C264" s="1"/>
      <c r="D264" s="1"/>
      <c r="E264" s="1"/>
      <c r="F264" s="1"/>
      <c r="G264" s="1"/>
      <c r="H264" s="1"/>
      <c r="I264" s="1"/>
      <c r="J264" s="1"/>
      <c r="K264" s="1"/>
      <c r="L264" s="1"/>
      <c r="M264" s="1"/>
      <c r="N264" s="5"/>
      <c r="O264" s="5"/>
      <c r="P264" s="5"/>
      <c r="Q264" s="1"/>
      <c r="R264" s="1"/>
      <c r="S264" s="1"/>
      <c r="T264" s="1"/>
      <c r="U264" s="1"/>
      <c r="V264" s="1"/>
      <c r="W264" s="1"/>
      <c r="X264" s="1"/>
      <c r="Y264" s="1"/>
      <c r="Z264" s="1"/>
    </row>
    <row r="265" spans="1:26">
      <c r="A265" s="1"/>
      <c r="B265" s="1"/>
      <c r="C265" s="1"/>
      <c r="D265" s="1"/>
      <c r="E265" s="1"/>
      <c r="F265" s="1"/>
      <c r="G265" s="1"/>
      <c r="H265" s="1"/>
      <c r="I265" s="1"/>
      <c r="J265" s="1"/>
      <c r="K265" s="1"/>
      <c r="L265" s="1"/>
      <c r="M265" s="1"/>
      <c r="N265" s="5"/>
      <c r="O265" s="5"/>
      <c r="P265" s="5"/>
      <c r="Q265" s="1"/>
      <c r="R265" s="1"/>
      <c r="S265" s="1"/>
      <c r="T265" s="1"/>
      <c r="U265" s="1"/>
      <c r="V265" s="1"/>
      <c r="W265" s="1"/>
      <c r="X265" s="1"/>
      <c r="Y265" s="1"/>
      <c r="Z265" s="1"/>
    </row>
    <row r="266" spans="1:26">
      <c r="A266" s="1"/>
      <c r="B266" s="1"/>
      <c r="C266" s="1"/>
      <c r="D266" s="1"/>
      <c r="E266" s="1"/>
      <c r="F266" s="1"/>
      <c r="G266" s="1"/>
      <c r="H266" s="1"/>
      <c r="I266" s="1"/>
      <c r="J266" s="1"/>
      <c r="K266" s="1"/>
      <c r="L266" s="1"/>
      <c r="M266" s="1"/>
      <c r="N266" s="5"/>
      <c r="O266" s="5"/>
      <c r="P266" s="5"/>
      <c r="Q266" s="1"/>
      <c r="R266" s="1"/>
      <c r="S266" s="1"/>
      <c r="T266" s="1"/>
      <c r="U266" s="1"/>
      <c r="V266" s="1"/>
      <c r="W266" s="1"/>
      <c r="X266" s="1"/>
      <c r="Y266" s="1"/>
      <c r="Z266" s="1"/>
    </row>
    <row r="267" spans="1:26">
      <c r="A267" s="1"/>
      <c r="B267" s="1"/>
      <c r="C267" s="1"/>
      <c r="D267" s="1"/>
      <c r="E267" s="1"/>
      <c r="F267" s="1"/>
      <c r="G267" s="1"/>
      <c r="H267" s="1"/>
      <c r="I267" s="1"/>
      <c r="J267" s="1"/>
      <c r="K267" s="1"/>
      <c r="L267" s="1"/>
      <c r="M267" s="1"/>
      <c r="N267" s="5"/>
      <c r="O267" s="5"/>
      <c r="P267" s="5"/>
      <c r="Q267" s="1"/>
      <c r="R267" s="1"/>
      <c r="S267" s="1"/>
      <c r="T267" s="1"/>
      <c r="U267" s="1"/>
      <c r="V267" s="1"/>
      <c r="W267" s="1"/>
      <c r="X267" s="1"/>
      <c r="Y267" s="1"/>
      <c r="Z267" s="1"/>
    </row>
    <row r="268" spans="1:26">
      <c r="A268" s="1"/>
      <c r="B268" s="1"/>
      <c r="C268" s="1"/>
      <c r="D268" s="1"/>
      <c r="E268" s="1"/>
      <c r="F268" s="1"/>
      <c r="G268" s="1"/>
      <c r="H268" s="1"/>
      <c r="I268" s="1"/>
      <c r="J268" s="1"/>
      <c r="K268" s="1"/>
      <c r="L268" s="1"/>
      <c r="M268" s="1"/>
      <c r="N268" s="5"/>
      <c r="O268" s="5"/>
      <c r="P268" s="5"/>
      <c r="Q268" s="1"/>
      <c r="R268" s="1"/>
      <c r="S268" s="1"/>
      <c r="T268" s="1"/>
      <c r="U268" s="1"/>
      <c r="V268" s="1"/>
      <c r="W268" s="1"/>
      <c r="X268" s="1"/>
      <c r="Y268" s="1"/>
      <c r="Z268" s="1"/>
    </row>
    <row r="269" spans="1:26">
      <c r="A269" s="1"/>
      <c r="B269" s="1"/>
      <c r="C269" s="1"/>
      <c r="D269" s="1"/>
      <c r="E269" s="1"/>
      <c r="F269" s="1"/>
      <c r="G269" s="1"/>
      <c r="H269" s="1"/>
      <c r="I269" s="1"/>
      <c r="J269" s="1"/>
      <c r="K269" s="1"/>
      <c r="L269" s="1"/>
      <c r="M269" s="1"/>
      <c r="N269" s="5"/>
      <c r="O269" s="5"/>
      <c r="P269" s="5"/>
      <c r="Q269" s="1"/>
      <c r="R269" s="1"/>
      <c r="S269" s="1"/>
      <c r="T269" s="1"/>
      <c r="U269" s="1"/>
      <c r="V269" s="1"/>
      <c r="W269" s="1"/>
      <c r="X269" s="1"/>
      <c r="Y269" s="1"/>
      <c r="Z269" s="1"/>
    </row>
    <row r="270" spans="1:26">
      <c r="A270" s="1"/>
      <c r="B270" s="1"/>
      <c r="C270" s="1"/>
      <c r="D270" s="1"/>
      <c r="E270" s="1"/>
      <c r="F270" s="1"/>
      <c r="G270" s="1"/>
      <c r="H270" s="1"/>
      <c r="I270" s="1"/>
      <c r="J270" s="1"/>
      <c r="K270" s="1"/>
      <c r="L270" s="1"/>
      <c r="M270" s="1"/>
      <c r="N270" s="5"/>
      <c r="O270" s="5"/>
      <c r="P270" s="5"/>
      <c r="Q270" s="1"/>
      <c r="R270" s="1"/>
      <c r="S270" s="1"/>
      <c r="T270" s="1"/>
      <c r="U270" s="1"/>
      <c r="V270" s="1"/>
      <c r="W270" s="1"/>
      <c r="X270" s="1"/>
      <c r="Y270" s="1"/>
      <c r="Z270" s="1"/>
    </row>
    <row r="271" spans="1:26">
      <c r="A271" s="1"/>
      <c r="B271" s="1"/>
      <c r="C271" s="1"/>
      <c r="D271" s="1"/>
      <c r="E271" s="1"/>
      <c r="F271" s="1"/>
      <c r="G271" s="1"/>
      <c r="H271" s="1"/>
      <c r="I271" s="1"/>
      <c r="J271" s="1"/>
      <c r="K271" s="1"/>
      <c r="L271" s="1"/>
      <c r="M271" s="1"/>
      <c r="N271" s="5"/>
      <c r="O271" s="5"/>
      <c r="P271" s="5"/>
      <c r="Q271" s="1"/>
      <c r="R271" s="1"/>
      <c r="S271" s="1"/>
      <c r="T271" s="1"/>
      <c r="U271" s="1"/>
      <c r="V271" s="1"/>
      <c r="W271" s="1"/>
      <c r="X271" s="1"/>
      <c r="Y271" s="1"/>
      <c r="Z271" s="1"/>
    </row>
    <row r="272" spans="1:26">
      <c r="A272" s="1"/>
      <c r="B272" s="1"/>
      <c r="C272" s="1"/>
      <c r="D272" s="1"/>
      <c r="E272" s="1"/>
      <c r="F272" s="1"/>
      <c r="G272" s="1"/>
      <c r="H272" s="1"/>
      <c r="I272" s="1"/>
      <c r="J272" s="1"/>
      <c r="K272" s="1"/>
      <c r="L272" s="1"/>
      <c r="M272" s="1"/>
      <c r="N272" s="5"/>
      <c r="O272" s="5"/>
      <c r="P272" s="5"/>
      <c r="Q272" s="1"/>
      <c r="R272" s="1"/>
      <c r="S272" s="1"/>
      <c r="T272" s="1"/>
      <c r="U272" s="1"/>
      <c r="V272" s="1"/>
      <c r="W272" s="1"/>
      <c r="X272" s="1"/>
      <c r="Y272" s="1"/>
      <c r="Z272" s="1"/>
    </row>
    <row r="273" spans="1:26">
      <c r="A273" s="1"/>
      <c r="B273" s="1"/>
      <c r="C273" s="1"/>
      <c r="D273" s="1"/>
      <c r="E273" s="1"/>
      <c r="F273" s="1"/>
      <c r="G273" s="1"/>
      <c r="H273" s="1"/>
      <c r="I273" s="1"/>
      <c r="J273" s="1"/>
      <c r="K273" s="1"/>
      <c r="L273" s="1"/>
      <c r="M273" s="1"/>
      <c r="N273" s="5"/>
      <c r="O273" s="5"/>
      <c r="P273" s="5"/>
      <c r="Q273" s="1"/>
      <c r="R273" s="1"/>
      <c r="S273" s="1"/>
      <c r="T273" s="1"/>
      <c r="U273" s="1"/>
      <c r="V273" s="1"/>
      <c r="W273" s="1"/>
      <c r="X273" s="1"/>
      <c r="Y273" s="1"/>
      <c r="Z273" s="1"/>
    </row>
    <row r="274" spans="1:26">
      <c r="A274" s="1"/>
      <c r="B274" s="1"/>
      <c r="C274" s="1"/>
      <c r="D274" s="1"/>
      <c r="E274" s="1"/>
      <c r="F274" s="1"/>
      <c r="G274" s="1"/>
      <c r="H274" s="1"/>
      <c r="I274" s="1"/>
      <c r="J274" s="1"/>
      <c r="K274" s="1"/>
      <c r="L274" s="1"/>
      <c r="M274" s="1"/>
      <c r="N274" s="5"/>
      <c r="O274" s="5"/>
      <c r="P274" s="5"/>
      <c r="Q274" s="1"/>
      <c r="R274" s="1"/>
      <c r="S274" s="1"/>
      <c r="T274" s="1"/>
      <c r="U274" s="1"/>
      <c r="V274" s="1"/>
      <c r="W274" s="1"/>
      <c r="X274" s="1"/>
      <c r="Y274" s="1"/>
      <c r="Z274" s="1"/>
    </row>
    <row r="275" spans="1:26">
      <c r="A275" s="1"/>
      <c r="B275" s="1"/>
      <c r="C275" s="1"/>
      <c r="D275" s="1"/>
      <c r="E275" s="1"/>
      <c r="F275" s="1"/>
      <c r="G275" s="1"/>
      <c r="H275" s="1"/>
      <c r="I275" s="1"/>
      <c r="J275" s="1"/>
      <c r="K275" s="1"/>
      <c r="L275" s="1"/>
      <c r="M275" s="1"/>
      <c r="N275" s="5"/>
      <c r="O275" s="5"/>
      <c r="P275" s="5"/>
      <c r="Q275" s="1"/>
      <c r="R275" s="1"/>
      <c r="S275" s="1"/>
      <c r="T275" s="1"/>
      <c r="U275" s="1"/>
      <c r="V275" s="1"/>
      <c r="W275" s="1"/>
      <c r="X275" s="1"/>
      <c r="Y275" s="1"/>
      <c r="Z275" s="1"/>
    </row>
    <row r="276" spans="1:26">
      <c r="A276" s="1"/>
      <c r="B276" s="1"/>
      <c r="C276" s="1"/>
      <c r="D276" s="1"/>
      <c r="E276" s="1"/>
      <c r="F276" s="1"/>
      <c r="G276" s="1"/>
      <c r="H276" s="1"/>
      <c r="I276" s="1"/>
      <c r="J276" s="1"/>
      <c r="K276" s="1"/>
      <c r="L276" s="1"/>
      <c r="M276" s="1"/>
      <c r="N276" s="5"/>
      <c r="O276" s="5"/>
      <c r="P276" s="5"/>
      <c r="Q276" s="1"/>
      <c r="R276" s="1"/>
      <c r="S276" s="1"/>
      <c r="T276" s="1"/>
      <c r="U276" s="1"/>
      <c r="V276" s="1"/>
      <c r="W276" s="1"/>
      <c r="X276" s="1"/>
      <c r="Y276" s="1"/>
      <c r="Z276" s="1"/>
    </row>
    <row r="277" spans="1:26">
      <c r="A277" s="1"/>
      <c r="B277" s="1"/>
      <c r="C277" s="1"/>
      <c r="D277" s="1"/>
      <c r="E277" s="1"/>
      <c r="F277" s="1"/>
      <c r="G277" s="1"/>
      <c r="H277" s="1"/>
      <c r="I277" s="1"/>
      <c r="J277" s="1"/>
      <c r="K277" s="1"/>
      <c r="L277" s="1"/>
      <c r="M277" s="1"/>
      <c r="N277" s="5"/>
      <c r="O277" s="5"/>
      <c r="P277" s="5"/>
      <c r="Q277" s="1"/>
      <c r="R277" s="1"/>
      <c r="S277" s="1"/>
      <c r="T277" s="1"/>
      <c r="U277" s="1"/>
      <c r="V277" s="1"/>
      <c r="W277" s="1"/>
      <c r="X277" s="1"/>
      <c r="Y277" s="1"/>
      <c r="Z277" s="1"/>
    </row>
    <row r="278" spans="1:26">
      <c r="A278" s="1"/>
      <c r="B278" s="1"/>
      <c r="C278" s="1"/>
      <c r="D278" s="1"/>
      <c r="E278" s="1"/>
      <c r="F278" s="1"/>
      <c r="G278" s="1"/>
      <c r="H278" s="1"/>
      <c r="I278" s="1"/>
      <c r="J278" s="1"/>
      <c r="K278" s="1"/>
      <c r="L278" s="1"/>
      <c r="M278" s="1"/>
      <c r="N278" s="5"/>
      <c r="O278" s="5"/>
      <c r="P278" s="5"/>
      <c r="Q278" s="1"/>
      <c r="R278" s="1"/>
      <c r="S278" s="1"/>
      <c r="T278" s="1"/>
      <c r="U278" s="1"/>
      <c r="V278" s="1"/>
      <c r="W278" s="1"/>
      <c r="X278" s="1"/>
      <c r="Y278" s="1"/>
      <c r="Z278" s="1"/>
    </row>
    <row r="279" spans="1:26">
      <c r="A279" s="1"/>
      <c r="B279" s="1"/>
      <c r="C279" s="1"/>
      <c r="D279" s="1"/>
      <c r="E279" s="1"/>
      <c r="F279" s="1"/>
      <c r="G279" s="1"/>
      <c r="H279" s="1"/>
      <c r="I279" s="1"/>
      <c r="J279" s="1"/>
      <c r="K279" s="1"/>
      <c r="L279" s="1"/>
      <c r="M279" s="1"/>
      <c r="N279" s="5"/>
      <c r="O279" s="5"/>
      <c r="P279" s="5"/>
      <c r="Q279" s="1"/>
      <c r="R279" s="1"/>
      <c r="S279" s="1"/>
      <c r="T279" s="1"/>
      <c r="U279" s="1"/>
      <c r="V279" s="1"/>
      <c r="W279" s="1"/>
      <c r="X279" s="1"/>
      <c r="Y279" s="1"/>
      <c r="Z279" s="1"/>
    </row>
    <row r="280" spans="1:26">
      <c r="A280" s="1"/>
      <c r="B280" s="1"/>
      <c r="C280" s="1"/>
      <c r="D280" s="1"/>
      <c r="E280" s="1"/>
      <c r="F280" s="1"/>
      <c r="G280" s="1"/>
      <c r="H280" s="1"/>
      <c r="I280" s="1"/>
      <c r="J280" s="1"/>
      <c r="K280" s="1"/>
      <c r="L280" s="1"/>
      <c r="M280" s="1"/>
      <c r="N280" s="5"/>
      <c r="O280" s="5"/>
      <c r="P280" s="5"/>
      <c r="Q280" s="1"/>
      <c r="R280" s="1"/>
      <c r="S280" s="1"/>
      <c r="T280" s="1"/>
      <c r="U280" s="1"/>
      <c r="V280" s="1"/>
      <c r="W280" s="1"/>
      <c r="X280" s="1"/>
      <c r="Y280" s="1"/>
      <c r="Z280" s="1"/>
    </row>
    <row r="281" spans="1:26">
      <c r="A281" s="1"/>
      <c r="B281" s="1"/>
      <c r="C281" s="1"/>
      <c r="D281" s="1"/>
      <c r="E281" s="1"/>
      <c r="F281" s="1"/>
      <c r="G281" s="1"/>
      <c r="H281" s="1"/>
      <c r="I281" s="1"/>
      <c r="J281" s="1"/>
      <c r="K281" s="1"/>
      <c r="L281" s="1"/>
      <c r="M281" s="1"/>
      <c r="N281" s="5"/>
      <c r="O281" s="5"/>
      <c r="P281" s="5"/>
      <c r="Q281" s="1"/>
      <c r="R281" s="1"/>
      <c r="S281" s="1"/>
      <c r="T281" s="1"/>
      <c r="U281" s="1"/>
      <c r="V281" s="1"/>
      <c r="W281" s="1"/>
      <c r="X281" s="1"/>
      <c r="Y281" s="1"/>
      <c r="Z281" s="1"/>
    </row>
    <row r="282" spans="1:26">
      <c r="A282" s="1"/>
      <c r="B282" s="1"/>
      <c r="C282" s="1"/>
      <c r="D282" s="1"/>
      <c r="E282" s="1"/>
      <c r="F282" s="1"/>
      <c r="G282" s="1"/>
      <c r="H282" s="1"/>
      <c r="I282" s="1"/>
      <c r="J282" s="1"/>
      <c r="K282" s="1"/>
      <c r="L282" s="1"/>
      <c r="M282" s="1"/>
      <c r="N282" s="5"/>
      <c r="O282" s="5"/>
      <c r="P282" s="5"/>
      <c r="Q282" s="1"/>
      <c r="R282" s="1"/>
      <c r="S282" s="1"/>
      <c r="T282" s="1"/>
      <c r="U282" s="1"/>
      <c r="V282" s="1"/>
      <c r="W282" s="1"/>
      <c r="X282" s="1"/>
      <c r="Y282" s="1"/>
      <c r="Z282" s="1"/>
    </row>
    <row r="283" spans="1:26">
      <c r="A283" s="1"/>
      <c r="B283" s="1"/>
      <c r="C283" s="1"/>
      <c r="D283" s="1"/>
      <c r="E283" s="1"/>
      <c r="F283" s="1"/>
      <c r="G283" s="1"/>
      <c r="H283" s="1"/>
      <c r="I283" s="1"/>
      <c r="J283" s="1"/>
      <c r="K283" s="1"/>
      <c r="L283" s="1"/>
      <c r="M283" s="1"/>
      <c r="N283" s="5"/>
      <c r="O283" s="5"/>
      <c r="P283" s="5"/>
      <c r="Q283" s="1"/>
      <c r="R283" s="1"/>
      <c r="S283" s="1"/>
      <c r="T283" s="1"/>
      <c r="U283" s="1"/>
      <c r="V283" s="1"/>
      <c r="W283" s="1"/>
      <c r="X283" s="1"/>
      <c r="Y283" s="1"/>
      <c r="Z283" s="1"/>
    </row>
    <row r="284" spans="1:26">
      <c r="A284" s="1"/>
      <c r="B284" s="1"/>
      <c r="C284" s="1"/>
      <c r="D284" s="1"/>
      <c r="E284" s="1"/>
      <c r="F284" s="1"/>
      <c r="G284" s="1"/>
      <c r="H284" s="1"/>
      <c r="I284" s="1"/>
      <c r="J284" s="1"/>
      <c r="K284" s="1"/>
      <c r="L284" s="1"/>
      <c r="M284" s="1"/>
      <c r="N284" s="5"/>
      <c r="O284" s="5"/>
      <c r="P284" s="5"/>
      <c r="Q284" s="1"/>
      <c r="R284" s="1"/>
      <c r="S284" s="1"/>
      <c r="T284" s="1"/>
      <c r="U284" s="1"/>
      <c r="V284" s="1"/>
      <c r="W284" s="1"/>
      <c r="X284" s="1"/>
      <c r="Y284" s="1"/>
      <c r="Z284" s="1"/>
    </row>
    <row r="285" spans="1:26">
      <c r="A285" s="1"/>
      <c r="B285" s="1"/>
      <c r="C285" s="1"/>
      <c r="D285" s="1"/>
      <c r="E285" s="1"/>
      <c r="F285" s="1"/>
      <c r="G285" s="1"/>
      <c r="H285" s="1"/>
      <c r="I285" s="1"/>
      <c r="J285" s="1"/>
      <c r="K285" s="1"/>
      <c r="L285" s="1"/>
      <c r="M285" s="1"/>
      <c r="N285" s="5"/>
      <c r="O285" s="5"/>
      <c r="P285" s="5"/>
      <c r="Q285" s="1"/>
      <c r="R285" s="1"/>
      <c r="S285" s="1"/>
      <c r="T285" s="1"/>
      <c r="U285" s="1"/>
      <c r="V285" s="1"/>
      <c r="W285" s="1"/>
      <c r="X285" s="1"/>
      <c r="Y285" s="1"/>
      <c r="Z285" s="1"/>
    </row>
    <row r="286" spans="1:26">
      <c r="A286" s="1"/>
      <c r="B286" s="1"/>
      <c r="C286" s="1"/>
      <c r="D286" s="1"/>
      <c r="E286" s="1"/>
      <c r="F286" s="1"/>
      <c r="G286" s="1"/>
      <c r="H286" s="1"/>
      <c r="I286" s="1"/>
      <c r="J286" s="1"/>
      <c r="K286" s="1"/>
      <c r="L286" s="1"/>
      <c r="M286" s="1"/>
      <c r="N286" s="5"/>
      <c r="O286" s="5"/>
      <c r="P286" s="5"/>
      <c r="Q286" s="1"/>
      <c r="R286" s="1"/>
      <c r="S286" s="1"/>
      <c r="T286" s="1"/>
      <c r="U286" s="1"/>
      <c r="V286" s="1"/>
      <c r="W286" s="1"/>
      <c r="X286" s="1"/>
      <c r="Y286" s="1"/>
      <c r="Z286" s="1"/>
    </row>
    <row r="287" spans="1:26">
      <c r="A287" s="1"/>
      <c r="B287" s="1"/>
      <c r="C287" s="1"/>
      <c r="D287" s="1"/>
      <c r="E287" s="1"/>
      <c r="F287" s="1"/>
      <c r="G287" s="1"/>
      <c r="H287" s="1"/>
      <c r="I287" s="1"/>
      <c r="J287" s="1"/>
      <c r="K287" s="1"/>
      <c r="L287" s="1"/>
      <c r="M287" s="1"/>
      <c r="N287" s="5"/>
      <c r="O287" s="5"/>
      <c r="P287" s="5"/>
      <c r="Q287" s="1"/>
      <c r="R287" s="1"/>
      <c r="S287" s="1"/>
      <c r="T287" s="1"/>
      <c r="U287" s="1"/>
      <c r="V287" s="1"/>
      <c r="W287" s="1"/>
      <c r="X287" s="1"/>
      <c r="Y287" s="1"/>
      <c r="Z287" s="1"/>
    </row>
    <row r="288" spans="1:26">
      <c r="A288" s="1"/>
      <c r="B288" s="1"/>
      <c r="C288" s="1"/>
      <c r="D288" s="1"/>
      <c r="E288" s="1"/>
      <c r="F288" s="1"/>
      <c r="G288" s="1"/>
      <c r="H288" s="1"/>
      <c r="I288" s="1"/>
      <c r="J288" s="1"/>
      <c r="K288" s="1"/>
      <c r="L288" s="1"/>
      <c r="M288" s="1"/>
      <c r="N288" s="5"/>
      <c r="O288" s="5"/>
      <c r="P288" s="5"/>
      <c r="Q288" s="1"/>
      <c r="R288" s="1"/>
      <c r="S288" s="1"/>
      <c r="T288" s="1"/>
      <c r="U288" s="1"/>
      <c r="V288" s="1"/>
      <c r="W288" s="1"/>
      <c r="X288" s="1"/>
      <c r="Y288" s="1"/>
      <c r="Z288" s="1"/>
    </row>
    <row r="289" spans="1:26">
      <c r="A289" s="1"/>
      <c r="B289" s="1"/>
      <c r="C289" s="1"/>
      <c r="D289" s="1"/>
      <c r="E289" s="1"/>
      <c r="F289" s="1"/>
      <c r="G289" s="1"/>
      <c r="H289" s="1"/>
      <c r="I289" s="1"/>
      <c r="J289" s="1"/>
      <c r="K289" s="1"/>
      <c r="L289" s="1"/>
      <c r="M289" s="1"/>
      <c r="N289" s="5"/>
      <c r="O289" s="5"/>
      <c r="P289" s="5"/>
      <c r="Q289" s="1"/>
      <c r="R289" s="1"/>
      <c r="S289" s="1"/>
      <c r="T289" s="1"/>
      <c r="U289" s="1"/>
      <c r="V289" s="1"/>
      <c r="W289" s="1"/>
      <c r="X289" s="1"/>
      <c r="Y289" s="1"/>
      <c r="Z289" s="1"/>
    </row>
    <row r="290" spans="1:26">
      <c r="A290" s="1"/>
      <c r="B290" s="1"/>
      <c r="C290" s="1"/>
      <c r="D290" s="1"/>
      <c r="E290" s="1"/>
      <c r="F290" s="1"/>
      <c r="G290" s="1"/>
      <c r="H290" s="1"/>
      <c r="I290" s="1"/>
      <c r="J290" s="1"/>
      <c r="K290" s="1"/>
      <c r="L290" s="1"/>
      <c r="M290" s="1"/>
      <c r="N290" s="5"/>
      <c r="O290" s="5"/>
      <c r="P290" s="5"/>
      <c r="Q290" s="1"/>
      <c r="R290" s="1"/>
      <c r="S290" s="1"/>
      <c r="T290" s="1"/>
      <c r="U290" s="1"/>
      <c r="V290" s="1"/>
      <c r="W290" s="1"/>
      <c r="X290" s="1"/>
      <c r="Y290" s="1"/>
      <c r="Z290" s="1"/>
    </row>
    <row r="291" spans="1:26">
      <c r="A291" s="1"/>
      <c r="B291" s="1"/>
      <c r="C291" s="1"/>
      <c r="D291" s="1"/>
      <c r="E291" s="1"/>
      <c r="F291" s="1"/>
      <c r="G291" s="1"/>
      <c r="H291" s="1"/>
      <c r="I291" s="1"/>
      <c r="J291" s="1"/>
      <c r="K291" s="1"/>
      <c r="L291" s="1"/>
      <c r="M291" s="1"/>
      <c r="N291" s="5"/>
      <c r="O291" s="5"/>
      <c r="P291" s="5"/>
      <c r="Q291" s="1"/>
      <c r="R291" s="1"/>
      <c r="S291" s="1"/>
      <c r="T291" s="1"/>
      <c r="U291" s="1"/>
      <c r="V291" s="1"/>
      <c r="W291" s="1"/>
      <c r="X291" s="1"/>
      <c r="Y291" s="1"/>
      <c r="Z291" s="1"/>
    </row>
    <row r="292" spans="1:26">
      <c r="A292" s="1"/>
      <c r="B292" s="1"/>
      <c r="C292" s="1"/>
      <c r="D292" s="1"/>
      <c r="E292" s="1"/>
      <c r="F292" s="1"/>
      <c r="G292" s="1"/>
      <c r="H292" s="1"/>
      <c r="I292" s="1"/>
      <c r="J292" s="1"/>
      <c r="K292" s="1"/>
      <c r="L292" s="1"/>
      <c r="M292" s="1"/>
      <c r="N292" s="5"/>
      <c r="O292" s="5"/>
      <c r="P292" s="5"/>
      <c r="Q292" s="1"/>
      <c r="R292" s="1"/>
      <c r="S292" s="1"/>
      <c r="T292" s="1"/>
      <c r="U292" s="1"/>
      <c r="V292" s="1"/>
      <c r="W292" s="1"/>
      <c r="X292" s="1"/>
      <c r="Y292" s="1"/>
      <c r="Z292" s="1"/>
    </row>
    <row r="293" spans="1:26">
      <c r="A293" s="1"/>
      <c r="B293" s="1"/>
      <c r="C293" s="1"/>
      <c r="D293" s="1"/>
      <c r="E293" s="1"/>
      <c r="F293" s="1"/>
      <c r="G293" s="1"/>
      <c r="H293" s="1"/>
      <c r="I293" s="1"/>
      <c r="J293" s="1"/>
      <c r="K293" s="1"/>
      <c r="L293" s="1"/>
      <c r="M293" s="1"/>
      <c r="N293" s="5"/>
      <c r="O293" s="5"/>
      <c r="P293" s="5"/>
      <c r="Q293" s="1"/>
      <c r="R293" s="1"/>
      <c r="S293" s="1"/>
      <c r="T293" s="1"/>
      <c r="U293" s="1"/>
      <c r="V293" s="1"/>
      <c r="W293" s="1"/>
      <c r="X293" s="1"/>
      <c r="Y293" s="1"/>
      <c r="Z293" s="1"/>
    </row>
    <row r="294" spans="1:26">
      <c r="A294" s="1"/>
      <c r="B294" s="1"/>
      <c r="C294" s="1"/>
      <c r="D294" s="1"/>
      <c r="E294" s="1"/>
      <c r="F294" s="1"/>
      <c r="G294" s="1"/>
      <c r="H294" s="1"/>
      <c r="I294" s="1"/>
      <c r="J294" s="1"/>
      <c r="K294" s="1"/>
      <c r="L294" s="1"/>
      <c r="M294" s="1"/>
      <c r="N294" s="5"/>
      <c r="O294" s="5"/>
      <c r="P294" s="5"/>
      <c r="Q294" s="1"/>
      <c r="R294" s="1"/>
      <c r="S294" s="1"/>
      <c r="T294" s="1"/>
      <c r="U294" s="1"/>
      <c r="V294" s="1"/>
      <c r="W294" s="1"/>
      <c r="X294" s="1"/>
      <c r="Y294" s="1"/>
      <c r="Z294" s="1"/>
    </row>
    <row r="295" spans="1:26">
      <c r="A295" s="1"/>
      <c r="B295" s="1"/>
      <c r="C295" s="1"/>
      <c r="D295" s="1"/>
      <c r="E295" s="1"/>
      <c r="F295" s="1"/>
      <c r="G295" s="1"/>
      <c r="H295" s="1"/>
      <c r="I295" s="1"/>
      <c r="J295" s="1"/>
      <c r="K295" s="1"/>
      <c r="L295" s="1"/>
      <c r="M295" s="1"/>
      <c r="N295" s="5"/>
      <c r="O295" s="5"/>
      <c r="P295" s="5"/>
      <c r="Q295" s="1"/>
      <c r="R295" s="1"/>
      <c r="S295" s="1"/>
      <c r="T295" s="1"/>
      <c r="U295" s="1"/>
      <c r="V295" s="1"/>
      <c r="W295" s="1"/>
      <c r="X295" s="1"/>
      <c r="Y295" s="1"/>
      <c r="Z295" s="1"/>
    </row>
    <row r="296" spans="1:26">
      <c r="A296" s="1"/>
      <c r="B296" s="1"/>
      <c r="C296" s="1"/>
      <c r="D296" s="1"/>
      <c r="E296" s="1"/>
      <c r="F296" s="1"/>
      <c r="G296" s="1"/>
      <c r="H296" s="1"/>
      <c r="I296" s="1"/>
      <c r="J296" s="1"/>
      <c r="K296" s="1"/>
      <c r="L296" s="1"/>
      <c r="M296" s="1"/>
      <c r="N296" s="5"/>
      <c r="O296" s="5"/>
      <c r="P296" s="5"/>
      <c r="Q296" s="1"/>
      <c r="R296" s="1"/>
      <c r="S296" s="1"/>
      <c r="T296" s="1"/>
      <c r="U296" s="1"/>
      <c r="V296" s="1"/>
      <c r="W296" s="1"/>
      <c r="X296" s="1"/>
      <c r="Y296" s="1"/>
      <c r="Z296" s="1"/>
    </row>
    <row r="297" spans="1:26">
      <c r="A297" s="1"/>
      <c r="B297" s="1"/>
      <c r="C297" s="1"/>
      <c r="D297" s="1"/>
      <c r="E297" s="1"/>
      <c r="F297" s="1"/>
      <c r="G297" s="1"/>
      <c r="H297" s="1"/>
      <c r="I297" s="1"/>
      <c r="J297" s="1"/>
      <c r="K297" s="1"/>
      <c r="L297" s="1"/>
      <c r="M297" s="1"/>
      <c r="N297" s="5"/>
      <c r="O297" s="5"/>
      <c r="P297" s="5"/>
      <c r="Q297" s="1"/>
      <c r="R297" s="1"/>
      <c r="S297" s="1"/>
      <c r="T297" s="1"/>
      <c r="U297" s="1"/>
      <c r="V297" s="1"/>
      <c r="W297" s="1"/>
      <c r="X297" s="1"/>
      <c r="Y297" s="1"/>
      <c r="Z297" s="1"/>
    </row>
    <row r="298" spans="1:26">
      <c r="A298" s="1"/>
      <c r="B298" s="1"/>
      <c r="C298" s="1"/>
      <c r="D298" s="1"/>
      <c r="E298" s="1"/>
      <c r="F298" s="1"/>
      <c r="G298" s="1"/>
      <c r="H298" s="1"/>
      <c r="I298" s="1"/>
      <c r="J298" s="1"/>
      <c r="K298" s="1"/>
      <c r="L298" s="1"/>
      <c r="M298" s="1"/>
      <c r="N298" s="5"/>
      <c r="O298" s="5"/>
      <c r="P298" s="5"/>
      <c r="Q298" s="1"/>
      <c r="R298" s="1"/>
      <c r="S298" s="1"/>
      <c r="T298" s="1"/>
      <c r="U298" s="1"/>
      <c r="V298" s="1"/>
      <c r="W298" s="1"/>
      <c r="X298" s="1"/>
      <c r="Y298" s="1"/>
      <c r="Z298" s="1"/>
    </row>
    <row r="299" spans="1:26">
      <c r="A299" s="1"/>
      <c r="B299" s="1"/>
      <c r="C299" s="1"/>
      <c r="D299" s="1"/>
      <c r="E299" s="1"/>
      <c r="F299" s="1"/>
      <c r="G299" s="1"/>
      <c r="H299" s="1"/>
      <c r="I299" s="1"/>
      <c r="J299" s="1"/>
      <c r="K299" s="1"/>
      <c r="L299" s="1"/>
      <c r="M299" s="1"/>
      <c r="N299" s="5"/>
      <c r="O299" s="5"/>
      <c r="P299" s="5"/>
      <c r="Q299" s="1"/>
      <c r="R299" s="1"/>
      <c r="S299" s="1"/>
      <c r="T299" s="1"/>
      <c r="U299" s="1"/>
      <c r="V299" s="1"/>
      <c r="W299" s="1"/>
      <c r="X299" s="1"/>
      <c r="Y299" s="1"/>
      <c r="Z299" s="1"/>
    </row>
    <row r="300" spans="1:26">
      <c r="A300" s="1"/>
      <c r="B300" s="1"/>
      <c r="C300" s="1"/>
      <c r="D300" s="1"/>
      <c r="E300" s="1"/>
      <c r="F300" s="1"/>
      <c r="G300" s="1"/>
      <c r="H300" s="1"/>
      <c r="I300" s="1"/>
      <c r="J300" s="1"/>
      <c r="K300" s="1"/>
      <c r="L300" s="1"/>
      <c r="M300" s="1"/>
      <c r="N300" s="5"/>
      <c r="O300" s="5"/>
      <c r="P300" s="5"/>
      <c r="Q300" s="1"/>
      <c r="R300" s="1"/>
      <c r="S300" s="1"/>
      <c r="T300" s="1"/>
      <c r="U300" s="1"/>
      <c r="V300" s="1"/>
      <c r="W300" s="1"/>
      <c r="X300" s="1"/>
      <c r="Y300" s="1"/>
      <c r="Z300" s="1"/>
    </row>
    <row r="301" spans="1:26">
      <c r="A301" s="1"/>
      <c r="B301" s="1"/>
      <c r="C301" s="1"/>
      <c r="D301" s="1"/>
      <c r="E301" s="1"/>
      <c r="F301" s="1"/>
      <c r="G301" s="1"/>
      <c r="H301" s="1"/>
      <c r="I301" s="1"/>
      <c r="J301" s="1"/>
      <c r="K301" s="1"/>
      <c r="L301" s="1"/>
      <c r="M301" s="1"/>
      <c r="N301" s="5"/>
      <c r="O301" s="5"/>
      <c r="P301" s="5"/>
      <c r="Q301" s="1"/>
      <c r="R301" s="1"/>
      <c r="S301" s="1"/>
      <c r="T301" s="1"/>
      <c r="U301" s="1"/>
      <c r="V301" s="1"/>
      <c r="W301" s="1"/>
      <c r="X301" s="1"/>
      <c r="Y301" s="1"/>
      <c r="Z301" s="1"/>
    </row>
    <row r="302" spans="1:26">
      <c r="A302" s="1"/>
      <c r="B302" s="1"/>
      <c r="C302" s="1"/>
      <c r="D302" s="1"/>
      <c r="E302" s="1"/>
      <c r="F302" s="1"/>
      <c r="G302" s="1"/>
      <c r="H302" s="1"/>
      <c r="I302" s="1"/>
      <c r="J302" s="1"/>
      <c r="K302" s="1"/>
      <c r="L302" s="1"/>
      <c r="M302" s="1"/>
      <c r="N302" s="5"/>
      <c r="O302" s="5"/>
      <c r="P302" s="5"/>
      <c r="Q302" s="1"/>
      <c r="R302" s="1"/>
      <c r="S302" s="1"/>
      <c r="T302" s="1"/>
      <c r="U302" s="1"/>
      <c r="V302" s="1"/>
      <c r="W302" s="1"/>
      <c r="X302" s="1"/>
      <c r="Y302" s="1"/>
      <c r="Z302" s="1"/>
    </row>
    <row r="303" spans="1:26">
      <c r="A303" s="1"/>
      <c r="B303" s="1"/>
      <c r="C303" s="1"/>
      <c r="D303" s="1"/>
      <c r="E303" s="1"/>
      <c r="F303" s="1"/>
      <c r="G303" s="1"/>
      <c r="H303" s="1"/>
      <c r="I303" s="1"/>
      <c r="J303" s="1"/>
      <c r="K303" s="1"/>
      <c r="L303" s="1"/>
      <c r="M303" s="1"/>
      <c r="N303" s="5"/>
      <c r="O303" s="5"/>
      <c r="P303" s="5"/>
      <c r="Q303" s="1"/>
      <c r="R303" s="1"/>
      <c r="S303" s="1"/>
      <c r="T303" s="1"/>
      <c r="U303" s="1"/>
      <c r="V303" s="1"/>
      <c r="W303" s="1"/>
      <c r="X303" s="1"/>
      <c r="Y303" s="1"/>
      <c r="Z303" s="1"/>
    </row>
    <row r="304" spans="1:26">
      <c r="A304" s="1"/>
      <c r="B304" s="1"/>
      <c r="C304" s="1"/>
      <c r="D304" s="1"/>
      <c r="E304" s="1"/>
      <c r="F304" s="1"/>
      <c r="G304" s="1"/>
      <c r="H304" s="1"/>
      <c r="I304" s="1"/>
      <c r="J304" s="1"/>
      <c r="K304" s="1"/>
      <c r="L304" s="1"/>
      <c r="M304" s="1"/>
      <c r="N304" s="5"/>
      <c r="O304" s="5"/>
      <c r="P304" s="5"/>
      <c r="Q304" s="1"/>
      <c r="R304" s="1"/>
      <c r="S304" s="1"/>
      <c r="T304" s="1"/>
      <c r="U304" s="1"/>
      <c r="V304" s="1"/>
      <c r="W304" s="1"/>
      <c r="X304" s="1"/>
      <c r="Y304" s="1"/>
      <c r="Z304" s="1"/>
    </row>
    <row r="305" spans="1:26">
      <c r="A305" s="1"/>
      <c r="B305" s="1"/>
      <c r="C305" s="1"/>
      <c r="D305" s="1"/>
      <c r="E305" s="1"/>
      <c r="F305" s="1"/>
      <c r="G305" s="1"/>
      <c r="H305" s="1"/>
      <c r="I305" s="1"/>
      <c r="J305" s="1"/>
      <c r="K305" s="1"/>
      <c r="L305" s="1"/>
      <c r="M305" s="1"/>
      <c r="N305" s="5"/>
      <c r="O305" s="5"/>
      <c r="P305" s="5"/>
      <c r="Q305" s="1"/>
      <c r="R305" s="1"/>
      <c r="S305" s="1"/>
      <c r="T305" s="1"/>
      <c r="U305" s="1"/>
      <c r="V305" s="1"/>
      <c r="W305" s="1"/>
      <c r="X305" s="1"/>
      <c r="Y305" s="1"/>
      <c r="Z305" s="1"/>
    </row>
    <row r="306" spans="1:26">
      <c r="A306" s="1"/>
      <c r="B306" s="1"/>
      <c r="C306" s="1"/>
      <c r="D306" s="1"/>
      <c r="E306" s="1"/>
      <c r="F306" s="1"/>
      <c r="G306" s="1"/>
      <c r="H306" s="1"/>
      <c r="I306" s="1"/>
      <c r="J306" s="1"/>
      <c r="K306" s="1"/>
      <c r="L306" s="1"/>
      <c r="M306" s="1"/>
      <c r="N306" s="5"/>
      <c r="O306" s="5"/>
      <c r="P306" s="5"/>
      <c r="Q306" s="1"/>
      <c r="R306" s="1"/>
      <c r="S306" s="1"/>
      <c r="T306" s="1"/>
      <c r="U306" s="1"/>
      <c r="V306" s="1"/>
      <c r="W306" s="1"/>
      <c r="X306" s="1"/>
      <c r="Y306" s="1"/>
      <c r="Z306" s="1"/>
    </row>
    <row r="307" spans="1:26">
      <c r="A307" s="1"/>
      <c r="B307" s="1"/>
      <c r="C307" s="1"/>
      <c r="D307" s="1"/>
      <c r="E307" s="1"/>
      <c r="F307" s="1"/>
      <c r="G307" s="1"/>
      <c r="H307" s="1"/>
      <c r="I307" s="1"/>
      <c r="J307" s="1"/>
      <c r="K307" s="1"/>
      <c r="L307" s="1"/>
      <c r="M307" s="1"/>
      <c r="N307" s="5"/>
      <c r="O307" s="5"/>
      <c r="P307" s="5"/>
      <c r="Q307" s="1"/>
      <c r="R307" s="1"/>
      <c r="S307" s="1"/>
      <c r="T307" s="1"/>
      <c r="U307" s="1"/>
      <c r="V307" s="1"/>
      <c r="W307" s="1"/>
      <c r="X307" s="1"/>
      <c r="Y307" s="1"/>
      <c r="Z307" s="1"/>
    </row>
    <row r="308" spans="1:26">
      <c r="A308" s="1"/>
      <c r="B308" s="1"/>
      <c r="C308" s="1"/>
      <c r="D308" s="1"/>
      <c r="E308" s="1"/>
      <c r="F308" s="1"/>
      <c r="G308" s="1"/>
      <c r="H308" s="1"/>
      <c r="I308" s="1"/>
      <c r="J308" s="1"/>
      <c r="K308" s="1"/>
      <c r="L308" s="1"/>
      <c r="M308" s="1"/>
      <c r="N308" s="5"/>
      <c r="O308" s="5"/>
      <c r="P308" s="5"/>
      <c r="Q308" s="1"/>
      <c r="R308" s="1"/>
      <c r="S308" s="1"/>
      <c r="T308" s="1"/>
      <c r="U308" s="1"/>
      <c r="V308" s="1"/>
      <c r="W308" s="1"/>
      <c r="X308" s="1"/>
      <c r="Y308" s="1"/>
      <c r="Z308" s="1"/>
    </row>
    <row r="309" spans="1:26">
      <c r="A309" s="1"/>
      <c r="B309" s="1"/>
      <c r="C309" s="1"/>
      <c r="D309" s="1"/>
      <c r="E309" s="1"/>
      <c r="F309" s="1"/>
      <c r="G309" s="1"/>
      <c r="H309" s="1"/>
      <c r="I309" s="1"/>
      <c r="J309" s="1"/>
      <c r="K309" s="1"/>
      <c r="L309" s="1"/>
      <c r="M309" s="1"/>
      <c r="N309" s="5"/>
      <c r="O309" s="5"/>
      <c r="P309" s="5"/>
      <c r="Q309" s="1"/>
      <c r="R309" s="1"/>
      <c r="S309" s="1"/>
      <c r="T309" s="1"/>
      <c r="U309" s="1"/>
      <c r="V309" s="1"/>
      <c r="W309" s="1"/>
      <c r="X309" s="1"/>
      <c r="Y309" s="1"/>
      <c r="Z309" s="1"/>
    </row>
    <row r="310" spans="1:26">
      <c r="A310" s="1"/>
      <c r="B310" s="1"/>
      <c r="C310" s="1"/>
      <c r="D310" s="1"/>
      <c r="E310" s="1"/>
      <c r="F310" s="1"/>
      <c r="G310" s="1"/>
      <c r="H310" s="1"/>
      <c r="I310" s="1"/>
      <c r="J310" s="1"/>
      <c r="K310" s="1"/>
      <c r="L310" s="1"/>
      <c r="M310" s="1"/>
      <c r="N310" s="5"/>
      <c r="O310" s="5"/>
      <c r="P310" s="5"/>
      <c r="Q310" s="1"/>
      <c r="R310" s="1"/>
      <c r="S310" s="1"/>
      <c r="T310" s="1"/>
      <c r="U310" s="1"/>
      <c r="V310" s="1"/>
      <c r="W310" s="1"/>
      <c r="X310" s="1"/>
      <c r="Y310" s="1"/>
      <c r="Z310" s="1"/>
    </row>
    <row r="311" spans="1:26">
      <c r="A311" s="1"/>
      <c r="B311" s="1"/>
      <c r="C311" s="1"/>
      <c r="D311" s="1"/>
      <c r="E311" s="1"/>
      <c r="F311" s="1"/>
      <c r="G311" s="1"/>
      <c r="H311" s="1"/>
      <c r="I311" s="1"/>
      <c r="J311" s="1"/>
      <c r="K311" s="1"/>
      <c r="L311" s="1"/>
      <c r="M311" s="1"/>
      <c r="N311" s="5"/>
      <c r="O311" s="5"/>
      <c r="P311" s="5"/>
      <c r="Q311" s="1"/>
      <c r="R311" s="1"/>
      <c r="S311" s="1"/>
      <c r="T311" s="1"/>
      <c r="U311" s="1"/>
      <c r="V311" s="1"/>
      <c r="W311" s="1"/>
      <c r="X311" s="1"/>
      <c r="Y311" s="1"/>
      <c r="Z311" s="1"/>
    </row>
    <row r="312" spans="1:26">
      <c r="A312" s="1"/>
      <c r="B312" s="1"/>
      <c r="C312" s="1"/>
      <c r="D312" s="1"/>
      <c r="E312" s="1"/>
      <c r="F312" s="1"/>
      <c r="G312" s="1"/>
      <c r="H312" s="1"/>
      <c r="I312" s="1"/>
      <c r="J312" s="1"/>
      <c r="K312" s="1"/>
      <c r="L312" s="1"/>
      <c r="M312" s="1"/>
      <c r="N312" s="5"/>
      <c r="O312" s="5"/>
      <c r="P312" s="5"/>
      <c r="Q312" s="1"/>
      <c r="R312" s="1"/>
      <c r="S312" s="1"/>
      <c r="T312" s="1"/>
      <c r="U312" s="1"/>
      <c r="V312" s="1"/>
      <c r="W312" s="1"/>
      <c r="X312" s="1"/>
      <c r="Y312" s="1"/>
      <c r="Z312" s="1"/>
    </row>
    <row r="313" spans="1:26">
      <c r="A313" s="1"/>
      <c r="B313" s="1"/>
      <c r="C313" s="1"/>
      <c r="D313" s="1"/>
      <c r="E313" s="1"/>
      <c r="F313" s="1"/>
      <c r="G313" s="1"/>
      <c r="H313" s="1"/>
      <c r="I313" s="1"/>
      <c r="J313" s="1"/>
      <c r="K313" s="1"/>
      <c r="L313" s="1"/>
      <c r="M313" s="1"/>
      <c r="N313" s="5"/>
      <c r="O313" s="5"/>
      <c r="P313" s="5"/>
      <c r="Q313" s="1"/>
      <c r="R313" s="1"/>
      <c r="S313" s="1"/>
      <c r="T313" s="1"/>
      <c r="U313" s="1"/>
      <c r="V313" s="1"/>
      <c r="W313" s="1"/>
      <c r="X313" s="1"/>
      <c r="Y313" s="1"/>
      <c r="Z313" s="1"/>
    </row>
    <row r="314" spans="1:26">
      <c r="A314" s="1"/>
      <c r="B314" s="1"/>
      <c r="C314" s="1"/>
      <c r="D314" s="1"/>
      <c r="E314" s="1"/>
      <c r="F314" s="1"/>
      <c r="G314" s="1"/>
      <c r="H314" s="1"/>
      <c r="I314" s="1"/>
      <c r="J314" s="1"/>
      <c r="K314" s="1"/>
      <c r="L314" s="1"/>
      <c r="M314" s="1"/>
      <c r="N314" s="5"/>
      <c r="O314" s="5"/>
      <c r="P314" s="5"/>
      <c r="Q314" s="1"/>
      <c r="R314" s="1"/>
      <c r="S314" s="1"/>
      <c r="T314" s="1"/>
      <c r="U314" s="1"/>
      <c r="V314" s="1"/>
      <c r="W314" s="1"/>
      <c r="X314" s="1"/>
      <c r="Y314" s="1"/>
      <c r="Z314" s="1"/>
    </row>
    <row r="315" spans="1:26">
      <c r="A315" s="1"/>
      <c r="B315" s="1"/>
      <c r="C315" s="1"/>
      <c r="D315" s="1"/>
      <c r="E315" s="1"/>
      <c r="F315" s="1"/>
      <c r="G315" s="1"/>
      <c r="H315" s="1"/>
      <c r="I315" s="1"/>
      <c r="J315" s="1"/>
      <c r="K315" s="1"/>
      <c r="L315" s="1"/>
      <c r="M315" s="1"/>
      <c r="N315" s="5"/>
      <c r="O315" s="5"/>
      <c r="P315" s="5"/>
      <c r="Q315" s="1"/>
      <c r="R315" s="1"/>
      <c r="S315" s="1"/>
      <c r="T315" s="1"/>
      <c r="U315" s="1"/>
      <c r="V315" s="1"/>
      <c r="W315" s="1"/>
      <c r="X315" s="1"/>
      <c r="Y315" s="1"/>
      <c r="Z315" s="1"/>
    </row>
    <row r="316" spans="1:26">
      <c r="A316" s="1"/>
      <c r="B316" s="1"/>
      <c r="C316" s="1"/>
      <c r="D316" s="1"/>
      <c r="E316" s="1"/>
      <c r="F316" s="1"/>
      <c r="G316" s="1"/>
      <c r="H316" s="1"/>
      <c r="I316" s="1"/>
      <c r="J316" s="1"/>
      <c r="K316" s="1"/>
      <c r="L316" s="1"/>
      <c r="M316" s="1"/>
      <c r="N316" s="5"/>
      <c r="O316" s="5"/>
      <c r="P316" s="5"/>
      <c r="Q316" s="1"/>
      <c r="R316" s="1"/>
      <c r="S316" s="1"/>
      <c r="T316" s="1"/>
      <c r="U316" s="1"/>
      <c r="V316" s="1"/>
      <c r="W316" s="1"/>
      <c r="X316" s="1"/>
      <c r="Y316" s="1"/>
      <c r="Z316" s="1"/>
    </row>
    <row r="317" spans="1:26">
      <c r="A317" s="1"/>
      <c r="B317" s="1"/>
      <c r="C317" s="1"/>
      <c r="D317" s="1"/>
      <c r="E317" s="1"/>
      <c r="F317" s="1"/>
      <c r="G317" s="1"/>
      <c r="H317" s="1"/>
      <c r="I317" s="1"/>
      <c r="J317" s="1"/>
      <c r="K317" s="1"/>
      <c r="L317" s="1"/>
      <c r="M317" s="1"/>
      <c r="N317" s="5"/>
      <c r="O317" s="5"/>
      <c r="P317" s="5"/>
      <c r="Q317" s="1"/>
      <c r="R317" s="1"/>
      <c r="S317" s="1"/>
      <c r="T317" s="1"/>
      <c r="U317" s="1"/>
      <c r="V317" s="1"/>
      <c r="W317" s="1"/>
      <c r="X317" s="1"/>
      <c r="Y317" s="1"/>
      <c r="Z317" s="1"/>
    </row>
    <row r="318" spans="1:26">
      <c r="A318" s="1"/>
      <c r="B318" s="1"/>
      <c r="C318" s="1"/>
      <c r="D318" s="1"/>
      <c r="E318" s="1"/>
      <c r="F318" s="1"/>
      <c r="G318" s="1"/>
      <c r="H318" s="1"/>
      <c r="I318" s="1"/>
      <c r="J318" s="1"/>
      <c r="K318" s="1"/>
      <c r="L318" s="1"/>
      <c r="M318" s="1"/>
      <c r="N318" s="5"/>
      <c r="O318" s="5"/>
      <c r="P318" s="5"/>
      <c r="Q318" s="1"/>
      <c r="R318" s="1"/>
      <c r="S318" s="1"/>
      <c r="T318" s="1"/>
      <c r="U318" s="1"/>
      <c r="V318" s="1"/>
      <c r="W318" s="1"/>
      <c r="X318" s="1"/>
      <c r="Y318" s="1"/>
      <c r="Z318" s="1"/>
    </row>
    <row r="319" spans="1:26">
      <c r="A319" s="1"/>
      <c r="B319" s="1"/>
      <c r="C319" s="1"/>
      <c r="D319" s="1"/>
      <c r="E319" s="1"/>
      <c r="F319" s="1"/>
      <c r="G319" s="1"/>
      <c r="H319" s="1"/>
      <c r="I319" s="1"/>
      <c r="J319" s="1"/>
      <c r="K319" s="1"/>
      <c r="L319" s="1"/>
      <c r="M319" s="1"/>
      <c r="N319" s="5"/>
      <c r="O319" s="5"/>
      <c r="P319" s="5"/>
      <c r="Q319" s="1"/>
      <c r="R319" s="1"/>
      <c r="S319" s="1"/>
      <c r="T319" s="1"/>
      <c r="U319" s="1"/>
      <c r="V319" s="1"/>
      <c r="W319" s="1"/>
      <c r="X319" s="1"/>
      <c r="Y319" s="1"/>
      <c r="Z319" s="1"/>
    </row>
    <row r="320" spans="1:26">
      <c r="A320" s="1"/>
      <c r="B320" s="1"/>
      <c r="C320" s="1"/>
      <c r="D320" s="1"/>
      <c r="E320" s="1"/>
      <c r="F320" s="1"/>
      <c r="G320" s="1"/>
      <c r="H320" s="1"/>
      <c r="I320" s="1"/>
      <c r="J320" s="1"/>
      <c r="K320" s="1"/>
      <c r="L320" s="1"/>
      <c r="M320" s="1"/>
      <c r="N320" s="5"/>
      <c r="O320" s="5"/>
      <c r="P320" s="5"/>
      <c r="Q320" s="1"/>
      <c r="R320" s="1"/>
      <c r="S320" s="1"/>
      <c r="T320" s="1"/>
      <c r="U320" s="1"/>
      <c r="V320" s="1"/>
      <c r="W320" s="1"/>
      <c r="X320" s="1"/>
      <c r="Y320" s="1"/>
      <c r="Z320" s="1"/>
    </row>
    <row r="321" spans="1:26">
      <c r="A321" s="1"/>
      <c r="B321" s="1"/>
      <c r="C321" s="1"/>
      <c r="D321" s="1"/>
      <c r="E321" s="1"/>
      <c r="F321" s="1"/>
      <c r="G321" s="1"/>
      <c r="H321" s="1"/>
      <c r="I321" s="1"/>
      <c r="J321" s="1"/>
      <c r="K321" s="1"/>
      <c r="L321" s="1"/>
      <c r="M321" s="1"/>
      <c r="N321" s="5"/>
      <c r="O321" s="5"/>
      <c r="P321" s="5"/>
      <c r="Q321" s="1"/>
      <c r="R321" s="1"/>
      <c r="S321" s="1"/>
      <c r="T321" s="1"/>
      <c r="U321" s="1"/>
      <c r="V321" s="1"/>
      <c r="W321" s="1"/>
      <c r="X321" s="1"/>
      <c r="Y321" s="1"/>
      <c r="Z321" s="1"/>
    </row>
    <row r="322" spans="1:26">
      <c r="A322" s="1"/>
      <c r="B322" s="1"/>
      <c r="C322" s="1"/>
      <c r="D322" s="1"/>
      <c r="E322" s="1"/>
      <c r="F322" s="1"/>
      <c r="G322" s="1"/>
      <c r="H322" s="1"/>
      <c r="I322" s="1"/>
      <c r="J322" s="1"/>
      <c r="K322" s="1"/>
      <c r="L322" s="1"/>
      <c r="M322" s="1"/>
      <c r="N322" s="5"/>
      <c r="O322" s="5"/>
      <c r="P322" s="5"/>
      <c r="Q322" s="1"/>
      <c r="R322" s="1"/>
      <c r="S322" s="1"/>
      <c r="T322" s="1"/>
      <c r="U322" s="1"/>
      <c r="V322" s="1"/>
      <c r="W322" s="1"/>
      <c r="X322" s="1"/>
      <c r="Y322" s="1"/>
      <c r="Z322" s="1"/>
    </row>
    <row r="323" spans="1:26">
      <c r="A323" s="1"/>
      <c r="B323" s="1"/>
      <c r="C323" s="1"/>
      <c r="D323" s="1"/>
      <c r="E323" s="1"/>
      <c r="F323" s="1"/>
      <c r="G323" s="1"/>
      <c r="H323" s="1"/>
      <c r="I323" s="1"/>
      <c r="J323" s="1"/>
      <c r="K323" s="1"/>
      <c r="L323" s="1"/>
      <c r="M323" s="1"/>
      <c r="N323" s="5"/>
      <c r="O323" s="5"/>
      <c r="P323" s="5"/>
      <c r="Q323" s="1"/>
      <c r="R323" s="1"/>
      <c r="S323" s="1"/>
      <c r="T323" s="1"/>
      <c r="U323" s="1"/>
      <c r="V323" s="1"/>
      <c r="W323" s="1"/>
      <c r="X323" s="1"/>
      <c r="Y323" s="1"/>
      <c r="Z323" s="1"/>
    </row>
    <row r="324" spans="1:26">
      <c r="A324" s="1"/>
      <c r="B324" s="1"/>
      <c r="C324" s="1"/>
      <c r="D324" s="1"/>
      <c r="E324" s="1"/>
      <c r="F324" s="1"/>
      <c r="G324" s="1"/>
      <c r="H324" s="1"/>
      <c r="I324" s="1"/>
      <c r="J324" s="1"/>
      <c r="K324" s="1"/>
      <c r="L324" s="1"/>
      <c r="M324" s="1"/>
      <c r="N324" s="5"/>
      <c r="O324" s="5"/>
      <c r="P324" s="5"/>
      <c r="Q324" s="1"/>
      <c r="R324" s="1"/>
      <c r="S324" s="1"/>
      <c r="T324" s="1"/>
      <c r="U324" s="1"/>
      <c r="V324" s="1"/>
      <c r="W324" s="1"/>
      <c r="X324" s="1"/>
      <c r="Y324" s="1"/>
      <c r="Z324" s="1"/>
    </row>
    <row r="325" spans="1:26">
      <c r="A325" s="1"/>
      <c r="B325" s="1"/>
      <c r="C325" s="1"/>
      <c r="D325" s="1"/>
      <c r="E325" s="1"/>
      <c r="F325" s="1"/>
      <c r="G325" s="1"/>
      <c r="H325" s="1"/>
      <c r="I325" s="1"/>
      <c r="J325" s="1"/>
      <c r="K325" s="1"/>
      <c r="L325" s="1"/>
      <c r="M325" s="1"/>
      <c r="N325" s="5"/>
      <c r="O325" s="5"/>
      <c r="P325" s="5"/>
      <c r="Q325" s="1"/>
      <c r="R325" s="1"/>
      <c r="S325" s="1"/>
      <c r="T325" s="1"/>
      <c r="U325" s="1"/>
      <c r="V325" s="1"/>
      <c r="W325" s="1"/>
      <c r="X325" s="1"/>
      <c r="Y325" s="1"/>
      <c r="Z325" s="1"/>
    </row>
    <row r="326" spans="1:26">
      <c r="A326" s="1"/>
      <c r="B326" s="1"/>
      <c r="C326" s="1"/>
      <c r="D326" s="1"/>
      <c r="E326" s="1"/>
      <c r="F326" s="1"/>
      <c r="G326" s="1"/>
      <c r="H326" s="1"/>
      <c r="I326" s="1"/>
      <c r="J326" s="1"/>
      <c r="K326" s="1"/>
      <c r="L326" s="1"/>
      <c r="M326" s="1"/>
      <c r="N326" s="5"/>
      <c r="O326" s="5"/>
      <c r="P326" s="5"/>
      <c r="Q326" s="1"/>
      <c r="R326" s="1"/>
      <c r="S326" s="1"/>
      <c r="T326" s="1"/>
      <c r="U326" s="1"/>
      <c r="V326" s="1"/>
      <c r="W326" s="1"/>
      <c r="X326" s="1"/>
      <c r="Y326" s="1"/>
      <c r="Z326" s="1"/>
    </row>
    <row r="327" spans="1:26">
      <c r="A327" s="1"/>
      <c r="B327" s="1"/>
      <c r="C327" s="1"/>
      <c r="D327" s="1"/>
      <c r="E327" s="1"/>
      <c r="F327" s="1"/>
      <c r="G327" s="1"/>
      <c r="H327" s="1"/>
      <c r="I327" s="1"/>
      <c r="J327" s="1"/>
      <c r="K327" s="1"/>
      <c r="L327" s="1"/>
      <c r="M327" s="1"/>
      <c r="N327" s="5"/>
      <c r="O327" s="5"/>
      <c r="P327" s="5"/>
      <c r="Q327" s="1"/>
      <c r="R327" s="1"/>
      <c r="S327" s="1"/>
      <c r="T327" s="1"/>
      <c r="U327" s="1"/>
      <c r="V327" s="1"/>
      <c r="W327" s="1"/>
      <c r="X327" s="1"/>
      <c r="Y327" s="1"/>
      <c r="Z327" s="1"/>
    </row>
    <row r="328" spans="1:26">
      <c r="A328" s="1"/>
      <c r="B328" s="1"/>
      <c r="C328" s="1"/>
      <c r="D328" s="1"/>
      <c r="E328" s="1"/>
      <c r="F328" s="1"/>
      <c r="G328" s="1"/>
      <c r="H328" s="1"/>
      <c r="I328" s="1"/>
      <c r="J328" s="1"/>
      <c r="K328" s="1"/>
      <c r="L328" s="1"/>
      <c r="M328" s="1"/>
      <c r="N328" s="5"/>
      <c r="O328" s="5"/>
      <c r="P328" s="5"/>
      <c r="Q328" s="1"/>
      <c r="R328" s="1"/>
      <c r="S328" s="1"/>
      <c r="T328" s="1"/>
      <c r="U328" s="1"/>
      <c r="V328" s="1"/>
      <c r="W328" s="1"/>
      <c r="X328" s="1"/>
      <c r="Y328" s="1"/>
      <c r="Z328" s="1"/>
    </row>
    <row r="329" spans="1:26">
      <c r="A329" s="1"/>
      <c r="B329" s="1"/>
      <c r="C329" s="1"/>
      <c r="D329" s="1"/>
      <c r="E329" s="1"/>
      <c r="F329" s="1"/>
      <c r="G329" s="1"/>
      <c r="H329" s="1"/>
      <c r="I329" s="1"/>
      <c r="J329" s="1"/>
      <c r="K329" s="1"/>
      <c r="L329" s="1"/>
      <c r="M329" s="1"/>
      <c r="N329" s="5"/>
      <c r="O329" s="5"/>
      <c r="P329" s="5"/>
      <c r="Q329" s="1"/>
      <c r="R329" s="1"/>
      <c r="S329" s="1"/>
      <c r="T329" s="1"/>
      <c r="U329" s="1"/>
      <c r="V329" s="1"/>
      <c r="W329" s="1"/>
      <c r="X329" s="1"/>
      <c r="Y329" s="1"/>
      <c r="Z329" s="1"/>
    </row>
    <row r="330" spans="1:26">
      <c r="A330" s="1"/>
      <c r="B330" s="1"/>
      <c r="C330" s="1"/>
      <c r="D330" s="1"/>
      <c r="E330" s="1"/>
      <c r="F330" s="1"/>
      <c r="G330" s="1"/>
      <c r="H330" s="1"/>
      <c r="I330" s="1"/>
      <c r="J330" s="1"/>
      <c r="K330" s="1"/>
      <c r="L330" s="1"/>
      <c r="M330" s="1"/>
      <c r="N330" s="5"/>
      <c r="O330" s="5"/>
      <c r="P330" s="5"/>
      <c r="Q330" s="1"/>
      <c r="R330" s="1"/>
      <c r="S330" s="1"/>
      <c r="T330" s="1"/>
      <c r="U330" s="1"/>
      <c r="V330" s="1"/>
      <c r="W330" s="1"/>
      <c r="X330" s="1"/>
      <c r="Y330" s="1"/>
      <c r="Z330" s="1"/>
    </row>
    <row r="331" spans="1:26">
      <c r="A331" s="1"/>
      <c r="B331" s="1"/>
      <c r="C331" s="1"/>
      <c r="D331" s="1"/>
      <c r="E331" s="1"/>
      <c r="F331" s="1"/>
      <c r="G331" s="1"/>
      <c r="H331" s="1"/>
      <c r="I331" s="1"/>
      <c r="J331" s="1"/>
      <c r="K331" s="1"/>
      <c r="L331" s="1"/>
      <c r="M331" s="1"/>
      <c r="N331" s="5"/>
      <c r="O331" s="5"/>
      <c r="P331" s="5"/>
      <c r="Q331" s="1"/>
      <c r="R331" s="1"/>
      <c r="S331" s="1"/>
      <c r="T331" s="1"/>
      <c r="U331" s="1"/>
      <c r="V331" s="1"/>
      <c r="W331" s="1"/>
      <c r="X331" s="1"/>
      <c r="Y331" s="1"/>
      <c r="Z331" s="1"/>
    </row>
    <row r="332" spans="1:26">
      <c r="A332" s="1"/>
      <c r="B332" s="1"/>
      <c r="C332" s="1"/>
      <c r="D332" s="1"/>
      <c r="E332" s="1"/>
      <c r="F332" s="1"/>
      <c r="G332" s="1"/>
      <c r="H332" s="1"/>
      <c r="I332" s="1"/>
      <c r="J332" s="1"/>
      <c r="K332" s="1"/>
      <c r="L332" s="1"/>
      <c r="M332" s="1"/>
      <c r="N332" s="5"/>
      <c r="O332" s="5"/>
      <c r="P332" s="5"/>
      <c r="Q332" s="1"/>
      <c r="R332" s="1"/>
      <c r="S332" s="1"/>
      <c r="T332" s="1"/>
      <c r="U332" s="1"/>
      <c r="V332" s="1"/>
      <c r="W332" s="1"/>
      <c r="X332" s="1"/>
      <c r="Y332" s="1"/>
      <c r="Z332" s="1"/>
    </row>
    <row r="333" spans="1:26">
      <c r="A333" s="1"/>
      <c r="B333" s="1"/>
      <c r="C333" s="1"/>
      <c r="D333" s="1"/>
      <c r="E333" s="1"/>
      <c r="F333" s="1"/>
      <c r="G333" s="1"/>
      <c r="H333" s="1"/>
      <c r="I333" s="1"/>
      <c r="J333" s="1"/>
      <c r="K333" s="1"/>
      <c r="L333" s="1"/>
      <c r="M333" s="1"/>
      <c r="N333" s="5"/>
      <c r="O333" s="5"/>
      <c r="P333" s="5"/>
      <c r="Q333" s="1"/>
      <c r="R333" s="1"/>
      <c r="S333" s="1"/>
      <c r="T333" s="1"/>
      <c r="U333" s="1"/>
      <c r="V333" s="1"/>
      <c r="W333" s="1"/>
      <c r="X333" s="1"/>
      <c r="Y333" s="1"/>
      <c r="Z333" s="1"/>
    </row>
    <row r="334" spans="1:26">
      <c r="A334" s="1"/>
      <c r="B334" s="1"/>
      <c r="C334" s="1"/>
      <c r="D334" s="1"/>
      <c r="E334" s="1"/>
      <c r="F334" s="1"/>
      <c r="G334" s="1"/>
      <c r="H334" s="1"/>
      <c r="I334" s="1"/>
      <c r="J334" s="1"/>
      <c r="K334" s="1"/>
      <c r="L334" s="1"/>
      <c r="M334" s="1"/>
      <c r="N334" s="5"/>
      <c r="O334" s="5"/>
      <c r="P334" s="5"/>
      <c r="Q334" s="1"/>
      <c r="R334" s="1"/>
      <c r="S334" s="1"/>
      <c r="T334" s="1"/>
      <c r="U334" s="1"/>
      <c r="V334" s="1"/>
      <c r="W334" s="1"/>
      <c r="X334" s="1"/>
      <c r="Y334" s="1"/>
      <c r="Z334" s="1"/>
    </row>
    <row r="335" spans="1:26">
      <c r="A335" s="1"/>
      <c r="B335" s="1"/>
      <c r="C335" s="1"/>
      <c r="D335" s="1"/>
      <c r="E335" s="1"/>
      <c r="F335" s="1"/>
      <c r="G335" s="1"/>
      <c r="H335" s="1"/>
      <c r="I335" s="1"/>
      <c r="J335" s="1"/>
      <c r="K335" s="1"/>
      <c r="L335" s="1"/>
      <c r="M335" s="1"/>
      <c r="N335" s="5"/>
      <c r="O335" s="5"/>
      <c r="P335" s="5"/>
      <c r="Q335" s="1"/>
      <c r="R335" s="1"/>
      <c r="S335" s="1"/>
      <c r="T335" s="1"/>
      <c r="U335" s="1"/>
      <c r="V335" s="1"/>
      <c r="W335" s="1"/>
      <c r="X335" s="1"/>
      <c r="Y335" s="1"/>
      <c r="Z335" s="1"/>
    </row>
    <row r="336" spans="1:26">
      <c r="A336" s="1"/>
      <c r="B336" s="1"/>
      <c r="C336" s="1"/>
      <c r="D336" s="1"/>
      <c r="E336" s="1"/>
      <c r="F336" s="1"/>
      <c r="G336" s="1"/>
      <c r="H336" s="1"/>
      <c r="I336" s="1"/>
      <c r="J336" s="1"/>
      <c r="K336" s="1"/>
      <c r="L336" s="1"/>
      <c r="M336" s="1"/>
      <c r="N336" s="5"/>
      <c r="O336" s="5"/>
      <c r="P336" s="5"/>
      <c r="Q336" s="1"/>
      <c r="R336" s="1"/>
      <c r="S336" s="1"/>
      <c r="T336" s="1"/>
      <c r="U336" s="1"/>
      <c r="V336" s="1"/>
      <c r="W336" s="1"/>
      <c r="X336" s="1"/>
      <c r="Y336" s="1"/>
      <c r="Z336" s="1"/>
    </row>
    <row r="337" spans="1:26">
      <c r="A337" s="1"/>
      <c r="B337" s="1"/>
      <c r="C337" s="1"/>
      <c r="D337" s="1"/>
      <c r="E337" s="1"/>
      <c r="F337" s="1"/>
      <c r="G337" s="1"/>
      <c r="H337" s="1"/>
      <c r="I337" s="1"/>
      <c r="J337" s="1"/>
      <c r="K337" s="1"/>
      <c r="L337" s="1"/>
      <c r="M337" s="1"/>
      <c r="N337" s="5"/>
      <c r="O337" s="5"/>
      <c r="P337" s="5"/>
      <c r="Q337" s="1"/>
      <c r="R337" s="1"/>
      <c r="S337" s="1"/>
      <c r="T337" s="1"/>
      <c r="U337" s="1"/>
      <c r="V337" s="1"/>
      <c r="W337" s="1"/>
      <c r="X337" s="1"/>
      <c r="Y337" s="1"/>
      <c r="Z337" s="1"/>
    </row>
    <row r="338" spans="1:26">
      <c r="A338" s="1"/>
      <c r="B338" s="1"/>
      <c r="C338" s="1"/>
      <c r="D338" s="1"/>
      <c r="E338" s="1"/>
      <c r="F338" s="1"/>
      <c r="G338" s="1"/>
      <c r="H338" s="1"/>
      <c r="I338" s="1"/>
      <c r="J338" s="1"/>
      <c r="K338" s="1"/>
      <c r="L338" s="1"/>
      <c r="M338" s="1"/>
      <c r="N338" s="5"/>
      <c r="O338" s="5"/>
      <c r="P338" s="5"/>
      <c r="Q338" s="1"/>
      <c r="R338" s="1"/>
      <c r="S338" s="1"/>
      <c r="T338" s="1"/>
      <c r="U338" s="1"/>
      <c r="V338" s="1"/>
      <c r="W338" s="1"/>
      <c r="X338" s="1"/>
      <c r="Y338" s="1"/>
      <c r="Z338" s="1"/>
    </row>
    <row r="339" spans="1:26">
      <c r="A339" s="1"/>
      <c r="B339" s="1"/>
      <c r="C339" s="1"/>
      <c r="D339" s="1"/>
      <c r="E339" s="1"/>
      <c r="F339" s="1"/>
      <c r="G339" s="1"/>
      <c r="H339" s="1"/>
      <c r="I339" s="1"/>
      <c r="J339" s="1"/>
      <c r="K339" s="1"/>
      <c r="L339" s="1"/>
      <c r="M339" s="1"/>
      <c r="N339" s="5"/>
      <c r="O339" s="5"/>
      <c r="P339" s="5"/>
      <c r="Q339" s="1"/>
      <c r="R339" s="1"/>
      <c r="S339" s="1"/>
      <c r="T339" s="1"/>
      <c r="U339" s="1"/>
      <c r="V339" s="1"/>
      <c r="W339" s="1"/>
      <c r="X339" s="1"/>
      <c r="Y339" s="1"/>
      <c r="Z339" s="1"/>
    </row>
    <row r="340" spans="1:26">
      <c r="A340" s="1"/>
      <c r="B340" s="1"/>
      <c r="C340" s="1"/>
      <c r="D340" s="1"/>
      <c r="E340" s="1"/>
      <c r="F340" s="1"/>
      <c r="G340" s="1"/>
      <c r="H340" s="1"/>
      <c r="I340" s="1"/>
      <c r="J340" s="1"/>
      <c r="K340" s="1"/>
      <c r="L340" s="1"/>
      <c r="M340" s="1"/>
      <c r="N340" s="5"/>
      <c r="O340" s="5"/>
      <c r="P340" s="5"/>
      <c r="Q340" s="1"/>
      <c r="R340" s="1"/>
      <c r="S340" s="1"/>
      <c r="T340" s="1"/>
      <c r="U340" s="1"/>
      <c r="V340" s="1"/>
      <c r="W340" s="1"/>
      <c r="X340" s="1"/>
      <c r="Y340" s="1"/>
      <c r="Z340" s="1"/>
    </row>
    <row r="341" spans="1:26">
      <c r="A341" s="1"/>
      <c r="B341" s="1"/>
      <c r="C341" s="1"/>
      <c r="D341" s="1"/>
      <c r="E341" s="1"/>
      <c r="F341" s="1"/>
      <c r="G341" s="1"/>
      <c r="H341" s="1"/>
      <c r="I341" s="1"/>
      <c r="J341" s="1"/>
      <c r="K341" s="1"/>
      <c r="L341" s="1"/>
      <c r="M341" s="1"/>
      <c r="N341" s="5"/>
      <c r="O341" s="5"/>
      <c r="P341" s="5"/>
      <c r="Q341" s="1"/>
      <c r="R341" s="1"/>
      <c r="S341" s="1"/>
      <c r="T341" s="1"/>
      <c r="U341" s="1"/>
      <c r="V341" s="1"/>
      <c r="W341" s="1"/>
      <c r="X341" s="1"/>
      <c r="Y341" s="1"/>
      <c r="Z341" s="1"/>
    </row>
    <row r="342" spans="1:26">
      <c r="A342" s="1"/>
      <c r="B342" s="1"/>
      <c r="C342" s="1"/>
      <c r="D342" s="1"/>
      <c r="E342" s="1"/>
      <c r="F342" s="1"/>
      <c r="G342" s="1"/>
      <c r="H342" s="1"/>
      <c r="I342" s="1"/>
      <c r="J342" s="1"/>
      <c r="K342" s="1"/>
      <c r="L342" s="1"/>
      <c r="M342" s="1"/>
      <c r="N342" s="5"/>
      <c r="O342" s="5"/>
      <c r="P342" s="5"/>
      <c r="Q342" s="1"/>
      <c r="R342" s="1"/>
      <c r="S342" s="1"/>
      <c r="T342" s="1"/>
      <c r="U342" s="1"/>
      <c r="V342" s="1"/>
      <c r="W342" s="1"/>
      <c r="X342" s="1"/>
      <c r="Y342" s="1"/>
      <c r="Z342" s="1"/>
    </row>
    <row r="343" spans="1:26">
      <c r="A343" s="1"/>
      <c r="B343" s="1"/>
      <c r="C343" s="1"/>
      <c r="D343" s="1"/>
      <c r="E343" s="1"/>
      <c r="F343" s="1"/>
      <c r="G343" s="1"/>
      <c r="H343" s="1"/>
      <c r="I343" s="1"/>
      <c r="J343" s="1"/>
      <c r="K343" s="1"/>
      <c r="L343" s="1"/>
      <c r="M343" s="1"/>
      <c r="N343" s="5"/>
      <c r="O343" s="5"/>
      <c r="P343" s="5"/>
      <c r="Q343" s="1"/>
      <c r="R343" s="1"/>
      <c r="S343" s="1"/>
      <c r="T343" s="1"/>
      <c r="U343" s="1"/>
      <c r="V343" s="1"/>
      <c r="W343" s="1"/>
      <c r="X343" s="1"/>
      <c r="Y343" s="1"/>
      <c r="Z343" s="1"/>
    </row>
    <row r="344" spans="1:26">
      <c r="A344" s="1"/>
      <c r="B344" s="1"/>
      <c r="C344" s="1"/>
      <c r="D344" s="1"/>
      <c r="E344" s="1"/>
      <c r="F344" s="1"/>
      <c r="G344" s="1"/>
      <c r="H344" s="1"/>
      <c r="I344" s="1"/>
      <c r="J344" s="1"/>
      <c r="K344" s="1"/>
      <c r="L344" s="1"/>
      <c r="M344" s="1"/>
      <c r="N344" s="5"/>
      <c r="O344" s="5"/>
      <c r="P344" s="5"/>
      <c r="Q344" s="1"/>
      <c r="R344" s="1"/>
      <c r="S344" s="1"/>
      <c r="T344" s="1"/>
      <c r="U344" s="1"/>
      <c r="V344" s="1"/>
      <c r="W344" s="1"/>
      <c r="X344" s="1"/>
      <c r="Y344" s="1"/>
      <c r="Z344" s="1"/>
    </row>
    <row r="345" spans="1:26">
      <c r="A345" s="1"/>
      <c r="B345" s="1"/>
      <c r="C345" s="1"/>
      <c r="D345" s="1"/>
      <c r="E345" s="1"/>
      <c r="F345" s="1"/>
      <c r="G345" s="1"/>
      <c r="H345" s="1"/>
      <c r="I345" s="1"/>
      <c r="J345" s="1"/>
      <c r="K345" s="1"/>
      <c r="L345" s="1"/>
      <c r="M345" s="1"/>
      <c r="N345" s="5"/>
      <c r="O345" s="5"/>
      <c r="P345" s="5"/>
      <c r="Q345" s="1"/>
      <c r="R345" s="1"/>
      <c r="S345" s="1"/>
      <c r="T345" s="1"/>
      <c r="U345" s="1"/>
      <c r="V345" s="1"/>
      <c r="W345" s="1"/>
      <c r="X345" s="1"/>
      <c r="Y345" s="1"/>
      <c r="Z345" s="1"/>
    </row>
    <row r="346" spans="1:26">
      <c r="A346" s="1"/>
      <c r="B346" s="1"/>
      <c r="C346" s="1"/>
      <c r="D346" s="1"/>
      <c r="E346" s="1"/>
      <c r="F346" s="1"/>
      <c r="G346" s="1"/>
      <c r="H346" s="1"/>
      <c r="I346" s="1"/>
      <c r="J346" s="1"/>
      <c r="K346" s="1"/>
      <c r="L346" s="1"/>
      <c r="M346" s="1"/>
      <c r="N346" s="5"/>
      <c r="O346" s="5"/>
      <c r="P346" s="5"/>
      <c r="Q346" s="1"/>
      <c r="R346" s="1"/>
      <c r="S346" s="1"/>
      <c r="T346" s="1"/>
      <c r="U346" s="1"/>
      <c r="V346" s="1"/>
      <c r="W346" s="1"/>
      <c r="X346" s="1"/>
      <c r="Y346" s="1"/>
      <c r="Z346" s="1"/>
    </row>
    <row r="347" spans="1:26">
      <c r="A347" s="1"/>
      <c r="B347" s="1"/>
      <c r="C347" s="1"/>
      <c r="D347" s="1"/>
      <c r="E347" s="1"/>
      <c r="F347" s="1"/>
      <c r="G347" s="1"/>
      <c r="H347" s="1"/>
      <c r="I347" s="1"/>
      <c r="J347" s="1"/>
      <c r="K347" s="1"/>
      <c r="L347" s="1"/>
      <c r="M347" s="1"/>
      <c r="N347" s="5"/>
      <c r="O347" s="5"/>
      <c r="P347" s="5"/>
      <c r="Q347" s="1"/>
      <c r="R347" s="1"/>
      <c r="S347" s="1"/>
      <c r="T347" s="1"/>
      <c r="U347" s="1"/>
      <c r="V347" s="1"/>
      <c r="W347" s="1"/>
      <c r="X347" s="1"/>
      <c r="Y347" s="1"/>
      <c r="Z347" s="1"/>
    </row>
    <row r="348" spans="1:26">
      <c r="A348" s="1"/>
      <c r="B348" s="1"/>
      <c r="C348" s="1"/>
      <c r="D348" s="1"/>
      <c r="E348" s="1"/>
      <c r="F348" s="1"/>
      <c r="G348" s="1"/>
      <c r="H348" s="1"/>
      <c r="I348" s="1"/>
      <c r="J348" s="1"/>
      <c r="K348" s="1"/>
      <c r="L348" s="1"/>
      <c r="M348" s="1"/>
      <c r="N348" s="5"/>
      <c r="O348" s="5"/>
      <c r="P348" s="5"/>
      <c r="Q348" s="1"/>
      <c r="R348" s="1"/>
      <c r="S348" s="1"/>
      <c r="T348" s="1"/>
      <c r="U348" s="1"/>
      <c r="V348" s="1"/>
      <c r="W348" s="1"/>
      <c r="X348" s="1"/>
      <c r="Y348" s="1"/>
      <c r="Z348" s="1"/>
    </row>
    <row r="349" spans="1:26">
      <c r="A349" s="1"/>
      <c r="B349" s="1"/>
      <c r="C349" s="1"/>
      <c r="D349" s="1"/>
      <c r="E349" s="1"/>
      <c r="F349" s="1"/>
      <c r="G349" s="1"/>
      <c r="H349" s="1"/>
      <c r="I349" s="1"/>
      <c r="J349" s="1"/>
      <c r="K349" s="1"/>
      <c r="L349" s="1"/>
      <c r="M349" s="1"/>
      <c r="N349" s="5"/>
      <c r="O349" s="5"/>
      <c r="P349" s="5"/>
      <c r="Q349" s="1"/>
      <c r="R349" s="1"/>
      <c r="S349" s="1"/>
      <c r="T349" s="1"/>
      <c r="U349" s="1"/>
      <c r="V349" s="1"/>
      <c r="W349" s="1"/>
      <c r="X349" s="1"/>
      <c r="Y349" s="1"/>
      <c r="Z349" s="1"/>
    </row>
    <row r="350" spans="1:26">
      <c r="A350" s="1"/>
      <c r="B350" s="1"/>
      <c r="C350" s="1"/>
      <c r="D350" s="1"/>
      <c r="E350" s="1"/>
      <c r="F350" s="1"/>
      <c r="G350" s="1"/>
      <c r="H350" s="1"/>
      <c r="I350" s="1"/>
      <c r="J350" s="1"/>
      <c r="K350" s="1"/>
      <c r="L350" s="1"/>
      <c r="M350" s="1"/>
      <c r="N350" s="5"/>
      <c r="O350" s="5"/>
      <c r="P350" s="5"/>
      <c r="Q350" s="1"/>
      <c r="R350" s="1"/>
      <c r="S350" s="1"/>
      <c r="T350" s="1"/>
      <c r="U350" s="1"/>
      <c r="V350" s="1"/>
      <c r="W350" s="1"/>
      <c r="X350" s="1"/>
      <c r="Y350" s="1"/>
      <c r="Z350" s="1"/>
    </row>
    <row r="351" spans="1:26">
      <c r="A351" s="1"/>
      <c r="B351" s="1"/>
      <c r="C351" s="1"/>
      <c r="D351" s="1"/>
      <c r="E351" s="1"/>
      <c r="F351" s="1"/>
      <c r="G351" s="1"/>
      <c r="H351" s="1"/>
      <c r="I351" s="1"/>
      <c r="J351" s="1"/>
      <c r="K351" s="1"/>
      <c r="L351" s="1"/>
      <c r="M351" s="1"/>
      <c r="N351" s="5"/>
      <c r="O351" s="5"/>
      <c r="P351" s="5"/>
      <c r="Q351" s="1"/>
      <c r="R351" s="1"/>
      <c r="S351" s="1"/>
      <c r="T351" s="1"/>
      <c r="U351" s="1"/>
      <c r="V351" s="1"/>
      <c r="W351" s="1"/>
      <c r="X351" s="1"/>
      <c r="Y351" s="1"/>
      <c r="Z351" s="1"/>
    </row>
    <row r="352" spans="1:26">
      <c r="A352" s="1"/>
      <c r="B352" s="1"/>
      <c r="C352" s="1"/>
      <c r="D352" s="1"/>
      <c r="E352" s="1"/>
      <c r="F352" s="1"/>
      <c r="G352" s="1"/>
      <c r="H352" s="1"/>
      <c r="I352" s="1"/>
      <c r="J352" s="1"/>
      <c r="K352" s="1"/>
      <c r="L352" s="1"/>
      <c r="M352" s="1"/>
      <c r="N352" s="5"/>
      <c r="O352" s="5"/>
      <c r="P352" s="5"/>
      <c r="Q352" s="1"/>
      <c r="R352" s="1"/>
      <c r="S352" s="1"/>
      <c r="T352" s="1"/>
      <c r="U352" s="1"/>
      <c r="V352" s="1"/>
      <c r="W352" s="1"/>
      <c r="X352" s="1"/>
      <c r="Y352" s="1"/>
      <c r="Z352" s="1"/>
    </row>
    <row r="353" spans="1:26">
      <c r="A353" s="1"/>
      <c r="B353" s="1"/>
      <c r="C353" s="1"/>
      <c r="D353" s="1"/>
      <c r="E353" s="1"/>
      <c r="F353" s="1"/>
      <c r="G353" s="1"/>
      <c r="H353" s="1"/>
      <c r="I353" s="1"/>
      <c r="J353" s="1"/>
      <c r="K353" s="1"/>
      <c r="L353" s="1"/>
      <c r="M353" s="1"/>
      <c r="N353" s="5"/>
      <c r="O353" s="5"/>
      <c r="P353" s="5"/>
      <c r="Q353" s="1"/>
      <c r="R353" s="1"/>
      <c r="S353" s="1"/>
      <c r="T353" s="1"/>
      <c r="U353" s="1"/>
      <c r="V353" s="1"/>
      <c r="W353" s="1"/>
      <c r="X353" s="1"/>
      <c r="Y353" s="1"/>
      <c r="Z353" s="1"/>
    </row>
    <row r="354" spans="1:26">
      <c r="A354" s="1"/>
      <c r="B354" s="1"/>
      <c r="C354" s="1"/>
      <c r="D354" s="1"/>
      <c r="E354" s="1"/>
      <c r="F354" s="1"/>
      <c r="G354" s="1"/>
      <c r="H354" s="1"/>
      <c r="I354" s="1"/>
      <c r="J354" s="1"/>
      <c r="K354" s="1"/>
      <c r="L354" s="1"/>
      <c r="M354" s="1"/>
      <c r="N354" s="5"/>
      <c r="O354" s="5"/>
      <c r="P354" s="5"/>
      <c r="Q354" s="1"/>
      <c r="R354" s="1"/>
      <c r="S354" s="1"/>
      <c r="T354" s="1"/>
      <c r="U354" s="1"/>
      <c r="V354" s="1"/>
      <c r="W354" s="1"/>
      <c r="X354" s="1"/>
      <c r="Y354" s="1"/>
      <c r="Z354" s="1"/>
    </row>
    <row r="355" spans="1:26">
      <c r="A355" s="1"/>
      <c r="B355" s="1"/>
      <c r="C355" s="1"/>
      <c r="D355" s="1"/>
      <c r="E355" s="1"/>
      <c r="F355" s="1"/>
      <c r="G355" s="1"/>
      <c r="H355" s="1"/>
      <c r="I355" s="1"/>
      <c r="J355" s="1"/>
      <c r="K355" s="1"/>
      <c r="L355" s="1"/>
      <c r="M355" s="1"/>
      <c r="N355" s="5"/>
      <c r="O355" s="5"/>
      <c r="P355" s="5"/>
      <c r="Q355" s="1"/>
      <c r="R355" s="1"/>
      <c r="S355" s="1"/>
      <c r="T355" s="1"/>
      <c r="U355" s="1"/>
      <c r="V355" s="1"/>
      <c r="W355" s="1"/>
      <c r="X355" s="1"/>
      <c r="Y355" s="1"/>
      <c r="Z355" s="1"/>
    </row>
    <row r="356" spans="1:26">
      <c r="A356" s="1"/>
      <c r="B356" s="1"/>
      <c r="C356" s="1"/>
      <c r="D356" s="1"/>
      <c r="E356" s="1"/>
      <c r="F356" s="1"/>
      <c r="G356" s="1"/>
      <c r="H356" s="1"/>
      <c r="I356" s="1"/>
      <c r="J356" s="1"/>
      <c r="K356" s="1"/>
      <c r="L356" s="1"/>
      <c r="M356" s="1"/>
      <c r="N356" s="5"/>
      <c r="O356" s="5"/>
      <c r="P356" s="5"/>
      <c r="Q356" s="1"/>
      <c r="R356" s="1"/>
      <c r="S356" s="1"/>
      <c r="T356" s="1"/>
      <c r="U356" s="1"/>
      <c r="V356" s="1"/>
      <c r="W356" s="1"/>
      <c r="X356" s="1"/>
      <c r="Y356" s="1"/>
      <c r="Z356" s="1"/>
    </row>
    <row r="357" spans="1:26">
      <c r="A357" s="1"/>
      <c r="B357" s="1"/>
      <c r="C357" s="1"/>
      <c r="D357" s="1"/>
      <c r="E357" s="1"/>
      <c r="F357" s="1"/>
      <c r="G357" s="1"/>
      <c r="H357" s="1"/>
      <c r="I357" s="1"/>
      <c r="J357" s="1"/>
      <c r="K357" s="1"/>
      <c r="L357" s="1"/>
      <c r="M357" s="1"/>
      <c r="N357" s="5"/>
      <c r="O357" s="5"/>
      <c r="P357" s="5"/>
      <c r="Q357" s="1"/>
      <c r="R357" s="1"/>
      <c r="S357" s="1"/>
      <c r="T357" s="1"/>
      <c r="U357" s="1"/>
      <c r="V357" s="1"/>
      <c r="W357" s="1"/>
      <c r="X357" s="1"/>
      <c r="Y357" s="1"/>
      <c r="Z357" s="1"/>
    </row>
    <row r="358" spans="1:26">
      <c r="A358" s="1"/>
      <c r="B358" s="1"/>
      <c r="C358" s="1"/>
      <c r="D358" s="1"/>
      <c r="E358" s="1"/>
      <c r="F358" s="1"/>
      <c r="G358" s="1"/>
      <c r="H358" s="1"/>
      <c r="I358" s="1"/>
      <c r="J358" s="1"/>
      <c r="K358" s="1"/>
      <c r="L358" s="1"/>
      <c r="M358" s="1"/>
      <c r="N358" s="5"/>
      <c r="O358" s="5"/>
      <c r="P358" s="5"/>
      <c r="Q358" s="1"/>
      <c r="R358" s="1"/>
      <c r="S358" s="1"/>
      <c r="T358" s="1"/>
      <c r="U358" s="1"/>
      <c r="V358" s="1"/>
      <c r="W358" s="1"/>
      <c r="X358" s="1"/>
      <c r="Y358" s="1"/>
      <c r="Z358" s="1"/>
    </row>
    <row r="359" spans="1:26">
      <c r="A359" s="1"/>
      <c r="B359" s="1"/>
      <c r="C359" s="1"/>
      <c r="D359" s="1"/>
      <c r="E359" s="1"/>
      <c r="F359" s="1"/>
      <c r="G359" s="1"/>
      <c r="H359" s="1"/>
      <c r="I359" s="1"/>
      <c r="J359" s="1"/>
      <c r="K359" s="1"/>
      <c r="L359" s="1"/>
      <c r="M359" s="1"/>
      <c r="N359" s="5"/>
      <c r="O359" s="5"/>
      <c r="P359" s="5"/>
      <c r="Q359" s="1"/>
      <c r="R359" s="1"/>
      <c r="S359" s="1"/>
      <c r="T359" s="1"/>
      <c r="U359" s="1"/>
      <c r="V359" s="1"/>
      <c r="W359" s="1"/>
      <c r="X359" s="1"/>
      <c r="Y359" s="1"/>
      <c r="Z359" s="1"/>
    </row>
    <row r="360" spans="1:26">
      <c r="A360" s="1"/>
      <c r="B360" s="1"/>
      <c r="C360" s="1"/>
      <c r="D360" s="1"/>
      <c r="E360" s="1"/>
      <c r="F360" s="1"/>
      <c r="G360" s="1"/>
      <c r="H360" s="1"/>
      <c r="I360" s="1"/>
      <c r="J360" s="1"/>
      <c r="K360" s="1"/>
      <c r="L360" s="1"/>
      <c r="M360" s="1"/>
      <c r="N360" s="5"/>
      <c r="O360" s="5"/>
      <c r="P360" s="5"/>
      <c r="Q360" s="1"/>
      <c r="R360" s="1"/>
      <c r="S360" s="1"/>
      <c r="T360" s="1"/>
      <c r="U360" s="1"/>
      <c r="V360" s="1"/>
      <c r="W360" s="1"/>
      <c r="X360" s="1"/>
      <c r="Y360" s="1"/>
      <c r="Z360" s="1"/>
    </row>
    <row r="361" spans="1:26">
      <c r="A361" s="1"/>
      <c r="B361" s="1"/>
      <c r="C361" s="1"/>
      <c r="D361" s="1"/>
      <c r="E361" s="1"/>
      <c r="F361" s="1"/>
      <c r="G361" s="1"/>
      <c r="H361" s="1"/>
      <c r="I361" s="1"/>
      <c r="J361" s="1"/>
      <c r="K361" s="1"/>
      <c r="L361" s="1"/>
      <c r="M361" s="1"/>
      <c r="N361" s="5"/>
      <c r="O361" s="5"/>
      <c r="P361" s="5"/>
      <c r="Q361" s="1"/>
      <c r="R361" s="1"/>
      <c r="S361" s="1"/>
      <c r="T361" s="1"/>
      <c r="U361" s="1"/>
      <c r="V361" s="1"/>
      <c r="W361" s="1"/>
      <c r="X361" s="1"/>
      <c r="Y361" s="1"/>
      <c r="Z361" s="1"/>
    </row>
    <row r="362" spans="1:26">
      <c r="A362" s="1"/>
      <c r="B362" s="1"/>
      <c r="C362" s="1"/>
      <c r="D362" s="1"/>
      <c r="E362" s="1"/>
      <c r="F362" s="1"/>
      <c r="G362" s="1"/>
      <c r="H362" s="1"/>
      <c r="I362" s="1"/>
      <c r="J362" s="1"/>
      <c r="K362" s="1"/>
      <c r="L362" s="1"/>
      <c r="M362" s="1"/>
      <c r="N362" s="5"/>
      <c r="O362" s="5"/>
      <c r="P362" s="5"/>
      <c r="Q362" s="1"/>
      <c r="R362" s="1"/>
      <c r="S362" s="1"/>
      <c r="T362" s="1"/>
      <c r="U362" s="1"/>
      <c r="V362" s="1"/>
      <c r="W362" s="1"/>
      <c r="X362" s="1"/>
      <c r="Y362" s="1"/>
      <c r="Z362" s="1"/>
    </row>
    <row r="363" spans="1:26">
      <c r="A363" s="1"/>
      <c r="B363" s="1"/>
      <c r="C363" s="1"/>
      <c r="D363" s="1"/>
      <c r="E363" s="1"/>
      <c r="F363" s="1"/>
      <c r="G363" s="1"/>
      <c r="H363" s="1"/>
      <c r="I363" s="1"/>
      <c r="J363" s="1"/>
      <c r="K363" s="1"/>
      <c r="L363" s="1"/>
      <c r="M363" s="1"/>
      <c r="N363" s="5"/>
      <c r="O363" s="5"/>
      <c r="P363" s="5"/>
      <c r="Q363" s="1"/>
      <c r="R363" s="1"/>
      <c r="S363" s="1"/>
      <c r="T363" s="1"/>
      <c r="U363" s="1"/>
      <c r="V363" s="1"/>
      <c r="W363" s="1"/>
      <c r="X363" s="1"/>
      <c r="Y363" s="1"/>
      <c r="Z363" s="1"/>
    </row>
    <row r="364" spans="1:26">
      <c r="A364" s="1"/>
      <c r="B364" s="1"/>
      <c r="C364" s="1"/>
      <c r="D364" s="1"/>
      <c r="E364" s="1"/>
      <c r="F364" s="1"/>
      <c r="G364" s="1"/>
      <c r="H364" s="1"/>
      <c r="I364" s="1"/>
      <c r="J364" s="1"/>
      <c r="K364" s="1"/>
      <c r="L364" s="1"/>
      <c r="M364" s="1"/>
      <c r="N364" s="5"/>
      <c r="O364" s="5"/>
      <c r="P364" s="5"/>
      <c r="Q364" s="1"/>
      <c r="R364" s="1"/>
      <c r="S364" s="1"/>
      <c r="T364" s="1"/>
      <c r="U364" s="1"/>
      <c r="V364" s="1"/>
      <c r="W364" s="1"/>
      <c r="X364" s="1"/>
      <c r="Y364" s="1"/>
      <c r="Z364" s="1"/>
    </row>
    <row r="365" spans="1:26">
      <c r="A365" s="1"/>
      <c r="B365" s="1"/>
      <c r="C365" s="1"/>
      <c r="D365" s="1"/>
      <c r="E365" s="1"/>
      <c r="F365" s="1"/>
      <c r="G365" s="1"/>
      <c r="H365" s="1"/>
      <c r="I365" s="1"/>
      <c r="J365" s="1"/>
      <c r="K365" s="1"/>
      <c r="L365" s="1"/>
      <c r="M365" s="1"/>
      <c r="N365" s="5"/>
      <c r="O365" s="5"/>
      <c r="P365" s="5"/>
      <c r="Q365" s="1"/>
      <c r="R365" s="1"/>
      <c r="S365" s="1"/>
      <c r="T365" s="1"/>
      <c r="U365" s="1"/>
      <c r="V365" s="1"/>
      <c r="W365" s="1"/>
      <c r="X365" s="1"/>
      <c r="Y365" s="1"/>
      <c r="Z365" s="1"/>
    </row>
    <row r="366" spans="1:26">
      <c r="A366" s="1"/>
      <c r="B366" s="1"/>
      <c r="C366" s="1"/>
      <c r="D366" s="1"/>
      <c r="E366" s="1"/>
      <c r="F366" s="1"/>
      <c r="G366" s="1"/>
      <c r="H366" s="1"/>
      <c r="I366" s="1"/>
      <c r="J366" s="1"/>
      <c r="K366" s="1"/>
      <c r="L366" s="1"/>
      <c r="M366" s="1"/>
      <c r="N366" s="5"/>
      <c r="O366" s="5"/>
      <c r="P366" s="5"/>
      <c r="Q366" s="1"/>
      <c r="R366" s="1"/>
      <c r="S366" s="1"/>
      <c r="T366" s="1"/>
      <c r="U366" s="1"/>
      <c r="V366" s="1"/>
      <c r="W366" s="1"/>
      <c r="X366" s="1"/>
      <c r="Y366" s="1"/>
      <c r="Z366" s="1"/>
    </row>
    <row r="367" spans="1:26">
      <c r="A367" s="1"/>
      <c r="B367" s="1"/>
      <c r="C367" s="1"/>
      <c r="D367" s="1"/>
      <c r="E367" s="1"/>
      <c r="F367" s="1"/>
      <c r="G367" s="1"/>
      <c r="H367" s="1"/>
      <c r="I367" s="1"/>
      <c r="J367" s="1"/>
      <c r="K367" s="1"/>
      <c r="L367" s="1"/>
      <c r="M367" s="1"/>
      <c r="N367" s="5"/>
      <c r="O367" s="5"/>
      <c r="P367" s="5"/>
      <c r="Q367" s="1"/>
      <c r="R367" s="1"/>
      <c r="S367" s="1"/>
      <c r="T367" s="1"/>
      <c r="U367" s="1"/>
      <c r="V367" s="1"/>
      <c r="W367" s="1"/>
      <c r="X367" s="1"/>
      <c r="Y367" s="1"/>
      <c r="Z367" s="1"/>
    </row>
    <row r="368" spans="1:26">
      <c r="A368" s="1"/>
      <c r="B368" s="1"/>
      <c r="C368" s="1"/>
      <c r="D368" s="1"/>
      <c r="E368" s="1"/>
      <c r="F368" s="1"/>
      <c r="G368" s="1"/>
      <c r="H368" s="1"/>
      <c r="I368" s="1"/>
      <c r="J368" s="1"/>
      <c r="K368" s="1"/>
      <c r="L368" s="1"/>
      <c r="M368" s="1"/>
      <c r="N368" s="5"/>
      <c r="O368" s="5"/>
      <c r="P368" s="5"/>
      <c r="Q368" s="1"/>
      <c r="R368" s="1"/>
      <c r="S368" s="1"/>
      <c r="T368" s="1"/>
      <c r="U368" s="1"/>
      <c r="V368" s="1"/>
      <c r="W368" s="1"/>
      <c r="X368" s="1"/>
      <c r="Y368" s="1"/>
      <c r="Z368" s="1"/>
    </row>
    <row r="369" spans="1:26">
      <c r="A369" s="1"/>
      <c r="B369" s="1"/>
      <c r="C369" s="1"/>
      <c r="D369" s="1"/>
      <c r="E369" s="1"/>
      <c r="F369" s="1"/>
      <c r="G369" s="1"/>
      <c r="H369" s="1"/>
      <c r="I369" s="1"/>
      <c r="J369" s="1"/>
      <c r="K369" s="1"/>
      <c r="L369" s="1"/>
      <c r="M369" s="1"/>
      <c r="N369" s="5"/>
      <c r="O369" s="5"/>
      <c r="P369" s="5"/>
      <c r="Q369" s="1"/>
      <c r="R369" s="1"/>
      <c r="S369" s="1"/>
      <c r="T369" s="1"/>
      <c r="U369" s="1"/>
      <c r="V369" s="1"/>
      <c r="W369" s="1"/>
      <c r="X369" s="1"/>
      <c r="Y369" s="1"/>
      <c r="Z369" s="1"/>
    </row>
    <row r="370" spans="1:26">
      <c r="A370" s="1"/>
      <c r="B370" s="1"/>
      <c r="C370" s="1"/>
      <c r="D370" s="1"/>
      <c r="E370" s="1"/>
      <c r="F370" s="1"/>
      <c r="G370" s="1"/>
      <c r="H370" s="1"/>
      <c r="I370" s="1"/>
      <c r="J370" s="1"/>
      <c r="K370" s="1"/>
      <c r="L370" s="1"/>
      <c r="M370" s="1"/>
      <c r="N370" s="5"/>
      <c r="O370" s="5"/>
      <c r="P370" s="5"/>
      <c r="Q370" s="1"/>
      <c r="R370" s="1"/>
      <c r="S370" s="1"/>
      <c r="T370" s="1"/>
      <c r="U370" s="1"/>
      <c r="V370" s="1"/>
      <c r="W370" s="1"/>
      <c r="X370" s="1"/>
      <c r="Y370" s="1"/>
      <c r="Z370" s="1"/>
    </row>
    <row r="371" spans="1:26">
      <c r="A371" s="1"/>
      <c r="B371" s="1"/>
      <c r="C371" s="1"/>
      <c r="D371" s="1"/>
      <c r="E371" s="1"/>
      <c r="F371" s="1"/>
      <c r="G371" s="1"/>
      <c r="H371" s="1"/>
      <c r="I371" s="1"/>
      <c r="J371" s="1"/>
      <c r="K371" s="1"/>
      <c r="L371" s="1"/>
      <c r="M371" s="1"/>
      <c r="N371" s="5"/>
      <c r="O371" s="5"/>
      <c r="P371" s="5"/>
      <c r="Q371" s="1"/>
      <c r="R371" s="1"/>
      <c r="S371" s="1"/>
      <c r="T371" s="1"/>
      <c r="U371" s="1"/>
      <c r="V371" s="1"/>
      <c r="W371" s="1"/>
      <c r="X371" s="1"/>
      <c r="Y371" s="1"/>
      <c r="Z371" s="1"/>
    </row>
    <row r="372" spans="1:26">
      <c r="A372" s="1"/>
      <c r="B372" s="1"/>
      <c r="C372" s="1"/>
      <c r="D372" s="1"/>
      <c r="E372" s="1"/>
      <c r="F372" s="1"/>
      <c r="G372" s="1"/>
      <c r="H372" s="1"/>
      <c r="I372" s="1"/>
      <c r="J372" s="1"/>
      <c r="K372" s="1"/>
      <c r="L372" s="1"/>
      <c r="M372" s="1"/>
      <c r="N372" s="5"/>
      <c r="O372" s="5"/>
      <c r="P372" s="5"/>
      <c r="Q372" s="1"/>
      <c r="R372" s="1"/>
      <c r="S372" s="1"/>
      <c r="T372" s="1"/>
      <c r="U372" s="1"/>
      <c r="V372" s="1"/>
      <c r="W372" s="1"/>
      <c r="X372" s="1"/>
      <c r="Y372" s="1"/>
      <c r="Z372" s="1"/>
    </row>
    <row r="373" spans="1:26">
      <c r="A373" s="1"/>
      <c r="B373" s="1"/>
      <c r="C373" s="1"/>
      <c r="D373" s="1"/>
      <c r="E373" s="1"/>
      <c r="F373" s="1"/>
      <c r="G373" s="1"/>
      <c r="H373" s="1"/>
      <c r="I373" s="1"/>
      <c r="J373" s="1"/>
      <c r="K373" s="1"/>
      <c r="L373" s="1"/>
      <c r="M373" s="1"/>
      <c r="N373" s="5"/>
      <c r="O373" s="5"/>
      <c r="P373" s="5"/>
      <c r="Q373" s="1"/>
      <c r="R373" s="1"/>
      <c r="S373" s="1"/>
      <c r="T373" s="1"/>
      <c r="U373" s="1"/>
      <c r="V373" s="1"/>
      <c r="W373" s="1"/>
      <c r="X373" s="1"/>
      <c r="Y373" s="1"/>
      <c r="Z373" s="1"/>
    </row>
    <row r="374" spans="1:26">
      <c r="A374" s="1"/>
      <c r="B374" s="1"/>
      <c r="C374" s="1"/>
      <c r="D374" s="1"/>
      <c r="E374" s="1"/>
      <c r="F374" s="1"/>
      <c r="G374" s="1"/>
      <c r="H374" s="1"/>
      <c r="I374" s="1"/>
      <c r="J374" s="1"/>
      <c r="K374" s="1"/>
      <c r="L374" s="1"/>
      <c r="M374" s="1"/>
      <c r="N374" s="5"/>
      <c r="O374" s="5"/>
      <c r="P374" s="5"/>
      <c r="Q374" s="1"/>
      <c r="R374" s="1"/>
      <c r="S374" s="1"/>
      <c r="T374" s="1"/>
      <c r="U374" s="1"/>
      <c r="V374" s="1"/>
      <c r="W374" s="1"/>
      <c r="X374" s="1"/>
      <c r="Y374" s="1"/>
      <c r="Z374" s="1"/>
    </row>
    <row r="375" spans="1:26">
      <c r="A375" s="1"/>
      <c r="B375" s="1"/>
      <c r="C375" s="1"/>
      <c r="D375" s="1"/>
      <c r="E375" s="1"/>
      <c r="F375" s="1"/>
      <c r="G375" s="1"/>
      <c r="H375" s="1"/>
      <c r="I375" s="1"/>
      <c r="J375" s="1"/>
      <c r="K375" s="1"/>
      <c r="L375" s="1"/>
      <c r="M375" s="1"/>
      <c r="N375" s="5"/>
      <c r="O375" s="5"/>
      <c r="P375" s="5"/>
      <c r="Q375" s="1"/>
      <c r="R375" s="1"/>
      <c r="S375" s="1"/>
      <c r="T375" s="1"/>
      <c r="U375" s="1"/>
      <c r="V375" s="1"/>
      <c r="W375" s="1"/>
      <c r="X375" s="1"/>
      <c r="Y375" s="1"/>
      <c r="Z375" s="1"/>
    </row>
    <row r="376" spans="1:26">
      <c r="A376" s="1"/>
      <c r="B376" s="1"/>
      <c r="C376" s="1"/>
      <c r="D376" s="1"/>
      <c r="E376" s="1"/>
      <c r="F376" s="1"/>
      <c r="G376" s="1"/>
      <c r="H376" s="1"/>
      <c r="I376" s="1"/>
      <c r="J376" s="1"/>
      <c r="K376" s="1"/>
      <c r="L376" s="1"/>
      <c r="M376" s="1"/>
      <c r="N376" s="5"/>
      <c r="O376" s="5"/>
      <c r="P376" s="5"/>
      <c r="Q376" s="1"/>
      <c r="R376" s="1"/>
      <c r="S376" s="1"/>
      <c r="T376" s="1"/>
      <c r="U376" s="1"/>
      <c r="V376" s="1"/>
      <c r="W376" s="1"/>
      <c r="X376" s="1"/>
      <c r="Y376" s="1"/>
      <c r="Z376" s="1"/>
    </row>
    <row r="377" spans="1:26">
      <c r="A377" s="1"/>
      <c r="B377" s="1"/>
      <c r="C377" s="1"/>
      <c r="D377" s="1"/>
      <c r="E377" s="1"/>
      <c r="F377" s="1"/>
      <c r="G377" s="1"/>
      <c r="H377" s="1"/>
      <c r="I377" s="1"/>
      <c r="J377" s="1"/>
      <c r="K377" s="1"/>
      <c r="L377" s="1"/>
      <c r="M377" s="1"/>
      <c r="N377" s="5"/>
      <c r="O377" s="5"/>
      <c r="P377" s="5"/>
      <c r="Q377" s="1"/>
      <c r="R377" s="1"/>
      <c r="S377" s="1"/>
      <c r="T377" s="1"/>
      <c r="U377" s="1"/>
      <c r="V377" s="1"/>
      <c r="W377" s="1"/>
      <c r="X377" s="1"/>
      <c r="Y377" s="1"/>
      <c r="Z377" s="1"/>
    </row>
    <row r="378" spans="1:26">
      <c r="A378" s="1"/>
      <c r="B378" s="1"/>
      <c r="C378" s="1"/>
      <c r="D378" s="1"/>
      <c r="E378" s="1"/>
      <c r="F378" s="1"/>
      <c r="G378" s="1"/>
      <c r="H378" s="1"/>
      <c r="I378" s="1"/>
      <c r="J378" s="1"/>
      <c r="K378" s="1"/>
      <c r="L378" s="1"/>
      <c r="M378" s="1"/>
      <c r="N378" s="5"/>
      <c r="O378" s="5"/>
      <c r="P378" s="5"/>
      <c r="Q378" s="1"/>
      <c r="R378" s="1"/>
      <c r="S378" s="1"/>
      <c r="T378" s="1"/>
      <c r="U378" s="1"/>
      <c r="V378" s="1"/>
      <c r="W378" s="1"/>
      <c r="X378" s="1"/>
      <c r="Y378" s="1"/>
      <c r="Z378" s="1"/>
    </row>
    <row r="379" spans="1:26">
      <c r="A379" s="1"/>
      <c r="B379" s="1"/>
      <c r="C379" s="1"/>
      <c r="D379" s="1"/>
      <c r="E379" s="1"/>
      <c r="F379" s="1"/>
      <c r="G379" s="1"/>
      <c r="H379" s="1"/>
      <c r="I379" s="1"/>
      <c r="J379" s="1"/>
      <c r="K379" s="1"/>
      <c r="L379" s="1"/>
      <c r="M379" s="1"/>
      <c r="N379" s="5"/>
      <c r="O379" s="5"/>
      <c r="P379" s="5"/>
      <c r="Q379" s="1"/>
      <c r="R379" s="1"/>
      <c r="S379" s="1"/>
      <c r="T379" s="1"/>
      <c r="U379" s="1"/>
      <c r="V379" s="1"/>
      <c r="W379" s="1"/>
      <c r="X379" s="1"/>
      <c r="Y379" s="1"/>
      <c r="Z379" s="1"/>
    </row>
    <row r="380" spans="1:26">
      <c r="A380" s="1"/>
      <c r="B380" s="1"/>
      <c r="C380" s="1"/>
      <c r="D380" s="1"/>
      <c r="E380" s="1"/>
      <c r="F380" s="1"/>
      <c r="G380" s="1"/>
      <c r="H380" s="1"/>
      <c r="I380" s="1"/>
      <c r="J380" s="1"/>
      <c r="K380" s="1"/>
      <c r="L380" s="1"/>
      <c r="M380" s="1"/>
      <c r="N380" s="5"/>
      <c r="O380" s="5"/>
      <c r="P380" s="5"/>
      <c r="Q380" s="1"/>
      <c r="R380" s="1"/>
      <c r="S380" s="1"/>
      <c r="T380" s="1"/>
      <c r="U380" s="1"/>
      <c r="V380" s="1"/>
      <c r="W380" s="1"/>
      <c r="X380" s="1"/>
      <c r="Y380" s="1"/>
      <c r="Z380" s="1"/>
    </row>
    <row r="381" spans="1:26">
      <c r="A381" s="1"/>
      <c r="B381" s="1"/>
      <c r="C381" s="1"/>
      <c r="D381" s="1"/>
      <c r="E381" s="1"/>
      <c r="F381" s="1"/>
      <c r="G381" s="1"/>
      <c r="H381" s="1"/>
      <c r="I381" s="1"/>
      <c r="J381" s="1"/>
      <c r="K381" s="1"/>
      <c r="L381" s="1"/>
      <c r="M381" s="1"/>
      <c r="N381" s="5"/>
      <c r="O381" s="5"/>
      <c r="P381" s="5"/>
      <c r="Q381" s="1"/>
      <c r="R381" s="1"/>
      <c r="S381" s="1"/>
      <c r="T381" s="1"/>
      <c r="U381" s="1"/>
      <c r="V381" s="1"/>
      <c r="W381" s="1"/>
      <c r="X381" s="1"/>
      <c r="Y381" s="1"/>
      <c r="Z381" s="1"/>
    </row>
    <row r="382" spans="1:26">
      <c r="A382" s="1"/>
      <c r="B382" s="1"/>
      <c r="C382" s="1"/>
      <c r="D382" s="1"/>
      <c r="E382" s="1"/>
      <c r="F382" s="1"/>
      <c r="G382" s="1"/>
      <c r="H382" s="1"/>
      <c r="I382" s="1"/>
      <c r="J382" s="1"/>
      <c r="K382" s="1"/>
      <c r="L382" s="1"/>
      <c r="M382" s="1"/>
      <c r="N382" s="5"/>
      <c r="O382" s="5"/>
      <c r="P382" s="5"/>
      <c r="Q382" s="1"/>
      <c r="R382" s="1"/>
      <c r="S382" s="1"/>
      <c r="T382" s="1"/>
      <c r="U382" s="1"/>
      <c r="V382" s="1"/>
      <c r="W382" s="1"/>
      <c r="X382" s="1"/>
      <c r="Y382" s="1"/>
      <c r="Z382" s="1"/>
    </row>
    <row r="383" spans="1:26">
      <c r="A383" s="1"/>
      <c r="B383" s="1"/>
      <c r="C383" s="1"/>
      <c r="D383" s="1"/>
      <c r="E383" s="1"/>
      <c r="F383" s="1"/>
      <c r="G383" s="1"/>
      <c r="H383" s="1"/>
      <c r="I383" s="1"/>
      <c r="J383" s="1"/>
      <c r="K383" s="1"/>
      <c r="L383" s="1"/>
      <c r="M383" s="1"/>
      <c r="N383" s="5"/>
      <c r="O383" s="5"/>
      <c r="P383" s="5"/>
      <c r="Q383" s="1"/>
      <c r="R383" s="1"/>
      <c r="S383" s="1"/>
      <c r="T383" s="1"/>
      <c r="U383" s="1"/>
      <c r="V383" s="1"/>
      <c r="W383" s="1"/>
      <c r="X383" s="1"/>
      <c r="Y383" s="1"/>
      <c r="Z383" s="1"/>
    </row>
    <row r="384" spans="1:26">
      <c r="A384" s="1"/>
      <c r="B384" s="1"/>
      <c r="C384" s="1"/>
      <c r="D384" s="1"/>
      <c r="E384" s="1"/>
      <c r="F384" s="1"/>
      <c r="G384" s="1"/>
      <c r="H384" s="1"/>
      <c r="I384" s="1"/>
      <c r="J384" s="1"/>
      <c r="K384" s="1"/>
      <c r="L384" s="1"/>
      <c r="M384" s="1"/>
      <c r="N384" s="5"/>
      <c r="O384" s="5"/>
      <c r="P384" s="5"/>
      <c r="Q384" s="1"/>
      <c r="R384" s="1"/>
      <c r="S384" s="1"/>
      <c r="T384" s="1"/>
      <c r="U384" s="1"/>
      <c r="V384" s="1"/>
      <c r="W384" s="1"/>
      <c r="X384" s="1"/>
      <c r="Y384" s="1"/>
      <c r="Z384" s="1"/>
    </row>
    <row r="385" spans="1:26">
      <c r="A385" s="1"/>
      <c r="B385" s="1"/>
      <c r="C385" s="1"/>
      <c r="D385" s="1"/>
      <c r="E385" s="1"/>
      <c r="F385" s="1"/>
      <c r="G385" s="1"/>
      <c r="H385" s="1"/>
      <c r="I385" s="1"/>
      <c r="J385" s="1"/>
      <c r="K385" s="1"/>
      <c r="L385" s="1"/>
      <c r="M385" s="1"/>
      <c r="N385" s="5"/>
      <c r="O385" s="5"/>
      <c r="P385" s="5"/>
      <c r="Q385" s="1"/>
      <c r="R385" s="1"/>
      <c r="S385" s="1"/>
      <c r="T385" s="1"/>
      <c r="U385" s="1"/>
      <c r="V385" s="1"/>
      <c r="W385" s="1"/>
      <c r="X385" s="1"/>
      <c r="Y385" s="1"/>
      <c r="Z385" s="1"/>
    </row>
    <row r="386" spans="1:26">
      <c r="A386" s="1"/>
      <c r="B386" s="1"/>
      <c r="C386" s="1"/>
      <c r="D386" s="1"/>
      <c r="E386" s="1"/>
      <c r="F386" s="1"/>
      <c r="G386" s="1"/>
      <c r="H386" s="1"/>
      <c r="I386" s="1"/>
      <c r="J386" s="1"/>
      <c r="K386" s="1"/>
      <c r="L386" s="1"/>
      <c r="M386" s="1"/>
      <c r="N386" s="5"/>
      <c r="O386" s="5"/>
      <c r="P386" s="5"/>
      <c r="Q386" s="1"/>
      <c r="R386" s="1"/>
      <c r="S386" s="1"/>
      <c r="T386" s="1"/>
      <c r="U386" s="1"/>
      <c r="V386" s="1"/>
      <c r="W386" s="1"/>
      <c r="X386" s="1"/>
      <c r="Y386" s="1"/>
      <c r="Z386" s="1"/>
    </row>
    <row r="387" spans="1:26">
      <c r="A387" s="1"/>
      <c r="B387" s="1"/>
      <c r="C387" s="1"/>
      <c r="D387" s="1"/>
      <c r="E387" s="1"/>
      <c r="F387" s="1"/>
      <c r="G387" s="1"/>
      <c r="H387" s="1"/>
      <c r="I387" s="1"/>
      <c r="J387" s="1"/>
      <c r="K387" s="1"/>
      <c r="L387" s="1"/>
      <c r="M387" s="1"/>
      <c r="N387" s="5"/>
      <c r="O387" s="5"/>
      <c r="P387" s="5"/>
      <c r="Q387" s="1"/>
      <c r="R387" s="1"/>
      <c r="S387" s="1"/>
      <c r="T387" s="1"/>
      <c r="U387" s="1"/>
      <c r="V387" s="1"/>
      <c r="W387" s="1"/>
      <c r="X387" s="1"/>
      <c r="Y387" s="1"/>
      <c r="Z387" s="1"/>
    </row>
    <row r="388" spans="1:26">
      <c r="A388" s="1"/>
      <c r="B388" s="1"/>
      <c r="C388" s="1"/>
      <c r="D388" s="1"/>
      <c r="E388" s="1"/>
      <c r="F388" s="1"/>
      <c r="G388" s="1"/>
      <c r="H388" s="1"/>
      <c r="I388" s="1"/>
      <c r="J388" s="1"/>
      <c r="K388" s="1"/>
      <c r="L388" s="1"/>
      <c r="M388" s="1"/>
      <c r="N388" s="5"/>
      <c r="O388" s="5"/>
      <c r="P388" s="5"/>
      <c r="Q388" s="1"/>
      <c r="R388" s="1"/>
      <c r="S388" s="1"/>
      <c r="T388" s="1"/>
      <c r="U388" s="1"/>
      <c r="V388" s="1"/>
      <c r="W388" s="1"/>
      <c r="X388" s="1"/>
      <c r="Y388" s="1"/>
      <c r="Z388" s="1"/>
    </row>
    <row r="389" spans="1:26">
      <c r="A389" s="1"/>
      <c r="B389" s="1"/>
      <c r="C389" s="1"/>
      <c r="D389" s="1"/>
      <c r="E389" s="1"/>
      <c r="F389" s="1"/>
      <c r="G389" s="1"/>
      <c r="H389" s="1"/>
      <c r="I389" s="1"/>
      <c r="J389" s="1"/>
      <c r="K389" s="1"/>
      <c r="L389" s="1"/>
      <c r="M389" s="1"/>
      <c r="N389" s="5"/>
      <c r="O389" s="5"/>
      <c r="P389" s="5"/>
      <c r="Q389" s="1"/>
      <c r="R389" s="1"/>
      <c r="S389" s="1"/>
      <c r="T389" s="1"/>
      <c r="U389" s="1"/>
      <c r="V389" s="1"/>
      <c r="W389" s="1"/>
      <c r="X389" s="1"/>
      <c r="Y389" s="1"/>
      <c r="Z389" s="1"/>
    </row>
    <row r="390" spans="1:26">
      <c r="A390" s="1"/>
      <c r="B390" s="1"/>
      <c r="C390" s="1"/>
      <c r="D390" s="1"/>
      <c r="E390" s="1"/>
      <c r="F390" s="1"/>
      <c r="G390" s="1"/>
      <c r="H390" s="1"/>
      <c r="I390" s="1"/>
      <c r="J390" s="1"/>
      <c r="K390" s="1"/>
      <c r="L390" s="1"/>
      <c r="M390" s="1"/>
      <c r="N390" s="5"/>
      <c r="O390" s="5"/>
      <c r="P390" s="5"/>
      <c r="Q390" s="1"/>
      <c r="R390" s="1"/>
      <c r="S390" s="1"/>
      <c r="T390" s="1"/>
      <c r="U390" s="1"/>
      <c r="V390" s="1"/>
      <c r="W390" s="1"/>
      <c r="X390" s="1"/>
      <c r="Y390" s="1"/>
      <c r="Z390" s="1"/>
    </row>
    <row r="391" spans="1:26">
      <c r="A391" s="1"/>
      <c r="B391" s="1"/>
      <c r="C391" s="1"/>
      <c r="D391" s="1"/>
      <c r="E391" s="1"/>
      <c r="F391" s="1"/>
      <c r="G391" s="1"/>
      <c r="H391" s="1"/>
      <c r="I391" s="1"/>
      <c r="J391" s="1"/>
      <c r="K391" s="1"/>
      <c r="L391" s="1"/>
      <c r="M391" s="1"/>
      <c r="N391" s="5"/>
      <c r="O391" s="5"/>
      <c r="P391" s="5"/>
      <c r="Q391" s="1"/>
      <c r="R391" s="1"/>
      <c r="S391" s="1"/>
      <c r="T391" s="1"/>
      <c r="U391" s="1"/>
      <c r="V391" s="1"/>
      <c r="W391" s="1"/>
      <c r="X391" s="1"/>
      <c r="Y391" s="1"/>
      <c r="Z391" s="1"/>
    </row>
    <row r="392" spans="1:26">
      <c r="A392" s="1"/>
      <c r="B392" s="1"/>
      <c r="C392" s="1"/>
      <c r="D392" s="1"/>
      <c r="E392" s="1"/>
      <c r="F392" s="1"/>
      <c r="G392" s="1"/>
      <c r="H392" s="1"/>
      <c r="I392" s="1"/>
      <c r="J392" s="1"/>
      <c r="K392" s="1"/>
      <c r="L392" s="1"/>
      <c r="M392" s="1"/>
      <c r="N392" s="5"/>
      <c r="O392" s="5"/>
      <c r="P392" s="5"/>
      <c r="Q392" s="1"/>
      <c r="R392" s="1"/>
      <c r="S392" s="1"/>
      <c r="T392" s="1"/>
      <c r="U392" s="1"/>
      <c r="V392" s="1"/>
      <c r="W392" s="1"/>
      <c r="X392" s="1"/>
      <c r="Y392" s="1"/>
      <c r="Z392" s="1"/>
    </row>
    <row r="393" spans="1:26">
      <c r="A393" s="1"/>
      <c r="B393" s="1"/>
      <c r="C393" s="1"/>
      <c r="D393" s="1"/>
      <c r="E393" s="1"/>
      <c r="F393" s="1"/>
      <c r="G393" s="1"/>
      <c r="H393" s="1"/>
      <c r="I393" s="1"/>
      <c r="J393" s="1"/>
      <c r="K393" s="1"/>
      <c r="L393" s="1"/>
      <c r="M393" s="1"/>
      <c r="N393" s="5"/>
      <c r="O393" s="5"/>
      <c r="P393" s="5"/>
      <c r="Q393" s="1"/>
      <c r="R393" s="1"/>
      <c r="S393" s="1"/>
      <c r="T393" s="1"/>
      <c r="U393" s="1"/>
      <c r="V393" s="1"/>
      <c r="W393" s="1"/>
      <c r="X393" s="1"/>
      <c r="Y393" s="1"/>
      <c r="Z393" s="1"/>
    </row>
    <row r="394" spans="1:26">
      <c r="A394" s="1"/>
      <c r="B394" s="1"/>
      <c r="C394" s="1"/>
      <c r="D394" s="1"/>
      <c r="E394" s="1"/>
      <c r="F394" s="1"/>
      <c r="G394" s="1"/>
      <c r="H394" s="1"/>
      <c r="I394" s="1"/>
      <c r="J394" s="1"/>
      <c r="K394" s="1"/>
      <c r="L394" s="1"/>
      <c r="M394" s="1"/>
      <c r="N394" s="5"/>
      <c r="O394" s="5"/>
      <c r="P394" s="5"/>
      <c r="Q394" s="1"/>
      <c r="R394" s="1"/>
      <c r="S394" s="1"/>
      <c r="T394" s="1"/>
      <c r="U394" s="1"/>
      <c r="V394" s="1"/>
      <c r="W394" s="1"/>
      <c r="X394" s="1"/>
      <c r="Y394" s="1"/>
      <c r="Z394" s="1"/>
    </row>
    <row r="395" spans="1:26">
      <c r="A395" s="1"/>
      <c r="B395" s="1"/>
      <c r="C395" s="1"/>
      <c r="D395" s="1"/>
      <c r="E395" s="1"/>
      <c r="F395" s="1"/>
      <c r="G395" s="1"/>
      <c r="H395" s="1"/>
      <c r="I395" s="1"/>
      <c r="J395" s="1"/>
      <c r="K395" s="1"/>
      <c r="L395" s="1"/>
      <c r="M395" s="1"/>
      <c r="N395" s="5"/>
      <c r="O395" s="5"/>
      <c r="P395" s="5"/>
      <c r="Q395" s="1"/>
      <c r="R395" s="1"/>
      <c r="S395" s="1"/>
      <c r="T395" s="1"/>
      <c r="U395" s="1"/>
      <c r="V395" s="1"/>
      <c r="W395" s="1"/>
      <c r="X395" s="1"/>
      <c r="Y395" s="1"/>
      <c r="Z395" s="1"/>
    </row>
    <row r="396" spans="1:26">
      <c r="A396" s="1"/>
      <c r="B396" s="1"/>
      <c r="C396" s="1"/>
      <c r="D396" s="1"/>
      <c r="E396" s="1"/>
      <c r="F396" s="1"/>
      <c r="G396" s="1"/>
      <c r="H396" s="1"/>
      <c r="I396" s="1"/>
      <c r="J396" s="1"/>
      <c r="K396" s="1"/>
      <c r="L396" s="1"/>
      <c r="M396" s="1"/>
      <c r="N396" s="5"/>
      <c r="O396" s="5"/>
      <c r="P396" s="5"/>
      <c r="Q396" s="1"/>
      <c r="R396" s="1"/>
      <c r="S396" s="1"/>
      <c r="T396" s="1"/>
      <c r="U396" s="1"/>
      <c r="V396" s="1"/>
      <c r="W396" s="1"/>
      <c r="X396" s="1"/>
      <c r="Y396" s="1"/>
      <c r="Z396" s="1"/>
    </row>
    <row r="397" spans="1:26">
      <c r="A397" s="1"/>
      <c r="B397" s="1"/>
      <c r="C397" s="1"/>
      <c r="D397" s="1"/>
      <c r="E397" s="1"/>
      <c r="F397" s="1"/>
      <c r="G397" s="1"/>
      <c r="H397" s="1"/>
      <c r="I397" s="1"/>
      <c r="J397" s="1"/>
      <c r="K397" s="1"/>
      <c r="L397" s="1"/>
      <c r="M397" s="1"/>
      <c r="N397" s="5"/>
      <c r="O397" s="5"/>
      <c r="P397" s="5"/>
      <c r="Q397" s="1"/>
      <c r="R397" s="1"/>
      <c r="S397" s="1"/>
      <c r="T397" s="1"/>
      <c r="U397" s="1"/>
      <c r="V397" s="1"/>
      <c r="W397" s="1"/>
      <c r="X397" s="1"/>
      <c r="Y397" s="1"/>
      <c r="Z397" s="1"/>
    </row>
    <row r="398" spans="1:26">
      <c r="A398" s="1"/>
      <c r="B398" s="1"/>
      <c r="C398" s="1"/>
      <c r="D398" s="1"/>
      <c r="E398" s="1"/>
      <c r="F398" s="1"/>
      <c r="G398" s="1"/>
      <c r="H398" s="1"/>
      <c r="I398" s="1"/>
      <c r="J398" s="1"/>
      <c r="K398" s="1"/>
      <c r="L398" s="1"/>
      <c r="M398" s="1"/>
      <c r="N398" s="5"/>
      <c r="O398" s="5"/>
      <c r="P398" s="5"/>
      <c r="Q398" s="1"/>
      <c r="R398" s="1"/>
      <c r="S398" s="1"/>
      <c r="T398" s="1"/>
      <c r="U398" s="1"/>
      <c r="V398" s="1"/>
      <c r="W398" s="1"/>
      <c r="X398" s="1"/>
      <c r="Y398" s="1"/>
      <c r="Z398" s="1"/>
    </row>
    <row r="399" spans="1:26">
      <c r="A399" s="1"/>
      <c r="B399" s="1"/>
      <c r="C399" s="1"/>
      <c r="D399" s="1"/>
      <c r="E399" s="1"/>
      <c r="F399" s="1"/>
      <c r="G399" s="1"/>
      <c r="H399" s="1"/>
      <c r="I399" s="1"/>
      <c r="J399" s="1"/>
      <c r="K399" s="1"/>
      <c r="L399" s="1"/>
      <c r="M399" s="1"/>
      <c r="N399" s="5"/>
      <c r="O399" s="5"/>
      <c r="P399" s="5"/>
      <c r="Q399" s="1"/>
      <c r="R399" s="1"/>
      <c r="S399" s="1"/>
      <c r="T399" s="1"/>
      <c r="U399" s="1"/>
      <c r="V399" s="1"/>
      <c r="W399" s="1"/>
      <c r="X399" s="1"/>
      <c r="Y399" s="1"/>
      <c r="Z399" s="1"/>
    </row>
    <row r="400" spans="1:26">
      <c r="A400" s="1"/>
      <c r="B400" s="1"/>
      <c r="C400" s="1"/>
      <c r="D400" s="1"/>
      <c r="E400" s="1"/>
      <c r="F400" s="1"/>
      <c r="G400" s="1"/>
      <c r="H400" s="1"/>
      <c r="I400" s="1"/>
      <c r="J400" s="1"/>
      <c r="K400" s="1"/>
      <c r="L400" s="1"/>
      <c r="M400" s="1"/>
      <c r="N400" s="5"/>
      <c r="O400" s="5"/>
      <c r="P400" s="5"/>
      <c r="Q400" s="1"/>
      <c r="R400" s="1"/>
      <c r="S400" s="1"/>
      <c r="T400" s="1"/>
      <c r="U400" s="1"/>
      <c r="V400" s="1"/>
      <c r="W400" s="1"/>
      <c r="X400" s="1"/>
      <c r="Y400" s="1"/>
      <c r="Z400" s="1"/>
    </row>
    <row r="401" spans="1:26">
      <c r="A401" s="1"/>
      <c r="B401" s="1"/>
      <c r="C401" s="1"/>
      <c r="D401" s="1"/>
      <c r="E401" s="1"/>
      <c r="F401" s="1"/>
      <c r="G401" s="1"/>
      <c r="H401" s="1"/>
      <c r="I401" s="1"/>
      <c r="J401" s="1"/>
      <c r="K401" s="1"/>
      <c r="L401" s="1"/>
      <c r="M401" s="1"/>
      <c r="N401" s="5"/>
      <c r="O401" s="5"/>
      <c r="P401" s="5"/>
      <c r="Q401" s="1"/>
      <c r="R401" s="1"/>
      <c r="S401" s="1"/>
      <c r="T401" s="1"/>
      <c r="U401" s="1"/>
      <c r="V401" s="1"/>
      <c r="W401" s="1"/>
      <c r="X401" s="1"/>
      <c r="Y401" s="1"/>
      <c r="Z401" s="1"/>
    </row>
    <row r="402" spans="1:26">
      <c r="A402" s="1"/>
      <c r="B402" s="1"/>
      <c r="C402" s="1"/>
      <c r="D402" s="1"/>
      <c r="E402" s="1"/>
      <c r="F402" s="1"/>
      <c r="G402" s="1"/>
      <c r="H402" s="1"/>
      <c r="I402" s="1"/>
      <c r="J402" s="1"/>
      <c r="K402" s="1"/>
      <c r="L402" s="1"/>
      <c r="M402" s="1"/>
      <c r="N402" s="5"/>
      <c r="O402" s="5"/>
      <c r="P402" s="5"/>
      <c r="Q402" s="1"/>
      <c r="R402" s="1"/>
      <c r="S402" s="1"/>
      <c r="T402" s="1"/>
      <c r="U402" s="1"/>
      <c r="V402" s="1"/>
      <c r="W402" s="1"/>
      <c r="X402" s="1"/>
      <c r="Y402" s="1"/>
      <c r="Z402" s="1"/>
    </row>
    <row r="403" spans="1:26">
      <c r="A403" s="1"/>
      <c r="B403" s="1"/>
      <c r="C403" s="1"/>
      <c r="D403" s="1"/>
      <c r="E403" s="1"/>
      <c r="F403" s="1"/>
      <c r="G403" s="1"/>
      <c r="H403" s="1"/>
      <c r="I403" s="1"/>
      <c r="J403" s="1"/>
      <c r="K403" s="1"/>
      <c r="L403" s="1"/>
      <c r="M403" s="1"/>
      <c r="N403" s="5"/>
      <c r="O403" s="5"/>
      <c r="P403" s="5"/>
      <c r="Q403" s="1"/>
      <c r="R403" s="1"/>
      <c r="S403" s="1"/>
      <c r="T403" s="1"/>
      <c r="U403" s="1"/>
      <c r="V403" s="1"/>
      <c r="W403" s="1"/>
      <c r="X403" s="1"/>
      <c r="Y403" s="1"/>
      <c r="Z403" s="1"/>
    </row>
    <row r="404" spans="1:26">
      <c r="A404" s="1"/>
      <c r="B404" s="1"/>
      <c r="C404" s="1"/>
      <c r="D404" s="1"/>
      <c r="E404" s="1"/>
      <c r="F404" s="1"/>
      <c r="G404" s="1"/>
      <c r="H404" s="1"/>
      <c r="I404" s="1"/>
      <c r="J404" s="1"/>
      <c r="K404" s="1"/>
      <c r="L404" s="1"/>
      <c r="M404" s="1"/>
      <c r="N404" s="5"/>
      <c r="O404" s="5"/>
      <c r="P404" s="5"/>
      <c r="Q404" s="1"/>
      <c r="R404" s="1"/>
      <c r="S404" s="1"/>
      <c r="T404" s="1"/>
      <c r="U404" s="1"/>
      <c r="V404" s="1"/>
      <c r="W404" s="1"/>
      <c r="X404" s="1"/>
      <c r="Y404" s="1"/>
      <c r="Z404" s="1"/>
    </row>
    <row r="405" spans="1:26">
      <c r="A405" s="1"/>
      <c r="B405" s="1"/>
      <c r="C405" s="1"/>
      <c r="D405" s="1"/>
      <c r="E405" s="1"/>
      <c r="F405" s="1"/>
      <c r="G405" s="1"/>
      <c r="H405" s="1"/>
      <c r="I405" s="1"/>
      <c r="J405" s="1"/>
      <c r="K405" s="1"/>
      <c r="L405" s="1"/>
      <c r="M405" s="1"/>
      <c r="N405" s="5"/>
      <c r="O405" s="5"/>
      <c r="P405" s="5"/>
      <c r="Q405" s="1"/>
      <c r="R405" s="1"/>
      <c r="S405" s="1"/>
      <c r="T405" s="1"/>
      <c r="U405" s="1"/>
      <c r="V405" s="1"/>
      <c r="W405" s="1"/>
      <c r="X405" s="1"/>
      <c r="Y405" s="1"/>
      <c r="Z405" s="1"/>
    </row>
    <row r="406" spans="1:26">
      <c r="A406" s="1"/>
      <c r="B406" s="1"/>
      <c r="C406" s="1"/>
      <c r="D406" s="1"/>
      <c r="E406" s="1"/>
      <c r="F406" s="1"/>
      <c r="G406" s="1"/>
      <c r="H406" s="1"/>
      <c r="I406" s="1"/>
      <c r="J406" s="1"/>
      <c r="K406" s="1"/>
      <c r="L406" s="1"/>
      <c r="M406" s="1"/>
      <c r="N406" s="5"/>
      <c r="O406" s="5"/>
      <c r="P406" s="5"/>
      <c r="Q406" s="1"/>
      <c r="R406" s="1"/>
      <c r="S406" s="1"/>
      <c r="T406" s="1"/>
      <c r="U406" s="1"/>
      <c r="V406" s="1"/>
      <c r="W406" s="1"/>
      <c r="X406" s="1"/>
      <c r="Y406" s="1"/>
      <c r="Z406" s="1"/>
    </row>
    <row r="407" spans="1:26">
      <c r="A407" s="1"/>
      <c r="B407" s="1"/>
      <c r="C407" s="1"/>
      <c r="D407" s="1"/>
      <c r="E407" s="1"/>
      <c r="F407" s="1"/>
      <c r="G407" s="1"/>
      <c r="H407" s="1"/>
      <c r="I407" s="1"/>
      <c r="J407" s="1"/>
      <c r="K407" s="1"/>
      <c r="L407" s="1"/>
      <c r="M407" s="1"/>
      <c r="N407" s="5"/>
      <c r="O407" s="5"/>
      <c r="P407" s="5"/>
      <c r="Q407" s="1"/>
      <c r="R407" s="1"/>
      <c r="S407" s="1"/>
      <c r="T407" s="1"/>
      <c r="U407" s="1"/>
      <c r="V407" s="1"/>
      <c r="W407" s="1"/>
      <c r="X407" s="1"/>
      <c r="Y407" s="1"/>
      <c r="Z407" s="1"/>
    </row>
    <row r="408" spans="1:26">
      <c r="A408" s="1"/>
      <c r="B408" s="1"/>
      <c r="C408" s="1"/>
      <c r="D408" s="1"/>
      <c r="E408" s="1"/>
      <c r="F408" s="1"/>
      <c r="G408" s="1"/>
      <c r="H408" s="1"/>
      <c r="I408" s="1"/>
      <c r="J408" s="1"/>
      <c r="K408" s="1"/>
      <c r="L408" s="1"/>
      <c r="M408" s="1"/>
      <c r="N408" s="5"/>
      <c r="O408" s="5"/>
      <c r="P408" s="5"/>
      <c r="Q408" s="1"/>
      <c r="R408" s="1"/>
      <c r="S408" s="1"/>
      <c r="T408" s="1"/>
      <c r="U408" s="1"/>
      <c r="V408" s="1"/>
      <c r="W408" s="1"/>
      <c r="X408" s="1"/>
      <c r="Y408" s="1"/>
      <c r="Z408" s="1"/>
    </row>
    <row r="409" spans="1:26">
      <c r="A409" s="1"/>
      <c r="B409" s="1"/>
      <c r="C409" s="1"/>
      <c r="D409" s="1"/>
      <c r="E409" s="1"/>
      <c r="F409" s="1"/>
      <c r="G409" s="1"/>
      <c r="H409" s="1"/>
      <c r="I409" s="1"/>
      <c r="J409" s="1"/>
      <c r="K409" s="1"/>
      <c r="L409" s="1"/>
      <c r="M409" s="1"/>
      <c r="N409" s="5"/>
      <c r="O409" s="5"/>
      <c r="P409" s="5"/>
      <c r="Q409" s="1"/>
      <c r="R409" s="1"/>
      <c r="S409" s="1"/>
      <c r="T409" s="1"/>
      <c r="U409" s="1"/>
      <c r="V409" s="1"/>
      <c r="W409" s="1"/>
      <c r="X409" s="1"/>
      <c r="Y409" s="1"/>
      <c r="Z409" s="1"/>
    </row>
    <row r="410" spans="1:26">
      <c r="A410" s="1"/>
      <c r="B410" s="1"/>
      <c r="C410" s="1"/>
      <c r="D410" s="1"/>
      <c r="E410" s="1"/>
      <c r="F410" s="1"/>
      <c r="G410" s="1"/>
      <c r="H410" s="1"/>
      <c r="I410" s="1"/>
      <c r="J410" s="1"/>
      <c r="K410" s="1"/>
      <c r="L410" s="1"/>
      <c r="M410" s="1"/>
      <c r="N410" s="5"/>
      <c r="O410" s="5"/>
      <c r="P410" s="5"/>
      <c r="Q410" s="1"/>
      <c r="R410" s="1"/>
      <c r="S410" s="1"/>
      <c r="T410" s="1"/>
      <c r="U410" s="1"/>
      <c r="V410" s="1"/>
      <c r="W410" s="1"/>
      <c r="X410" s="1"/>
      <c r="Y410" s="1"/>
      <c r="Z410" s="1"/>
    </row>
    <row r="411" spans="1:26">
      <c r="A411" s="1"/>
      <c r="B411" s="1"/>
      <c r="C411" s="1"/>
      <c r="D411" s="1"/>
      <c r="E411" s="1"/>
      <c r="F411" s="1"/>
      <c r="G411" s="1"/>
      <c r="H411" s="1"/>
      <c r="I411" s="1"/>
      <c r="J411" s="1"/>
      <c r="K411" s="1"/>
      <c r="L411" s="1"/>
      <c r="M411" s="1"/>
      <c r="N411" s="5"/>
      <c r="O411" s="5"/>
      <c r="P411" s="5"/>
      <c r="Q411" s="1"/>
      <c r="R411" s="1"/>
      <c r="S411" s="1"/>
      <c r="T411" s="1"/>
      <c r="U411" s="1"/>
      <c r="V411" s="1"/>
      <c r="W411" s="1"/>
      <c r="X411" s="1"/>
      <c r="Y411" s="1"/>
      <c r="Z411" s="1"/>
    </row>
    <row r="412" spans="1:26">
      <c r="A412" s="1"/>
      <c r="B412" s="1"/>
      <c r="C412" s="1"/>
      <c r="D412" s="1"/>
      <c r="E412" s="1"/>
      <c r="F412" s="1"/>
      <c r="G412" s="1"/>
      <c r="H412" s="1"/>
      <c r="I412" s="1"/>
      <c r="J412" s="1"/>
      <c r="K412" s="1"/>
      <c r="L412" s="1"/>
      <c r="M412" s="1"/>
      <c r="N412" s="5"/>
      <c r="O412" s="5"/>
      <c r="P412" s="5"/>
      <c r="Q412" s="1"/>
      <c r="R412" s="1"/>
      <c r="S412" s="1"/>
      <c r="T412" s="1"/>
      <c r="U412" s="1"/>
      <c r="V412" s="1"/>
      <c r="W412" s="1"/>
      <c r="X412" s="1"/>
      <c r="Y412" s="1"/>
      <c r="Z412" s="1"/>
    </row>
    <row r="413" spans="1:26">
      <c r="A413" s="1"/>
      <c r="B413" s="1"/>
      <c r="C413" s="1"/>
      <c r="D413" s="1"/>
      <c r="E413" s="1"/>
      <c r="F413" s="1"/>
      <c r="G413" s="1"/>
      <c r="H413" s="1"/>
      <c r="I413" s="1"/>
      <c r="J413" s="1"/>
      <c r="K413" s="1"/>
      <c r="L413" s="1"/>
      <c r="M413" s="1"/>
      <c r="N413" s="5"/>
      <c r="O413" s="5"/>
      <c r="P413" s="5"/>
      <c r="Q413" s="1"/>
      <c r="R413" s="1"/>
      <c r="S413" s="1"/>
      <c r="T413" s="1"/>
      <c r="U413" s="1"/>
      <c r="V413" s="1"/>
      <c r="W413" s="1"/>
      <c r="X413" s="1"/>
      <c r="Y413" s="1"/>
      <c r="Z413" s="1"/>
    </row>
    <row r="414" spans="1:26">
      <c r="A414" s="1"/>
      <c r="B414" s="1"/>
      <c r="C414" s="1"/>
      <c r="D414" s="1"/>
      <c r="E414" s="1"/>
      <c r="F414" s="1"/>
      <c r="G414" s="1"/>
      <c r="H414" s="1"/>
      <c r="I414" s="1"/>
      <c r="J414" s="1"/>
      <c r="K414" s="1"/>
      <c r="L414" s="1"/>
      <c r="M414" s="1"/>
      <c r="N414" s="5"/>
      <c r="O414" s="5"/>
      <c r="P414" s="5"/>
      <c r="Q414" s="1"/>
      <c r="R414" s="1"/>
      <c r="S414" s="1"/>
      <c r="T414" s="1"/>
      <c r="U414" s="1"/>
      <c r="V414" s="1"/>
      <c r="W414" s="1"/>
      <c r="X414" s="1"/>
      <c r="Y414" s="1"/>
      <c r="Z414" s="1"/>
    </row>
    <row r="415" spans="1:26">
      <c r="A415" s="1"/>
      <c r="B415" s="1"/>
      <c r="C415" s="1"/>
      <c r="D415" s="1"/>
      <c r="E415" s="1"/>
      <c r="F415" s="1"/>
      <c r="G415" s="1"/>
      <c r="H415" s="1"/>
      <c r="I415" s="1"/>
      <c r="J415" s="1"/>
      <c r="K415" s="1"/>
      <c r="L415" s="1"/>
      <c r="M415" s="1"/>
      <c r="N415" s="5"/>
      <c r="O415" s="5"/>
      <c r="P415" s="5"/>
      <c r="Q415" s="1"/>
      <c r="R415" s="1"/>
      <c r="S415" s="1"/>
      <c r="T415" s="1"/>
      <c r="U415" s="1"/>
      <c r="V415" s="1"/>
      <c r="W415" s="1"/>
      <c r="X415" s="1"/>
      <c r="Y415" s="1"/>
      <c r="Z415" s="1"/>
    </row>
    <row r="416" spans="1:26">
      <c r="A416" s="1"/>
      <c r="B416" s="1"/>
      <c r="C416" s="1"/>
      <c r="D416" s="1"/>
      <c r="E416" s="1"/>
      <c r="F416" s="1"/>
      <c r="G416" s="1"/>
      <c r="H416" s="1"/>
      <c r="I416" s="1"/>
      <c r="J416" s="1"/>
      <c r="K416" s="1"/>
      <c r="L416" s="1"/>
      <c r="M416" s="1"/>
      <c r="N416" s="5"/>
      <c r="O416" s="5"/>
      <c r="P416" s="5"/>
      <c r="Q416" s="1"/>
      <c r="R416" s="1"/>
      <c r="S416" s="1"/>
      <c r="T416" s="1"/>
      <c r="U416" s="1"/>
      <c r="V416" s="1"/>
      <c r="W416" s="1"/>
      <c r="X416" s="1"/>
      <c r="Y416" s="1"/>
      <c r="Z416" s="1"/>
    </row>
    <row r="417" spans="1:26">
      <c r="A417" s="1"/>
      <c r="B417" s="1"/>
      <c r="C417" s="1"/>
      <c r="D417" s="1"/>
      <c r="E417" s="1"/>
      <c r="F417" s="1"/>
      <c r="G417" s="1"/>
      <c r="H417" s="1"/>
      <c r="I417" s="1"/>
      <c r="J417" s="1"/>
      <c r="K417" s="1"/>
      <c r="L417" s="1"/>
      <c r="M417" s="1"/>
      <c r="N417" s="5"/>
      <c r="O417" s="5"/>
      <c r="P417" s="5"/>
      <c r="Q417" s="1"/>
      <c r="R417" s="1"/>
      <c r="S417" s="1"/>
      <c r="T417" s="1"/>
      <c r="U417" s="1"/>
      <c r="V417" s="1"/>
      <c r="W417" s="1"/>
      <c r="X417" s="1"/>
      <c r="Y417" s="1"/>
      <c r="Z417" s="1"/>
    </row>
    <row r="418" spans="1:26">
      <c r="A418" s="1"/>
      <c r="B418" s="1"/>
      <c r="C418" s="1"/>
      <c r="D418" s="1"/>
      <c r="E418" s="1"/>
      <c r="F418" s="1"/>
      <c r="G418" s="1"/>
      <c r="H418" s="1"/>
      <c r="I418" s="1"/>
      <c r="J418" s="1"/>
      <c r="K418" s="1"/>
      <c r="L418" s="1"/>
      <c r="M418" s="1"/>
      <c r="N418" s="5"/>
      <c r="O418" s="5"/>
      <c r="P418" s="5"/>
      <c r="Q418" s="1"/>
      <c r="R418" s="1"/>
      <c r="S418" s="1"/>
      <c r="T418" s="1"/>
      <c r="U418" s="1"/>
      <c r="V418" s="1"/>
      <c r="W418" s="1"/>
      <c r="X418" s="1"/>
      <c r="Y418" s="1"/>
      <c r="Z418" s="1"/>
    </row>
    <row r="419" spans="1:26">
      <c r="A419" s="1"/>
      <c r="B419" s="1"/>
      <c r="C419" s="1"/>
      <c r="D419" s="1"/>
      <c r="E419" s="1"/>
      <c r="F419" s="1"/>
      <c r="G419" s="1"/>
      <c r="H419" s="1"/>
      <c r="I419" s="1"/>
      <c r="J419" s="1"/>
      <c r="K419" s="1"/>
      <c r="L419" s="1"/>
      <c r="M419" s="1"/>
      <c r="N419" s="5"/>
      <c r="O419" s="5"/>
      <c r="P419" s="5"/>
      <c r="Q419" s="1"/>
      <c r="R419" s="1"/>
      <c r="S419" s="1"/>
      <c r="T419" s="1"/>
      <c r="U419" s="1"/>
      <c r="V419" s="1"/>
      <c r="W419" s="1"/>
      <c r="X419" s="1"/>
      <c r="Y419" s="1"/>
      <c r="Z419" s="1"/>
    </row>
    <row r="420" spans="1:26">
      <c r="A420" s="1"/>
      <c r="B420" s="1"/>
      <c r="C420" s="1"/>
      <c r="D420" s="1"/>
      <c r="E420" s="1"/>
      <c r="F420" s="1"/>
      <c r="G420" s="1"/>
      <c r="H420" s="1"/>
      <c r="I420" s="1"/>
      <c r="J420" s="1"/>
      <c r="K420" s="1"/>
      <c r="L420" s="1"/>
      <c r="M420" s="1"/>
      <c r="N420" s="5"/>
      <c r="O420" s="5"/>
      <c r="P420" s="5"/>
      <c r="Q420" s="1"/>
      <c r="R420" s="1"/>
      <c r="S420" s="1"/>
      <c r="T420" s="1"/>
      <c r="U420" s="1"/>
      <c r="V420" s="1"/>
      <c r="W420" s="1"/>
      <c r="X420" s="1"/>
      <c r="Y420" s="1"/>
      <c r="Z420" s="1"/>
    </row>
    <row r="421" spans="1:26">
      <c r="A421" s="1"/>
      <c r="B421" s="1"/>
      <c r="C421" s="1"/>
      <c r="D421" s="1"/>
      <c r="E421" s="1"/>
      <c r="F421" s="1"/>
      <c r="G421" s="1"/>
      <c r="H421" s="1"/>
      <c r="I421" s="1"/>
      <c r="J421" s="1"/>
      <c r="K421" s="1"/>
      <c r="L421" s="1"/>
      <c r="M421" s="1"/>
      <c r="N421" s="5"/>
      <c r="O421" s="5"/>
      <c r="P421" s="5"/>
      <c r="Q421" s="1"/>
      <c r="R421" s="1"/>
      <c r="S421" s="1"/>
      <c r="T421" s="1"/>
      <c r="U421" s="1"/>
      <c r="V421" s="1"/>
      <c r="W421" s="1"/>
      <c r="X421" s="1"/>
      <c r="Y421" s="1"/>
      <c r="Z421" s="1"/>
    </row>
    <row r="422" spans="1:26">
      <c r="A422" s="1"/>
      <c r="B422" s="1"/>
      <c r="C422" s="1"/>
      <c r="D422" s="1"/>
      <c r="E422" s="1"/>
      <c r="F422" s="1"/>
      <c r="G422" s="1"/>
      <c r="H422" s="1"/>
      <c r="I422" s="1"/>
      <c r="J422" s="1"/>
      <c r="K422" s="1"/>
      <c r="L422" s="1"/>
      <c r="M422" s="1"/>
      <c r="N422" s="5"/>
      <c r="O422" s="5"/>
      <c r="P422" s="5"/>
      <c r="Q422" s="1"/>
      <c r="R422" s="1"/>
      <c r="S422" s="1"/>
      <c r="T422" s="1"/>
      <c r="U422" s="1"/>
      <c r="V422" s="1"/>
      <c r="W422" s="1"/>
      <c r="X422" s="1"/>
      <c r="Y422" s="1"/>
      <c r="Z422" s="1"/>
    </row>
    <row r="423" spans="1:26">
      <c r="A423" s="1"/>
      <c r="B423" s="1"/>
      <c r="C423" s="1"/>
      <c r="D423" s="1"/>
      <c r="E423" s="1"/>
      <c r="F423" s="1"/>
      <c r="G423" s="1"/>
      <c r="H423" s="1"/>
      <c r="I423" s="1"/>
      <c r="J423" s="1"/>
      <c r="K423" s="1"/>
      <c r="L423" s="1"/>
      <c r="M423" s="1"/>
      <c r="N423" s="5"/>
      <c r="O423" s="5"/>
      <c r="P423" s="5"/>
      <c r="Q423" s="1"/>
      <c r="R423" s="1"/>
      <c r="S423" s="1"/>
      <c r="T423" s="1"/>
      <c r="U423" s="1"/>
      <c r="V423" s="1"/>
      <c r="W423" s="1"/>
      <c r="X423" s="1"/>
      <c r="Y423" s="1"/>
      <c r="Z423" s="1"/>
    </row>
    <row r="424" spans="1:26">
      <c r="A424" s="1"/>
      <c r="B424" s="1"/>
      <c r="C424" s="1"/>
      <c r="D424" s="1"/>
      <c r="E424" s="1"/>
      <c r="F424" s="1"/>
      <c r="G424" s="1"/>
      <c r="H424" s="1"/>
      <c r="I424" s="1"/>
      <c r="J424" s="1"/>
      <c r="K424" s="1"/>
      <c r="L424" s="1"/>
      <c r="M424" s="1"/>
      <c r="N424" s="5"/>
      <c r="O424" s="5"/>
      <c r="P424" s="5"/>
      <c r="Q424" s="1"/>
      <c r="R424" s="1"/>
      <c r="S424" s="1"/>
      <c r="T424" s="1"/>
      <c r="U424" s="1"/>
      <c r="V424" s="1"/>
      <c r="W424" s="1"/>
      <c r="X424" s="1"/>
      <c r="Y424" s="1"/>
      <c r="Z424" s="1"/>
    </row>
    <row r="425" spans="1:26">
      <c r="A425" s="1"/>
      <c r="B425" s="1"/>
      <c r="C425" s="1"/>
      <c r="D425" s="1"/>
      <c r="E425" s="1"/>
      <c r="F425" s="1"/>
      <c r="G425" s="1"/>
      <c r="H425" s="1"/>
      <c r="I425" s="1"/>
      <c r="J425" s="1"/>
      <c r="K425" s="1"/>
      <c r="L425" s="1"/>
      <c r="M425" s="1"/>
      <c r="N425" s="5"/>
      <c r="O425" s="5"/>
      <c r="P425" s="5"/>
      <c r="Q425" s="1"/>
      <c r="R425" s="1"/>
      <c r="S425" s="1"/>
      <c r="T425" s="1"/>
      <c r="U425" s="1"/>
      <c r="V425" s="1"/>
      <c r="W425" s="1"/>
      <c r="X425" s="1"/>
      <c r="Y425" s="1"/>
      <c r="Z425" s="1"/>
    </row>
    <row r="426" spans="1:26">
      <c r="A426" s="1"/>
      <c r="B426" s="1"/>
      <c r="C426" s="1"/>
      <c r="D426" s="1"/>
      <c r="E426" s="1"/>
      <c r="F426" s="1"/>
      <c r="G426" s="1"/>
      <c r="H426" s="1"/>
      <c r="I426" s="1"/>
      <c r="J426" s="1"/>
      <c r="K426" s="1"/>
      <c r="L426" s="1"/>
      <c r="M426" s="1"/>
      <c r="N426" s="5"/>
      <c r="O426" s="5"/>
      <c r="P426" s="5"/>
      <c r="Q426" s="1"/>
      <c r="R426" s="1"/>
      <c r="S426" s="1"/>
      <c r="T426" s="1"/>
      <c r="U426" s="1"/>
      <c r="V426" s="1"/>
      <c r="W426" s="1"/>
      <c r="X426" s="1"/>
      <c r="Y426" s="1"/>
      <c r="Z426" s="1"/>
    </row>
    <row r="427" spans="1:26">
      <c r="A427" s="1"/>
      <c r="B427" s="1"/>
      <c r="C427" s="1"/>
      <c r="D427" s="1"/>
      <c r="E427" s="1"/>
      <c r="F427" s="1"/>
      <c r="G427" s="1"/>
      <c r="H427" s="1"/>
      <c r="I427" s="1"/>
      <c r="J427" s="1"/>
      <c r="K427" s="1"/>
      <c r="L427" s="1"/>
      <c r="M427" s="1"/>
      <c r="N427" s="5"/>
      <c r="O427" s="5"/>
      <c r="P427" s="5"/>
      <c r="Q427" s="1"/>
      <c r="R427" s="1"/>
      <c r="S427" s="1"/>
      <c r="T427" s="1"/>
      <c r="U427" s="1"/>
      <c r="V427" s="1"/>
      <c r="W427" s="1"/>
      <c r="X427" s="1"/>
      <c r="Y427" s="1"/>
      <c r="Z427" s="1"/>
    </row>
    <row r="428" spans="1:26">
      <c r="A428" s="1"/>
      <c r="B428" s="1"/>
      <c r="C428" s="1"/>
      <c r="D428" s="1"/>
      <c r="E428" s="1"/>
      <c r="F428" s="1"/>
      <c r="G428" s="1"/>
      <c r="H428" s="1"/>
      <c r="I428" s="1"/>
      <c r="J428" s="1"/>
      <c r="K428" s="1"/>
      <c r="L428" s="1"/>
      <c r="M428" s="1"/>
      <c r="N428" s="5"/>
      <c r="O428" s="5"/>
      <c r="P428" s="5"/>
      <c r="Q428" s="1"/>
      <c r="R428" s="1"/>
      <c r="S428" s="1"/>
      <c r="T428" s="1"/>
      <c r="U428" s="1"/>
      <c r="V428" s="1"/>
      <c r="W428" s="1"/>
      <c r="X428" s="1"/>
      <c r="Y428" s="1"/>
      <c r="Z428" s="1"/>
    </row>
    <row r="429" spans="1:26">
      <c r="A429" s="1"/>
      <c r="B429" s="1"/>
      <c r="C429" s="1"/>
      <c r="D429" s="1"/>
      <c r="E429" s="1"/>
      <c r="F429" s="1"/>
      <c r="G429" s="1"/>
      <c r="H429" s="1"/>
      <c r="I429" s="1"/>
      <c r="J429" s="1"/>
      <c r="K429" s="1"/>
      <c r="L429" s="1"/>
      <c r="M429" s="1"/>
      <c r="N429" s="5"/>
      <c r="O429" s="5"/>
      <c r="P429" s="5"/>
      <c r="Q429" s="1"/>
      <c r="R429" s="1"/>
      <c r="S429" s="1"/>
      <c r="T429" s="1"/>
      <c r="U429" s="1"/>
      <c r="V429" s="1"/>
      <c r="W429" s="1"/>
      <c r="X429" s="1"/>
      <c r="Y429" s="1"/>
      <c r="Z429" s="1"/>
    </row>
    <row r="430" spans="1:26">
      <c r="A430" s="1"/>
      <c r="B430" s="1"/>
      <c r="C430" s="1"/>
      <c r="D430" s="1"/>
      <c r="E430" s="1"/>
      <c r="F430" s="1"/>
      <c r="G430" s="1"/>
      <c r="H430" s="1"/>
      <c r="I430" s="1"/>
      <c r="J430" s="1"/>
      <c r="K430" s="1"/>
      <c r="L430" s="1"/>
      <c r="M430" s="1"/>
      <c r="N430" s="5"/>
      <c r="O430" s="5"/>
      <c r="P430" s="5"/>
      <c r="Q430" s="1"/>
      <c r="R430" s="1"/>
      <c r="S430" s="1"/>
      <c r="T430" s="1"/>
      <c r="U430" s="1"/>
      <c r="V430" s="1"/>
      <c r="W430" s="1"/>
      <c r="X430" s="1"/>
      <c r="Y430" s="1"/>
      <c r="Z430" s="1"/>
    </row>
    <row r="431" spans="1:26">
      <c r="A431" s="1"/>
      <c r="B431" s="1"/>
      <c r="C431" s="1"/>
      <c r="D431" s="1"/>
      <c r="E431" s="1"/>
      <c r="F431" s="1"/>
      <c r="G431" s="1"/>
      <c r="H431" s="1"/>
      <c r="I431" s="1"/>
      <c r="J431" s="1"/>
      <c r="K431" s="1"/>
      <c r="L431" s="1"/>
      <c r="M431" s="1"/>
      <c r="N431" s="5"/>
      <c r="O431" s="5"/>
      <c r="P431" s="5"/>
      <c r="Q431" s="1"/>
      <c r="R431" s="1"/>
      <c r="S431" s="1"/>
      <c r="T431" s="1"/>
      <c r="U431" s="1"/>
      <c r="V431" s="1"/>
      <c r="W431" s="1"/>
      <c r="X431" s="1"/>
      <c r="Y431" s="1"/>
      <c r="Z431" s="1"/>
    </row>
    <row r="432" spans="1:26">
      <c r="A432" s="1"/>
      <c r="B432" s="1"/>
      <c r="C432" s="1"/>
      <c r="D432" s="1"/>
      <c r="E432" s="1"/>
      <c r="F432" s="1"/>
      <c r="G432" s="1"/>
      <c r="H432" s="1"/>
      <c r="I432" s="1"/>
      <c r="J432" s="1"/>
      <c r="K432" s="1"/>
      <c r="L432" s="1"/>
      <c r="M432" s="1"/>
      <c r="N432" s="5"/>
      <c r="O432" s="5"/>
      <c r="P432" s="5"/>
      <c r="Q432" s="1"/>
      <c r="R432" s="1"/>
      <c r="S432" s="1"/>
      <c r="T432" s="1"/>
      <c r="U432" s="1"/>
      <c r="V432" s="1"/>
      <c r="W432" s="1"/>
      <c r="X432" s="1"/>
      <c r="Y432" s="1"/>
      <c r="Z432" s="1"/>
    </row>
    <row r="433" spans="1:26">
      <c r="A433" s="1"/>
      <c r="B433" s="1"/>
      <c r="C433" s="1"/>
      <c r="D433" s="1"/>
      <c r="E433" s="1"/>
      <c r="F433" s="1"/>
      <c r="G433" s="1"/>
      <c r="H433" s="1"/>
      <c r="I433" s="1"/>
      <c r="J433" s="1"/>
      <c r="K433" s="1"/>
      <c r="L433" s="1"/>
      <c r="M433" s="1"/>
      <c r="N433" s="5"/>
      <c r="O433" s="5"/>
      <c r="P433" s="5"/>
      <c r="Q433" s="1"/>
      <c r="R433" s="1"/>
      <c r="S433" s="1"/>
      <c r="T433" s="1"/>
      <c r="U433" s="1"/>
      <c r="V433" s="1"/>
      <c r="W433" s="1"/>
      <c r="X433" s="1"/>
      <c r="Y433" s="1"/>
      <c r="Z433" s="1"/>
    </row>
    <row r="434" spans="1:26">
      <c r="A434" s="1"/>
      <c r="B434" s="1"/>
      <c r="C434" s="1"/>
      <c r="D434" s="1"/>
      <c r="E434" s="1"/>
      <c r="F434" s="1"/>
      <c r="G434" s="1"/>
      <c r="H434" s="1"/>
      <c r="I434" s="1"/>
      <c r="J434" s="1"/>
      <c r="K434" s="1"/>
      <c r="L434" s="1"/>
      <c r="M434" s="1"/>
      <c r="N434" s="5"/>
      <c r="O434" s="5"/>
      <c r="P434" s="5"/>
      <c r="Q434" s="1"/>
      <c r="R434" s="1"/>
      <c r="S434" s="1"/>
      <c r="T434" s="1"/>
      <c r="U434" s="1"/>
      <c r="V434" s="1"/>
      <c r="W434" s="1"/>
      <c r="X434" s="1"/>
      <c r="Y434" s="1"/>
      <c r="Z434" s="1"/>
    </row>
    <row r="435" spans="1:26">
      <c r="A435" s="1"/>
      <c r="B435" s="1"/>
      <c r="C435" s="1"/>
      <c r="D435" s="1"/>
      <c r="E435" s="1"/>
      <c r="F435" s="1"/>
      <c r="G435" s="1"/>
      <c r="H435" s="1"/>
      <c r="I435" s="1"/>
      <c r="J435" s="1"/>
      <c r="K435" s="1"/>
      <c r="L435" s="1"/>
      <c r="M435" s="1"/>
      <c r="N435" s="5"/>
      <c r="O435" s="5"/>
      <c r="P435" s="5"/>
      <c r="Q435" s="1"/>
      <c r="R435" s="1"/>
      <c r="S435" s="1"/>
      <c r="T435" s="1"/>
      <c r="U435" s="1"/>
      <c r="V435" s="1"/>
      <c r="W435" s="1"/>
      <c r="X435" s="1"/>
      <c r="Y435" s="1"/>
      <c r="Z435" s="1"/>
    </row>
    <row r="436" spans="1:26">
      <c r="A436" s="1"/>
      <c r="B436" s="1"/>
      <c r="C436" s="1"/>
      <c r="D436" s="1"/>
      <c r="E436" s="1"/>
      <c r="F436" s="1"/>
      <c r="G436" s="1"/>
      <c r="H436" s="1"/>
      <c r="I436" s="1"/>
      <c r="J436" s="1"/>
      <c r="K436" s="1"/>
      <c r="L436" s="1"/>
      <c r="M436" s="1"/>
      <c r="N436" s="5"/>
      <c r="O436" s="5"/>
      <c r="P436" s="5"/>
      <c r="Q436" s="1"/>
      <c r="R436" s="1"/>
      <c r="S436" s="1"/>
      <c r="T436" s="1"/>
      <c r="U436" s="1"/>
      <c r="V436" s="1"/>
      <c r="W436" s="1"/>
      <c r="X436" s="1"/>
      <c r="Y436" s="1"/>
      <c r="Z436" s="1"/>
    </row>
    <row r="437" spans="1:26">
      <c r="A437" s="1"/>
      <c r="B437" s="1"/>
      <c r="C437" s="1"/>
      <c r="D437" s="1"/>
      <c r="E437" s="1"/>
      <c r="F437" s="1"/>
      <c r="G437" s="1"/>
      <c r="H437" s="1"/>
      <c r="I437" s="1"/>
      <c r="J437" s="1"/>
      <c r="K437" s="1"/>
      <c r="L437" s="1"/>
      <c r="M437" s="1"/>
      <c r="N437" s="5"/>
      <c r="O437" s="5"/>
      <c r="P437" s="5"/>
      <c r="Q437" s="1"/>
      <c r="R437" s="1"/>
      <c r="S437" s="1"/>
      <c r="T437" s="1"/>
      <c r="U437" s="1"/>
      <c r="V437" s="1"/>
      <c r="W437" s="1"/>
      <c r="X437" s="1"/>
      <c r="Y437" s="1"/>
      <c r="Z437" s="1"/>
    </row>
    <row r="438" spans="1:26">
      <c r="A438" s="1"/>
      <c r="B438" s="1"/>
      <c r="C438" s="1"/>
      <c r="D438" s="1"/>
      <c r="E438" s="1"/>
      <c r="F438" s="1"/>
      <c r="G438" s="1"/>
      <c r="H438" s="1"/>
      <c r="I438" s="1"/>
      <c r="J438" s="1"/>
      <c r="K438" s="1"/>
      <c r="L438" s="1"/>
      <c r="M438" s="1"/>
      <c r="N438" s="5"/>
      <c r="O438" s="5"/>
      <c r="P438" s="5"/>
      <c r="Q438" s="1"/>
      <c r="R438" s="1"/>
      <c r="S438" s="1"/>
      <c r="T438" s="1"/>
      <c r="U438" s="1"/>
      <c r="V438" s="1"/>
      <c r="W438" s="1"/>
      <c r="X438" s="1"/>
      <c r="Y438" s="1"/>
      <c r="Z438" s="1"/>
    </row>
    <row r="439" spans="1:26">
      <c r="A439" s="1"/>
      <c r="B439" s="1"/>
      <c r="C439" s="1"/>
      <c r="D439" s="1"/>
      <c r="E439" s="1"/>
      <c r="F439" s="1"/>
      <c r="G439" s="1"/>
      <c r="H439" s="1"/>
      <c r="I439" s="1"/>
      <c r="J439" s="1"/>
      <c r="K439" s="1"/>
      <c r="L439" s="1"/>
      <c r="M439" s="1"/>
      <c r="N439" s="5"/>
      <c r="O439" s="5"/>
      <c r="P439" s="5"/>
      <c r="Q439" s="1"/>
      <c r="R439" s="1"/>
      <c r="S439" s="1"/>
      <c r="T439" s="1"/>
      <c r="U439" s="1"/>
      <c r="V439" s="1"/>
      <c r="W439" s="1"/>
      <c r="X439" s="1"/>
      <c r="Y439" s="1"/>
      <c r="Z439" s="1"/>
    </row>
    <row r="440" spans="1:26">
      <c r="A440" s="1"/>
      <c r="B440" s="1"/>
      <c r="C440" s="1"/>
      <c r="D440" s="1"/>
      <c r="E440" s="1"/>
      <c r="F440" s="1"/>
      <c r="G440" s="1"/>
      <c r="H440" s="1"/>
      <c r="I440" s="1"/>
      <c r="J440" s="1"/>
      <c r="K440" s="1"/>
      <c r="L440" s="1"/>
      <c r="M440" s="1"/>
      <c r="N440" s="5"/>
      <c r="O440" s="5"/>
      <c r="P440" s="5"/>
      <c r="Q440" s="1"/>
      <c r="R440" s="1"/>
      <c r="S440" s="1"/>
      <c r="T440" s="1"/>
      <c r="U440" s="1"/>
      <c r="V440" s="1"/>
      <c r="W440" s="1"/>
      <c r="X440" s="1"/>
      <c r="Y440" s="1"/>
      <c r="Z440" s="1"/>
    </row>
    <row r="441" spans="1:26">
      <c r="A441" s="1"/>
      <c r="B441" s="1"/>
      <c r="C441" s="1"/>
      <c r="D441" s="1"/>
      <c r="E441" s="1"/>
      <c r="F441" s="1"/>
      <c r="G441" s="1"/>
      <c r="H441" s="1"/>
      <c r="I441" s="1"/>
      <c r="J441" s="1"/>
      <c r="K441" s="1"/>
      <c r="L441" s="1"/>
      <c r="M441" s="1"/>
      <c r="N441" s="5"/>
      <c r="O441" s="5"/>
      <c r="P441" s="5"/>
      <c r="Q441" s="1"/>
      <c r="R441" s="1"/>
      <c r="S441" s="1"/>
      <c r="T441" s="1"/>
      <c r="U441" s="1"/>
      <c r="V441" s="1"/>
      <c r="W441" s="1"/>
      <c r="X441" s="1"/>
      <c r="Y441" s="1"/>
      <c r="Z441" s="1"/>
    </row>
    <row r="442" spans="1:26">
      <c r="A442" s="1"/>
      <c r="B442" s="1"/>
      <c r="C442" s="1"/>
      <c r="D442" s="1"/>
      <c r="E442" s="1"/>
      <c r="F442" s="1"/>
      <c r="G442" s="1"/>
      <c r="H442" s="1"/>
      <c r="I442" s="1"/>
      <c r="J442" s="1"/>
      <c r="K442" s="1"/>
      <c r="L442" s="1"/>
      <c r="M442" s="1"/>
      <c r="N442" s="5"/>
      <c r="O442" s="5"/>
      <c r="P442" s="5"/>
      <c r="Q442" s="1"/>
      <c r="R442" s="1"/>
      <c r="S442" s="1"/>
      <c r="T442" s="1"/>
      <c r="U442" s="1"/>
      <c r="V442" s="1"/>
      <c r="W442" s="1"/>
      <c r="X442" s="1"/>
      <c r="Y442" s="1"/>
      <c r="Z442" s="1"/>
    </row>
    <row r="443" spans="1:26">
      <c r="A443" s="1"/>
      <c r="B443" s="1"/>
      <c r="C443" s="1"/>
      <c r="D443" s="1"/>
      <c r="E443" s="1"/>
      <c r="F443" s="1"/>
      <c r="G443" s="1"/>
      <c r="H443" s="1"/>
      <c r="I443" s="1"/>
      <c r="J443" s="1"/>
      <c r="K443" s="1"/>
      <c r="L443" s="1"/>
      <c r="M443" s="1"/>
      <c r="N443" s="5"/>
      <c r="O443" s="5"/>
      <c r="P443" s="5"/>
      <c r="Q443" s="1"/>
      <c r="R443" s="1"/>
      <c r="S443" s="1"/>
      <c r="T443" s="1"/>
      <c r="U443" s="1"/>
      <c r="V443" s="1"/>
      <c r="W443" s="1"/>
      <c r="X443" s="1"/>
      <c r="Y443" s="1"/>
      <c r="Z443" s="1"/>
    </row>
    <row r="444" spans="1:26">
      <c r="A444" s="1"/>
      <c r="B444" s="1"/>
      <c r="C444" s="1"/>
      <c r="D444" s="1"/>
      <c r="E444" s="1"/>
      <c r="F444" s="1"/>
      <c r="G444" s="1"/>
      <c r="H444" s="1"/>
      <c r="I444" s="1"/>
      <c r="J444" s="1"/>
      <c r="K444" s="1"/>
      <c r="L444" s="1"/>
      <c r="M444" s="1"/>
      <c r="N444" s="5"/>
      <c r="O444" s="5"/>
      <c r="P444" s="5"/>
      <c r="Q444" s="1"/>
      <c r="R444" s="1"/>
      <c r="S444" s="1"/>
      <c r="T444" s="1"/>
      <c r="U444" s="1"/>
      <c r="V444" s="1"/>
      <c r="W444" s="1"/>
      <c r="X444" s="1"/>
      <c r="Y444" s="1"/>
      <c r="Z444" s="1"/>
    </row>
    <row r="445" spans="1:26">
      <c r="A445" s="1"/>
      <c r="B445" s="1"/>
      <c r="C445" s="1"/>
      <c r="D445" s="1"/>
      <c r="E445" s="1"/>
      <c r="F445" s="1"/>
      <c r="G445" s="1"/>
      <c r="H445" s="1"/>
      <c r="I445" s="1"/>
      <c r="J445" s="1"/>
      <c r="K445" s="1"/>
      <c r="L445" s="1"/>
      <c r="M445" s="1"/>
      <c r="N445" s="5"/>
      <c r="O445" s="5"/>
      <c r="P445" s="5"/>
      <c r="Q445" s="1"/>
      <c r="R445" s="1"/>
      <c r="S445" s="1"/>
      <c r="T445" s="1"/>
      <c r="U445" s="1"/>
      <c r="V445" s="1"/>
      <c r="W445" s="1"/>
      <c r="X445" s="1"/>
      <c r="Y445" s="1"/>
      <c r="Z445" s="1"/>
    </row>
    <row r="446" spans="1:26">
      <c r="A446" s="1"/>
      <c r="B446" s="1"/>
      <c r="C446" s="1"/>
      <c r="D446" s="1"/>
      <c r="E446" s="1"/>
      <c r="F446" s="1"/>
      <c r="G446" s="1"/>
      <c r="H446" s="1"/>
      <c r="I446" s="1"/>
      <c r="J446" s="1"/>
      <c r="K446" s="1"/>
      <c r="L446" s="1"/>
      <c r="M446" s="1"/>
      <c r="N446" s="5"/>
      <c r="O446" s="5"/>
      <c r="P446" s="5"/>
      <c r="Q446" s="1"/>
      <c r="R446" s="1"/>
      <c r="S446" s="1"/>
      <c r="T446" s="1"/>
      <c r="U446" s="1"/>
      <c r="V446" s="1"/>
      <c r="W446" s="1"/>
      <c r="X446" s="1"/>
      <c r="Y446" s="1"/>
      <c r="Z446" s="1"/>
    </row>
    <row r="447" spans="1:26">
      <c r="A447" s="1"/>
      <c r="B447" s="1"/>
      <c r="C447" s="1"/>
      <c r="D447" s="1"/>
      <c r="E447" s="1"/>
      <c r="F447" s="1"/>
      <c r="G447" s="1"/>
      <c r="H447" s="1"/>
      <c r="I447" s="1"/>
      <c r="J447" s="1"/>
      <c r="K447" s="1"/>
      <c r="L447" s="1"/>
      <c r="M447" s="1"/>
      <c r="N447" s="5"/>
      <c r="O447" s="5"/>
      <c r="P447" s="5"/>
      <c r="Q447" s="1"/>
      <c r="R447" s="1"/>
      <c r="S447" s="1"/>
      <c r="T447" s="1"/>
      <c r="U447" s="1"/>
      <c r="V447" s="1"/>
      <c r="W447" s="1"/>
      <c r="X447" s="1"/>
      <c r="Y447" s="1"/>
      <c r="Z447" s="1"/>
    </row>
    <row r="448" spans="1:26">
      <c r="A448" s="1"/>
      <c r="B448" s="1"/>
      <c r="C448" s="1"/>
      <c r="D448" s="1"/>
      <c r="E448" s="1"/>
      <c r="F448" s="1"/>
      <c r="G448" s="1"/>
      <c r="H448" s="1"/>
      <c r="I448" s="1"/>
      <c r="J448" s="1"/>
      <c r="K448" s="1"/>
      <c r="L448" s="1"/>
      <c r="M448" s="1"/>
      <c r="N448" s="5"/>
      <c r="O448" s="5"/>
      <c r="P448" s="5"/>
      <c r="Q448" s="1"/>
      <c r="R448" s="1"/>
      <c r="S448" s="1"/>
      <c r="T448" s="1"/>
      <c r="U448" s="1"/>
      <c r="V448" s="1"/>
      <c r="W448" s="1"/>
      <c r="X448" s="1"/>
      <c r="Y448" s="1"/>
      <c r="Z448" s="1"/>
    </row>
    <row r="449" spans="1:26">
      <c r="A449" s="1"/>
      <c r="B449" s="1"/>
      <c r="C449" s="1"/>
      <c r="D449" s="1"/>
      <c r="E449" s="1"/>
      <c r="F449" s="1"/>
      <c r="G449" s="1"/>
      <c r="H449" s="1"/>
      <c r="I449" s="1"/>
      <c r="J449" s="1"/>
      <c r="K449" s="1"/>
      <c r="L449" s="1"/>
      <c r="M449" s="1"/>
      <c r="N449" s="5"/>
      <c r="O449" s="5"/>
      <c r="P449" s="5"/>
      <c r="Q449" s="1"/>
      <c r="R449" s="1"/>
      <c r="S449" s="1"/>
      <c r="T449" s="1"/>
      <c r="U449" s="1"/>
      <c r="V449" s="1"/>
      <c r="W449" s="1"/>
      <c r="X449" s="1"/>
      <c r="Y449" s="1"/>
      <c r="Z449" s="1"/>
    </row>
    <row r="450" spans="1:26">
      <c r="A450" s="1"/>
      <c r="B450" s="1"/>
      <c r="C450" s="1"/>
      <c r="D450" s="1"/>
      <c r="E450" s="1"/>
      <c r="F450" s="1"/>
      <c r="G450" s="1"/>
      <c r="H450" s="1"/>
      <c r="I450" s="1"/>
      <c r="J450" s="1"/>
      <c r="K450" s="1"/>
      <c r="L450" s="1"/>
      <c r="M450" s="1"/>
      <c r="N450" s="5"/>
      <c r="O450" s="5"/>
      <c r="P450" s="5"/>
      <c r="Q450" s="1"/>
      <c r="R450" s="1"/>
      <c r="S450" s="1"/>
      <c r="T450" s="1"/>
      <c r="U450" s="1"/>
      <c r="V450" s="1"/>
      <c r="W450" s="1"/>
      <c r="X450" s="1"/>
      <c r="Y450" s="1"/>
      <c r="Z450" s="1"/>
    </row>
    <row r="451" spans="1:26">
      <c r="A451" s="1"/>
      <c r="B451" s="1"/>
      <c r="C451" s="1"/>
      <c r="D451" s="1"/>
      <c r="E451" s="1"/>
      <c r="F451" s="1"/>
      <c r="G451" s="1"/>
      <c r="H451" s="1"/>
      <c r="I451" s="1"/>
      <c r="J451" s="1"/>
      <c r="K451" s="1"/>
      <c r="L451" s="1"/>
      <c r="M451" s="1"/>
      <c r="N451" s="5"/>
      <c r="O451" s="5"/>
      <c r="P451" s="5"/>
      <c r="Q451" s="1"/>
      <c r="R451" s="1"/>
      <c r="S451" s="1"/>
      <c r="T451" s="1"/>
      <c r="U451" s="1"/>
      <c r="V451" s="1"/>
      <c r="W451" s="1"/>
      <c r="X451" s="1"/>
      <c r="Y451" s="1"/>
      <c r="Z451" s="1"/>
    </row>
    <row r="452" spans="1:26">
      <c r="A452" s="1"/>
      <c r="B452" s="1"/>
      <c r="C452" s="1"/>
      <c r="D452" s="1"/>
      <c r="E452" s="1"/>
      <c r="F452" s="1"/>
      <c r="G452" s="1"/>
      <c r="H452" s="1"/>
      <c r="I452" s="1"/>
      <c r="J452" s="1"/>
      <c r="K452" s="1"/>
      <c r="L452" s="1"/>
      <c r="M452" s="1"/>
      <c r="N452" s="5"/>
      <c r="O452" s="5"/>
      <c r="P452" s="5"/>
      <c r="Q452" s="1"/>
      <c r="R452" s="1"/>
      <c r="S452" s="1"/>
      <c r="T452" s="1"/>
      <c r="U452" s="1"/>
      <c r="V452" s="1"/>
      <c r="W452" s="1"/>
      <c r="X452" s="1"/>
      <c r="Y452" s="1"/>
      <c r="Z452" s="1"/>
    </row>
    <row r="453" spans="1:26">
      <c r="A453" s="1"/>
      <c r="B453" s="1"/>
      <c r="C453" s="1"/>
      <c r="D453" s="1"/>
      <c r="E453" s="1"/>
      <c r="F453" s="1"/>
      <c r="G453" s="1"/>
      <c r="H453" s="1"/>
      <c r="I453" s="1"/>
      <c r="J453" s="1"/>
      <c r="K453" s="1"/>
      <c r="L453" s="1"/>
      <c r="M453" s="1"/>
      <c r="N453" s="5"/>
      <c r="O453" s="5"/>
      <c r="P453" s="5"/>
      <c r="Q453" s="1"/>
      <c r="R453" s="1"/>
      <c r="S453" s="1"/>
      <c r="T453" s="1"/>
      <c r="U453" s="1"/>
      <c r="V453" s="1"/>
      <c r="W453" s="1"/>
      <c r="X453" s="1"/>
      <c r="Y453" s="1"/>
      <c r="Z453" s="1"/>
    </row>
    <row r="454" spans="1:26">
      <c r="A454" s="1"/>
      <c r="B454" s="1"/>
      <c r="C454" s="1"/>
      <c r="D454" s="1"/>
      <c r="E454" s="1"/>
      <c r="F454" s="1"/>
      <c r="G454" s="1"/>
      <c r="H454" s="1"/>
      <c r="I454" s="1"/>
      <c r="J454" s="1"/>
      <c r="K454" s="1"/>
      <c r="L454" s="1"/>
      <c r="M454" s="1"/>
      <c r="N454" s="5"/>
      <c r="O454" s="5"/>
      <c r="P454" s="5"/>
      <c r="Q454" s="1"/>
      <c r="R454" s="1"/>
      <c r="S454" s="1"/>
      <c r="T454" s="1"/>
      <c r="U454" s="1"/>
      <c r="V454" s="1"/>
      <c r="W454" s="1"/>
      <c r="X454" s="1"/>
      <c r="Y454" s="1"/>
      <c r="Z454" s="1"/>
    </row>
    <row r="455" spans="1:26">
      <c r="A455" s="1"/>
      <c r="B455" s="1"/>
      <c r="C455" s="1"/>
      <c r="D455" s="1"/>
      <c r="E455" s="1"/>
      <c r="F455" s="1"/>
      <c r="G455" s="1"/>
      <c r="H455" s="1"/>
      <c r="I455" s="1"/>
      <c r="J455" s="1"/>
      <c r="K455" s="1"/>
      <c r="L455" s="1"/>
      <c r="M455" s="1"/>
      <c r="N455" s="5"/>
      <c r="O455" s="5"/>
      <c r="P455" s="5"/>
      <c r="Q455" s="1"/>
      <c r="R455" s="1"/>
      <c r="S455" s="1"/>
      <c r="T455" s="1"/>
      <c r="U455" s="1"/>
      <c r="V455" s="1"/>
      <c r="W455" s="1"/>
      <c r="X455" s="1"/>
      <c r="Y455" s="1"/>
      <c r="Z455" s="1"/>
    </row>
    <row r="456" spans="1:26">
      <c r="A456" s="1"/>
      <c r="B456" s="1"/>
      <c r="C456" s="1"/>
      <c r="D456" s="1"/>
      <c r="E456" s="1"/>
      <c r="F456" s="1"/>
      <c r="G456" s="1"/>
      <c r="H456" s="1"/>
      <c r="I456" s="1"/>
      <c r="J456" s="1"/>
      <c r="K456" s="1"/>
      <c r="L456" s="1"/>
      <c r="M456" s="1"/>
      <c r="N456" s="5"/>
      <c r="O456" s="5"/>
      <c r="P456" s="5"/>
      <c r="Q456" s="1"/>
      <c r="R456" s="1"/>
      <c r="S456" s="1"/>
      <c r="T456" s="1"/>
      <c r="U456" s="1"/>
      <c r="V456" s="1"/>
      <c r="W456" s="1"/>
      <c r="X456" s="1"/>
      <c r="Y456" s="1"/>
      <c r="Z456" s="1"/>
    </row>
    <row r="457" spans="1:26">
      <c r="A457" s="1"/>
      <c r="B457" s="1"/>
      <c r="C457" s="1"/>
      <c r="D457" s="1"/>
      <c r="E457" s="1"/>
      <c r="F457" s="1"/>
      <c r="G457" s="1"/>
      <c r="H457" s="1"/>
      <c r="I457" s="1"/>
      <c r="J457" s="1"/>
      <c r="K457" s="1"/>
      <c r="L457" s="1"/>
      <c r="M457" s="1"/>
      <c r="N457" s="5"/>
      <c r="O457" s="5"/>
      <c r="P457" s="5"/>
      <c r="Q457" s="1"/>
      <c r="R457" s="1"/>
      <c r="S457" s="1"/>
      <c r="T457" s="1"/>
      <c r="U457" s="1"/>
      <c r="V457" s="1"/>
      <c r="W457" s="1"/>
      <c r="X457" s="1"/>
      <c r="Y457" s="1"/>
      <c r="Z457" s="1"/>
    </row>
    <row r="458" spans="1:26">
      <c r="A458" s="1"/>
      <c r="B458" s="1"/>
      <c r="C458" s="1"/>
      <c r="D458" s="1"/>
      <c r="E458" s="1"/>
      <c r="F458" s="1"/>
      <c r="G458" s="1"/>
      <c r="H458" s="1"/>
      <c r="I458" s="1"/>
      <c r="J458" s="1"/>
      <c r="K458" s="1"/>
      <c r="L458" s="1"/>
      <c r="M458" s="1"/>
      <c r="N458" s="5"/>
      <c r="O458" s="5"/>
      <c r="P458" s="5"/>
      <c r="Q458" s="1"/>
      <c r="R458" s="1"/>
      <c r="S458" s="1"/>
      <c r="T458" s="1"/>
      <c r="U458" s="1"/>
      <c r="V458" s="1"/>
      <c r="W458" s="1"/>
      <c r="X458" s="1"/>
      <c r="Y458" s="1"/>
      <c r="Z458" s="1"/>
    </row>
    <row r="459" spans="1:26">
      <c r="A459" s="1"/>
      <c r="B459" s="1"/>
      <c r="C459" s="1"/>
      <c r="D459" s="1"/>
      <c r="E459" s="1"/>
      <c r="F459" s="1"/>
      <c r="G459" s="1"/>
      <c r="H459" s="1"/>
      <c r="I459" s="1"/>
      <c r="J459" s="1"/>
      <c r="K459" s="1"/>
      <c r="L459" s="1"/>
      <c r="M459" s="1"/>
      <c r="N459" s="5"/>
      <c r="O459" s="5"/>
      <c r="P459" s="5"/>
      <c r="Q459" s="1"/>
      <c r="R459" s="1"/>
      <c r="S459" s="1"/>
      <c r="T459" s="1"/>
      <c r="U459" s="1"/>
      <c r="V459" s="1"/>
      <c r="W459" s="1"/>
      <c r="X459" s="1"/>
      <c r="Y459" s="1"/>
      <c r="Z459" s="1"/>
    </row>
    <row r="460" spans="1:26">
      <c r="A460" s="1"/>
      <c r="B460" s="1"/>
      <c r="C460" s="1"/>
      <c r="D460" s="1"/>
      <c r="E460" s="1"/>
      <c r="F460" s="1"/>
      <c r="G460" s="1"/>
      <c r="H460" s="1"/>
      <c r="I460" s="1"/>
      <c r="J460" s="1"/>
      <c r="K460" s="1"/>
      <c r="L460" s="1"/>
      <c r="M460" s="1"/>
      <c r="N460" s="5"/>
      <c r="O460" s="5"/>
      <c r="P460" s="5"/>
      <c r="Q460" s="1"/>
      <c r="R460" s="1"/>
      <c r="S460" s="1"/>
      <c r="T460" s="1"/>
      <c r="U460" s="1"/>
      <c r="V460" s="1"/>
      <c r="W460" s="1"/>
      <c r="X460" s="1"/>
      <c r="Y460" s="1"/>
      <c r="Z460" s="1"/>
    </row>
    <row r="461" spans="1:26">
      <c r="A461" s="1"/>
      <c r="B461" s="1"/>
      <c r="C461" s="1"/>
      <c r="D461" s="1"/>
      <c r="E461" s="1"/>
      <c r="F461" s="1"/>
      <c r="G461" s="1"/>
      <c r="H461" s="1"/>
      <c r="I461" s="1"/>
      <c r="J461" s="1"/>
      <c r="K461" s="1"/>
      <c r="L461" s="1"/>
      <c r="M461" s="1"/>
      <c r="N461" s="5"/>
      <c r="O461" s="5"/>
      <c r="P461" s="5"/>
      <c r="Q461" s="1"/>
      <c r="R461" s="1"/>
      <c r="S461" s="1"/>
      <c r="T461" s="1"/>
      <c r="U461" s="1"/>
      <c r="V461" s="1"/>
      <c r="W461" s="1"/>
      <c r="X461" s="1"/>
      <c r="Y461" s="1"/>
      <c r="Z461" s="1"/>
    </row>
    <row r="462" spans="1:26">
      <c r="A462" s="1"/>
      <c r="B462" s="1"/>
      <c r="C462" s="1"/>
      <c r="D462" s="1"/>
      <c r="E462" s="1"/>
      <c r="F462" s="1"/>
      <c r="G462" s="1"/>
      <c r="H462" s="1"/>
      <c r="I462" s="1"/>
      <c r="J462" s="1"/>
      <c r="K462" s="1"/>
      <c r="L462" s="1"/>
      <c r="M462" s="1"/>
      <c r="N462" s="5"/>
      <c r="O462" s="5"/>
      <c r="P462" s="5"/>
      <c r="Q462" s="1"/>
      <c r="R462" s="1"/>
      <c r="S462" s="1"/>
      <c r="T462" s="1"/>
      <c r="U462" s="1"/>
      <c r="V462" s="1"/>
      <c r="W462" s="1"/>
      <c r="X462" s="1"/>
      <c r="Y462" s="1"/>
      <c r="Z462" s="1"/>
    </row>
    <row r="463" spans="1:26">
      <c r="A463" s="1"/>
      <c r="B463" s="1"/>
      <c r="C463" s="1"/>
      <c r="D463" s="1"/>
      <c r="E463" s="1"/>
      <c r="F463" s="1"/>
      <c r="G463" s="1"/>
      <c r="H463" s="1"/>
      <c r="I463" s="1"/>
      <c r="J463" s="1"/>
      <c r="K463" s="1"/>
      <c r="L463" s="1"/>
      <c r="M463" s="1"/>
      <c r="N463" s="5"/>
      <c r="O463" s="5"/>
      <c r="P463" s="5"/>
      <c r="Q463" s="1"/>
      <c r="R463" s="1"/>
      <c r="S463" s="1"/>
      <c r="T463" s="1"/>
      <c r="U463" s="1"/>
      <c r="V463" s="1"/>
      <c r="W463" s="1"/>
      <c r="X463" s="1"/>
      <c r="Y463" s="1"/>
      <c r="Z463" s="1"/>
    </row>
    <row r="464" spans="1:26">
      <c r="A464" s="1"/>
      <c r="B464" s="1"/>
      <c r="C464" s="1"/>
      <c r="D464" s="1"/>
      <c r="E464" s="1"/>
      <c r="F464" s="1"/>
      <c r="G464" s="1"/>
      <c r="H464" s="1"/>
      <c r="I464" s="1"/>
      <c r="J464" s="1"/>
      <c r="K464" s="1"/>
      <c r="L464" s="1"/>
      <c r="M464" s="1"/>
      <c r="N464" s="5"/>
      <c r="O464" s="5"/>
      <c r="P464" s="5"/>
      <c r="Q464" s="1"/>
      <c r="R464" s="1"/>
      <c r="S464" s="1"/>
      <c r="T464" s="1"/>
      <c r="U464" s="1"/>
      <c r="V464" s="1"/>
      <c r="W464" s="1"/>
      <c r="X464" s="1"/>
      <c r="Y464" s="1"/>
      <c r="Z464" s="1"/>
    </row>
    <row r="465" spans="1:26">
      <c r="A465" s="1"/>
      <c r="B465" s="1"/>
      <c r="C465" s="1"/>
      <c r="D465" s="1"/>
      <c r="E465" s="1"/>
      <c r="F465" s="1"/>
      <c r="G465" s="1"/>
      <c r="H465" s="1"/>
      <c r="I465" s="1"/>
      <c r="J465" s="1"/>
      <c r="K465" s="1"/>
      <c r="L465" s="1"/>
      <c r="M465" s="1"/>
      <c r="N465" s="5"/>
      <c r="O465" s="5"/>
      <c r="P465" s="5"/>
      <c r="Q465" s="1"/>
      <c r="R465" s="1"/>
      <c r="S465" s="1"/>
      <c r="T465" s="1"/>
      <c r="U465" s="1"/>
      <c r="V465" s="1"/>
      <c r="W465" s="1"/>
      <c r="X465" s="1"/>
      <c r="Y465" s="1"/>
      <c r="Z465" s="1"/>
    </row>
    <row r="466" spans="1:26">
      <c r="A466" s="1"/>
      <c r="B466" s="1"/>
      <c r="C466" s="1"/>
      <c r="D466" s="1"/>
      <c r="E466" s="1"/>
      <c r="F466" s="1"/>
      <c r="G466" s="1"/>
      <c r="H466" s="1"/>
      <c r="I466" s="1"/>
      <c r="J466" s="1"/>
      <c r="K466" s="1"/>
      <c r="L466" s="1"/>
      <c r="M466" s="1"/>
      <c r="N466" s="5"/>
      <c r="O466" s="5"/>
      <c r="P466" s="5"/>
      <c r="Q466" s="1"/>
      <c r="R466" s="1"/>
      <c r="S466" s="1"/>
      <c r="T466" s="1"/>
      <c r="U466" s="1"/>
      <c r="V466" s="1"/>
      <c r="W466" s="1"/>
      <c r="X466" s="1"/>
      <c r="Y466" s="1"/>
      <c r="Z466" s="1"/>
    </row>
    <row r="467" spans="1:26">
      <c r="A467" s="1"/>
      <c r="B467" s="1"/>
      <c r="C467" s="1"/>
      <c r="D467" s="1"/>
      <c r="E467" s="1"/>
      <c r="F467" s="1"/>
      <c r="G467" s="1"/>
      <c r="H467" s="1"/>
      <c r="I467" s="1"/>
      <c r="J467" s="1"/>
      <c r="K467" s="1"/>
      <c r="L467" s="1"/>
      <c r="M467" s="1"/>
      <c r="N467" s="5"/>
      <c r="O467" s="5"/>
      <c r="P467" s="5"/>
      <c r="Q467" s="1"/>
      <c r="R467" s="1"/>
      <c r="S467" s="1"/>
      <c r="T467" s="1"/>
      <c r="U467" s="1"/>
      <c r="V467" s="1"/>
      <c r="W467" s="1"/>
      <c r="X467" s="1"/>
      <c r="Y467" s="1"/>
      <c r="Z467" s="1"/>
    </row>
    <row r="468" spans="1:26">
      <c r="A468" s="1"/>
      <c r="B468" s="1"/>
      <c r="C468" s="1"/>
      <c r="D468" s="1"/>
      <c r="E468" s="1"/>
      <c r="F468" s="1"/>
      <c r="G468" s="1"/>
      <c r="H468" s="1"/>
      <c r="I468" s="1"/>
      <c r="J468" s="1"/>
      <c r="K468" s="1"/>
      <c r="L468" s="1"/>
      <c r="M468" s="1"/>
      <c r="N468" s="5"/>
      <c r="O468" s="5"/>
      <c r="P468" s="5"/>
      <c r="Q468" s="1"/>
      <c r="R468" s="1"/>
      <c r="S468" s="1"/>
      <c r="T468" s="1"/>
      <c r="U468" s="1"/>
      <c r="V468" s="1"/>
      <c r="W468" s="1"/>
      <c r="X468" s="1"/>
      <c r="Y468" s="1"/>
      <c r="Z468" s="1"/>
    </row>
    <row r="469" spans="1:26">
      <c r="A469" s="1"/>
      <c r="B469" s="1"/>
      <c r="C469" s="1"/>
      <c r="D469" s="1"/>
      <c r="E469" s="1"/>
      <c r="F469" s="1"/>
      <c r="G469" s="1"/>
      <c r="H469" s="1"/>
      <c r="I469" s="1"/>
      <c r="J469" s="1"/>
      <c r="K469" s="1"/>
      <c r="L469" s="1"/>
      <c r="M469" s="1"/>
      <c r="N469" s="5"/>
      <c r="O469" s="5"/>
      <c r="P469" s="5"/>
      <c r="Q469" s="1"/>
      <c r="R469" s="1"/>
      <c r="S469" s="1"/>
      <c r="T469" s="1"/>
      <c r="U469" s="1"/>
      <c r="V469" s="1"/>
      <c r="W469" s="1"/>
      <c r="X469" s="1"/>
      <c r="Y469" s="1"/>
      <c r="Z469" s="1"/>
    </row>
    <row r="470" spans="1:26">
      <c r="A470" s="1"/>
      <c r="B470" s="1"/>
      <c r="C470" s="1"/>
      <c r="D470" s="1"/>
      <c r="E470" s="1"/>
      <c r="F470" s="1"/>
      <c r="G470" s="1"/>
      <c r="H470" s="1"/>
      <c r="I470" s="1"/>
      <c r="J470" s="1"/>
      <c r="K470" s="1"/>
      <c r="L470" s="1"/>
      <c r="M470" s="1"/>
      <c r="N470" s="5"/>
      <c r="O470" s="5"/>
      <c r="P470" s="5"/>
      <c r="Q470" s="1"/>
      <c r="R470" s="1"/>
      <c r="S470" s="1"/>
      <c r="T470" s="1"/>
      <c r="U470" s="1"/>
      <c r="V470" s="1"/>
      <c r="W470" s="1"/>
      <c r="X470" s="1"/>
      <c r="Y470" s="1"/>
      <c r="Z470" s="1"/>
    </row>
    <row r="471" spans="1:26">
      <c r="A471" s="1"/>
      <c r="B471" s="1"/>
      <c r="C471" s="1"/>
      <c r="D471" s="1"/>
      <c r="E471" s="1"/>
      <c r="F471" s="1"/>
      <c r="G471" s="1"/>
      <c r="H471" s="1"/>
      <c r="I471" s="1"/>
      <c r="J471" s="1"/>
      <c r="K471" s="1"/>
      <c r="L471" s="1"/>
      <c r="M471" s="1"/>
      <c r="N471" s="5"/>
      <c r="O471" s="5"/>
      <c r="P471" s="5"/>
      <c r="Q471" s="1"/>
      <c r="R471" s="1"/>
      <c r="S471" s="1"/>
      <c r="T471" s="1"/>
      <c r="U471" s="1"/>
      <c r="V471" s="1"/>
      <c r="W471" s="1"/>
      <c r="X471" s="1"/>
      <c r="Y471" s="1"/>
      <c r="Z471" s="1"/>
    </row>
    <row r="472" spans="1:26">
      <c r="A472" s="1"/>
      <c r="B472" s="1"/>
      <c r="C472" s="1"/>
      <c r="D472" s="1"/>
      <c r="E472" s="1"/>
      <c r="F472" s="1"/>
      <c r="G472" s="1"/>
      <c r="H472" s="1"/>
      <c r="I472" s="1"/>
      <c r="J472" s="1"/>
      <c r="K472" s="1"/>
      <c r="L472" s="1"/>
      <c r="M472" s="1"/>
      <c r="N472" s="5"/>
      <c r="O472" s="5"/>
      <c r="P472" s="5"/>
      <c r="Q472" s="1"/>
      <c r="R472" s="1"/>
      <c r="S472" s="1"/>
      <c r="T472" s="1"/>
      <c r="U472" s="1"/>
      <c r="V472" s="1"/>
      <c r="W472" s="1"/>
      <c r="X472" s="1"/>
      <c r="Y472" s="1"/>
      <c r="Z472" s="1"/>
    </row>
    <row r="473" spans="1:26">
      <c r="A473" s="1"/>
      <c r="B473" s="1"/>
      <c r="C473" s="1"/>
      <c r="D473" s="1"/>
      <c r="E473" s="1"/>
      <c r="F473" s="1"/>
      <c r="G473" s="1"/>
      <c r="H473" s="1"/>
      <c r="I473" s="1"/>
      <c r="J473" s="1"/>
      <c r="K473" s="1"/>
      <c r="L473" s="1"/>
      <c r="M473" s="1"/>
      <c r="N473" s="5"/>
      <c r="O473" s="5"/>
      <c r="P473" s="5"/>
      <c r="Q473" s="1"/>
      <c r="R473" s="1"/>
      <c r="S473" s="1"/>
      <c r="T473" s="1"/>
      <c r="U473" s="1"/>
      <c r="V473" s="1"/>
      <c r="W473" s="1"/>
      <c r="X473" s="1"/>
      <c r="Y473" s="1"/>
      <c r="Z473" s="1"/>
    </row>
    <row r="474" spans="1:26">
      <c r="A474" s="1"/>
      <c r="B474" s="1"/>
      <c r="C474" s="1"/>
      <c r="D474" s="1"/>
      <c r="E474" s="1"/>
      <c r="F474" s="1"/>
      <c r="G474" s="1"/>
      <c r="H474" s="1"/>
      <c r="I474" s="1"/>
      <c r="J474" s="1"/>
      <c r="K474" s="1"/>
      <c r="L474" s="1"/>
      <c r="M474" s="1"/>
      <c r="N474" s="5"/>
      <c r="O474" s="5"/>
      <c r="P474" s="5"/>
      <c r="Q474" s="1"/>
      <c r="R474" s="1"/>
      <c r="S474" s="1"/>
      <c r="T474" s="1"/>
      <c r="U474" s="1"/>
      <c r="V474" s="1"/>
      <c r="W474" s="1"/>
      <c r="X474" s="1"/>
      <c r="Y474" s="1"/>
      <c r="Z474" s="1"/>
    </row>
    <row r="475" spans="1:26">
      <c r="A475" s="1"/>
      <c r="B475" s="1"/>
      <c r="C475" s="1"/>
      <c r="D475" s="1"/>
      <c r="E475" s="1"/>
      <c r="F475" s="1"/>
      <c r="G475" s="1"/>
      <c r="H475" s="1"/>
      <c r="I475" s="1"/>
      <c r="J475" s="1"/>
      <c r="K475" s="1"/>
      <c r="L475" s="1"/>
      <c r="M475" s="1"/>
      <c r="N475" s="5"/>
      <c r="O475" s="5"/>
      <c r="P475" s="5"/>
      <c r="Q475" s="1"/>
      <c r="R475" s="1"/>
      <c r="S475" s="1"/>
      <c r="T475" s="1"/>
      <c r="U475" s="1"/>
      <c r="V475" s="1"/>
      <c r="W475" s="1"/>
      <c r="X475" s="1"/>
      <c r="Y475" s="1"/>
      <c r="Z475" s="1"/>
    </row>
    <row r="476" spans="1:26">
      <c r="A476" s="1"/>
      <c r="B476" s="1"/>
      <c r="C476" s="1"/>
      <c r="D476" s="1"/>
      <c r="E476" s="1"/>
      <c r="F476" s="1"/>
      <c r="G476" s="1"/>
      <c r="H476" s="1"/>
      <c r="I476" s="1"/>
      <c r="J476" s="1"/>
      <c r="K476" s="1"/>
      <c r="L476" s="1"/>
      <c r="M476" s="1"/>
      <c r="N476" s="5"/>
      <c r="O476" s="5"/>
      <c r="P476" s="5"/>
      <c r="Q476" s="1"/>
      <c r="R476" s="1"/>
      <c r="S476" s="1"/>
      <c r="T476" s="1"/>
      <c r="U476" s="1"/>
      <c r="V476" s="1"/>
      <c r="W476" s="1"/>
      <c r="X476" s="1"/>
      <c r="Y476" s="1"/>
      <c r="Z476" s="1"/>
    </row>
    <row r="477" spans="1:26">
      <c r="A477" s="1"/>
      <c r="B477" s="1"/>
      <c r="C477" s="1"/>
      <c r="D477" s="1"/>
      <c r="E477" s="1"/>
      <c r="F477" s="1"/>
      <c r="G477" s="1"/>
      <c r="H477" s="1"/>
      <c r="I477" s="1"/>
      <c r="J477" s="1"/>
      <c r="K477" s="1"/>
      <c r="L477" s="1"/>
      <c r="M477" s="1"/>
      <c r="N477" s="5"/>
      <c r="O477" s="5"/>
      <c r="P477" s="5"/>
      <c r="Q477" s="1"/>
      <c r="R477" s="1"/>
      <c r="S477" s="1"/>
      <c r="T477" s="1"/>
      <c r="U477" s="1"/>
      <c r="V477" s="1"/>
      <c r="W477" s="1"/>
      <c r="X477" s="1"/>
      <c r="Y477" s="1"/>
      <c r="Z477" s="1"/>
    </row>
    <row r="478" spans="1:26">
      <c r="A478" s="1"/>
      <c r="B478" s="1"/>
      <c r="C478" s="1"/>
      <c r="D478" s="1"/>
      <c r="E478" s="1"/>
      <c r="F478" s="1"/>
      <c r="G478" s="1"/>
      <c r="H478" s="1"/>
      <c r="I478" s="1"/>
      <c r="J478" s="1"/>
      <c r="K478" s="1"/>
      <c r="L478" s="1"/>
      <c r="M478" s="1"/>
      <c r="N478" s="5"/>
      <c r="O478" s="5"/>
      <c r="P478" s="5"/>
      <c r="Q478" s="1"/>
      <c r="R478" s="1"/>
      <c r="S478" s="1"/>
      <c r="T478" s="1"/>
      <c r="U478" s="1"/>
      <c r="V478" s="1"/>
      <c r="W478" s="1"/>
      <c r="X478" s="1"/>
      <c r="Y478" s="1"/>
      <c r="Z478" s="1"/>
    </row>
    <row r="479" spans="1:26">
      <c r="A479" s="1"/>
      <c r="B479" s="1"/>
      <c r="C479" s="1"/>
      <c r="D479" s="1"/>
      <c r="E479" s="1"/>
      <c r="F479" s="1"/>
      <c r="G479" s="1"/>
      <c r="H479" s="1"/>
      <c r="I479" s="1"/>
      <c r="J479" s="1"/>
      <c r="K479" s="1"/>
      <c r="L479" s="1"/>
      <c r="M479" s="1"/>
      <c r="N479" s="5"/>
      <c r="O479" s="5"/>
      <c r="P479" s="5"/>
      <c r="Q479" s="1"/>
      <c r="R479" s="1"/>
      <c r="S479" s="1"/>
      <c r="T479" s="1"/>
      <c r="U479" s="1"/>
      <c r="V479" s="1"/>
      <c r="W479" s="1"/>
      <c r="X479" s="1"/>
      <c r="Y479" s="1"/>
      <c r="Z479" s="1"/>
    </row>
    <row r="480" spans="1:26">
      <c r="A480" s="1"/>
      <c r="B480" s="1"/>
      <c r="C480" s="1"/>
      <c r="D480" s="1"/>
      <c r="E480" s="1"/>
      <c r="F480" s="1"/>
      <c r="G480" s="1"/>
      <c r="H480" s="1"/>
      <c r="I480" s="1"/>
      <c r="J480" s="1"/>
      <c r="K480" s="1"/>
      <c r="L480" s="1"/>
      <c r="M480" s="1"/>
      <c r="N480" s="5"/>
      <c r="O480" s="5"/>
      <c r="P480" s="5"/>
      <c r="Q480" s="1"/>
      <c r="R480" s="1"/>
      <c r="S480" s="1"/>
      <c r="T480" s="1"/>
      <c r="U480" s="1"/>
      <c r="V480" s="1"/>
      <c r="W480" s="1"/>
      <c r="X480" s="1"/>
      <c r="Y480" s="1"/>
      <c r="Z480" s="1"/>
    </row>
    <row r="481" spans="1:26">
      <c r="A481" s="1"/>
      <c r="B481" s="1"/>
      <c r="C481" s="1"/>
      <c r="D481" s="1"/>
      <c r="E481" s="1"/>
      <c r="F481" s="1"/>
      <c r="G481" s="1"/>
      <c r="H481" s="1"/>
      <c r="I481" s="1"/>
      <c r="J481" s="1"/>
      <c r="K481" s="1"/>
      <c r="L481" s="1"/>
      <c r="M481" s="1"/>
      <c r="N481" s="5"/>
      <c r="O481" s="5"/>
      <c r="P481" s="5"/>
      <c r="Q481" s="1"/>
      <c r="R481" s="1"/>
      <c r="S481" s="1"/>
      <c r="T481" s="1"/>
      <c r="U481" s="1"/>
      <c r="V481" s="1"/>
      <c r="W481" s="1"/>
      <c r="X481" s="1"/>
      <c r="Y481" s="1"/>
      <c r="Z481" s="1"/>
    </row>
    <row r="482" spans="1:26">
      <c r="A482" s="1"/>
      <c r="B482" s="1"/>
      <c r="C482" s="1"/>
      <c r="D482" s="1"/>
      <c r="E482" s="1"/>
      <c r="F482" s="1"/>
      <c r="G482" s="1"/>
      <c r="H482" s="1"/>
      <c r="I482" s="1"/>
      <c r="J482" s="1"/>
      <c r="K482" s="1"/>
      <c r="L482" s="1"/>
      <c r="M482" s="1"/>
      <c r="N482" s="5"/>
      <c r="O482" s="5"/>
      <c r="P482" s="5"/>
      <c r="Q482" s="1"/>
      <c r="R482" s="1"/>
      <c r="S482" s="1"/>
      <c r="T482" s="1"/>
      <c r="U482" s="1"/>
      <c r="V482" s="1"/>
      <c r="W482" s="1"/>
      <c r="X482" s="1"/>
      <c r="Y482" s="1"/>
      <c r="Z482" s="1"/>
    </row>
    <row r="483" spans="1:26">
      <c r="A483" s="1"/>
      <c r="B483" s="1"/>
      <c r="C483" s="1"/>
      <c r="D483" s="1"/>
      <c r="E483" s="1"/>
      <c r="F483" s="1"/>
      <c r="G483" s="1"/>
      <c r="H483" s="1"/>
      <c r="I483" s="1"/>
      <c r="J483" s="1"/>
      <c r="K483" s="1"/>
      <c r="L483" s="1"/>
      <c r="M483" s="1"/>
      <c r="N483" s="5"/>
      <c r="O483" s="5"/>
      <c r="P483" s="5"/>
      <c r="Q483" s="1"/>
      <c r="R483" s="1"/>
      <c r="S483" s="1"/>
      <c r="T483" s="1"/>
      <c r="U483" s="1"/>
      <c r="V483" s="1"/>
      <c r="W483" s="1"/>
      <c r="X483" s="1"/>
      <c r="Y483" s="1"/>
      <c r="Z483" s="1"/>
    </row>
    <row r="484" spans="1:26">
      <c r="A484" s="1"/>
      <c r="B484" s="1"/>
      <c r="C484" s="1"/>
      <c r="D484" s="1"/>
      <c r="E484" s="1"/>
      <c r="F484" s="1"/>
      <c r="G484" s="1"/>
      <c r="H484" s="1"/>
      <c r="I484" s="1"/>
      <c r="J484" s="1"/>
      <c r="K484" s="1"/>
      <c r="L484" s="1"/>
      <c r="M484" s="1"/>
      <c r="N484" s="5"/>
      <c r="O484" s="5"/>
      <c r="P484" s="5"/>
      <c r="Q484" s="1"/>
      <c r="R484" s="1"/>
      <c r="S484" s="1"/>
      <c r="T484" s="1"/>
      <c r="U484" s="1"/>
      <c r="V484" s="1"/>
      <c r="W484" s="1"/>
      <c r="X484" s="1"/>
      <c r="Y484" s="1"/>
      <c r="Z484" s="1"/>
    </row>
    <row r="485" spans="1:26">
      <c r="A485" s="1"/>
      <c r="B485" s="1"/>
      <c r="C485" s="1"/>
      <c r="D485" s="1"/>
      <c r="E485" s="1"/>
      <c r="F485" s="1"/>
      <c r="G485" s="1"/>
      <c r="H485" s="1"/>
      <c r="I485" s="1"/>
      <c r="J485" s="1"/>
      <c r="K485" s="1"/>
      <c r="L485" s="1"/>
      <c r="M485" s="1"/>
      <c r="N485" s="5"/>
      <c r="O485" s="5"/>
      <c r="P485" s="5"/>
      <c r="Q485" s="1"/>
      <c r="R485" s="1"/>
      <c r="S485" s="1"/>
      <c r="T485" s="1"/>
      <c r="U485" s="1"/>
      <c r="V485" s="1"/>
      <c r="W485" s="1"/>
      <c r="X485" s="1"/>
      <c r="Y485" s="1"/>
      <c r="Z485" s="1"/>
    </row>
    <row r="486" spans="1:26">
      <c r="A486" s="1"/>
      <c r="B486" s="1"/>
      <c r="C486" s="1"/>
      <c r="D486" s="1"/>
      <c r="E486" s="1"/>
      <c r="F486" s="1"/>
      <c r="G486" s="1"/>
      <c r="H486" s="1"/>
      <c r="I486" s="1"/>
      <c r="J486" s="1"/>
      <c r="K486" s="1"/>
      <c r="L486" s="1"/>
      <c r="M486" s="1"/>
      <c r="N486" s="5"/>
      <c r="O486" s="5"/>
      <c r="P486" s="5"/>
      <c r="Q486" s="1"/>
      <c r="R486" s="1"/>
      <c r="S486" s="1"/>
      <c r="T486" s="1"/>
      <c r="U486" s="1"/>
      <c r="V486" s="1"/>
      <c r="W486" s="1"/>
      <c r="X486" s="1"/>
      <c r="Y486" s="1"/>
      <c r="Z486" s="1"/>
    </row>
    <row r="487" spans="1:26">
      <c r="A487" s="1"/>
      <c r="B487" s="1"/>
      <c r="C487" s="1"/>
      <c r="D487" s="1"/>
      <c r="E487" s="1"/>
      <c r="F487" s="1"/>
      <c r="G487" s="1"/>
      <c r="H487" s="1"/>
      <c r="I487" s="1"/>
      <c r="J487" s="1"/>
      <c r="K487" s="1"/>
      <c r="L487" s="1"/>
      <c r="M487" s="1"/>
      <c r="N487" s="5"/>
      <c r="O487" s="5"/>
      <c r="P487" s="5"/>
      <c r="Q487" s="1"/>
      <c r="R487" s="1"/>
      <c r="S487" s="1"/>
      <c r="T487" s="1"/>
      <c r="U487" s="1"/>
      <c r="V487" s="1"/>
      <c r="W487" s="1"/>
      <c r="X487" s="1"/>
      <c r="Y487" s="1"/>
      <c r="Z487" s="1"/>
    </row>
    <row r="488" spans="1:26">
      <c r="A488" s="1"/>
      <c r="B488" s="1"/>
      <c r="C488" s="1"/>
      <c r="D488" s="1"/>
      <c r="E488" s="1"/>
      <c r="F488" s="1"/>
      <c r="G488" s="1"/>
      <c r="H488" s="1"/>
      <c r="I488" s="1"/>
      <c r="J488" s="1"/>
      <c r="K488" s="1"/>
      <c r="L488" s="1"/>
      <c r="M488" s="1"/>
      <c r="N488" s="5"/>
      <c r="O488" s="5"/>
      <c r="P488" s="5"/>
      <c r="Q488" s="1"/>
      <c r="R488" s="1"/>
      <c r="S488" s="1"/>
      <c r="T488" s="1"/>
      <c r="U488" s="1"/>
      <c r="V488" s="1"/>
      <c r="W488" s="1"/>
      <c r="X488" s="1"/>
      <c r="Y488" s="1"/>
      <c r="Z488" s="1"/>
    </row>
    <row r="489" spans="1:26">
      <c r="A489" s="1"/>
      <c r="B489" s="1"/>
      <c r="C489" s="1"/>
      <c r="D489" s="1"/>
      <c r="E489" s="1"/>
      <c r="F489" s="1"/>
      <c r="G489" s="1"/>
      <c r="H489" s="1"/>
      <c r="I489" s="1"/>
      <c r="J489" s="1"/>
      <c r="K489" s="1"/>
      <c r="L489" s="1"/>
      <c r="M489" s="1"/>
      <c r="N489" s="5"/>
      <c r="O489" s="5"/>
      <c r="P489" s="5"/>
      <c r="Q489" s="1"/>
      <c r="R489" s="1"/>
      <c r="S489" s="1"/>
      <c r="T489" s="1"/>
      <c r="U489" s="1"/>
      <c r="V489" s="1"/>
      <c r="W489" s="1"/>
      <c r="X489" s="1"/>
      <c r="Y489" s="1"/>
      <c r="Z489" s="1"/>
    </row>
    <row r="490" spans="1:26">
      <c r="A490" s="1"/>
      <c r="B490" s="1"/>
      <c r="C490" s="1"/>
      <c r="D490" s="1"/>
      <c r="E490" s="1"/>
      <c r="F490" s="1"/>
      <c r="G490" s="1"/>
      <c r="H490" s="1"/>
      <c r="I490" s="1"/>
      <c r="J490" s="1"/>
      <c r="K490" s="1"/>
      <c r="L490" s="1"/>
      <c r="M490" s="1"/>
      <c r="N490" s="5"/>
      <c r="O490" s="5"/>
      <c r="P490" s="5"/>
      <c r="Q490" s="1"/>
      <c r="R490" s="1"/>
      <c r="S490" s="1"/>
      <c r="T490" s="1"/>
      <c r="U490" s="1"/>
      <c r="V490" s="1"/>
      <c r="W490" s="1"/>
      <c r="X490" s="1"/>
      <c r="Y490" s="1"/>
      <c r="Z490" s="1"/>
    </row>
    <row r="491" spans="1:26">
      <c r="A491" s="1"/>
      <c r="B491" s="1"/>
      <c r="C491" s="1"/>
      <c r="D491" s="1"/>
      <c r="E491" s="1"/>
      <c r="F491" s="1"/>
      <c r="G491" s="1"/>
      <c r="H491" s="1"/>
      <c r="I491" s="1"/>
      <c r="J491" s="1"/>
      <c r="K491" s="1"/>
      <c r="L491" s="1"/>
      <c r="M491" s="1"/>
      <c r="N491" s="5"/>
      <c r="O491" s="5"/>
      <c r="P491" s="5"/>
      <c r="Q491" s="1"/>
      <c r="R491" s="1"/>
      <c r="S491" s="1"/>
      <c r="T491" s="1"/>
      <c r="U491" s="1"/>
      <c r="V491" s="1"/>
      <c r="W491" s="1"/>
      <c r="X491" s="1"/>
      <c r="Y491" s="1"/>
      <c r="Z491" s="1"/>
    </row>
    <row r="492" spans="1:26">
      <c r="A492" s="1"/>
      <c r="B492" s="1"/>
      <c r="C492" s="1"/>
      <c r="D492" s="1"/>
      <c r="E492" s="1"/>
      <c r="F492" s="1"/>
      <c r="G492" s="1"/>
      <c r="H492" s="1"/>
      <c r="I492" s="1"/>
      <c r="J492" s="1"/>
      <c r="K492" s="1"/>
      <c r="L492" s="1"/>
      <c r="M492" s="1"/>
      <c r="N492" s="5"/>
      <c r="O492" s="5"/>
      <c r="P492" s="5"/>
      <c r="Q492" s="1"/>
      <c r="R492" s="1"/>
      <c r="S492" s="1"/>
      <c r="T492" s="1"/>
      <c r="U492" s="1"/>
      <c r="V492" s="1"/>
      <c r="W492" s="1"/>
      <c r="X492" s="1"/>
      <c r="Y492" s="1"/>
      <c r="Z492" s="1"/>
    </row>
    <row r="493" spans="1:26">
      <c r="A493" s="1"/>
      <c r="B493" s="1"/>
      <c r="C493" s="1"/>
      <c r="D493" s="1"/>
      <c r="E493" s="1"/>
      <c r="F493" s="1"/>
      <c r="G493" s="1"/>
      <c r="H493" s="1"/>
      <c r="I493" s="1"/>
      <c r="J493" s="1"/>
      <c r="K493" s="1"/>
      <c r="L493" s="1"/>
      <c r="M493" s="1"/>
      <c r="N493" s="5"/>
      <c r="O493" s="5"/>
      <c r="P493" s="5"/>
      <c r="Q493" s="1"/>
      <c r="R493" s="1"/>
      <c r="S493" s="1"/>
      <c r="T493" s="1"/>
      <c r="U493" s="1"/>
      <c r="V493" s="1"/>
      <c r="W493" s="1"/>
      <c r="X493" s="1"/>
      <c r="Y493" s="1"/>
      <c r="Z493" s="1"/>
    </row>
    <row r="494" spans="1:26">
      <c r="A494" s="1"/>
      <c r="B494" s="1"/>
      <c r="C494" s="1"/>
      <c r="D494" s="1"/>
      <c r="E494" s="1"/>
      <c r="F494" s="1"/>
      <c r="G494" s="1"/>
      <c r="H494" s="1"/>
      <c r="I494" s="1"/>
      <c r="J494" s="1"/>
      <c r="K494" s="1"/>
      <c r="L494" s="1"/>
      <c r="M494" s="1"/>
      <c r="N494" s="5"/>
      <c r="O494" s="5"/>
      <c r="P494" s="5"/>
      <c r="Q494" s="1"/>
      <c r="R494" s="1"/>
      <c r="S494" s="1"/>
      <c r="T494" s="1"/>
      <c r="U494" s="1"/>
      <c r="V494" s="1"/>
      <c r="W494" s="1"/>
      <c r="X494" s="1"/>
      <c r="Y494" s="1"/>
      <c r="Z494" s="1"/>
    </row>
    <row r="495" spans="1:26">
      <c r="A495" s="1"/>
      <c r="B495" s="1"/>
      <c r="C495" s="1"/>
      <c r="D495" s="1"/>
      <c r="E495" s="1"/>
      <c r="F495" s="1"/>
      <c r="G495" s="1"/>
      <c r="H495" s="1"/>
      <c r="I495" s="1"/>
      <c r="J495" s="1"/>
      <c r="K495" s="1"/>
      <c r="L495" s="1"/>
      <c r="M495" s="1"/>
      <c r="N495" s="5"/>
      <c r="O495" s="5"/>
      <c r="P495" s="5"/>
      <c r="Q495" s="1"/>
      <c r="R495" s="1"/>
      <c r="S495" s="1"/>
      <c r="T495" s="1"/>
      <c r="U495" s="1"/>
      <c r="V495" s="1"/>
      <c r="W495" s="1"/>
      <c r="X495" s="1"/>
      <c r="Y495" s="1"/>
      <c r="Z495" s="1"/>
    </row>
    <row r="496" spans="1:26">
      <c r="A496" s="1"/>
      <c r="B496" s="1"/>
      <c r="C496" s="1"/>
      <c r="D496" s="1"/>
      <c r="E496" s="1"/>
      <c r="F496" s="1"/>
      <c r="G496" s="1"/>
      <c r="H496" s="1"/>
      <c r="I496" s="1"/>
      <c r="J496" s="1"/>
      <c r="K496" s="1"/>
      <c r="L496" s="1"/>
      <c r="M496" s="1"/>
      <c r="N496" s="5"/>
      <c r="O496" s="5"/>
      <c r="P496" s="5"/>
      <c r="Q496" s="1"/>
      <c r="R496" s="1"/>
      <c r="S496" s="1"/>
      <c r="T496" s="1"/>
      <c r="U496" s="1"/>
      <c r="V496" s="1"/>
      <c r="W496" s="1"/>
      <c r="X496" s="1"/>
      <c r="Y496" s="1"/>
      <c r="Z496" s="1"/>
    </row>
    <row r="497" spans="1:26">
      <c r="A497" s="1"/>
      <c r="B497" s="1"/>
      <c r="C497" s="1"/>
      <c r="D497" s="1"/>
      <c r="E497" s="1"/>
      <c r="F497" s="1"/>
      <c r="G497" s="1"/>
      <c r="H497" s="1"/>
      <c r="I497" s="1"/>
      <c r="J497" s="1"/>
      <c r="K497" s="1"/>
      <c r="L497" s="1"/>
      <c r="M497" s="1"/>
      <c r="N497" s="5"/>
      <c r="O497" s="5"/>
      <c r="P497" s="5"/>
      <c r="Q497" s="1"/>
      <c r="R497" s="1"/>
      <c r="S497" s="1"/>
      <c r="T497" s="1"/>
      <c r="U497" s="1"/>
      <c r="V497" s="1"/>
      <c r="W497" s="1"/>
      <c r="X497" s="1"/>
      <c r="Y497" s="1"/>
      <c r="Z497" s="1"/>
    </row>
    <row r="498" spans="1:26">
      <c r="A498" s="1"/>
      <c r="B498" s="1"/>
      <c r="C498" s="1"/>
      <c r="D498" s="1"/>
      <c r="E498" s="1"/>
      <c r="F498" s="1"/>
      <c r="G498" s="1"/>
      <c r="H498" s="1"/>
      <c r="I498" s="1"/>
      <c r="J498" s="1"/>
      <c r="K498" s="1"/>
      <c r="L498" s="1"/>
      <c r="M498" s="1"/>
      <c r="N498" s="5"/>
      <c r="O498" s="5"/>
      <c r="P498" s="5"/>
      <c r="Q498" s="1"/>
      <c r="R498" s="1"/>
      <c r="S498" s="1"/>
      <c r="T498" s="1"/>
      <c r="U498" s="1"/>
      <c r="V498" s="1"/>
      <c r="W498" s="1"/>
      <c r="X498" s="1"/>
      <c r="Y498" s="1"/>
      <c r="Z498" s="1"/>
    </row>
    <row r="499" spans="1:26">
      <c r="A499" s="1"/>
      <c r="B499" s="1"/>
      <c r="C499" s="1"/>
      <c r="D499" s="1"/>
      <c r="E499" s="1"/>
      <c r="F499" s="1"/>
      <c r="G499" s="1"/>
      <c r="H499" s="1"/>
      <c r="I499" s="1"/>
      <c r="J499" s="1"/>
      <c r="K499" s="1"/>
      <c r="L499" s="1"/>
      <c r="M499" s="1"/>
      <c r="N499" s="5"/>
      <c r="O499" s="5"/>
      <c r="P499" s="5"/>
      <c r="Q499" s="1"/>
      <c r="R499" s="1"/>
      <c r="S499" s="1"/>
      <c r="T499" s="1"/>
      <c r="U499" s="1"/>
      <c r="V499" s="1"/>
      <c r="W499" s="1"/>
      <c r="X499" s="1"/>
      <c r="Y499" s="1"/>
      <c r="Z499" s="1"/>
    </row>
    <row r="500" spans="1:26">
      <c r="A500" s="1"/>
      <c r="B500" s="1"/>
      <c r="C500" s="1"/>
      <c r="D500" s="1"/>
      <c r="E500" s="1"/>
      <c r="F500" s="1"/>
      <c r="G500" s="1"/>
      <c r="H500" s="1"/>
      <c r="I500" s="1"/>
      <c r="J500" s="1"/>
      <c r="K500" s="1"/>
      <c r="L500" s="1"/>
      <c r="M500" s="1"/>
      <c r="N500" s="5"/>
      <c r="O500" s="5"/>
      <c r="P500" s="5"/>
      <c r="Q500" s="1"/>
      <c r="R500" s="1"/>
      <c r="S500" s="1"/>
      <c r="T500" s="1"/>
      <c r="U500" s="1"/>
      <c r="V500" s="1"/>
      <c r="W500" s="1"/>
      <c r="X500" s="1"/>
      <c r="Y500" s="1"/>
      <c r="Z500" s="1"/>
    </row>
    <row r="501" spans="1:26">
      <c r="A501" s="1"/>
      <c r="B501" s="1"/>
      <c r="C501" s="1"/>
      <c r="D501" s="1"/>
      <c r="E501" s="1"/>
      <c r="F501" s="1"/>
      <c r="G501" s="1"/>
      <c r="H501" s="1"/>
      <c r="I501" s="1"/>
      <c r="J501" s="1"/>
      <c r="K501" s="1"/>
      <c r="L501" s="1"/>
      <c r="M501" s="1"/>
      <c r="N501" s="5"/>
      <c r="O501" s="5"/>
      <c r="P501" s="5"/>
      <c r="Q501" s="1"/>
      <c r="R501" s="1"/>
      <c r="S501" s="1"/>
      <c r="T501" s="1"/>
      <c r="U501" s="1"/>
      <c r="V501" s="1"/>
      <c r="W501" s="1"/>
      <c r="X501" s="1"/>
      <c r="Y501" s="1"/>
      <c r="Z501" s="1"/>
    </row>
    <row r="502" spans="1:26">
      <c r="A502" s="1"/>
      <c r="B502" s="1"/>
      <c r="C502" s="1"/>
      <c r="D502" s="1"/>
      <c r="E502" s="1"/>
      <c r="F502" s="1"/>
      <c r="G502" s="1"/>
      <c r="H502" s="1"/>
      <c r="I502" s="1"/>
      <c r="J502" s="1"/>
      <c r="K502" s="1"/>
      <c r="L502" s="1"/>
      <c r="M502" s="1"/>
      <c r="N502" s="5"/>
      <c r="O502" s="5"/>
      <c r="P502" s="5"/>
      <c r="Q502" s="1"/>
      <c r="R502" s="1"/>
      <c r="S502" s="1"/>
      <c r="T502" s="1"/>
      <c r="U502" s="1"/>
      <c r="V502" s="1"/>
      <c r="W502" s="1"/>
      <c r="X502" s="1"/>
      <c r="Y502" s="1"/>
      <c r="Z502" s="1"/>
    </row>
    <row r="503" spans="1:26">
      <c r="A503" s="1"/>
      <c r="B503" s="1"/>
      <c r="C503" s="1"/>
      <c r="D503" s="1"/>
      <c r="E503" s="1"/>
      <c r="F503" s="1"/>
      <c r="G503" s="1"/>
      <c r="H503" s="1"/>
      <c r="I503" s="1"/>
      <c r="J503" s="1"/>
      <c r="K503" s="1"/>
      <c r="L503" s="1"/>
      <c r="M503" s="1"/>
      <c r="N503" s="5"/>
      <c r="O503" s="5"/>
      <c r="P503" s="5"/>
      <c r="Q503" s="1"/>
      <c r="R503" s="1"/>
      <c r="S503" s="1"/>
      <c r="T503" s="1"/>
      <c r="U503" s="1"/>
      <c r="V503" s="1"/>
      <c r="W503" s="1"/>
      <c r="X503" s="1"/>
      <c r="Y503" s="1"/>
      <c r="Z503" s="1"/>
    </row>
    <row r="504" spans="1:26">
      <c r="A504" s="1"/>
      <c r="B504" s="1"/>
      <c r="C504" s="1"/>
      <c r="D504" s="1"/>
      <c r="E504" s="1"/>
      <c r="F504" s="1"/>
      <c r="G504" s="1"/>
      <c r="H504" s="1"/>
      <c r="I504" s="1"/>
      <c r="J504" s="1"/>
      <c r="K504" s="1"/>
      <c r="L504" s="1"/>
      <c r="M504" s="1"/>
      <c r="N504" s="5"/>
      <c r="O504" s="5"/>
      <c r="P504" s="5"/>
      <c r="Q504" s="1"/>
      <c r="R504" s="1"/>
      <c r="S504" s="1"/>
      <c r="T504" s="1"/>
      <c r="U504" s="1"/>
      <c r="V504" s="1"/>
      <c r="W504" s="1"/>
      <c r="X504" s="1"/>
      <c r="Y504" s="1"/>
      <c r="Z504" s="1"/>
    </row>
    <row r="505" spans="1:26">
      <c r="A505" s="1"/>
      <c r="B505" s="1"/>
      <c r="C505" s="1"/>
      <c r="D505" s="1"/>
      <c r="E505" s="1"/>
      <c r="F505" s="1"/>
      <c r="G505" s="1"/>
      <c r="H505" s="1"/>
      <c r="I505" s="1"/>
      <c r="J505" s="1"/>
      <c r="K505" s="1"/>
      <c r="L505" s="1"/>
      <c r="M505" s="1"/>
      <c r="N505" s="5"/>
      <c r="O505" s="5"/>
      <c r="P505" s="5"/>
      <c r="Q505" s="1"/>
      <c r="R505" s="1"/>
      <c r="S505" s="1"/>
      <c r="T505" s="1"/>
      <c r="U505" s="1"/>
      <c r="V505" s="1"/>
      <c r="W505" s="1"/>
      <c r="X505" s="1"/>
      <c r="Y505" s="1"/>
      <c r="Z505" s="1"/>
    </row>
    <row r="506" spans="1:26">
      <c r="A506" s="1"/>
      <c r="B506" s="1"/>
      <c r="C506" s="1"/>
      <c r="D506" s="1"/>
      <c r="E506" s="1"/>
      <c r="F506" s="1"/>
      <c r="G506" s="1"/>
      <c r="H506" s="1"/>
      <c r="I506" s="1"/>
      <c r="J506" s="1"/>
      <c r="K506" s="1"/>
      <c r="L506" s="1"/>
      <c r="M506" s="1"/>
      <c r="N506" s="5"/>
      <c r="O506" s="5"/>
      <c r="P506" s="5"/>
      <c r="Q506" s="1"/>
      <c r="R506" s="1"/>
      <c r="S506" s="1"/>
      <c r="T506" s="1"/>
      <c r="U506" s="1"/>
      <c r="V506" s="1"/>
      <c r="W506" s="1"/>
      <c r="X506" s="1"/>
      <c r="Y506" s="1"/>
      <c r="Z506" s="1"/>
    </row>
    <row r="507" spans="1:26">
      <c r="A507" s="1"/>
      <c r="B507" s="1"/>
      <c r="C507" s="1"/>
      <c r="D507" s="1"/>
      <c r="E507" s="1"/>
      <c r="F507" s="1"/>
      <c r="G507" s="1"/>
      <c r="H507" s="1"/>
      <c r="I507" s="1"/>
      <c r="J507" s="1"/>
      <c r="K507" s="1"/>
      <c r="L507" s="1"/>
      <c r="M507" s="1"/>
      <c r="N507" s="5"/>
      <c r="O507" s="5"/>
      <c r="P507" s="5"/>
      <c r="Q507" s="1"/>
      <c r="R507" s="1"/>
      <c r="S507" s="1"/>
      <c r="T507" s="1"/>
      <c r="U507" s="1"/>
      <c r="V507" s="1"/>
      <c r="W507" s="1"/>
      <c r="X507" s="1"/>
      <c r="Y507" s="1"/>
      <c r="Z507" s="1"/>
    </row>
    <row r="508" spans="1:26">
      <c r="A508" s="1"/>
      <c r="B508" s="1"/>
      <c r="C508" s="1"/>
      <c r="D508" s="1"/>
      <c r="E508" s="1"/>
      <c r="F508" s="1"/>
      <c r="G508" s="1"/>
      <c r="H508" s="1"/>
      <c r="I508" s="1"/>
      <c r="J508" s="1"/>
      <c r="K508" s="1"/>
      <c r="L508" s="1"/>
      <c r="M508" s="1"/>
      <c r="N508" s="5"/>
      <c r="O508" s="5"/>
      <c r="P508" s="5"/>
      <c r="Q508" s="1"/>
      <c r="R508" s="1"/>
      <c r="S508" s="1"/>
      <c r="T508" s="1"/>
      <c r="U508" s="1"/>
      <c r="V508" s="1"/>
      <c r="W508" s="1"/>
      <c r="X508" s="1"/>
      <c r="Y508" s="1"/>
      <c r="Z508" s="1"/>
    </row>
    <row r="509" spans="1:26">
      <c r="A509" s="1"/>
      <c r="B509" s="1"/>
      <c r="C509" s="1"/>
      <c r="D509" s="1"/>
      <c r="E509" s="1"/>
      <c r="F509" s="1"/>
      <c r="G509" s="1"/>
      <c r="H509" s="1"/>
      <c r="I509" s="1"/>
      <c r="J509" s="1"/>
      <c r="K509" s="1"/>
      <c r="L509" s="1"/>
      <c r="M509" s="1"/>
      <c r="N509" s="5"/>
      <c r="O509" s="5"/>
      <c r="P509" s="5"/>
      <c r="Q509" s="1"/>
      <c r="R509" s="1"/>
      <c r="S509" s="1"/>
      <c r="T509" s="1"/>
      <c r="U509" s="1"/>
      <c r="V509" s="1"/>
      <c r="W509" s="1"/>
      <c r="X509" s="1"/>
      <c r="Y509" s="1"/>
      <c r="Z509" s="1"/>
    </row>
    <row r="510" spans="1:26">
      <c r="A510" s="1"/>
      <c r="B510" s="1"/>
      <c r="C510" s="1"/>
      <c r="D510" s="1"/>
      <c r="E510" s="1"/>
      <c r="F510" s="1"/>
      <c r="G510" s="1"/>
      <c r="H510" s="1"/>
      <c r="I510" s="1"/>
      <c r="J510" s="1"/>
      <c r="K510" s="1"/>
      <c r="L510" s="1"/>
      <c r="M510" s="1"/>
      <c r="N510" s="5"/>
      <c r="O510" s="5"/>
      <c r="P510" s="5"/>
      <c r="Q510" s="1"/>
      <c r="R510" s="1"/>
      <c r="S510" s="1"/>
      <c r="T510" s="1"/>
      <c r="U510" s="1"/>
      <c r="V510" s="1"/>
      <c r="W510" s="1"/>
      <c r="X510" s="1"/>
      <c r="Y510" s="1"/>
      <c r="Z510" s="1"/>
    </row>
    <row r="511" spans="1:26">
      <c r="A511" s="1"/>
      <c r="B511" s="1"/>
      <c r="C511" s="1"/>
      <c r="D511" s="1"/>
      <c r="E511" s="1"/>
      <c r="F511" s="1"/>
      <c r="G511" s="1"/>
      <c r="H511" s="1"/>
      <c r="I511" s="1"/>
      <c r="J511" s="1"/>
      <c r="K511" s="1"/>
      <c r="L511" s="1"/>
      <c r="M511" s="1"/>
      <c r="N511" s="5"/>
      <c r="O511" s="5"/>
      <c r="P511" s="5"/>
      <c r="Q511" s="1"/>
      <c r="R511" s="1"/>
      <c r="S511" s="1"/>
      <c r="T511" s="1"/>
      <c r="U511" s="1"/>
      <c r="V511" s="1"/>
      <c r="W511" s="1"/>
      <c r="X511" s="1"/>
      <c r="Y511" s="1"/>
      <c r="Z511" s="1"/>
    </row>
    <row r="512" spans="1:26">
      <c r="A512" s="1"/>
      <c r="B512" s="1"/>
      <c r="C512" s="1"/>
      <c r="D512" s="1"/>
      <c r="E512" s="1"/>
      <c r="F512" s="1"/>
      <c r="G512" s="1"/>
      <c r="H512" s="1"/>
      <c r="I512" s="1"/>
      <c r="J512" s="1"/>
      <c r="K512" s="1"/>
      <c r="L512" s="1"/>
      <c r="M512" s="1"/>
      <c r="N512" s="5"/>
      <c r="O512" s="5"/>
      <c r="P512" s="5"/>
      <c r="Q512" s="1"/>
      <c r="R512" s="1"/>
      <c r="S512" s="1"/>
      <c r="T512" s="1"/>
      <c r="U512" s="1"/>
      <c r="V512" s="1"/>
      <c r="W512" s="1"/>
      <c r="X512" s="1"/>
      <c r="Y512" s="1"/>
      <c r="Z512" s="1"/>
    </row>
    <row r="513" spans="1:26">
      <c r="A513" s="1"/>
      <c r="B513" s="1"/>
      <c r="C513" s="1"/>
      <c r="D513" s="1"/>
      <c r="E513" s="1"/>
      <c r="F513" s="1"/>
      <c r="G513" s="1"/>
      <c r="H513" s="1"/>
      <c r="I513" s="1"/>
      <c r="J513" s="1"/>
      <c r="K513" s="1"/>
      <c r="L513" s="1"/>
      <c r="M513" s="1"/>
      <c r="N513" s="5"/>
      <c r="O513" s="5"/>
      <c r="P513" s="5"/>
      <c r="Q513" s="1"/>
      <c r="R513" s="1"/>
      <c r="S513" s="1"/>
      <c r="T513" s="1"/>
      <c r="U513" s="1"/>
      <c r="V513" s="1"/>
      <c r="W513" s="1"/>
      <c r="X513" s="1"/>
      <c r="Y513" s="1"/>
      <c r="Z513" s="1"/>
    </row>
    <row r="514" spans="1:26">
      <c r="A514" s="1"/>
      <c r="B514" s="1"/>
      <c r="C514" s="1"/>
      <c r="D514" s="1"/>
      <c r="E514" s="1"/>
      <c r="F514" s="1"/>
      <c r="G514" s="1"/>
      <c r="H514" s="1"/>
      <c r="I514" s="1"/>
      <c r="J514" s="1"/>
      <c r="K514" s="1"/>
      <c r="L514" s="1"/>
      <c r="M514" s="1"/>
      <c r="N514" s="5"/>
      <c r="O514" s="5"/>
      <c r="P514" s="5"/>
      <c r="Q514" s="1"/>
      <c r="R514" s="1"/>
      <c r="S514" s="1"/>
      <c r="T514" s="1"/>
      <c r="U514" s="1"/>
      <c r="V514" s="1"/>
      <c r="W514" s="1"/>
      <c r="X514" s="1"/>
      <c r="Y514" s="1"/>
      <c r="Z514" s="1"/>
    </row>
    <row r="515" spans="1:26">
      <c r="A515" s="1"/>
      <c r="B515" s="1"/>
      <c r="C515" s="1"/>
      <c r="D515" s="1"/>
      <c r="E515" s="1"/>
      <c r="F515" s="1"/>
      <c r="G515" s="1"/>
      <c r="H515" s="1"/>
      <c r="I515" s="1"/>
      <c r="J515" s="1"/>
      <c r="K515" s="1"/>
      <c r="L515" s="1"/>
      <c r="M515" s="1"/>
      <c r="N515" s="5"/>
      <c r="O515" s="5"/>
      <c r="P515" s="5"/>
      <c r="Q515" s="1"/>
      <c r="R515" s="1"/>
      <c r="S515" s="1"/>
      <c r="T515" s="1"/>
      <c r="U515" s="1"/>
      <c r="V515" s="1"/>
      <c r="W515" s="1"/>
      <c r="X515" s="1"/>
      <c r="Y515" s="1"/>
      <c r="Z515" s="1"/>
    </row>
    <row r="516" spans="1:26">
      <c r="A516" s="1"/>
      <c r="B516" s="1"/>
      <c r="C516" s="1"/>
      <c r="D516" s="1"/>
      <c r="E516" s="1"/>
      <c r="F516" s="1"/>
      <c r="G516" s="1"/>
      <c r="H516" s="1"/>
      <c r="I516" s="1"/>
      <c r="J516" s="1"/>
      <c r="K516" s="1"/>
      <c r="L516" s="1"/>
      <c r="M516" s="1"/>
      <c r="N516" s="5"/>
      <c r="O516" s="5"/>
      <c r="P516" s="5"/>
      <c r="Q516" s="1"/>
      <c r="R516" s="1"/>
      <c r="S516" s="1"/>
      <c r="T516" s="1"/>
      <c r="U516" s="1"/>
      <c r="V516" s="1"/>
      <c r="W516" s="1"/>
      <c r="X516" s="1"/>
      <c r="Y516" s="1"/>
      <c r="Z516" s="1"/>
    </row>
    <row r="517" spans="1:26">
      <c r="A517" s="1"/>
      <c r="B517" s="1"/>
      <c r="C517" s="1"/>
      <c r="D517" s="1"/>
      <c r="E517" s="1"/>
      <c r="F517" s="1"/>
      <c r="G517" s="1"/>
      <c r="H517" s="1"/>
      <c r="I517" s="1"/>
      <c r="J517" s="1"/>
      <c r="K517" s="1"/>
      <c r="L517" s="1"/>
      <c r="M517" s="1"/>
      <c r="N517" s="5"/>
      <c r="O517" s="5"/>
      <c r="P517" s="5"/>
      <c r="Q517" s="1"/>
      <c r="R517" s="1"/>
      <c r="S517" s="1"/>
      <c r="T517" s="1"/>
      <c r="U517" s="1"/>
      <c r="V517" s="1"/>
      <c r="W517" s="1"/>
      <c r="X517" s="1"/>
      <c r="Y517" s="1"/>
      <c r="Z517" s="1"/>
    </row>
    <row r="518" spans="1:26">
      <c r="A518" s="1"/>
      <c r="B518" s="1"/>
      <c r="C518" s="1"/>
      <c r="D518" s="1"/>
      <c r="E518" s="1"/>
      <c r="F518" s="1"/>
      <c r="G518" s="1"/>
      <c r="H518" s="1"/>
      <c r="I518" s="1"/>
      <c r="J518" s="1"/>
      <c r="K518" s="1"/>
      <c r="L518" s="1"/>
      <c r="M518" s="1"/>
      <c r="N518" s="5"/>
      <c r="O518" s="5"/>
      <c r="P518" s="5"/>
      <c r="Q518" s="1"/>
      <c r="R518" s="1"/>
      <c r="S518" s="1"/>
      <c r="T518" s="1"/>
      <c r="U518" s="1"/>
      <c r="V518" s="1"/>
      <c r="W518" s="1"/>
      <c r="X518" s="1"/>
      <c r="Y518" s="1"/>
      <c r="Z518" s="1"/>
    </row>
    <row r="519" spans="1:26">
      <c r="A519" s="1"/>
      <c r="B519" s="1"/>
      <c r="C519" s="1"/>
      <c r="D519" s="1"/>
      <c r="E519" s="1"/>
      <c r="F519" s="1"/>
      <c r="G519" s="1"/>
      <c r="H519" s="1"/>
      <c r="I519" s="1"/>
      <c r="J519" s="1"/>
      <c r="K519" s="1"/>
      <c r="L519" s="1"/>
      <c r="M519" s="1"/>
      <c r="N519" s="5"/>
      <c r="O519" s="5"/>
      <c r="P519" s="5"/>
      <c r="Q519" s="1"/>
      <c r="R519" s="1"/>
      <c r="S519" s="1"/>
      <c r="T519" s="1"/>
      <c r="U519" s="1"/>
      <c r="V519" s="1"/>
      <c r="W519" s="1"/>
      <c r="X519" s="1"/>
      <c r="Y519" s="1"/>
      <c r="Z519" s="1"/>
    </row>
    <row r="520" spans="1:26">
      <c r="A520" s="1"/>
      <c r="B520" s="1"/>
      <c r="C520" s="1"/>
      <c r="D520" s="1"/>
      <c r="E520" s="1"/>
      <c r="F520" s="1"/>
      <c r="G520" s="1"/>
      <c r="H520" s="1"/>
      <c r="I520" s="1"/>
      <c r="J520" s="1"/>
      <c r="K520" s="1"/>
      <c r="L520" s="1"/>
      <c r="M520" s="1"/>
      <c r="N520" s="5"/>
      <c r="O520" s="5"/>
      <c r="P520" s="5"/>
      <c r="Q520" s="1"/>
      <c r="R520" s="1"/>
      <c r="S520" s="1"/>
      <c r="T520" s="1"/>
      <c r="U520" s="1"/>
      <c r="V520" s="1"/>
      <c r="W520" s="1"/>
      <c r="X520" s="1"/>
      <c r="Y520" s="1"/>
      <c r="Z520" s="1"/>
    </row>
    <row r="521" spans="1:26">
      <c r="A521" s="1"/>
      <c r="B521" s="1"/>
      <c r="C521" s="1"/>
      <c r="D521" s="1"/>
      <c r="E521" s="1"/>
      <c r="F521" s="1"/>
      <c r="G521" s="1"/>
      <c r="H521" s="1"/>
      <c r="I521" s="1"/>
      <c r="J521" s="1"/>
      <c r="K521" s="1"/>
      <c r="L521" s="1"/>
      <c r="M521" s="1"/>
      <c r="N521" s="5"/>
      <c r="O521" s="5"/>
      <c r="P521" s="5"/>
      <c r="Q521" s="1"/>
      <c r="R521" s="1"/>
      <c r="S521" s="1"/>
      <c r="T521" s="1"/>
      <c r="U521" s="1"/>
      <c r="V521" s="1"/>
      <c r="W521" s="1"/>
      <c r="X521" s="1"/>
      <c r="Y521" s="1"/>
      <c r="Z521" s="1"/>
    </row>
    <row r="522" spans="1:26">
      <c r="A522" s="1"/>
      <c r="B522" s="1"/>
      <c r="C522" s="1"/>
      <c r="D522" s="1"/>
      <c r="E522" s="1"/>
      <c r="F522" s="1"/>
      <c r="G522" s="1"/>
      <c r="H522" s="1"/>
      <c r="I522" s="1"/>
      <c r="J522" s="1"/>
      <c r="K522" s="1"/>
      <c r="L522" s="1"/>
      <c r="M522" s="1"/>
      <c r="N522" s="5"/>
      <c r="O522" s="5"/>
      <c r="P522" s="5"/>
      <c r="Q522" s="1"/>
      <c r="R522" s="1"/>
      <c r="S522" s="1"/>
      <c r="T522" s="1"/>
      <c r="U522" s="1"/>
      <c r="V522" s="1"/>
      <c r="W522" s="1"/>
      <c r="X522" s="1"/>
      <c r="Y522" s="1"/>
      <c r="Z522" s="1"/>
    </row>
    <row r="523" spans="1:26">
      <c r="A523" s="1"/>
      <c r="B523" s="1"/>
      <c r="C523" s="1"/>
      <c r="D523" s="1"/>
      <c r="E523" s="1"/>
      <c r="F523" s="1"/>
      <c r="G523" s="1"/>
      <c r="H523" s="1"/>
      <c r="I523" s="1"/>
      <c r="J523" s="1"/>
      <c r="K523" s="1"/>
      <c r="L523" s="1"/>
      <c r="M523" s="1"/>
      <c r="N523" s="5"/>
      <c r="O523" s="5"/>
      <c r="P523" s="5"/>
      <c r="Q523" s="1"/>
      <c r="R523" s="1"/>
      <c r="S523" s="1"/>
      <c r="T523" s="1"/>
      <c r="U523" s="1"/>
      <c r="V523" s="1"/>
      <c r="W523" s="1"/>
      <c r="X523" s="1"/>
      <c r="Y523" s="1"/>
      <c r="Z523" s="1"/>
    </row>
    <row r="524" spans="1:26">
      <c r="A524" s="1"/>
      <c r="B524" s="1"/>
      <c r="C524" s="1"/>
      <c r="D524" s="1"/>
      <c r="E524" s="1"/>
      <c r="F524" s="1"/>
      <c r="G524" s="1"/>
      <c r="H524" s="1"/>
      <c r="I524" s="1"/>
      <c r="J524" s="1"/>
      <c r="K524" s="1"/>
      <c r="L524" s="1"/>
      <c r="M524" s="1"/>
      <c r="N524" s="5"/>
      <c r="O524" s="5"/>
      <c r="P524" s="5"/>
      <c r="Q524" s="1"/>
      <c r="R524" s="1"/>
      <c r="S524" s="1"/>
      <c r="T524" s="1"/>
      <c r="U524" s="1"/>
      <c r="V524" s="1"/>
      <c r="W524" s="1"/>
      <c r="X524" s="1"/>
      <c r="Y524" s="1"/>
      <c r="Z524" s="1"/>
    </row>
    <row r="525" spans="1:26">
      <c r="A525" s="1"/>
      <c r="B525" s="1"/>
      <c r="C525" s="1"/>
      <c r="D525" s="1"/>
      <c r="E525" s="1"/>
      <c r="F525" s="1"/>
      <c r="G525" s="1"/>
      <c r="H525" s="1"/>
      <c r="I525" s="1"/>
      <c r="J525" s="1"/>
      <c r="K525" s="1"/>
      <c r="L525" s="1"/>
      <c r="M525" s="1"/>
      <c r="N525" s="5"/>
      <c r="O525" s="5"/>
      <c r="P525" s="5"/>
      <c r="Q525" s="1"/>
      <c r="R525" s="1"/>
      <c r="S525" s="1"/>
      <c r="T525" s="1"/>
      <c r="U525" s="1"/>
      <c r="V525" s="1"/>
      <c r="W525" s="1"/>
      <c r="X525" s="1"/>
      <c r="Y525" s="1"/>
      <c r="Z525" s="1"/>
    </row>
    <row r="526" spans="1:26">
      <c r="A526" s="1"/>
      <c r="B526" s="1"/>
      <c r="C526" s="1"/>
      <c r="D526" s="1"/>
      <c r="E526" s="1"/>
      <c r="F526" s="1"/>
      <c r="G526" s="1"/>
      <c r="H526" s="1"/>
      <c r="I526" s="1"/>
      <c r="J526" s="1"/>
      <c r="K526" s="1"/>
      <c r="L526" s="1"/>
      <c r="M526" s="1"/>
      <c r="N526" s="5"/>
      <c r="O526" s="5"/>
      <c r="P526" s="5"/>
      <c r="Q526" s="1"/>
      <c r="R526" s="1"/>
      <c r="S526" s="1"/>
      <c r="T526" s="1"/>
      <c r="U526" s="1"/>
      <c r="V526" s="1"/>
      <c r="W526" s="1"/>
      <c r="X526" s="1"/>
      <c r="Y526" s="1"/>
      <c r="Z526" s="1"/>
    </row>
    <row r="527" spans="1:26">
      <c r="A527" s="1"/>
      <c r="B527" s="1"/>
      <c r="C527" s="1"/>
      <c r="D527" s="1"/>
      <c r="E527" s="1"/>
      <c r="F527" s="1"/>
      <c r="G527" s="1"/>
      <c r="H527" s="1"/>
      <c r="I527" s="1"/>
      <c r="J527" s="1"/>
      <c r="K527" s="1"/>
      <c r="L527" s="1"/>
      <c r="M527" s="1"/>
      <c r="N527" s="5"/>
      <c r="O527" s="5"/>
      <c r="P527" s="5"/>
      <c r="Q527" s="1"/>
      <c r="R527" s="1"/>
      <c r="S527" s="1"/>
      <c r="T527" s="1"/>
      <c r="U527" s="1"/>
      <c r="V527" s="1"/>
      <c r="W527" s="1"/>
      <c r="X527" s="1"/>
      <c r="Y527" s="1"/>
      <c r="Z527" s="1"/>
    </row>
    <row r="528" spans="1:26">
      <c r="A528" s="1"/>
      <c r="B528" s="1"/>
      <c r="C528" s="1"/>
      <c r="D528" s="1"/>
      <c r="E528" s="1"/>
      <c r="F528" s="1"/>
      <c r="G528" s="1"/>
      <c r="H528" s="1"/>
      <c r="I528" s="1"/>
      <c r="J528" s="1"/>
      <c r="K528" s="1"/>
      <c r="L528" s="1"/>
      <c r="M528" s="1"/>
      <c r="N528" s="5"/>
      <c r="O528" s="5"/>
      <c r="P528" s="5"/>
      <c r="Q528" s="1"/>
      <c r="R528" s="1"/>
      <c r="S528" s="1"/>
      <c r="T528" s="1"/>
      <c r="U528" s="1"/>
      <c r="V528" s="1"/>
      <c r="W528" s="1"/>
      <c r="X528" s="1"/>
      <c r="Y528" s="1"/>
      <c r="Z528" s="1"/>
    </row>
    <row r="529" spans="1:26">
      <c r="A529" s="1"/>
      <c r="B529" s="1"/>
      <c r="C529" s="1"/>
      <c r="D529" s="1"/>
      <c r="E529" s="1"/>
      <c r="F529" s="1"/>
      <c r="G529" s="1"/>
      <c r="H529" s="1"/>
      <c r="I529" s="1"/>
      <c r="J529" s="1"/>
      <c r="K529" s="1"/>
      <c r="L529" s="1"/>
      <c r="M529" s="1"/>
      <c r="N529" s="5"/>
      <c r="O529" s="5"/>
      <c r="P529" s="5"/>
      <c r="Q529" s="1"/>
      <c r="R529" s="1"/>
      <c r="S529" s="1"/>
      <c r="T529" s="1"/>
      <c r="U529" s="1"/>
      <c r="V529" s="1"/>
      <c r="W529" s="1"/>
      <c r="X529" s="1"/>
      <c r="Y529" s="1"/>
      <c r="Z529" s="1"/>
    </row>
    <row r="530" spans="1:26">
      <c r="A530" s="1"/>
      <c r="B530" s="1"/>
      <c r="C530" s="1"/>
      <c r="D530" s="1"/>
      <c r="E530" s="1"/>
      <c r="F530" s="1"/>
      <c r="G530" s="1"/>
      <c r="H530" s="1"/>
      <c r="I530" s="1"/>
      <c r="J530" s="1"/>
      <c r="K530" s="1"/>
      <c r="L530" s="1"/>
      <c r="M530" s="1"/>
      <c r="N530" s="5"/>
      <c r="O530" s="5"/>
      <c r="P530" s="5"/>
      <c r="Q530" s="1"/>
      <c r="R530" s="1"/>
      <c r="S530" s="1"/>
      <c r="T530" s="1"/>
      <c r="U530" s="1"/>
      <c r="V530" s="1"/>
      <c r="W530" s="1"/>
      <c r="X530" s="1"/>
      <c r="Y530" s="1"/>
      <c r="Z530" s="1"/>
    </row>
    <row r="531" spans="1:26">
      <c r="A531" s="1"/>
      <c r="B531" s="1"/>
      <c r="C531" s="1"/>
      <c r="D531" s="1"/>
      <c r="E531" s="1"/>
      <c r="F531" s="1"/>
      <c r="G531" s="1"/>
      <c r="H531" s="1"/>
      <c r="I531" s="1"/>
      <c r="J531" s="1"/>
      <c r="K531" s="1"/>
      <c r="L531" s="1"/>
      <c r="M531" s="1"/>
      <c r="N531" s="5"/>
      <c r="O531" s="5"/>
      <c r="P531" s="5"/>
      <c r="Q531" s="1"/>
      <c r="R531" s="1"/>
      <c r="S531" s="1"/>
      <c r="T531" s="1"/>
      <c r="U531" s="1"/>
      <c r="V531" s="1"/>
      <c r="W531" s="1"/>
      <c r="X531" s="1"/>
      <c r="Y531" s="1"/>
      <c r="Z531" s="1"/>
    </row>
    <row r="532" spans="1:26">
      <c r="A532" s="1"/>
      <c r="B532" s="1"/>
      <c r="C532" s="1"/>
      <c r="D532" s="1"/>
      <c r="E532" s="1"/>
      <c r="F532" s="1"/>
      <c r="G532" s="1"/>
      <c r="H532" s="1"/>
      <c r="I532" s="1"/>
      <c r="J532" s="1"/>
      <c r="K532" s="1"/>
      <c r="L532" s="1"/>
      <c r="M532" s="1"/>
      <c r="N532" s="5"/>
      <c r="O532" s="5"/>
      <c r="P532" s="5"/>
      <c r="Q532" s="1"/>
      <c r="R532" s="1"/>
      <c r="S532" s="1"/>
      <c r="T532" s="1"/>
      <c r="U532" s="1"/>
      <c r="V532" s="1"/>
      <c r="W532" s="1"/>
      <c r="X532" s="1"/>
      <c r="Y532" s="1"/>
      <c r="Z532" s="1"/>
    </row>
    <row r="533" spans="1:26">
      <c r="A533" s="1"/>
      <c r="B533" s="1"/>
      <c r="C533" s="1"/>
      <c r="D533" s="1"/>
      <c r="E533" s="1"/>
      <c r="F533" s="1"/>
      <c r="G533" s="1"/>
      <c r="H533" s="1"/>
      <c r="I533" s="1"/>
      <c r="J533" s="1"/>
      <c r="K533" s="1"/>
      <c r="L533" s="1"/>
      <c r="M533" s="1"/>
      <c r="N533" s="5"/>
      <c r="O533" s="5"/>
      <c r="P533" s="5"/>
      <c r="Q533" s="1"/>
      <c r="R533" s="1"/>
      <c r="S533" s="1"/>
      <c r="T533" s="1"/>
      <c r="U533" s="1"/>
      <c r="V533" s="1"/>
      <c r="W533" s="1"/>
      <c r="X533" s="1"/>
      <c r="Y533" s="1"/>
      <c r="Z533" s="1"/>
    </row>
    <row r="534" spans="1:26">
      <c r="A534" s="1"/>
      <c r="B534" s="1"/>
      <c r="C534" s="1"/>
      <c r="D534" s="1"/>
      <c r="E534" s="1"/>
      <c r="F534" s="1"/>
      <c r="G534" s="1"/>
      <c r="H534" s="1"/>
      <c r="I534" s="1"/>
      <c r="J534" s="1"/>
      <c r="K534" s="1"/>
      <c r="L534" s="1"/>
      <c r="M534" s="1"/>
      <c r="N534" s="5"/>
      <c r="O534" s="5"/>
      <c r="P534" s="5"/>
      <c r="Q534" s="1"/>
      <c r="R534" s="1"/>
      <c r="S534" s="1"/>
      <c r="T534" s="1"/>
      <c r="U534" s="1"/>
      <c r="V534" s="1"/>
      <c r="W534" s="1"/>
      <c r="X534" s="1"/>
      <c r="Y534" s="1"/>
      <c r="Z534" s="1"/>
    </row>
    <row r="535" spans="1:26">
      <c r="A535" s="1"/>
      <c r="B535" s="1"/>
      <c r="C535" s="1"/>
      <c r="D535" s="1"/>
      <c r="E535" s="1"/>
      <c r="F535" s="1"/>
      <c r="G535" s="1"/>
      <c r="H535" s="1"/>
      <c r="I535" s="1"/>
      <c r="J535" s="1"/>
      <c r="K535" s="1"/>
      <c r="L535" s="1"/>
      <c r="M535" s="1"/>
      <c r="N535" s="5"/>
      <c r="O535" s="5"/>
      <c r="P535" s="5"/>
      <c r="Q535" s="1"/>
      <c r="R535" s="1"/>
      <c r="S535" s="1"/>
      <c r="T535" s="1"/>
      <c r="U535" s="1"/>
      <c r="V535" s="1"/>
      <c r="W535" s="1"/>
      <c r="X535" s="1"/>
      <c r="Y535" s="1"/>
      <c r="Z535" s="1"/>
    </row>
    <row r="536" spans="1:26">
      <c r="A536" s="1"/>
      <c r="B536" s="1"/>
      <c r="C536" s="1"/>
      <c r="D536" s="1"/>
      <c r="E536" s="1"/>
      <c r="F536" s="1"/>
      <c r="G536" s="1"/>
      <c r="H536" s="1"/>
      <c r="I536" s="1"/>
      <c r="J536" s="1"/>
      <c r="K536" s="1"/>
      <c r="L536" s="1"/>
      <c r="M536" s="1"/>
      <c r="N536" s="5"/>
      <c r="O536" s="5"/>
      <c r="P536" s="5"/>
      <c r="Q536" s="1"/>
      <c r="R536" s="1"/>
      <c r="S536" s="1"/>
      <c r="T536" s="1"/>
      <c r="U536" s="1"/>
      <c r="V536" s="1"/>
      <c r="W536" s="1"/>
      <c r="X536" s="1"/>
      <c r="Y536" s="1"/>
      <c r="Z536" s="1"/>
    </row>
    <row r="537" spans="1:26">
      <c r="A537" s="1"/>
      <c r="B537" s="1"/>
      <c r="C537" s="1"/>
      <c r="D537" s="1"/>
      <c r="E537" s="1"/>
      <c r="F537" s="1"/>
      <c r="G537" s="1"/>
      <c r="H537" s="1"/>
      <c r="I537" s="1"/>
      <c r="J537" s="1"/>
      <c r="K537" s="1"/>
      <c r="L537" s="1"/>
      <c r="M537" s="1"/>
      <c r="N537" s="5"/>
      <c r="O537" s="5"/>
      <c r="P537" s="5"/>
      <c r="Q537" s="1"/>
      <c r="R537" s="1"/>
      <c r="S537" s="1"/>
      <c r="T537" s="1"/>
      <c r="U537" s="1"/>
      <c r="V537" s="1"/>
      <c r="W537" s="1"/>
      <c r="X537" s="1"/>
      <c r="Y537" s="1"/>
      <c r="Z537" s="1"/>
    </row>
    <row r="538" spans="1:26">
      <c r="A538" s="1"/>
      <c r="B538" s="1"/>
      <c r="C538" s="1"/>
      <c r="D538" s="1"/>
      <c r="E538" s="1"/>
      <c r="F538" s="1"/>
      <c r="G538" s="1"/>
      <c r="H538" s="1"/>
      <c r="I538" s="1"/>
      <c r="J538" s="1"/>
      <c r="K538" s="1"/>
      <c r="L538" s="1"/>
      <c r="M538" s="1"/>
      <c r="N538" s="5"/>
      <c r="O538" s="5"/>
      <c r="P538" s="5"/>
      <c r="Q538" s="1"/>
      <c r="R538" s="1"/>
      <c r="S538" s="1"/>
      <c r="T538" s="1"/>
      <c r="U538" s="1"/>
      <c r="V538" s="1"/>
      <c r="W538" s="1"/>
      <c r="X538" s="1"/>
      <c r="Y538" s="1"/>
      <c r="Z538" s="1"/>
    </row>
    <row r="539" spans="1:26">
      <c r="A539" s="1"/>
      <c r="B539" s="1"/>
      <c r="C539" s="1"/>
      <c r="D539" s="1"/>
      <c r="E539" s="1"/>
      <c r="F539" s="1"/>
      <c r="G539" s="1"/>
      <c r="H539" s="1"/>
      <c r="I539" s="1"/>
      <c r="J539" s="1"/>
      <c r="K539" s="1"/>
      <c r="L539" s="1"/>
      <c r="M539" s="1"/>
      <c r="N539" s="5"/>
      <c r="O539" s="5"/>
      <c r="P539" s="5"/>
      <c r="Q539" s="1"/>
      <c r="R539" s="1"/>
      <c r="S539" s="1"/>
      <c r="T539" s="1"/>
      <c r="U539" s="1"/>
      <c r="V539" s="1"/>
      <c r="W539" s="1"/>
      <c r="X539" s="1"/>
      <c r="Y539" s="1"/>
      <c r="Z539" s="1"/>
    </row>
    <row r="540" spans="1:26">
      <c r="A540" s="1"/>
      <c r="B540" s="1"/>
      <c r="C540" s="1"/>
      <c r="D540" s="1"/>
      <c r="E540" s="1"/>
      <c r="F540" s="1"/>
      <c r="G540" s="1"/>
      <c r="H540" s="1"/>
      <c r="I540" s="1"/>
      <c r="J540" s="1"/>
      <c r="K540" s="1"/>
      <c r="L540" s="1"/>
      <c r="M540" s="1"/>
      <c r="N540" s="5"/>
      <c r="O540" s="5"/>
      <c r="P540" s="5"/>
      <c r="Q540" s="1"/>
      <c r="R540" s="1"/>
      <c r="S540" s="1"/>
      <c r="T540" s="1"/>
      <c r="U540" s="1"/>
      <c r="V540" s="1"/>
      <c r="W540" s="1"/>
      <c r="X540" s="1"/>
      <c r="Y540" s="1"/>
      <c r="Z540" s="1"/>
    </row>
    <row r="541" spans="1:26">
      <c r="A541" s="1"/>
      <c r="B541" s="1"/>
      <c r="C541" s="1"/>
      <c r="D541" s="1"/>
      <c r="E541" s="1"/>
      <c r="F541" s="1"/>
      <c r="G541" s="1"/>
      <c r="H541" s="1"/>
      <c r="I541" s="1"/>
      <c r="J541" s="1"/>
      <c r="K541" s="1"/>
      <c r="L541" s="1"/>
      <c r="M541" s="1"/>
      <c r="N541" s="5"/>
      <c r="O541" s="5"/>
      <c r="P541" s="5"/>
      <c r="Q541" s="1"/>
      <c r="R541" s="1"/>
      <c r="S541" s="1"/>
      <c r="T541" s="1"/>
      <c r="U541" s="1"/>
      <c r="V541" s="1"/>
      <c r="W541" s="1"/>
      <c r="X541" s="1"/>
      <c r="Y541" s="1"/>
      <c r="Z541" s="1"/>
    </row>
    <row r="542" spans="1:26">
      <c r="A542" s="1"/>
      <c r="B542" s="1"/>
      <c r="C542" s="1"/>
      <c r="D542" s="1"/>
      <c r="E542" s="1"/>
      <c r="F542" s="1"/>
      <c r="G542" s="1"/>
      <c r="H542" s="1"/>
      <c r="I542" s="1"/>
      <c r="J542" s="1"/>
      <c r="K542" s="1"/>
      <c r="L542" s="1"/>
      <c r="M542" s="1"/>
      <c r="N542" s="5"/>
      <c r="O542" s="5"/>
      <c r="P542" s="5"/>
      <c r="Q542" s="1"/>
      <c r="R542" s="1"/>
      <c r="S542" s="1"/>
      <c r="T542" s="1"/>
      <c r="U542" s="1"/>
      <c r="V542" s="1"/>
      <c r="W542" s="1"/>
      <c r="X542" s="1"/>
      <c r="Y542" s="1"/>
      <c r="Z542" s="1"/>
    </row>
    <row r="543" spans="1:26">
      <c r="A543" s="1"/>
      <c r="B543" s="1"/>
      <c r="C543" s="1"/>
      <c r="D543" s="1"/>
      <c r="E543" s="1"/>
      <c r="F543" s="1"/>
      <c r="G543" s="1"/>
      <c r="H543" s="1"/>
      <c r="I543" s="1"/>
      <c r="J543" s="1"/>
      <c r="K543" s="1"/>
      <c r="L543" s="1"/>
      <c r="M543" s="1"/>
      <c r="N543" s="5"/>
      <c r="O543" s="5"/>
      <c r="P543" s="5"/>
      <c r="Q543" s="1"/>
      <c r="R543" s="1"/>
      <c r="S543" s="1"/>
      <c r="T543" s="1"/>
      <c r="U543" s="1"/>
      <c r="V543" s="1"/>
      <c r="W543" s="1"/>
      <c r="X543" s="1"/>
      <c r="Y543" s="1"/>
      <c r="Z543" s="1"/>
    </row>
    <row r="544" spans="1:26">
      <c r="A544" s="1"/>
      <c r="B544" s="1"/>
      <c r="C544" s="1"/>
      <c r="D544" s="1"/>
      <c r="E544" s="1"/>
      <c r="F544" s="1"/>
      <c r="G544" s="1"/>
      <c r="H544" s="1"/>
      <c r="I544" s="1"/>
      <c r="J544" s="1"/>
      <c r="K544" s="1"/>
      <c r="L544" s="1"/>
      <c r="M544" s="1"/>
      <c r="N544" s="5"/>
      <c r="O544" s="5"/>
      <c r="P544" s="5"/>
      <c r="Q544" s="1"/>
      <c r="R544" s="1"/>
      <c r="S544" s="1"/>
      <c r="T544" s="1"/>
      <c r="U544" s="1"/>
      <c r="V544" s="1"/>
      <c r="W544" s="1"/>
      <c r="X544" s="1"/>
      <c r="Y544" s="1"/>
      <c r="Z544" s="1"/>
    </row>
    <row r="545" spans="1:26">
      <c r="A545" s="1"/>
      <c r="B545" s="1"/>
      <c r="C545" s="1"/>
      <c r="D545" s="1"/>
      <c r="E545" s="1"/>
      <c r="F545" s="1"/>
      <c r="G545" s="1"/>
      <c r="H545" s="1"/>
      <c r="I545" s="1"/>
      <c r="J545" s="1"/>
      <c r="K545" s="1"/>
      <c r="L545" s="1"/>
      <c r="M545" s="1"/>
      <c r="N545" s="5"/>
      <c r="O545" s="5"/>
      <c r="P545" s="5"/>
      <c r="Q545" s="1"/>
      <c r="R545" s="1"/>
      <c r="S545" s="1"/>
      <c r="T545" s="1"/>
      <c r="U545" s="1"/>
      <c r="V545" s="1"/>
      <c r="W545" s="1"/>
      <c r="X545" s="1"/>
      <c r="Y545" s="1"/>
      <c r="Z545" s="1"/>
    </row>
    <row r="546" spans="1:26">
      <c r="A546" s="1"/>
      <c r="B546" s="1"/>
      <c r="C546" s="1"/>
      <c r="D546" s="1"/>
      <c r="E546" s="1"/>
      <c r="F546" s="1"/>
      <c r="G546" s="1"/>
      <c r="H546" s="1"/>
      <c r="I546" s="1"/>
      <c r="J546" s="1"/>
      <c r="K546" s="1"/>
      <c r="L546" s="1"/>
      <c r="M546" s="1"/>
      <c r="N546" s="5"/>
      <c r="O546" s="5"/>
      <c r="P546" s="5"/>
      <c r="Q546" s="1"/>
      <c r="R546" s="1"/>
      <c r="S546" s="1"/>
      <c r="T546" s="1"/>
      <c r="U546" s="1"/>
      <c r="V546" s="1"/>
      <c r="W546" s="1"/>
      <c r="X546" s="1"/>
      <c r="Y546" s="1"/>
      <c r="Z546" s="1"/>
    </row>
    <row r="547" spans="1:26">
      <c r="A547" s="1"/>
      <c r="B547" s="1"/>
      <c r="C547" s="1"/>
      <c r="D547" s="1"/>
      <c r="E547" s="1"/>
      <c r="F547" s="1"/>
      <c r="G547" s="1"/>
      <c r="H547" s="1"/>
      <c r="I547" s="1"/>
      <c r="J547" s="1"/>
      <c r="K547" s="1"/>
      <c r="L547" s="1"/>
      <c r="M547" s="1"/>
      <c r="N547" s="5"/>
      <c r="O547" s="5"/>
      <c r="P547" s="5"/>
      <c r="Q547" s="1"/>
      <c r="R547" s="1"/>
      <c r="S547" s="1"/>
      <c r="T547" s="1"/>
      <c r="U547" s="1"/>
      <c r="V547" s="1"/>
      <c r="W547" s="1"/>
      <c r="X547" s="1"/>
      <c r="Y547" s="1"/>
      <c r="Z547" s="1"/>
    </row>
    <row r="548" spans="1:26">
      <c r="A548" s="1"/>
      <c r="B548" s="1"/>
      <c r="C548" s="1"/>
      <c r="D548" s="1"/>
      <c r="E548" s="1"/>
      <c r="F548" s="1"/>
      <c r="G548" s="1"/>
      <c r="H548" s="1"/>
      <c r="I548" s="1"/>
      <c r="J548" s="1"/>
      <c r="K548" s="1"/>
      <c r="L548" s="1"/>
      <c r="M548" s="1"/>
      <c r="N548" s="5"/>
      <c r="O548" s="5"/>
      <c r="P548" s="5"/>
      <c r="Q548" s="1"/>
      <c r="R548" s="1"/>
      <c r="S548" s="1"/>
      <c r="T548" s="1"/>
      <c r="U548" s="1"/>
      <c r="V548" s="1"/>
      <c r="W548" s="1"/>
      <c r="X548" s="1"/>
      <c r="Y548" s="1"/>
      <c r="Z548" s="1"/>
    </row>
    <row r="549" spans="1:26">
      <c r="A549" s="1"/>
      <c r="B549" s="1"/>
      <c r="C549" s="1"/>
      <c r="D549" s="1"/>
      <c r="E549" s="1"/>
      <c r="F549" s="1"/>
      <c r="G549" s="1"/>
      <c r="H549" s="1"/>
      <c r="I549" s="1"/>
      <c r="J549" s="1"/>
      <c r="K549" s="1"/>
      <c r="L549" s="1"/>
      <c r="M549" s="1"/>
      <c r="N549" s="5"/>
      <c r="O549" s="5"/>
      <c r="P549" s="5"/>
      <c r="Q549" s="1"/>
      <c r="R549" s="1"/>
      <c r="S549" s="1"/>
      <c r="T549" s="1"/>
      <c r="U549" s="1"/>
      <c r="V549" s="1"/>
      <c r="W549" s="1"/>
      <c r="X549" s="1"/>
      <c r="Y549" s="1"/>
      <c r="Z549" s="1"/>
    </row>
    <row r="550" spans="1:26">
      <c r="A550" s="1"/>
      <c r="B550" s="1"/>
      <c r="C550" s="1"/>
      <c r="D550" s="1"/>
      <c r="E550" s="1"/>
      <c r="F550" s="1"/>
      <c r="G550" s="1"/>
      <c r="H550" s="1"/>
      <c r="I550" s="1"/>
      <c r="J550" s="1"/>
      <c r="K550" s="1"/>
      <c r="L550" s="1"/>
      <c r="M550" s="1"/>
      <c r="N550" s="5"/>
      <c r="O550" s="5"/>
      <c r="P550" s="5"/>
      <c r="Q550" s="1"/>
      <c r="R550" s="1"/>
      <c r="S550" s="1"/>
      <c r="T550" s="1"/>
      <c r="U550" s="1"/>
      <c r="V550" s="1"/>
      <c r="W550" s="1"/>
      <c r="X550" s="1"/>
      <c r="Y550" s="1"/>
      <c r="Z550" s="1"/>
    </row>
    <row r="551" spans="1:26">
      <c r="A551" s="1"/>
      <c r="B551" s="1"/>
      <c r="C551" s="1"/>
      <c r="D551" s="1"/>
      <c r="E551" s="1"/>
      <c r="F551" s="1"/>
      <c r="G551" s="1"/>
      <c r="H551" s="1"/>
      <c r="I551" s="1"/>
      <c r="J551" s="1"/>
      <c r="K551" s="1"/>
      <c r="L551" s="1"/>
      <c r="M551" s="1"/>
      <c r="N551" s="5"/>
      <c r="O551" s="5"/>
      <c r="P551" s="5"/>
      <c r="Q551" s="1"/>
      <c r="R551" s="1"/>
      <c r="S551" s="1"/>
      <c r="T551" s="1"/>
      <c r="U551" s="1"/>
      <c r="V551" s="1"/>
      <c r="W551" s="1"/>
      <c r="X551" s="1"/>
      <c r="Y551" s="1"/>
      <c r="Z551" s="1"/>
    </row>
    <row r="552" spans="1:26">
      <c r="A552" s="1"/>
      <c r="B552" s="1"/>
      <c r="C552" s="1"/>
      <c r="D552" s="1"/>
      <c r="E552" s="1"/>
      <c r="F552" s="1"/>
      <c r="G552" s="1"/>
      <c r="H552" s="1"/>
      <c r="I552" s="1"/>
      <c r="J552" s="1"/>
      <c r="K552" s="1"/>
      <c r="L552" s="1"/>
      <c r="M552" s="1"/>
      <c r="N552" s="5"/>
      <c r="O552" s="5"/>
      <c r="P552" s="5"/>
      <c r="Q552" s="1"/>
      <c r="R552" s="1"/>
      <c r="S552" s="1"/>
      <c r="T552" s="1"/>
      <c r="U552" s="1"/>
      <c r="V552" s="1"/>
      <c r="W552" s="1"/>
      <c r="X552" s="1"/>
      <c r="Y552" s="1"/>
      <c r="Z552" s="1"/>
    </row>
    <row r="553" spans="1:26">
      <c r="A553" s="1"/>
      <c r="B553" s="1"/>
      <c r="C553" s="1"/>
      <c r="D553" s="1"/>
      <c r="E553" s="1"/>
      <c r="F553" s="1"/>
      <c r="G553" s="1"/>
      <c r="H553" s="1"/>
      <c r="I553" s="1"/>
      <c r="J553" s="1"/>
      <c r="K553" s="1"/>
      <c r="L553" s="1"/>
      <c r="M553" s="1"/>
      <c r="N553" s="5"/>
      <c r="O553" s="5"/>
      <c r="P553" s="5"/>
      <c r="Q553" s="1"/>
      <c r="R553" s="1"/>
      <c r="S553" s="1"/>
      <c r="T553" s="1"/>
      <c r="U553" s="1"/>
      <c r="V553" s="1"/>
      <c r="W553" s="1"/>
      <c r="X553" s="1"/>
      <c r="Y553" s="1"/>
      <c r="Z553" s="1"/>
    </row>
    <row r="554" spans="1:26">
      <c r="A554" s="1"/>
      <c r="B554" s="1"/>
      <c r="C554" s="1"/>
      <c r="D554" s="1"/>
      <c r="E554" s="1"/>
      <c r="F554" s="1"/>
      <c r="G554" s="1"/>
      <c r="H554" s="1"/>
      <c r="I554" s="1"/>
      <c r="J554" s="1"/>
      <c r="K554" s="1"/>
      <c r="L554" s="1"/>
      <c r="M554" s="1"/>
      <c r="N554" s="5"/>
      <c r="O554" s="5"/>
      <c r="P554" s="5"/>
      <c r="Q554" s="1"/>
      <c r="R554" s="1"/>
      <c r="S554" s="1"/>
      <c r="T554" s="1"/>
      <c r="U554" s="1"/>
      <c r="V554" s="1"/>
      <c r="W554" s="1"/>
      <c r="X554" s="1"/>
      <c r="Y554" s="1"/>
      <c r="Z554" s="1"/>
    </row>
    <row r="555" spans="1:26">
      <c r="A555" s="1"/>
      <c r="B555" s="1"/>
      <c r="C555" s="1"/>
      <c r="D555" s="1"/>
      <c r="E555" s="1"/>
      <c r="F555" s="1"/>
      <c r="G555" s="1"/>
      <c r="H555" s="1"/>
      <c r="I555" s="1"/>
      <c r="J555" s="1"/>
      <c r="K555" s="1"/>
      <c r="L555" s="1"/>
      <c r="M555" s="1"/>
      <c r="N555" s="5"/>
      <c r="O555" s="5"/>
      <c r="P555" s="5"/>
      <c r="Q555" s="1"/>
      <c r="R555" s="1"/>
      <c r="S555" s="1"/>
      <c r="T555" s="1"/>
      <c r="U555" s="1"/>
      <c r="V555" s="1"/>
      <c r="W555" s="1"/>
      <c r="X555" s="1"/>
      <c r="Y555" s="1"/>
      <c r="Z555" s="1"/>
    </row>
    <row r="556" spans="1:26">
      <c r="A556" s="1"/>
      <c r="B556" s="1"/>
      <c r="C556" s="1"/>
      <c r="D556" s="1"/>
      <c r="E556" s="1"/>
      <c r="F556" s="1"/>
      <c r="G556" s="1"/>
      <c r="H556" s="1"/>
      <c r="I556" s="1"/>
      <c r="J556" s="1"/>
      <c r="K556" s="1"/>
      <c r="L556" s="1"/>
      <c r="M556" s="1"/>
      <c r="N556" s="5"/>
      <c r="O556" s="5"/>
      <c r="P556" s="5"/>
      <c r="Q556" s="1"/>
      <c r="R556" s="1"/>
      <c r="S556" s="1"/>
      <c r="T556" s="1"/>
      <c r="U556" s="1"/>
      <c r="V556" s="1"/>
      <c r="W556" s="1"/>
      <c r="X556" s="1"/>
      <c r="Y556" s="1"/>
      <c r="Z556" s="1"/>
    </row>
    <row r="557" spans="1:26">
      <c r="A557" s="1"/>
      <c r="B557" s="1"/>
      <c r="C557" s="1"/>
      <c r="D557" s="1"/>
      <c r="E557" s="1"/>
      <c r="F557" s="1"/>
      <c r="G557" s="1"/>
      <c r="H557" s="1"/>
      <c r="I557" s="1"/>
      <c r="J557" s="1"/>
      <c r="K557" s="1"/>
      <c r="L557" s="1"/>
      <c r="M557" s="1"/>
      <c r="N557" s="5"/>
      <c r="O557" s="5"/>
      <c r="P557" s="5"/>
      <c r="Q557" s="1"/>
      <c r="R557" s="1"/>
      <c r="S557" s="1"/>
      <c r="T557" s="1"/>
      <c r="U557" s="1"/>
      <c r="V557" s="1"/>
      <c r="W557" s="1"/>
      <c r="X557" s="1"/>
      <c r="Y557" s="1"/>
      <c r="Z557" s="1"/>
    </row>
    <row r="558" spans="1:26">
      <c r="A558" s="1"/>
      <c r="B558" s="1"/>
      <c r="C558" s="1"/>
      <c r="D558" s="1"/>
      <c r="E558" s="1"/>
      <c r="F558" s="1"/>
      <c r="G558" s="1"/>
      <c r="H558" s="1"/>
      <c r="I558" s="1"/>
      <c r="J558" s="1"/>
      <c r="K558" s="1"/>
      <c r="L558" s="1"/>
      <c r="M558" s="1"/>
      <c r="N558" s="5"/>
      <c r="O558" s="5"/>
      <c r="P558" s="5"/>
      <c r="Q558" s="1"/>
      <c r="R558" s="1"/>
      <c r="S558" s="1"/>
      <c r="T558" s="1"/>
      <c r="U558" s="1"/>
      <c r="V558" s="1"/>
      <c r="W558" s="1"/>
      <c r="X558" s="1"/>
      <c r="Y558" s="1"/>
      <c r="Z558" s="1"/>
    </row>
    <row r="559" spans="1:26">
      <c r="A559" s="1"/>
      <c r="B559" s="1"/>
      <c r="C559" s="1"/>
      <c r="D559" s="1"/>
      <c r="E559" s="1"/>
      <c r="F559" s="1"/>
      <c r="G559" s="1"/>
      <c r="H559" s="1"/>
      <c r="I559" s="1"/>
      <c r="J559" s="1"/>
      <c r="K559" s="1"/>
      <c r="L559" s="1"/>
      <c r="M559" s="1"/>
      <c r="N559" s="5"/>
      <c r="O559" s="5"/>
      <c r="P559" s="5"/>
      <c r="Q559" s="1"/>
      <c r="R559" s="1"/>
      <c r="S559" s="1"/>
      <c r="T559" s="1"/>
      <c r="U559" s="1"/>
      <c r="V559" s="1"/>
      <c r="W559" s="1"/>
      <c r="X559" s="1"/>
      <c r="Y559" s="1"/>
      <c r="Z559" s="1"/>
    </row>
    <row r="560" spans="1:26">
      <c r="A560" s="1"/>
      <c r="B560" s="1"/>
      <c r="C560" s="1"/>
      <c r="D560" s="1"/>
      <c r="E560" s="1"/>
      <c r="F560" s="1"/>
      <c r="G560" s="1"/>
      <c r="H560" s="1"/>
      <c r="I560" s="1"/>
      <c r="J560" s="1"/>
      <c r="K560" s="1"/>
      <c r="L560" s="1"/>
      <c r="M560" s="1"/>
      <c r="N560" s="5"/>
      <c r="O560" s="5"/>
      <c r="P560" s="5"/>
      <c r="Q560" s="1"/>
      <c r="R560" s="1"/>
      <c r="S560" s="1"/>
      <c r="T560" s="1"/>
      <c r="U560" s="1"/>
      <c r="V560" s="1"/>
      <c r="W560" s="1"/>
      <c r="X560" s="1"/>
      <c r="Y560" s="1"/>
      <c r="Z560" s="1"/>
    </row>
    <row r="561" spans="1:26">
      <c r="A561" s="1"/>
      <c r="B561" s="1"/>
      <c r="C561" s="1"/>
      <c r="D561" s="1"/>
      <c r="E561" s="1"/>
      <c r="F561" s="1"/>
      <c r="G561" s="1"/>
      <c r="H561" s="1"/>
      <c r="I561" s="1"/>
      <c r="J561" s="1"/>
      <c r="K561" s="1"/>
      <c r="L561" s="1"/>
      <c r="M561" s="1"/>
      <c r="N561" s="5"/>
      <c r="O561" s="5"/>
      <c r="P561" s="5"/>
      <c r="Q561" s="1"/>
      <c r="R561" s="1"/>
      <c r="S561" s="1"/>
      <c r="T561" s="1"/>
      <c r="U561" s="1"/>
      <c r="V561" s="1"/>
      <c r="W561" s="1"/>
      <c r="X561" s="1"/>
      <c r="Y561" s="1"/>
      <c r="Z561" s="1"/>
    </row>
    <row r="562" spans="1:26">
      <c r="A562" s="1"/>
      <c r="B562" s="1"/>
      <c r="C562" s="1"/>
      <c r="D562" s="1"/>
      <c r="E562" s="1"/>
      <c r="F562" s="1"/>
      <c r="G562" s="1"/>
      <c r="H562" s="1"/>
      <c r="I562" s="1"/>
      <c r="J562" s="1"/>
      <c r="K562" s="1"/>
      <c r="L562" s="1"/>
      <c r="M562" s="1"/>
      <c r="N562" s="5"/>
      <c r="O562" s="5"/>
      <c r="P562" s="5"/>
      <c r="Q562" s="1"/>
      <c r="R562" s="1"/>
      <c r="S562" s="1"/>
      <c r="T562" s="1"/>
      <c r="U562" s="1"/>
      <c r="V562" s="1"/>
      <c r="W562" s="1"/>
      <c r="X562" s="1"/>
      <c r="Y562" s="1"/>
      <c r="Z562" s="1"/>
    </row>
    <row r="563" spans="1:26">
      <c r="A563" s="1"/>
      <c r="B563" s="1"/>
      <c r="C563" s="1"/>
      <c r="D563" s="1"/>
      <c r="E563" s="1"/>
      <c r="F563" s="1"/>
      <c r="G563" s="1"/>
      <c r="H563" s="1"/>
      <c r="I563" s="1"/>
      <c r="J563" s="1"/>
      <c r="K563" s="1"/>
      <c r="L563" s="1"/>
      <c r="M563" s="1"/>
      <c r="N563" s="5"/>
      <c r="O563" s="5"/>
      <c r="P563" s="5"/>
      <c r="Q563" s="1"/>
      <c r="R563" s="1"/>
      <c r="S563" s="1"/>
      <c r="T563" s="1"/>
      <c r="U563" s="1"/>
      <c r="V563" s="1"/>
      <c r="W563" s="1"/>
      <c r="X563" s="1"/>
      <c r="Y563" s="1"/>
      <c r="Z563" s="1"/>
    </row>
    <row r="564" spans="1:26">
      <c r="A564" s="1"/>
      <c r="B564" s="1"/>
      <c r="C564" s="1"/>
      <c r="D564" s="1"/>
      <c r="E564" s="1"/>
      <c r="F564" s="1"/>
      <c r="G564" s="1"/>
      <c r="H564" s="1"/>
      <c r="I564" s="1"/>
      <c r="J564" s="1"/>
      <c r="K564" s="1"/>
      <c r="L564" s="1"/>
      <c r="M564" s="1"/>
      <c r="N564" s="5"/>
      <c r="O564" s="5"/>
      <c r="P564" s="5"/>
      <c r="Q564" s="1"/>
      <c r="R564" s="1"/>
      <c r="S564" s="1"/>
      <c r="T564" s="1"/>
      <c r="U564" s="1"/>
      <c r="V564" s="1"/>
      <c r="W564" s="1"/>
      <c r="X564" s="1"/>
      <c r="Y564" s="1"/>
      <c r="Z564" s="1"/>
    </row>
    <row r="565" spans="1:26">
      <c r="A565" s="1"/>
      <c r="B565" s="1"/>
      <c r="C565" s="1"/>
      <c r="D565" s="1"/>
      <c r="E565" s="1"/>
      <c r="F565" s="1"/>
      <c r="G565" s="1"/>
      <c r="H565" s="1"/>
      <c r="I565" s="1"/>
      <c r="J565" s="1"/>
      <c r="K565" s="1"/>
      <c r="L565" s="1"/>
      <c r="M565" s="1"/>
      <c r="N565" s="5"/>
      <c r="O565" s="5"/>
      <c r="P565" s="5"/>
      <c r="Q565" s="1"/>
      <c r="R565" s="1"/>
      <c r="S565" s="1"/>
      <c r="T565" s="1"/>
      <c r="U565" s="1"/>
      <c r="V565" s="1"/>
      <c r="W565" s="1"/>
      <c r="X565" s="1"/>
      <c r="Y565" s="1"/>
      <c r="Z565" s="1"/>
    </row>
    <row r="566" spans="1:26">
      <c r="A566" s="1"/>
      <c r="B566" s="1"/>
      <c r="C566" s="1"/>
      <c r="D566" s="1"/>
      <c r="E566" s="1"/>
      <c r="F566" s="1"/>
      <c r="G566" s="1"/>
      <c r="H566" s="1"/>
      <c r="I566" s="1"/>
      <c r="J566" s="1"/>
      <c r="K566" s="1"/>
      <c r="L566" s="1"/>
      <c r="M566" s="1"/>
      <c r="N566" s="5"/>
      <c r="O566" s="5"/>
      <c r="P566" s="5"/>
      <c r="Q566" s="1"/>
      <c r="R566" s="1"/>
      <c r="S566" s="1"/>
      <c r="T566" s="1"/>
      <c r="U566" s="1"/>
      <c r="V566" s="1"/>
      <c r="W566" s="1"/>
      <c r="X566" s="1"/>
      <c r="Y566" s="1"/>
      <c r="Z566" s="1"/>
    </row>
    <row r="567" spans="1:26">
      <c r="A567" s="1"/>
      <c r="B567" s="1"/>
      <c r="C567" s="1"/>
      <c r="D567" s="1"/>
      <c r="E567" s="1"/>
      <c r="F567" s="1"/>
      <c r="G567" s="1"/>
      <c r="H567" s="1"/>
      <c r="I567" s="1"/>
      <c r="J567" s="1"/>
      <c r="K567" s="1"/>
      <c r="L567" s="1"/>
      <c r="M567" s="1"/>
      <c r="N567" s="5"/>
      <c r="O567" s="5"/>
      <c r="P567" s="5"/>
      <c r="Q567" s="1"/>
      <c r="R567" s="1"/>
      <c r="S567" s="1"/>
      <c r="T567" s="1"/>
      <c r="U567" s="1"/>
      <c r="V567" s="1"/>
      <c r="W567" s="1"/>
      <c r="X567" s="1"/>
      <c r="Y567" s="1"/>
      <c r="Z567" s="1"/>
    </row>
    <row r="568" spans="1:26">
      <c r="A568" s="1"/>
      <c r="B568" s="1"/>
      <c r="C568" s="1"/>
      <c r="D568" s="1"/>
      <c r="E568" s="1"/>
      <c r="F568" s="1"/>
      <c r="G568" s="1"/>
      <c r="H568" s="1"/>
      <c r="I568" s="1"/>
      <c r="J568" s="1"/>
      <c r="K568" s="1"/>
      <c r="L568" s="1"/>
      <c r="M568" s="1"/>
      <c r="N568" s="5"/>
      <c r="O568" s="5"/>
      <c r="P568" s="5"/>
      <c r="Q568" s="1"/>
      <c r="R568" s="1"/>
      <c r="S568" s="1"/>
      <c r="T568" s="1"/>
      <c r="U568" s="1"/>
      <c r="V568" s="1"/>
      <c r="W568" s="1"/>
      <c r="X568" s="1"/>
      <c r="Y568" s="1"/>
      <c r="Z568" s="1"/>
    </row>
    <row r="569" spans="1:26">
      <c r="A569" s="1"/>
      <c r="B569" s="1"/>
      <c r="C569" s="1"/>
      <c r="D569" s="1"/>
      <c r="E569" s="1"/>
      <c r="F569" s="1"/>
      <c r="G569" s="1"/>
      <c r="H569" s="1"/>
      <c r="I569" s="1"/>
      <c r="J569" s="1"/>
      <c r="K569" s="1"/>
      <c r="L569" s="1"/>
      <c r="M569" s="1"/>
      <c r="N569" s="5"/>
      <c r="O569" s="5"/>
      <c r="P569" s="5"/>
      <c r="Q569" s="1"/>
      <c r="R569" s="1"/>
      <c r="S569" s="1"/>
      <c r="T569" s="1"/>
      <c r="U569" s="1"/>
      <c r="V569" s="1"/>
      <c r="W569" s="1"/>
      <c r="X569" s="1"/>
      <c r="Y569" s="1"/>
      <c r="Z569" s="1"/>
    </row>
    <row r="570" spans="1:26">
      <c r="A570" s="1"/>
      <c r="B570" s="1"/>
      <c r="C570" s="1"/>
      <c r="D570" s="1"/>
      <c r="E570" s="1"/>
      <c r="F570" s="1"/>
      <c r="G570" s="1"/>
      <c r="H570" s="1"/>
      <c r="I570" s="1"/>
      <c r="J570" s="1"/>
      <c r="K570" s="1"/>
      <c r="L570" s="1"/>
      <c r="M570" s="1"/>
      <c r="N570" s="5"/>
      <c r="O570" s="5"/>
      <c r="P570" s="5"/>
      <c r="Q570" s="1"/>
      <c r="R570" s="1"/>
      <c r="S570" s="1"/>
      <c r="T570" s="1"/>
      <c r="U570" s="1"/>
      <c r="V570" s="1"/>
      <c r="W570" s="1"/>
      <c r="X570" s="1"/>
      <c r="Y570" s="1"/>
      <c r="Z570" s="1"/>
    </row>
    <row r="571" spans="1:26">
      <c r="A571" s="1"/>
      <c r="B571" s="1"/>
      <c r="C571" s="1"/>
      <c r="D571" s="1"/>
      <c r="E571" s="1"/>
      <c r="F571" s="1"/>
      <c r="G571" s="1"/>
      <c r="H571" s="1"/>
      <c r="I571" s="1"/>
      <c r="J571" s="1"/>
      <c r="K571" s="1"/>
      <c r="L571" s="1"/>
      <c r="M571" s="1"/>
      <c r="N571" s="5"/>
      <c r="O571" s="5"/>
      <c r="P571" s="5"/>
      <c r="Q571" s="1"/>
      <c r="R571" s="1"/>
      <c r="S571" s="1"/>
      <c r="T571" s="1"/>
      <c r="U571" s="1"/>
      <c r="V571" s="1"/>
      <c r="W571" s="1"/>
      <c r="X571" s="1"/>
      <c r="Y571" s="1"/>
      <c r="Z571" s="1"/>
    </row>
    <row r="572" spans="1:26">
      <c r="A572" s="1"/>
      <c r="B572" s="1"/>
      <c r="C572" s="1"/>
      <c r="D572" s="1"/>
      <c r="E572" s="1"/>
      <c r="F572" s="1"/>
      <c r="G572" s="1"/>
      <c r="H572" s="1"/>
      <c r="I572" s="1"/>
      <c r="J572" s="1"/>
      <c r="K572" s="1"/>
      <c r="L572" s="1"/>
      <c r="M572" s="1"/>
      <c r="N572" s="5"/>
      <c r="O572" s="5"/>
      <c r="P572" s="5"/>
      <c r="Q572" s="1"/>
      <c r="R572" s="1"/>
      <c r="S572" s="1"/>
      <c r="T572" s="1"/>
      <c r="U572" s="1"/>
      <c r="V572" s="1"/>
      <c r="W572" s="1"/>
      <c r="X572" s="1"/>
      <c r="Y572" s="1"/>
      <c r="Z572" s="1"/>
    </row>
    <row r="573" spans="1:26">
      <c r="A573" s="1"/>
      <c r="B573" s="1"/>
      <c r="C573" s="1"/>
      <c r="D573" s="1"/>
      <c r="E573" s="1"/>
      <c r="F573" s="1"/>
      <c r="G573" s="1"/>
      <c r="H573" s="1"/>
      <c r="I573" s="1"/>
      <c r="J573" s="1"/>
      <c r="K573" s="1"/>
      <c r="L573" s="1"/>
      <c r="M573" s="1"/>
      <c r="N573" s="5"/>
      <c r="O573" s="5"/>
      <c r="P573" s="5"/>
      <c r="Q573" s="1"/>
      <c r="R573" s="1"/>
      <c r="S573" s="1"/>
      <c r="T573" s="1"/>
      <c r="U573" s="1"/>
      <c r="V573" s="1"/>
      <c r="W573" s="1"/>
      <c r="X573" s="1"/>
      <c r="Y573" s="1"/>
      <c r="Z573" s="1"/>
    </row>
    <row r="574" spans="1:26">
      <c r="A574" s="1"/>
      <c r="B574" s="1"/>
      <c r="C574" s="1"/>
      <c r="D574" s="1"/>
      <c r="E574" s="1"/>
      <c r="F574" s="1"/>
      <c r="G574" s="1"/>
      <c r="H574" s="1"/>
      <c r="I574" s="1"/>
      <c r="J574" s="1"/>
      <c r="K574" s="1"/>
      <c r="L574" s="1"/>
      <c r="M574" s="1"/>
      <c r="N574" s="5"/>
      <c r="O574" s="5"/>
      <c r="P574" s="5"/>
      <c r="Q574" s="1"/>
      <c r="R574" s="1"/>
      <c r="S574" s="1"/>
      <c r="T574" s="1"/>
      <c r="U574" s="1"/>
      <c r="V574" s="1"/>
      <c r="W574" s="1"/>
      <c r="X574" s="1"/>
      <c r="Y574" s="1"/>
      <c r="Z574" s="1"/>
    </row>
    <row r="575" spans="1:26">
      <c r="A575" s="1"/>
      <c r="B575" s="1"/>
      <c r="C575" s="1"/>
      <c r="D575" s="1"/>
      <c r="E575" s="1"/>
      <c r="F575" s="1"/>
      <c r="G575" s="1"/>
      <c r="H575" s="1"/>
      <c r="I575" s="1"/>
      <c r="J575" s="1"/>
      <c r="K575" s="1"/>
      <c r="L575" s="1"/>
      <c r="M575" s="1"/>
      <c r="N575" s="5"/>
      <c r="O575" s="5"/>
      <c r="P575" s="5"/>
      <c r="Q575" s="1"/>
      <c r="R575" s="1"/>
      <c r="S575" s="1"/>
      <c r="T575" s="1"/>
      <c r="U575" s="1"/>
      <c r="V575" s="1"/>
      <c r="W575" s="1"/>
      <c r="X575" s="1"/>
      <c r="Y575" s="1"/>
      <c r="Z575" s="1"/>
    </row>
    <row r="576" spans="1:26">
      <c r="A576" s="1"/>
      <c r="B576" s="1"/>
      <c r="C576" s="1"/>
      <c r="D576" s="1"/>
      <c r="E576" s="1"/>
      <c r="F576" s="1"/>
      <c r="G576" s="1"/>
      <c r="H576" s="1"/>
      <c r="I576" s="1"/>
      <c r="J576" s="1"/>
      <c r="K576" s="1"/>
      <c r="L576" s="1"/>
      <c r="M576" s="1"/>
      <c r="N576" s="5"/>
      <c r="O576" s="5"/>
      <c r="P576" s="5"/>
      <c r="Q576" s="1"/>
      <c r="R576" s="1"/>
      <c r="S576" s="1"/>
      <c r="T576" s="1"/>
      <c r="U576" s="1"/>
      <c r="V576" s="1"/>
      <c r="W576" s="1"/>
      <c r="X576" s="1"/>
      <c r="Y576" s="1"/>
      <c r="Z576" s="1"/>
    </row>
    <row r="577" spans="1:26">
      <c r="A577" s="1"/>
      <c r="B577" s="1"/>
      <c r="C577" s="1"/>
      <c r="D577" s="1"/>
      <c r="E577" s="1"/>
      <c r="F577" s="1"/>
      <c r="G577" s="1"/>
      <c r="H577" s="1"/>
      <c r="I577" s="1"/>
      <c r="J577" s="1"/>
      <c r="K577" s="1"/>
      <c r="L577" s="1"/>
      <c r="M577" s="1"/>
      <c r="N577" s="5"/>
      <c r="O577" s="5"/>
      <c r="P577" s="5"/>
      <c r="Q577" s="1"/>
      <c r="R577" s="1"/>
      <c r="S577" s="1"/>
      <c r="T577" s="1"/>
      <c r="U577" s="1"/>
      <c r="V577" s="1"/>
      <c r="W577" s="1"/>
      <c r="X577" s="1"/>
      <c r="Y577" s="1"/>
      <c r="Z577" s="1"/>
    </row>
    <row r="578" spans="1:26">
      <c r="A578" s="1"/>
      <c r="B578" s="1"/>
      <c r="C578" s="1"/>
      <c r="D578" s="1"/>
      <c r="E578" s="1"/>
      <c r="F578" s="1"/>
      <c r="G578" s="1"/>
      <c r="H578" s="1"/>
      <c r="I578" s="1"/>
      <c r="J578" s="1"/>
      <c r="K578" s="1"/>
      <c r="L578" s="1"/>
      <c r="M578" s="1"/>
      <c r="N578" s="5"/>
      <c r="O578" s="5"/>
      <c r="P578" s="5"/>
      <c r="Q578" s="1"/>
      <c r="R578" s="1"/>
      <c r="S578" s="1"/>
      <c r="T578" s="1"/>
      <c r="U578" s="1"/>
      <c r="V578" s="1"/>
      <c r="W578" s="1"/>
      <c r="X578" s="1"/>
      <c r="Y578" s="1"/>
      <c r="Z578" s="1"/>
    </row>
    <row r="579" spans="1:26">
      <c r="A579" s="1"/>
      <c r="B579" s="1"/>
      <c r="C579" s="1"/>
      <c r="D579" s="1"/>
      <c r="E579" s="1"/>
      <c r="F579" s="1"/>
      <c r="G579" s="1"/>
      <c r="H579" s="1"/>
      <c r="I579" s="1"/>
      <c r="J579" s="1"/>
      <c r="K579" s="1"/>
      <c r="L579" s="1"/>
      <c r="M579" s="1"/>
      <c r="N579" s="5"/>
      <c r="O579" s="5"/>
      <c r="P579" s="5"/>
      <c r="Q579" s="1"/>
      <c r="R579" s="1"/>
      <c r="S579" s="1"/>
      <c r="T579" s="1"/>
      <c r="U579" s="1"/>
      <c r="V579" s="1"/>
      <c r="W579" s="1"/>
      <c r="X579" s="1"/>
      <c r="Y579" s="1"/>
      <c r="Z579" s="1"/>
    </row>
    <row r="580" spans="1:26">
      <c r="A580" s="1"/>
      <c r="B580" s="1"/>
      <c r="C580" s="1"/>
      <c r="D580" s="1"/>
      <c r="E580" s="1"/>
      <c r="F580" s="1"/>
      <c r="G580" s="1"/>
      <c r="H580" s="1"/>
      <c r="I580" s="1"/>
      <c r="J580" s="1"/>
      <c r="K580" s="1"/>
      <c r="L580" s="1"/>
      <c r="M580" s="1"/>
      <c r="N580" s="5"/>
      <c r="O580" s="5"/>
      <c r="P580" s="5"/>
      <c r="Q580" s="1"/>
      <c r="R580" s="1"/>
      <c r="S580" s="1"/>
      <c r="T580" s="1"/>
      <c r="U580" s="1"/>
      <c r="V580" s="1"/>
      <c r="W580" s="1"/>
      <c r="X580" s="1"/>
      <c r="Y580" s="1"/>
      <c r="Z580" s="1"/>
    </row>
    <row r="581" spans="1:26">
      <c r="A581" s="1"/>
      <c r="B581" s="1"/>
      <c r="C581" s="1"/>
      <c r="D581" s="1"/>
      <c r="E581" s="1"/>
      <c r="F581" s="1"/>
      <c r="G581" s="1"/>
      <c r="H581" s="1"/>
      <c r="I581" s="1"/>
      <c r="J581" s="1"/>
      <c r="K581" s="1"/>
      <c r="L581" s="1"/>
      <c r="M581" s="1"/>
      <c r="N581" s="5"/>
      <c r="O581" s="5"/>
      <c r="P581" s="5"/>
      <c r="Q581" s="1"/>
      <c r="R581" s="1"/>
      <c r="S581" s="1"/>
      <c r="T581" s="1"/>
      <c r="U581" s="1"/>
      <c r="V581" s="1"/>
      <c r="W581" s="1"/>
      <c r="X581" s="1"/>
      <c r="Y581" s="1"/>
      <c r="Z581" s="1"/>
    </row>
    <row r="582" spans="1:26">
      <c r="A582" s="1"/>
      <c r="B582" s="1"/>
      <c r="C582" s="1"/>
      <c r="D582" s="1"/>
      <c r="E582" s="1"/>
      <c r="F582" s="1"/>
      <c r="G582" s="1"/>
      <c r="H582" s="1"/>
      <c r="I582" s="1"/>
      <c r="J582" s="1"/>
      <c r="K582" s="1"/>
      <c r="L582" s="1"/>
      <c r="M582" s="1"/>
      <c r="N582" s="5"/>
      <c r="O582" s="5"/>
      <c r="P582" s="5"/>
      <c r="Q582" s="1"/>
      <c r="R582" s="1"/>
      <c r="S582" s="1"/>
      <c r="T582" s="1"/>
      <c r="U582" s="1"/>
      <c r="V582" s="1"/>
      <c r="W582" s="1"/>
      <c r="X582" s="1"/>
      <c r="Y582" s="1"/>
      <c r="Z582" s="1"/>
    </row>
    <row r="583" spans="1:26">
      <c r="A583" s="1"/>
      <c r="B583" s="1"/>
      <c r="C583" s="1"/>
      <c r="D583" s="1"/>
      <c r="E583" s="1"/>
      <c r="F583" s="1"/>
      <c r="G583" s="1"/>
      <c r="H583" s="1"/>
      <c r="I583" s="1"/>
      <c r="J583" s="1"/>
      <c r="K583" s="1"/>
      <c r="L583" s="1"/>
      <c r="M583" s="1"/>
      <c r="N583" s="5"/>
      <c r="O583" s="5"/>
      <c r="P583" s="5"/>
      <c r="Q583" s="1"/>
      <c r="R583" s="1"/>
      <c r="S583" s="1"/>
      <c r="T583" s="1"/>
      <c r="U583" s="1"/>
      <c r="V583" s="1"/>
      <c r="W583" s="1"/>
      <c r="X583" s="1"/>
      <c r="Y583" s="1"/>
      <c r="Z583" s="1"/>
    </row>
    <row r="584" spans="1:26">
      <c r="A584" s="1"/>
      <c r="B584" s="1"/>
      <c r="C584" s="1"/>
      <c r="D584" s="1"/>
      <c r="E584" s="1"/>
      <c r="F584" s="1"/>
      <c r="G584" s="1"/>
      <c r="H584" s="1"/>
      <c r="I584" s="1"/>
      <c r="J584" s="1"/>
      <c r="K584" s="1"/>
      <c r="L584" s="1"/>
      <c r="M584" s="1"/>
      <c r="N584" s="5"/>
      <c r="O584" s="5"/>
      <c r="P584" s="5"/>
      <c r="Q584" s="1"/>
      <c r="R584" s="1"/>
      <c r="S584" s="1"/>
      <c r="T584" s="1"/>
      <c r="U584" s="1"/>
      <c r="V584" s="1"/>
      <c r="W584" s="1"/>
      <c r="X584" s="1"/>
      <c r="Y584" s="1"/>
      <c r="Z584" s="1"/>
    </row>
    <row r="585" spans="1:26">
      <c r="A585" s="1"/>
      <c r="B585" s="1"/>
      <c r="C585" s="1"/>
      <c r="D585" s="1"/>
      <c r="E585" s="1"/>
      <c r="F585" s="1"/>
      <c r="G585" s="1"/>
      <c r="H585" s="1"/>
      <c r="I585" s="1"/>
      <c r="J585" s="1"/>
      <c r="K585" s="1"/>
      <c r="L585" s="1"/>
      <c r="M585" s="1"/>
      <c r="N585" s="5"/>
      <c r="O585" s="5"/>
      <c r="P585" s="5"/>
      <c r="Q585" s="1"/>
      <c r="R585" s="1"/>
      <c r="S585" s="1"/>
      <c r="T585" s="1"/>
      <c r="U585" s="1"/>
      <c r="V585" s="1"/>
      <c r="W585" s="1"/>
      <c r="X585" s="1"/>
      <c r="Y585" s="1"/>
      <c r="Z585" s="1"/>
    </row>
    <row r="586" spans="1:26">
      <c r="A586" s="1"/>
      <c r="B586" s="1"/>
      <c r="C586" s="1"/>
      <c r="D586" s="1"/>
      <c r="E586" s="1"/>
      <c r="F586" s="1"/>
      <c r="G586" s="1"/>
      <c r="H586" s="1"/>
      <c r="I586" s="1"/>
      <c r="J586" s="1"/>
      <c r="K586" s="1"/>
      <c r="L586" s="1"/>
      <c r="M586" s="1"/>
      <c r="N586" s="5"/>
      <c r="O586" s="5"/>
      <c r="P586" s="5"/>
      <c r="Q586" s="1"/>
      <c r="R586" s="1"/>
      <c r="S586" s="1"/>
      <c r="T586" s="1"/>
      <c r="U586" s="1"/>
      <c r="V586" s="1"/>
      <c r="W586" s="1"/>
      <c r="X586" s="1"/>
      <c r="Y586" s="1"/>
      <c r="Z586" s="1"/>
    </row>
    <row r="587" spans="1:26">
      <c r="A587" s="1"/>
      <c r="B587" s="1"/>
      <c r="C587" s="1"/>
      <c r="D587" s="1"/>
      <c r="E587" s="1"/>
      <c r="F587" s="1"/>
      <c r="G587" s="1"/>
      <c r="H587" s="1"/>
      <c r="I587" s="1"/>
      <c r="J587" s="1"/>
      <c r="K587" s="1"/>
      <c r="L587" s="1"/>
      <c r="M587" s="1"/>
      <c r="N587" s="5"/>
      <c r="O587" s="5"/>
      <c r="P587" s="5"/>
      <c r="Q587" s="1"/>
      <c r="R587" s="1"/>
      <c r="S587" s="1"/>
      <c r="T587" s="1"/>
      <c r="U587" s="1"/>
      <c r="V587" s="1"/>
      <c r="W587" s="1"/>
      <c r="X587" s="1"/>
      <c r="Y587" s="1"/>
      <c r="Z587" s="1"/>
    </row>
    <row r="588" spans="1:26">
      <c r="A588" s="1"/>
      <c r="B588" s="1"/>
      <c r="C588" s="1"/>
      <c r="D588" s="1"/>
      <c r="E588" s="1"/>
      <c r="F588" s="1"/>
      <c r="G588" s="1"/>
      <c r="H588" s="1"/>
      <c r="I588" s="1"/>
      <c r="J588" s="1"/>
      <c r="K588" s="1"/>
      <c r="L588" s="1"/>
      <c r="M588" s="1"/>
      <c r="N588" s="5"/>
      <c r="O588" s="5"/>
      <c r="P588" s="5"/>
      <c r="Q588" s="1"/>
      <c r="R588" s="1"/>
      <c r="S588" s="1"/>
      <c r="T588" s="1"/>
      <c r="U588" s="1"/>
      <c r="V588" s="1"/>
      <c r="W588" s="1"/>
      <c r="X588" s="1"/>
      <c r="Y588" s="1"/>
      <c r="Z588" s="1"/>
    </row>
    <row r="589" spans="1:26">
      <c r="A589" s="1"/>
      <c r="B589" s="1"/>
      <c r="C589" s="1"/>
      <c r="D589" s="1"/>
      <c r="E589" s="1"/>
      <c r="F589" s="1"/>
      <c r="G589" s="1"/>
      <c r="H589" s="1"/>
      <c r="I589" s="1"/>
      <c r="J589" s="1"/>
      <c r="K589" s="1"/>
      <c r="L589" s="1"/>
      <c r="M589" s="1"/>
      <c r="N589" s="5"/>
      <c r="O589" s="5"/>
      <c r="P589" s="5"/>
      <c r="Q589" s="1"/>
      <c r="R589" s="1"/>
      <c r="S589" s="1"/>
      <c r="T589" s="1"/>
      <c r="U589" s="1"/>
      <c r="V589" s="1"/>
      <c r="W589" s="1"/>
      <c r="X589" s="1"/>
      <c r="Y589" s="1"/>
      <c r="Z589" s="1"/>
    </row>
    <row r="590" spans="1:26">
      <c r="A590" s="1"/>
      <c r="B590" s="1"/>
      <c r="C590" s="1"/>
      <c r="D590" s="1"/>
      <c r="E590" s="1"/>
      <c r="F590" s="1"/>
      <c r="G590" s="1"/>
      <c r="H590" s="1"/>
      <c r="I590" s="1"/>
      <c r="J590" s="1"/>
      <c r="K590" s="1"/>
      <c r="L590" s="1"/>
      <c r="M590" s="1"/>
      <c r="N590" s="5"/>
      <c r="O590" s="5"/>
      <c r="P590" s="5"/>
      <c r="Q590" s="1"/>
      <c r="R590" s="1"/>
      <c r="S590" s="1"/>
      <c r="T590" s="1"/>
      <c r="U590" s="1"/>
      <c r="V590" s="1"/>
      <c r="W590" s="1"/>
      <c r="X590" s="1"/>
      <c r="Y590" s="1"/>
      <c r="Z590" s="1"/>
    </row>
    <row r="591" spans="1:26">
      <c r="A591" s="1"/>
      <c r="B591" s="1"/>
      <c r="C591" s="1"/>
      <c r="D591" s="1"/>
      <c r="E591" s="1"/>
      <c r="F591" s="1"/>
      <c r="G591" s="1"/>
      <c r="H591" s="1"/>
      <c r="I591" s="1"/>
      <c r="J591" s="1"/>
      <c r="K591" s="1"/>
      <c r="L591" s="1"/>
      <c r="M591" s="1"/>
      <c r="N591" s="5"/>
      <c r="O591" s="5"/>
      <c r="P591" s="5"/>
      <c r="Q591" s="1"/>
      <c r="R591" s="1"/>
      <c r="S591" s="1"/>
      <c r="T591" s="1"/>
      <c r="U591" s="1"/>
      <c r="V591" s="1"/>
      <c r="W591" s="1"/>
      <c r="X591" s="1"/>
      <c r="Y591" s="1"/>
      <c r="Z591" s="1"/>
    </row>
    <row r="592" spans="1:26">
      <c r="A592" s="1"/>
      <c r="B592" s="1"/>
      <c r="C592" s="1"/>
      <c r="D592" s="1"/>
      <c r="E592" s="1"/>
      <c r="F592" s="1"/>
      <c r="G592" s="1"/>
      <c r="H592" s="1"/>
      <c r="I592" s="1"/>
      <c r="J592" s="1"/>
      <c r="K592" s="1"/>
      <c r="L592" s="1"/>
      <c r="M592" s="1"/>
      <c r="N592" s="5"/>
      <c r="O592" s="5"/>
      <c r="P592" s="5"/>
      <c r="Q592" s="1"/>
      <c r="R592" s="1"/>
      <c r="S592" s="1"/>
      <c r="T592" s="1"/>
      <c r="U592" s="1"/>
      <c r="V592" s="1"/>
      <c r="W592" s="1"/>
      <c r="X592" s="1"/>
      <c r="Y592" s="1"/>
      <c r="Z592" s="1"/>
    </row>
    <row r="593" spans="1:26">
      <c r="A593" s="1"/>
      <c r="B593" s="1"/>
      <c r="C593" s="1"/>
      <c r="D593" s="1"/>
      <c r="E593" s="1"/>
      <c r="F593" s="1"/>
      <c r="G593" s="1"/>
      <c r="H593" s="1"/>
      <c r="I593" s="1"/>
      <c r="J593" s="1"/>
      <c r="K593" s="1"/>
      <c r="L593" s="1"/>
      <c r="M593" s="1"/>
      <c r="N593" s="5"/>
      <c r="O593" s="5"/>
      <c r="P593" s="5"/>
      <c r="Q593" s="1"/>
      <c r="R593" s="1"/>
      <c r="S593" s="1"/>
      <c r="T593" s="1"/>
      <c r="U593" s="1"/>
      <c r="V593" s="1"/>
      <c r="W593" s="1"/>
      <c r="X593" s="1"/>
      <c r="Y593" s="1"/>
      <c r="Z593" s="1"/>
    </row>
    <row r="594" spans="1:26">
      <c r="A594" s="1"/>
      <c r="B594" s="1"/>
      <c r="C594" s="1"/>
      <c r="D594" s="1"/>
      <c r="E594" s="1"/>
      <c r="F594" s="1"/>
      <c r="G594" s="1"/>
      <c r="H594" s="1"/>
      <c r="I594" s="1"/>
      <c r="J594" s="1"/>
      <c r="K594" s="1"/>
      <c r="L594" s="1"/>
      <c r="M594" s="1"/>
      <c r="N594" s="5"/>
      <c r="O594" s="5"/>
      <c r="P594" s="5"/>
      <c r="Q594" s="1"/>
      <c r="R594" s="1"/>
      <c r="S594" s="1"/>
      <c r="T594" s="1"/>
      <c r="U594" s="1"/>
      <c r="V594" s="1"/>
      <c r="W594" s="1"/>
      <c r="X594" s="1"/>
      <c r="Y594" s="1"/>
      <c r="Z594" s="1"/>
    </row>
    <row r="595" spans="1:26">
      <c r="A595" s="1"/>
      <c r="B595" s="1"/>
      <c r="C595" s="1"/>
      <c r="D595" s="1"/>
      <c r="E595" s="1"/>
      <c r="F595" s="1"/>
      <c r="G595" s="1"/>
      <c r="H595" s="1"/>
      <c r="I595" s="1"/>
      <c r="J595" s="1"/>
      <c r="K595" s="1"/>
      <c r="L595" s="1"/>
      <c r="M595" s="1"/>
      <c r="N595" s="5"/>
      <c r="O595" s="5"/>
      <c r="P595" s="5"/>
      <c r="Q595" s="1"/>
      <c r="R595" s="1"/>
      <c r="S595" s="1"/>
      <c r="T595" s="1"/>
      <c r="U595" s="1"/>
      <c r="V595" s="1"/>
      <c r="W595" s="1"/>
      <c r="X595" s="1"/>
      <c r="Y595" s="1"/>
      <c r="Z595" s="1"/>
    </row>
    <row r="596" spans="1:26">
      <c r="A596" s="1"/>
      <c r="B596" s="1"/>
      <c r="C596" s="1"/>
      <c r="D596" s="1"/>
      <c r="E596" s="1"/>
      <c r="F596" s="1"/>
      <c r="G596" s="1"/>
      <c r="H596" s="1"/>
      <c r="I596" s="1"/>
      <c r="J596" s="1"/>
      <c r="K596" s="1"/>
      <c r="L596" s="1"/>
      <c r="M596" s="1"/>
      <c r="N596" s="5"/>
      <c r="O596" s="5"/>
      <c r="P596" s="5"/>
      <c r="Q596" s="1"/>
      <c r="R596" s="1"/>
      <c r="S596" s="1"/>
      <c r="T596" s="1"/>
      <c r="U596" s="1"/>
      <c r="V596" s="1"/>
      <c r="W596" s="1"/>
      <c r="X596" s="1"/>
      <c r="Y596" s="1"/>
      <c r="Z596" s="1"/>
    </row>
    <row r="597" spans="1:26">
      <c r="A597" s="1"/>
      <c r="B597" s="1"/>
      <c r="C597" s="1"/>
      <c r="D597" s="1"/>
      <c r="E597" s="1"/>
      <c r="F597" s="1"/>
      <c r="G597" s="1"/>
      <c r="H597" s="1"/>
      <c r="I597" s="1"/>
      <c r="J597" s="1"/>
      <c r="K597" s="1"/>
      <c r="L597" s="1"/>
      <c r="M597" s="1"/>
      <c r="N597" s="5"/>
      <c r="O597" s="5"/>
      <c r="P597" s="5"/>
      <c r="Q597" s="1"/>
      <c r="R597" s="1"/>
      <c r="S597" s="1"/>
      <c r="T597" s="1"/>
      <c r="U597" s="1"/>
      <c r="V597" s="1"/>
      <c r="W597" s="1"/>
      <c r="X597" s="1"/>
      <c r="Y597" s="1"/>
      <c r="Z597" s="1"/>
    </row>
    <row r="598" spans="1:26">
      <c r="A598" s="1"/>
      <c r="B598" s="1"/>
      <c r="C598" s="1"/>
      <c r="D598" s="1"/>
      <c r="E598" s="1"/>
      <c r="F598" s="1"/>
      <c r="G598" s="1"/>
      <c r="H598" s="1"/>
      <c r="I598" s="1"/>
      <c r="J598" s="1"/>
      <c r="K598" s="1"/>
      <c r="L598" s="1"/>
      <c r="M598" s="1"/>
      <c r="N598" s="5"/>
      <c r="O598" s="5"/>
      <c r="P598" s="5"/>
      <c r="Q598" s="1"/>
      <c r="R598" s="1"/>
      <c r="S598" s="1"/>
      <c r="T598" s="1"/>
      <c r="U598" s="1"/>
      <c r="V598" s="1"/>
      <c r="W598" s="1"/>
      <c r="X598" s="1"/>
      <c r="Y598" s="1"/>
      <c r="Z598" s="1"/>
    </row>
    <row r="599" spans="1:26">
      <c r="A599" s="1"/>
      <c r="B599" s="1"/>
      <c r="C599" s="1"/>
      <c r="D599" s="1"/>
      <c r="E599" s="1"/>
      <c r="F599" s="1"/>
      <c r="G599" s="1"/>
      <c r="H599" s="1"/>
      <c r="I599" s="1"/>
      <c r="J599" s="1"/>
      <c r="K599" s="1"/>
      <c r="L599" s="1"/>
      <c r="M599" s="1"/>
      <c r="N599" s="5"/>
      <c r="O599" s="5"/>
      <c r="P599" s="5"/>
      <c r="Q599" s="1"/>
      <c r="R599" s="1"/>
      <c r="S599" s="1"/>
      <c r="T599" s="1"/>
      <c r="U599" s="1"/>
      <c r="V599" s="1"/>
      <c r="W599" s="1"/>
      <c r="X599" s="1"/>
      <c r="Y599" s="1"/>
      <c r="Z599" s="1"/>
    </row>
    <row r="600" spans="1:26">
      <c r="A600" s="1"/>
      <c r="B600" s="1"/>
      <c r="C600" s="1"/>
      <c r="D600" s="1"/>
      <c r="E600" s="1"/>
      <c r="F600" s="1"/>
      <c r="G600" s="1"/>
      <c r="H600" s="1"/>
      <c r="I600" s="1"/>
      <c r="J600" s="1"/>
      <c r="K600" s="1"/>
      <c r="L600" s="1"/>
      <c r="M600" s="1"/>
      <c r="N600" s="5"/>
      <c r="O600" s="5"/>
      <c r="P600" s="5"/>
      <c r="Q600" s="1"/>
      <c r="R600" s="1"/>
      <c r="S600" s="1"/>
      <c r="T600" s="1"/>
      <c r="U600" s="1"/>
      <c r="V600" s="1"/>
      <c r="W600" s="1"/>
      <c r="X600" s="1"/>
      <c r="Y600" s="1"/>
      <c r="Z600" s="1"/>
    </row>
    <row r="601" spans="1:26">
      <c r="A601" s="1"/>
      <c r="B601" s="1"/>
      <c r="C601" s="1"/>
      <c r="D601" s="1"/>
      <c r="E601" s="1"/>
      <c r="F601" s="1"/>
      <c r="G601" s="1"/>
      <c r="H601" s="1"/>
      <c r="I601" s="1"/>
      <c r="J601" s="1"/>
      <c r="K601" s="1"/>
      <c r="L601" s="1"/>
      <c r="M601" s="1"/>
      <c r="N601" s="5"/>
      <c r="O601" s="5"/>
      <c r="P601" s="5"/>
      <c r="Q601" s="1"/>
      <c r="R601" s="1"/>
      <c r="S601" s="1"/>
      <c r="T601" s="1"/>
      <c r="U601" s="1"/>
      <c r="V601" s="1"/>
      <c r="W601" s="1"/>
      <c r="X601" s="1"/>
      <c r="Y601" s="1"/>
      <c r="Z601" s="1"/>
    </row>
    <row r="602" spans="1:26">
      <c r="A602" s="1"/>
      <c r="B602" s="1"/>
      <c r="C602" s="1"/>
      <c r="D602" s="1"/>
      <c r="E602" s="1"/>
      <c r="F602" s="1"/>
      <c r="G602" s="1"/>
      <c r="H602" s="1"/>
      <c r="I602" s="1"/>
      <c r="J602" s="1"/>
      <c r="K602" s="1"/>
      <c r="L602" s="1"/>
      <c r="M602" s="1"/>
      <c r="N602" s="5"/>
      <c r="O602" s="5"/>
      <c r="P602" s="5"/>
      <c r="Q602" s="1"/>
      <c r="R602" s="1"/>
      <c r="S602" s="1"/>
      <c r="T602" s="1"/>
      <c r="U602" s="1"/>
      <c r="V602" s="1"/>
      <c r="W602" s="1"/>
      <c r="X602" s="1"/>
      <c r="Y602" s="1"/>
      <c r="Z602" s="1"/>
    </row>
    <row r="603" spans="1:26">
      <c r="A603" s="1"/>
      <c r="B603" s="1"/>
      <c r="C603" s="1"/>
      <c r="D603" s="1"/>
      <c r="E603" s="1"/>
      <c r="F603" s="1"/>
      <c r="G603" s="1"/>
      <c r="H603" s="1"/>
      <c r="I603" s="1"/>
      <c r="J603" s="1"/>
      <c r="K603" s="1"/>
      <c r="L603" s="1"/>
      <c r="M603" s="1"/>
      <c r="N603" s="5"/>
      <c r="O603" s="5"/>
      <c r="P603" s="5"/>
      <c r="Q603" s="1"/>
      <c r="R603" s="1"/>
      <c r="S603" s="1"/>
      <c r="T603" s="1"/>
      <c r="U603" s="1"/>
      <c r="V603" s="1"/>
      <c r="W603" s="1"/>
      <c r="X603" s="1"/>
      <c r="Y603" s="1"/>
      <c r="Z603" s="1"/>
    </row>
    <row r="604" spans="1:26">
      <c r="A604" s="1"/>
      <c r="B604" s="1"/>
      <c r="C604" s="1"/>
      <c r="D604" s="1"/>
      <c r="E604" s="1"/>
      <c r="F604" s="1"/>
      <c r="G604" s="1"/>
      <c r="H604" s="1"/>
      <c r="I604" s="1"/>
      <c r="J604" s="1"/>
      <c r="K604" s="1"/>
      <c r="L604" s="1"/>
      <c r="M604" s="1"/>
      <c r="N604" s="5"/>
      <c r="O604" s="5"/>
      <c r="P604" s="5"/>
      <c r="Q604" s="1"/>
      <c r="R604" s="1"/>
      <c r="S604" s="1"/>
      <c r="T604" s="1"/>
      <c r="U604" s="1"/>
      <c r="V604" s="1"/>
      <c r="W604" s="1"/>
      <c r="X604" s="1"/>
      <c r="Y604" s="1"/>
      <c r="Z604" s="1"/>
    </row>
    <row r="605" spans="1:26">
      <c r="A605" s="1"/>
      <c r="B605" s="1"/>
      <c r="C605" s="1"/>
      <c r="D605" s="1"/>
      <c r="E605" s="1"/>
      <c r="F605" s="1"/>
      <c r="G605" s="1"/>
      <c r="H605" s="1"/>
      <c r="I605" s="1"/>
      <c r="J605" s="1"/>
      <c r="K605" s="1"/>
      <c r="L605" s="1"/>
      <c r="M605" s="1"/>
      <c r="N605" s="5"/>
      <c r="O605" s="5"/>
      <c r="P605" s="5"/>
      <c r="Q605" s="1"/>
      <c r="R605" s="1"/>
      <c r="S605" s="1"/>
      <c r="T605" s="1"/>
      <c r="U605" s="1"/>
      <c r="V605" s="1"/>
      <c r="W605" s="1"/>
      <c r="X605" s="1"/>
      <c r="Y605" s="1"/>
      <c r="Z605" s="1"/>
    </row>
    <row r="606" spans="1:26">
      <c r="A606" s="1"/>
      <c r="B606" s="1"/>
      <c r="C606" s="1"/>
      <c r="D606" s="1"/>
      <c r="E606" s="1"/>
      <c r="F606" s="1"/>
      <c r="G606" s="1"/>
      <c r="H606" s="1"/>
      <c r="I606" s="1"/>
      <c r="J606" s="1"/>
      <c r="K606" s="1"/>
      <c r="L606" s="1"/>
      <c r="M606" s="1"/>
      <c r="N606" s="5"/>
      <c r="O606" s="5"/>
      <c r="P606" s="5"/>
      <c r="Q606" s="1"/>
      <c r="R606" s="1"/>
      <c r="S606" s="1"/>
      <c r="T606" s="1"/>
      <c r="U606" s="1"/>
      <c r="V606" s="1"/>
      <c r="W606" s="1"/>
      <c r="X606" s="1"/>
      <c r="Y606" s="1"/>
      <c r="Z606" s="1"/>
    </row>
    <row r="607" spans="1:26">
      <c r="A607" s="1"/>
      <c r="B607" s="1"/>
      <c r="C607" s="1"/>
      <c r="D607" s="1"/>
      <c r="E607" s="1"/>
      <c r="F607" s="1"/>
      <c r="G607" s="1"/>
      <c r="H607" s="1"/>
      <c r="I607" s="1"/>
      <c r="J607" s="1"/>
      <c r="K607" s="1"/>
      <c r="L607" s="1"/>
      <c r="M607" s="1"/>
      <c r="N607" s="5"/>
      <c r="O607" s="5"/>
      <c r="P607" s="5"/>
      <c r="Q607" s="1"/>
      <c r="R607" s="1"/>
      <c r="S607" s="1"/>
      <c r="T607" s="1"/>
      <c r="U607" s="1"/>
      <c r="V607" s="1"/>
      <c r="W607" s="1"/>
      <c r="X607" s="1"/>
      <c r="Y607" s="1"/>
      <c r="Z607" s="1"/>
    </row>
    <row r="608" spans="1:26">
      <c r="A608" s="1"/>
      <c r="B608" s="1"/>
      <c r="C608" s="1"/>
      <c r="D608" s="1"/>
      <c r="E608" s="1"/>
      <c r="F608" s="1"/>
      <c r="G608" s="1"/>
      <c r="H608" s="1"/>
      <c r="I608" s="1"/>
      <c r="J608" s="1"/>
      <c r="K608" s="1"/>
      <c r="L608" s="1"/>
      <c r="M608" s="1"/>
      <c r="N608" s="5"/>
      <c r="O608" s="5"/>
      <c r="P608" s="5"/>
      <c r="Q608" s="1"/>
      <c r="R608" s="1"/>
      <c r="S608" s="1"/>
      <c r="T608" s="1"/>
      <c r="U608" s="1"/>
      <c r="V608" s="1"/>
      <c r="W608" s="1"/>
      <c r="X608" s="1"/>
      <c r="Y608" s="1"/>
      <c r="Z608" s="1"/>
    </row>
    <row r="609" spans="1:26">
      <c r="A609" s="1"/>
      <c r="B609" s="1"/>
      <c r="C609" s="1"/>
      <c r="D609" s="1"/>
      <c r="E609" s="1"/>
      <c r="F609" s="1"/>
      <c r="G609" s="1"/>
      <c r="H609" s="1"/>
      <c r="I609" s="1"/>
      <c r="J609" s="1"/>
      <c r="K609" s="1"/>
      <c r="L609" s="1"/>
      <c r="M609" s="1"/>
      <c r="N609" s="5"/>
      <c r="O609" s="5"/>
      <c r="P609" s="5"/>
      <c r="Q609" s="1"/>
      <c r="R609" s="1"/>
      <c r="S609" s="1"/>
      <c r="T609" s="1"/>
      <c r="U609" s="1"/>
      <c r="V609" s="1"/>
      <c r="W609" s="1"/>
      <c r="X609" s="1"/>
      <c r="Y609" s="1"/>
      <c r="Z609" s="1"/>
    </row>
    <row r="610" spans="1:26">
      <c r="A610" s="1"/>
      <c r="B610" s="1"/>
      <c r="C610" s="1"/>
      <c r="D610" s="1"/>
      <c r="E610" s="1"/>
      <c r="F610" s="1"/>
      <c r="G610" s="1"/>
      <c r="H610" s="1"/>
      <c r="I610" s="1"/>
      <c r="J610" s="1"/>
      <c r="K610" s="1"/>
      <c r="L610" s="1"/>
      <c r="M610" s="1"/>
      <c r="N610" s="5"/>
      <c r="O610" s="5"/>
      <c r="P610" s="5"/>
      <c r="Q610" s="1"/>
      <c r="R610" s="1"/>
      <c r="S610" s="1"/>
      <c r="T610" s="1"/>
      <c r="U610" s="1"/>
      <c r="V610" s="1"/>
      <c r="W610" s="1"/>
      <c r="X610" s="1"/>
      <c r="Y610" s="1"/>
      <c r="Z610" s="1"/>
    </row>
    <row r="611" spans="1:26">
      <c r="A611" s="1"/>
      <c r="B611" s="1"/>
      <c r="C611" s="1"/>
      <c r="D611" s="1"/>
      <c r="E611" s="1"/>
      <c r="F611" s="1"/>
      <c r="G611" s="1"/>
      <c r="H611" s="1"/>
      <c r="I611" s="1"/>
      <c r="J611" s="1"/>
      <c r="K611" s="1"/>
      <c r="L611" s="1"/>
      <c r="M611" s="1"/>
      <c r="N611" s="5"/>
      <c r="O611" s="5"/>
      <c r="P611" s="5"/>
      <c r="Q611" s="1"/>
      <c r="R611" s="1"/>
      <c r="S611" s="1"/>
      <c r="T611" s="1"/>
      <c r="U611" s="1"/>
      <c r="V611" s="1"/>
      <c r="W611" s="1"/>
      <c r="X611" s="1"/>
      <c r="Y611" s="1"/>
      <c r="Z611" s="1"/>
    </row>
    <row r="612" spans="1:26">
      <c r="A612" s="1"/>
      <c r="B612" s="1"/>
      <c r="C612" s="1"/>
      <c r="D612" s="1"/>
      <c r="E612" s="1"/>
      <c r="F612" s="1"/>
      <c r="G612" s="1"/>
      <c r="H612" s="1"/>
      <c r="I612" s="1"/>
      <c r="J612" s="1"/>
      <c r="K612" s="1"/>
      <c r="L612" s="1"/>
      <c r="M612" s="1"/>
      <c r="N612" s="5"/>
      <c r="O612" s="5"/>
      <c r="P612" s="5"/>
      <c r="Q612" s="1"/>
      <c r="R612" s="1"/>
      <c r="S612" s="1"/>
      <c r="T612" s="1"/>
      <c r="U612" s="1"/>
      <c r="V612" s="1"/>
      <c r="W612" s="1"/>
      <c r="X612" s="1"/>
      <c r="Y612" s="1"/>
      <c r="Z612" s="1"/>
    </row>
    <row r="613" spans="1:26">
      <c r="A613" s="1"/>
      <c r="B613" s="1"/>
      <c r="C613" s="1"/>
      <c r="D613" s="1"/>
      <c r="E613" s="1"/>
      <c r="F613" s="1"/>
      <c r="G613" s="1"/>
      <c r="H613" s="1"/>
      <c r="I613" s="1"/>
      <c r="J613" s="1"/>
      <c r="K613" s="1"/>
      <c r="L613" s="1"/>
      <c r="M613" s="1"/>
      <c r="N613" s="5"/>
      <c r="O613" s="5"/>
      <c r="P613" s="5"/>
      <c r="Q613" s="1"/>
      <c r="R613" s="1"/>
      <c r="S613" s="1"/>
      <c r="T613" s="1"/>
      <c r="U613" s="1"/>
      <c r="V613" s="1"/>
      <c r="W613" s="1"/>
      <c r="X613" s="1"/>
      <c r="Y613" s="1"/>
      <c r="Z613" s="1"/>
    </row>
    <row r="614" spans="1:26">
      <c r="A614" s="1"/>
      <c r="B614" s="1"/>
      <c r="C614" s="1"/>
      <c r="D614" s="1"/>
      <c r="E614" s="1"/>
      <c r="F614" s="1"/>
      <c r="G614" s="1"/>
      <c r="H614" s="1"/>
      <c r="I614" s="1"/>
      <c r="J614" s="1"/>
      <c r="K614" s="1"/>
      <c r="L614" s="1"/>
      <c r="M614" s="1"/>
      <c r="N614" s="5"/>
      <c r="O614" s="5"/>
      <c r="P614" s="5"/>
      <c r="Q614" s="1"/>
      <c r="R614" s="1"/>
      <c r="S614" s="1"/>
      <c r="T614" s="1"/>
      <c r="U614" s="1"/>
      <c r="V614" s="1"/>
      <c r="W614" s="1"/>
      <c r="X614" s="1"/>
      <c r="Y614" s="1"/>
      <c r="Z614" s="1"/>
    </row>
    <row r="615" spans="1:26">
      <c r="A615" s="1"/>
      <c r="B615" s="1"/>
      <c r="C615" s="1"/>
      <c r="D615" s="1"/>
      <c r="E615" s="1"/>
      <c r="F615" s="1"/>
      <c r="G615" s="1"/>
      <c r="H615" s="1"/>
      <c r="I615" s="1"/>
      <c r="J615" s="1"/>
      <c r="K615" s="1"/>
      <c r="L615" s="1"/>
      <c r="M615" s="1"/>
      <c r="N615" s="5"/>
      <c r="O615" s="5"/>
      <c r="P615" s="5"/>
      <c r="Q615" s="1"/>
      <c r="R615" s="1"/>
      <c r="S615" s="1"/>
      <c r="T615" s="1"/>
      <c r="U615" s="1"/>
      <c r="V615" s="1"/>
      <c r="W615" s="1"/>
      <c r="X615" s="1"/>
      <c r="Y615" s="1"/>
      <c r="Z615" s="1"/>
    </row>
    <row r="616" spans="1:26">
      <c r="A616" s="1"/>
      <c r="B616" s="1"/>
      <c r="C616" s="1"/>
      <c r="D616" s="1"/>
      <c r="E616" s="1"/>
      <c r="F616" s="1"/>
      <c r="G616" s="1"/>
      <c r="H616" s="1"/>
      <c r="I616" s="1"/>
      <c r="J616" s="1"/>
      <c r="K616" s="1"/>
      <c r="L616" s="1"/>
      <c r="M616" s="1"/>
      <c r="N616" s="5"/>
      <c r="O616" s="5"/>
      <c r="P616" s="5"/>
      <c r="Q616" s="1"/>
      <c r="R616" s="1"/>
      <c r="S616" s="1"/>
      <c r="T616" s="1"/>
      <c r="U616" s="1"/>
      <c r="V616" s="1"/>
      <c r="W616" s="1"/>
      <c r="X616" s="1"/>
      <c r="Y616" s="1"/>
      <c r="Z616" s="1"/>
    </row>
    <row r="617" spans="1:26">
      <c r="A617" s="1"/>
      <c r="B617" s="1"/>
      <c r="C617" s="1"/>
      <c r="D617" s="1"/>
      <c r="E617" s="1"/>
      <c r="F617" s="1"/>
      <c r="G617" s="1"/>
      <c r="H617" s="1"/>
      <c r="I617" s="1"/>
      <c r="J617" s="1"/>
      <c r="K617" s="1"/>
      <c r="L617" s="1"/>
      <c r="M617" s="1"/>
      <c r="N617" s="5"/>
      <c r="O617" s="5"/>
      <c r="P617" s="5"/>
      <c r="Q617" s="1"/>
      <c r="R617" s="1"/>
      <c r="S617" s="1"/>
      <c r="T617" s="1"/>
      <c r="U617" s="1"/>
      <c r="V617" s="1"/>
      <c r="W617" s="1"/>
      <c r="X617" s="1"/>
      <c r="Y617" s="1"/>
      <c r="Z617" s="1"/>
    </row>
    <row r="618" spans="1:26">
      <c r="A618" s="1"/>
      <c r="B618" s="1"/>
      <c r="C618" s="1"/>
      <c r="D618" s="1"/>
      <c r="E618" s="1"/>
      <c r="F618" s="1"/>
      <c r="G618" s="1"/>
      <c r="H618" s="1"/>
      <c r="I618" s="1"/>
      <c r="J618" s="1"/>
      <c r="K618" s="1"/>
      <c r="L618" s="1"/>
      <c r="M618" s="1"/>
      <c r="N618" s="5"/>
      <c r="O618" s="5"/>
      <c r="P618" s="5"/>
      <c r="Q618" s="1"/>
      <c r="R618" s="1"/>
      <c r="S618" s="1"/>
      <c r="T618" s="1"/>
      <c r="U618" s="1"/>
      <c r="V618" s="1"/>
      <c r="W618" s="1"/>
      <c r="X618" s="1"/>
      <c r="Y618" s="1"/>
      <c r="Z618" s="1"/>
    </row>
    <row r="619" spans="1:26">
      <c r="A619" s="1"/>
      <c r="B619" s="1"/>
      <c r="C619" s="1"/>
      <c r="D619" s="1"/>
      <c r="E619" s="1"/>
      <c r="F619" s="1"/>
      <c r="G619" s="1"/>
      <c r="H619" s="1"/>
      <c r="I619" s="1"/>
      <c r="J619" s="1"/>
      <c r="K619" s="1"/>
      <c r="L619" s="1"/>
      <c r="M619" s="1"/>
      <c r="N619" s="5"/>
      <c r="O619" s="5"/>
      <c r="P619" s="5"/>
      <c r="Q619" s="1"/>
      <c r="R619" s="1"/>
      <c r="S619" s="1"/>
      <c r="T619" s="1"/>
      <c r="U619" s="1"/>
      <c r="V619" s="1"/>
      <c r="W619" s="1"/>
      <c r="X619" s="1"/>
      <c r="Y619" s="1"/>
      <c r="Z619" s="1"/>
    </row>
    <row r="620" spans="1:26">
      <c r="A620" s="1"/>
      <c r="B620" s="1"/>
      <c r="C620" s="1"/>
      <c r="D620" s="1"/>
      <c r="E620" s="1"/>
      <c r="F620" s="1"/>
      <c r="G620" s="1"/>
      <c r="H620" s="1"/>
      <c r="I620" s="1"/>
      <c r="J620" s="1"/>
      <c r="K620" s="1"/>
      <c r="L620" s="1"/>
      <c r="M620" s="1"/>
      <c r="N620" s="5"/>
      <c r="O620" s="5"/>
      <c r="P620" s="5"/>
      <c r="Q620" s="1"/>
      <c r="R620" s="1"/>
      <c r="S620" s="1"/>
      <c r="T620" s="1"/>
      <c r="U620" s="1"/>
      <c r="V620" s="1"/>
      <c r="W620" s="1"/>
      <c r="X620" s="1"/>
      <c r="Y620" s="1"/>
      <c r="Z620" s="1"/>
    </row>
    <row r="621" spans="1:26">
      <c r="A621" s="1"/>
      <c r="B621" s="1"/>
      <c r="C621" s="1"/>
      <c r="D621" s="1"/>
      <c r="E621" s="1"/>
      <c r="F621" s="1"/>
      <c r="G621" s="1"/>
      <c r="H621" s="1"/>
      <c r="I621" s="1"/>
      <c r="J621" s="1"/>
      <c r="K621" s="1"/>
      <c r="L621" s="1"/>
      <c r="M621" s="1"/>
      <c r="N621" s="5"/>
      <c r="O621" s="5"/>
      <c r="P621" s="5"/>
      <c r="Q621" s="1"/>
      <c r="R621" s="1"/>
      <c r="S621" s="1"/>
      <c r="T621" s="1"/>
      <c r="U621" s="1"/>
      <c r="V621" s="1"/>
      <c r="W621" s="1"/>
      <c r="X621" s="1"/>
      <c r="Y621" s="1"/>
      <c r="Z621" s="1"/>
    </row>
    <row r="622" spans="1:26">
      <c r="A622" s="1"/>
      <c r="B622" s="1"/>
      <c r="C622" s="1"/>
      <c r="D622" s="1"/>
      <c r="E622" s="1"/>
      <c r="F622" s="1"/>
      <c r="G622" s="1"/>
      <c r="H622" s="1"/>
      <c r="I622" s="1"/>
      <c r="J622" s="1"/>
      <c r="K622" s="1"/>
      <c r="L622" s="1"/>
      <c r="M622" s="1"/>
      <c r="N622" s="5"/>
      <c r="O622" s="5"/>
      <c r="P622" s="5"/>
      <c r="Q622" s="1"/>
      <c r="R622" s="1"/>
      <c r="S622" s="1"/>
      <c r="T622" s="1"/>
      <c r="U622" s="1"/>
      <c r="V622" s="1"/>
      <c r="W622" s="1"/>
      <c r="X622" s="1"/>
      <c r="Y622" s="1"/>
      <c r="Z622" s="1"/>
    </row>
    <row r="623" spans="1:26">
      <c r="A623" s="1"/>
      <c r="B623" s="1"/>
      <c r="C623" s="1"/>
      <c r="D623" s="1"/>
      <c r="E623" s="1"/>
      <c r="F623" s="1"/>
      <c r="G623" s="1"/>
      <c r="H623" s="1"/>
      <c r="I623" s="1"/>
      <c r="J623" s="1"/>
      <c r="K623" s="1"/>
      <c r="L623" s="1"/>
      <c r="M623" s="1"/>
      <c r="N623" s="5"/>
      <c r="O623" s="5"/>
      <c r="P623" s="5"/>
      <c r="Q623" s="1"/>
      <c r="R623" s="1"/>
      <c r="S623" s="1"/>
      <c r="T623" s="1"/>
      <c r="U623" s="1"/>
      <c r="V623" s="1"/>
      <c r="W623" s="1"/>
      <c r="X623" s="1"/>
      <c r="Y623" s="1"/>
      <c r="Z623" s="1"/>
    </row>
    <row r="624" spans="1:26">
      <c r="A624" s="1"/>
      <c r="B624" s="1"/>
      <c r="C624" s="1"/>
      <c r="D624" s="1"/>
      <c r="E624" s="1"/>
      <c r="F624" s="1"/>
      <c r="G624" s="1"/>
      <c r="H624" s="1"/>
      <c r="I624" s="1"/>
      <c r="J624" s="1"/>
      <c r="K624" s="1"/>
      <c r="L624" s="1"/>
      <c r="M624" s="1"/>
      <c r="N624" s="5"/>
      <c r="O624" s="5"/>
      <c r="P624" s="5"/>
      <c r="Q624" s="1"/>
      <c r="R624" s="1"/>
      <c r="S624" s="1"/>
      <c r="T624" s="1"/>
      <c r="U624" s="1"/>
      <c r="V624" s="1"/>
      <c r="W624" s="1"/>
      <c r="X624" s="1"/>
      <c r="Y624" s="1"/>
      <c r="Z624" s="1"/>
    </row>
    <row r="625" spans="1:26">
      <c r="A625" s="1"/>
      <c r="B625" s="1"/>
      <c r="C625" s="1"/>
      <c r="D625" s="1"/>
      <c r="E625" s="1"/>
      <c r="F625" s="1"/>
      <c r="G625" s="1"/>
      <c r="H625" s="1"/>
      <c r="I625" s="1"/>
      <c r="J625" s="1"/>
      <c r="K625" s="1"/>
      <c r="L625" s="1"/>
      <c r="M625" s="1"/>
      <c r="N625" s="5"/>
      <c r="O625" s="5"/>
      <c r="P625" s="5"/>
      <c r="Q625" s="1"/>
      <c r="R625" s="1"/>
      <c r="S625" s="1"/>
      <c r="T625" s="1"/>
      <c r="U625" s="1"/>
      <c r="V625" s="1"/>
      <c r="W625" s="1"/>
      <c r="X625" s="1"/>
      <c r="Y625" s="1"/>
      <c r="Z625" s="1"/>
    </row>
    <row r="626" spans="1:26">
      <c r="A626" s="1"/>
      <c r="B626" s="1"/>
      <c r="C626" s="1"/>
      <c r="D626" s="1"/>
      <c r="E626" s="1"/>
      <c r="F626" s="1"/>
      <c r="G626" s="1"/>
      <c r="H626" s="1"/>
      <c r="I626" s="1"/>
      <c r="J626" s="1"/>
      <c r="K626" s="1"/>
      <c r="L626" s="1"/>
      <c r="M626" s="1"/>
      <c r="N626" s="5"/>
      <c r="O626" s="5"/>
      <c r="P626" s="5"/>
      <c r="Q626" s="1"/>
      <c r="R626" s="1"/>
      <c r="S626" s="1"/>
      <c r="T626" s="1"/>
      <c r="U626" s="1"/>
      <c r="V626" s="1"/>
      <c r="W626" s="1"/>
      <c r="X626" s="1"/>
      <c r="Y626" s="1"/>
      <c r="Z626" s="1"/>
    </row>
    <row r="627" spans="1:26">
      <c r="A627" s="1"/>
      <c r="B627" s="1"/>
      <c r="C627" s="1"/>
      <c r="D627" s="1"/>
      <c r="E627" s="1"/>
      <c r="F627" s="1"/>
      <c r="G627" s="1"/>
      <c r="H627" s="1"/>
      <c r="I627" s="1"/>
      <c r="J627" s="1"/>
      <c r="K627" s="1"/>
      <c r="L627" s="1"/>
      <c r="M627" s="1"/>
      <c r="N627" s="5"/>
      <c r="O627" s="5"/>
      <c r="P627" s="5"/>
      <c r="Q627" s="1"/>
      <c r="R627" s="1"/>
      <c r="S627" s="1"/>
      <c r="T627" s="1"/>
      <c r="U627" s="1"/>
      <c r="V627" s="1"/>
      <c r="W627" s="1"/>
      <c r="X627" s="1"/>
      <c r="Y627" s="1"/>
      <c r="Z627" s="1"/>
    </row>
    <row r="628" spans="1:26">
      <c r="A628" s="1"/>
      <c r="B628" s="1"/>
      <c r="C628" s="1"/>
      <c r="D628" s="1"/>
      <c r="E628" s="1"/>
      <c r="F628" s="1"/>
      <c r="G628" s="1"/>
      <c r="H628" s="1"/>
      <c r="I628" s="1"/>
      <c r="J628" s="1"/>
      <c r="K628" s="1"/>
      <c r="L628" s="1"/>
      <c r="M628" s="1"/>
      <c r="N628" s="5"/>
      <c r="O628" s="5"/>
      <c r="P628" s="5"/>
      <c r="Q628" s="1"/>
      <c r="R628" s="1"/>
      <c r="S628" s="1"/>
      <c r="T628" s="1"/>
      <c r="U628" s="1"/>
      <c r="V628" s="1"/>
      <c r="W628" s="1"/>
      <c r="X628" s="1"/>
      <c r="Y628" s="1"/>
      <c r="Z628" s="1"/>
    </row>
    <row r="629" spans="1:26">
      <c r="A629" s="1"/>
      <c r="B629" s="1"/>
      <c r="C629" s="1"/>
      <c r="D629" s="1"/>
      <c r="E629" s="1"/>
      <c r="F629" s="1"/>
      <c r="G629" s="1"/>
      <c r="H629" s="1"/>
      <c r="I629" s="1"/>
      <c r="J629" s="1"/>
      <c r="K629" s="1"/>
      <c r="L629" s="1"/>
      <c r="M629" s="1"/>
      <c r="N629" s="5"/>
      <c r="O629" s="5"/>
      <c r="P629" s="5"/>
      <c r="Q629" s="1"/>
      <c r="R629" s="1"/>
      <c r="S629" s="1"/>
      <c r="T629" s="1"/>
      <c r="U629" s="1"/>
      <c r="V629" s="1"/>
      <c r="W629" s="1"/>
      <c r="X629" s="1"/>
      <c r="Y629" s="1"/>
      <c r="Z629" s="1"/>
    </row>
    <row r="630" spans="1:26">
      <c r="A630" s="1"/>
      <c r="B630" s="1"/>
      <c r="C630" s="1"/>
      <c r="D630" s="1"/>
      <c r="E630" s="1"/>
      <c r="F630" s="1"/>
      <c r="G630" s="1"/>
      <c r="H630" s="1"/>
      <c r="I630" s="1"/>
      <c r="J630" s="1"/>
      <c r="K630" s="1"/>
      <c r="L630" s="1"/>
      <c r="M630" s="1"/>
      <c r="N630" s="5"/>
      <c r="O630" s="5"/>
      <c r="P630" s="5"/>
      <c r="Q630" s="1"/>
      <c r="R630" s="1"/>
      <c r="S630" s="1"/>
      <c r="T630" s="1"/>
      <c r="U630" s="1"/>
      <c r="V630" s="1"/>
      <c r="W630" s="1"/>
      <c r="X630" s="1"/>
      <c r="Y630" s="1"/>
      <c r="Z630" s="1"/>
    </row>
    <row r="631" spans="1:26">
      <c r="A631" s="1"/>
      <c r="B631" s="1"/>
      <c r="C631" s="1"/>
      <c r="D631" s="1"/>
      <c r="E631" s="1"/>
      <c r="F631" s="1"/>
      <c r="G631" s="1"/>
      <c r="H631" s="1"/>
      <c r="I631" s="1"/>
      <c r="J631" s="1"/>
      <c r="K631" s="1"/>
      <c r="L631" s="1"/>
      <c r="M631" s="1"/>
      <c r="N631" s="5"/>
      <c r="O631" s="5"/>
      <c r="P631" s="5"/>
      <c r="Q631" s="1"/>
      <c r="R631" s="1"/>
      <c r="S631" s="1"/>
      <c r="T631" s="1"/>
      <c r="U631" s="1"/>
      <c r="V631" s="1"/>
      <c r="W631" s="1"/>
      <c r="X631" s="1"/>
      <c r="Y631" s="1"/>
      <c r="Z631" s="1"/>
    </row>
    <row r="632" spans="1:26">
      <c r="A632" s="1"/>
      <c r="B632" s="1"/>
      <c r="C632" s="1"/>
      <c r="D632" s="1"/>
      <c r="E632" s="1"/>
      <c r="F632" s="1"/>
      <c r="G632" s="1"/>
      <c r="H632" s="1"/>
      <c r="I632" s="1"/>
      <c r="J632" s="1"/>
      <c r="K632" s="1"/>
      <c r="L632" s="1"/>
      <c r="M632" s="1"/>
      <c r="N632" s="5"/>
      <c r="O632" s="5"/>
      <c r="P632" s="5"/>
      <c r="Q632" s="1"/>
      <c r="R632" s="1"/>
      <c r="S632" s="1"/>
      <c r="T632" s="1"/>
      <c r="U632" s="1"/>
      <c r="V632" s="1"/>
      <c r="W632" s="1"/>
      <c r="X632" s="1"/>
      <c r="Y632" s="1"/>
      <c r="Z632" s="1"/>
    </row>
    <row r="633" spans="1:26">
      <c r="A633" s="1"/>
      <c r="B633" s="1"/>
      <c r="C633" s="1"/>
      <c r="D633" s="1"/>
      <c r="E633" s="1"/>
      <c r="F633" s="1"/>
      <c r="G633" s="1"/>
      <c r="H633" s="1"/>
      <c r="I633" s="1"/>
      <c r="J633" s="1"/>
      <c r="K633" s="1"/>
      <c r="L633" s="1"/>
      <c r="M633" s="1"/>
      <c r="N633" s="5"/>
      <c r="O633" s="5"/>
      <c r="P633" s="5"/>
      <c r="Q633" s="1"/>
      <c r="R633" s="1"/>
      <c r="S633" s="1"/>
      <c r="T633" s="1"/>
      <c r="U633" s="1"/>
      <c r="V633" s="1"/>
      <c r="W633" s="1"/>
      <c r="X633" s="1"/>
      <c r="Y633" s="1"/>
      <c r="Z633" s="1"/>
    </row>
    <row r="634" spans="1:26">
      <c r="A634" s="1"/>
      <c r="B634" s="1"/>
      <c r="C634" s="1"/>
      <c r="D634" s="1"/>
      <c r="E634" s="1"/>
      <c r="F634" s="1"/>
      <c r="G634" s="1"/>
      <c r="H634" s="1"/>
      <c r="I634" s="1"/>
      <c r="J634" s="1"/>
      <c r="K634" s="1"/>
      <c r="L634" s="1"/>
      <c r="M634" s="1"/>
      <c r="N634" s="5"/>
      <c r="O634" s="5"/>
      <c r="P634" s="5"/>
      <c r="Q634" s="1"/>
      <c r="R634" s="1"/>
      <c r="S634" s="1"/>
      <c r="T634" s="1"/>
      <c r="U634" s="1"/>
      <c r="V634" s="1"/>
      <c r="W634" s="1"/>
      <c r="X634" s="1"/>
      <c r="Y634" s="1"/>
      <c r="Z634" s="1"/>
    </row>
    <row r="635" spans="1:26">
      <c r="A635" s="1"/>
      <c r="B635" s="1"/>
      <c r="C635" s="1"/>
      <c r="D635" s="1"/>
      <c r="E635" s="1"/>
      <c r="F635" s="1"/>
      <c r="G635" s="1"/>
      <c r="H635" s="1"/>
      <c r="I635" s="1"/>
      <c r="J635" s="1"/>
      <c r="K635" s="1"/>
      <c r="L635" s="1"/>
      <c r="M635" s="1"/>
      <c r="N635" s="5"/>
      <c r="O635" s="5"/>
      <c r="P635" s="5"/>
      <c r="Q635" s="1"/>
      <c r="R635" s="1"/>
      <c r="S635" s="1"/>
      <c r="T635" s="1"/>
      <c r="U635" s="1"/>
      <c r="V635" s="1"/>
      <c r="W635" s="1"/>
      <c r="X635" s="1"/>
      <c r="Y635" s="1"/>
      <c r="Z635" s="1"/>
    </row>
    <row r="636" spans="1:26">
      <c r="A636" s="1"/>
      <c r="B636" s="1"/>
      <c r="C636" s="1"/>
      <c r="D636" s="1"/>
      <c r="E636" s="1"/>
      <c r="F636" s="1"/>
      <c r="G636" s="1"/>
      <c r="H636" s="1"/>
      <c r="I636" s="1"/>
      <c r="J636" s="1"/>
      <c r="K636" s="1"/>
      <c r="L636" s="1"/>
      <c r="M636" s="1"/>
      <c r="N636" s="5"/>
      <c r="O636" s="5"/>
      <c r="P636" s="5"/>
      <c r="Q636" s="1"/>
      <c r="R636" s="1"/>
      <c r="S636" s="1"/>
      <c r="T636" s="1"/>
      <c r="U636" s="1"/>
      <c r="V636" s="1"/>
      <c r="W636" s="1"/>
      <c r="X636" s="1"/>
      <c r="Y636" s="1"/>
      <c r="Z636" s="1"/>
    </row>
    <row r="637" spans="1:26">
      <c r="A637" s="1"/>
      <c r="B637" s="1"/>
      <c r="C637" s="1"/>
      <c r="D637" s="1"/>
      <c r="E637" s="1"/>
      <c r="F637" s="1"/>
      <c r="G637" s="1"/>
      <c r="H637" s="1"/>
      <c r="I637" s="1"/>
      <c r="J637" s="1"/>
      <c r="K637" s="1"/>
      <c r="L637" s="1"/>
      <c r="M637" s="1"/>
      <c r="N637" s="5"/>
      <c r="O637" s="5"/>
      <c r="P637" s="5"/>
      <c r="Q637" s="1"/>
      <c r="R637" s="1"/>
      <c r="S637" s="1"/>
      <c r="T637" s="1"/>
      <c r="U637" s="1"/>
      <c r="V637" s="1"/>
      <c r="W637" s="1"/>
      <c r="X637" s="1"/>
      <c r="Y637" s="1"/>
      <c r="Z637" s="1"/>
    </row>
    <row r="638" spans="1:26">
      <c r="A638" s="1"/>
      <c r="B638" s="1"/>
      <c r="C638" s="1"/>
      <c r="D638" s="1"/>
      <c r="E638" s="1"/>
      <c r="F638" s="1"/>
      <c r="G638" s="1"/>
      <c r="H638" s="1"/>
      <c r="I638" s="1"/>
      <c r="J638" s="1"/>
      <c r="K638" s="1"/>
      <c r="L638" s="1"/>
      <c r="M638" s="1"/>
      <c r="N638" s="5"/>
      <c r="O638" s="5"/>
      <c r="P638" s="5"/>
      <c r="Q638" s="1"/>
      <c r="R638" s="1"/>
      <c r="S638" s="1"/>
      <c r="T638" s="1"/>
      <c r="U638" s="1"/>
      <c r="V638" s="1"/>
      <c r="W638" s="1"/>
      <c r="X638" s="1"/>
      <c r="Y638" s="1"/>
      <c r="Z638" s="1"/>
    </row>
    <row r="639" spans="1:26">
      <c r="A639" s="1"/>
      <c r="B639" s="1"/>
      <c r="C639" s="1"/>
      <c r="D639" s="1"/>
      <c r="E639" s="1"/>
      <c r="F639" s="1"/>
      <c r="G639" s="1"/>
      <c r="H639" s="1"/>
      <c r="I639" s="1"/>
      <c r="J639" s="1"/>
      <c r="K639" s="1"/>
      <c r="L639" s="1"/>
      <c r="M639" s="1"/>
      <c r="N639" s="5"/>
      <c r="O639" s="5"/>
      <c r="P639" s="5"/>
      <c r="Q639" s="1"/>
      <c r="R639" s="1"/>
      <c r="S639" s="1"/>
      <c r="T639" s="1"/>
      <c r="U639" s="1"/>
      <c r="V639" s="1"/>
      <c r="W639" s="1"/>
      <c r="X639" s="1"/>
      <c r="Y639" s="1"/>
      <c r="Z639" s="1"/>
    </row>
    <row r="640" spans="1:26">
      <c r="A640" s="1"/>
      <c r="B640" s="1"/>
      <c r="C640" s="1"/>
      <c r="D640" s="1"/>
      <c r="E640" s="1"/>
      <c r="F640" s="1"/>
      <c r="G640" s="1"/>
      <c r="H640" s="1"/>
      <c r="I640" s="1"/>
      <c r="J640" s="1"/>
      <c r="K640" s="1"/>
      <c r="L640" s="1"/>
      <c r="M640" s="1"/>
      <c r="N640" s="5"/>
      <c r="O640" s="5"/>
      <c r="P640" s="5"/>
      <c r="Q640" s="1"/>
      <c r="R640" s="1"/>
      <c r="S640" s="1"/>
      <c r="T640" s="1"/>
      <c r="U640" s="1"/>
      <c r="V640" s="1"/>
      <c r="W640" s="1"/>
      <c r="X640" s="1"/>
      <c r="Y640" s="1"/>
      <c r="Z640" s="1"/>
    </row>
    <row r="641" spans="1:26">
      <c r="A641" s="1"/>
      <c r="B641" s="1"/>
      <c r="C641" s="1"/>
      <c r="D641" s="1"/>
      <c r="E641" s="1"/>
      <c r="F641" s="1"/>
      <c r="G641" s="1"/>
      <c r="H641" s="1"/>
      <c r="I641" s="1"/>
      <c r="J641" s="1"/>
      <c r="K641" s="1"/>
      <c r="L641" s="1"/>
      <c r="M641" s="1"/>
      <c r="N641" s="5"/>
      <c r="O641" s="5"/>
      <c r="P641" s="5"/>
      <c r="Q641" s="1"/>
      <c r="R641" s="1"/>
      <c r="S641" s="1"/>
      <c r="T641" s="1"/>
      <c r="U641" s="1"/>
      <c r="V641" s="1"/>
      <c r="W641" s="1"/>
      <c r="X641" s="1"/>
      <c r="Y641" s="1"/>
      <c r="Z641" s="1"/>
    </row>
    <row r="642" spans="1:26">
      <c r="A642" s="1"/>
      <c r="B642" s="1"/>
      <c r="C642" s="1"/>
      <c r="D642" s="1"/>
      <c r="E642" s="1"/>
      <c r="F642" s="1"/>
      <c r="G642" s="1"/>
      <c r="H642" s="1"/>
      <c r="I642" s="1"/>
      <c r="J642" s="1"/>
      <c r="K642" s="1"/>
      <c r="L642" s="1"/>
      <c r="M642" s="1"/>
      <c r="N642" s="5"/>
      <c r="O642" s="5"/>
      <c r="P642" s="5"/>
      <c r="Q642" s="1"/>
      <c r="R642" s="1"/>
      <c r="S642" s="1"/>
      <c r="T642" s="1"/>
      <c r="U642" s="1"/>
      <c r="V642" s="1"/>
      <c r="W642" s="1"/>
      <c r="X642" s="1"/>
      <c r="Y642" s="1"/>
      <c r="Z642" s="1"/>
    </row>
    <row r="643" spans="1:26">
      <c r="A643" s="1"/>
      <c r="B643" s="1"/>
      <c r="C643" s="1"/>
      <c r="D643" s="1"/>
      <c r="E643" s="1"/>
      <c r="F643" s="1"/>
      <c r="G643" s="1"/>
      <c r="H643" s="1"/>
      <c r="I643" s="1"/>
      <c r="J643" s="1"/>
      <c r="K643" s="1"/>
      <c r="L643" s="1"/>
      <c r="M643" s="1"/>
      <c r="N643" s="5"/>
      <c r="O643" s="5"/>
      <c r="P643" s="5"/>
      <c r="Q643" s="1"/>
      <c r="R643" s="1"/>
      <c r="S643" s="1"/>
      <c r="T643" s="1"/>
      <c r="U643" s="1"/>
      <c r="V643" s="1"/>
      <c r="W643" s="1"/>
      <c r="X643" s="1"/>
      <c r="Y643" s="1"/>
      <c r="Z643" s="1"/>
    </row>
    <row r="644" spans="1:26">
      <c r="A644" s="1"/>
      <c r="B644" s="1"/>
      <c r="C644" s="1"/>
      <c r="D644" s="1"/>
      <c r="E644" s="1"/>
      <c r="F644" s="1"/>
      <c r="G644" s="1"/>
      <c r="H644" s="1"/>
      <c r="I644" s="1"/>
      <c r="J644" s="1"/>
      <c r="K644" s="1"/>
      <c r="L644" s="1"/>
      <c r="M644" s="1"/>
      <c r="N644" s="5"/>
      <c r="O644" s="5"/>
      <c r="P644" s="5"/>
      <c r="Q644" s="1"/>
      <c r="R644" s="1"/>
      <c r="S644" s="1"/>
      <c r="T644" s="1"/>
      <c r="U644" s="1"/>
      <c r="V644" s="1"/>
      <c r="W644" s="1"/>
      <c r="X644" s="1"/>
      <c r="Y644" s="1"/>
      <c r="Z644" s="1"/>
    </row>
    <row r="645" spans="1:26">
      <c r="A645" s="1"/>
      <c r="B645" s="1"/>
      <c r="C645" s="1"/>
      <c r="D645" s="1"/>
      <c r="E645" s="1"/>
      <c r="F645" s="1"/>
      <c r="G645" s="1"/>
      <c r="H645" s="1"/>
      <c r="I645" s="1"/>
      <c r="J645" s="1"/>
      <c r="K645" s="1"/>
      <c r="L645" s="1"/>
      <c r="M645" s="1"/>
      <c r="N645" s="5"/>
      <c r="O645" s="5"/>
      <c r="P645" s="5"/>
      <c r="Q645" s="1"/>
      <c r="R645" s="1"/>
      <c r="S645" s="1"/>
      <c r="T645" s="1"/>
      <c r="U645" s="1"/>
      <c r="V645" s="1"/>
      <c r="W645" s="1"/>
      <c r="X645" s="1"/>
      <c r="Y645" s="1"/>
      <c r="Z645" s="1"/>
    </row>
    <row r="646" spans="1:26">
      <c r="A646" s="1"/>
      <c r="B646" s="1"/>
      <c r="C646" s="1"/>
      <c r="D646" s="1"/>
      <c r="E646" s="1"/>
      <c r="F646" s="1"/>
      <c r="G646" s="1"/>
      <c r="H646" s="1"/>
      <c r="I646" s="1"/>
      <c r="J646" s="1"/>
      <c r="K646" s="1"/>
      <c r="L646" s="1"/>
      <c r="M646" s="1"/>
      <c r="N646" s="5"/>
      <c r="O646" s="5"/>
      <c r="P646" s="5"/>
      <c r="Q646" s="1"/>
      <c r="R646" s="1"/>
      <c r="S646" s="1"/>
      <c r="T646" s="1"/>
      <c r="U646" s="1"/>
      <c r="V646" s="1"/>
      <c r="W646" s="1"/>
      <c r="X646" s="1"/>
      <c r="Y646" s="1"/>
      <c r="Z646" s="1"/>
    </row>
    <row r="647" spans="1:26">
      <c r="A647" s="1"/>
      <c r="B647" s="1"/>
      <c r="C647" s="1"/>
      <c r="D647" s="1"/>
      <c r="E647" s="1"/>
      <c r="F647" s="1"/>
      <c r="G647" s="1"/>
      <c r="H647" s="1"/>
      <c r="I647" s="1"/>
      <c r="J647" s="1"/>
      <c r="K647" s="1"/>
      <c r="L647" s="1"/>
      <c r="M647" s="1"/>
      <c r="N647" s="5"/>
      <c r="O647" s="5"/>
      <c r="P647" s="5"/>
      <c r="Q647" s="1"/>
      <c r="R647" s="1"/>
      <c r="S647" s="1"/>
      <c r="T647" s="1"/>
      <c r="U647" s="1"/>
      <c r="V647" s="1"/>
      <c r="W647" s="1"/>
      <c r="X647" s="1"/>
      <c r="Y647" s="1"/>
      <c r="Z647" s="1"/>
    </row>
    <row r="648" spans="1:26">
      <c r="A648" s="1"/>
      <c r="B648" s="1"/>
      <c r="C648" s="1"/>
      <c r="D648" s="1"/>
      <c r="E648" s="1"/>
      <c r="F648" s="1"/>
      <c r="G648" s="1"/>
      <c r="H648" s="1"/>
      <c r="I648" s="1"/>
      <c r="J648" s="1"/>
      <c r="K648" s="1"/>
      <c r="L648" s="1"/>
      <c r="M648" s="1"/>
      <c r="N648" s="5"/>
      <c r="O648" s="5"/>
      <c r="P648" s="5"/>
      <c r="Q648" s="1"/>
      <c r="R648" s="1"/>
      <c r="S648" s="1"/>
      <c r="T648" s="1"/>
      <c r="U648" s="1"/>
      <c r="V648" s="1"/>
      <c r="W648" s="1"/>
      <c r="X648" s="1"/>
      <c r="Y648" s="1"/>
      <c r="Z648" s="1"/>
    </row>
    <row r="649" spans="1:26">
      <c r="A649" s="1"/>
      <c r="B649" s="1"/>
      <c r="C649" s="1"/>
      <c r="D649" s="1"/>
      <c r="E649" s="1"/>
      <c r="F649" s="1"/>
      <c r="G649" s="1"/>
      <c r="H649" s="1"/>
      <c r="I649" s="1"/>
      <c r="J649" s="1"/>
      <c r="K649" s="1"/>
      <c r="L649" s="1"/>
      <c r="M649" s="1"/>
      <c r="N649" s="5"/>
      <c r="O649" s="5"/>
      <c r="P649" s="5"/>
      <c r="Q649" s="1"/>
      <c r="R649" s="1"/>
      <c r="S649" s="1"/>
      <c r="T649" s="1"/>
      <c r="U649" s="1"/>
      <c r="V649" s="1"/>
      <c r="W649" s="1"/>
      <c r="X649" s="1"/>
      <c r="Y649" s="1"/>
      <c r="Z649" s="1"/>
    </row>
    <row r="650" spans="1:26">
      <c r="A650" s="1"/>
      <c r="B650" s="1"/>
      <c r="C650" s="1"/>
      <c r="D650" s="1"/>
      <c r="E650" s="1"/>
      <c r="F650" s="1"/>
      <c r="G650" s="1"/>
      <c r="H650" s="1"/>
      <c r="I650" s="1"/>
      <c r="J650" s="1"/>
      <c r="K650" s="1"/>
      <c r="L650" s="1"/>
      <c r="M650" s="1"/>
      <c r="N650" s="5"/>
      <c r="O650" s="5"/>
      <c r="P650" s="5"/>
      <c r="Q650" s="1"/>
      <c r="R650" s="1"/>
      <c r="S650" s="1"/>
      <c r="T650" s="1"/>
      <c r="U650" s="1"/>
      <c r="V650" s="1"/>
      <c r="W650" s="1"/>
      <c r="X650" s="1"/>
      <c r="Y650" s="1"/>
      <c r="Z650" s="1"/>
    </row>
    <row r="651" spans="1:26">
      <c r="A651" s="1"/>
      <c r="B651" s="1"/>
      <c r="C651" s="1"/>
      <c r="D651" s="1"/>
      <c r="E651" s="1"/>
      <c r="F651" s="1"/>
      <c r="G651" s="1"/>
      <c r="H651" s="1"/>
      <c r="I651" s="1"/>
      <c r="J651" s="1"/>
      <c r="K651" s="1"/>
      <c r="L651" s="1"/>
      <c r="M651" s="1"/>
      <c r="N651" s="5"/>
      <c r="O651" s="5"/>
      <c r="P651" s="5"/>
      <c r="Q651" s="1"/>
      <c r="R651" s="1"/>
      <c r="S651" s="1"/>
      <c r="T651" s="1"/>
      <c r="U651" s="1"/>
      <c r="V651" s="1"/>
      <c r="W651" s="1"/>
      <c r="X651" s="1"/>
      <c r="Y651" s="1"/>
      <c r="Z651" s="1"/>
    </row>
    <row r="652" spans="1:26">
      <c r="A652" s="1"/>
      <c r="B652" s="1"/>
      <c r="C652" s="1"/>
      <c r="D652" s="1"/>
      <c r="E652" s="1"/>
      <c r="F652" s="1"/>
      <c r="G652" s="1"/>
      <c r="H652" s="1"/>
      <c r="I652" s="1"/>
      <c r="J652" s="1"/>
      <c r="K652" s="1"/>
      <c r="L652" s="1"/>
      <c r="M652" s="1"/>
      <c r="N652" s="5"/>
      <c r="O652" s="5"/>
      <c r="P652" s="5"/>
      <c r="Q652" s="1"/>
      <c r="R652" s="1"/>
      <c r="S652" s="1"/>
      <c r="T652" s="1"/>
      <c r="U652" s="1"/>
      <c r="V652" s="1"/>
      <c r="W652" s="1"/>
      <c r="X652" s="1"/>
      <c r="Y652" s="1"/>
      <c r="Z652" s="1"/>
    </row>
    <row r="653" spans="1:26">
      <c r="A653" s="1"/>
      <c r="B653" s="1"/>
      <c r="C653" s="1"/>
      <c r="D653" s="1"/>
      <c r="E653" s="1"/>
      <c r="F653" s="1"/>
      <c r="G653" s="1"/>
      <c r="H653" s="1"/>
      <c r="I653" s="1"/>
      <c r="J653" s="1"/>
      <c r="K653" s="1"/>
      <c r="L653" s="1"/>
      <c r="M653" s="1"/>
      <c r="N653" s="5"/>
      <c r="O653" s="5"/>
      <c r="P653" s="5"/>
      <c r="Q653" s="1"/>
      <c r="R653" s="1"/>
      <c r="S653" s="1"/>
      <c r="T653" s="1"/>
      <c r="U653" s="1"/>
      <c r="V653" s="1"/>
      <c r="W653" s="1"/>
      <c r="X653" s="1"/>
      <c r="Y653" s="1"/>
      <c r="Z653" s="1"/>
    </row>
    <row r="654" spans="1:26">
      <c r="A654" s="1"/>
      <c r="B654" s="1"/>
      <c r="C654" s="1"/>
      <c r="D654" s="1"/>
      <c r="E654" s="1"/>
      <c r="F654" s="1"/>
      <c r="G654" s="1"/>
      <c r="H654" s="1"/>
      <c r="I654" s="1"/>
      <c r="J654" s="1"/>
      <c r="K654" s="1"/>
      <c r="L654" s="1"/>
      <c r="M654" s="1"/>
      <c r="N654" s="5"/>
      <c r="O654" s="5"/>
      <c r="P654" s="5"/>
      <c r="Q654" s="1"/>
      <c r="R654" s="1"/>
      <c r="S654" s="1"/>
      <c r="T654" s="1"/>
      <c r="U654" s="1"/>
      <c r="V654" s="1"/>
      <c r="W654" s="1"/>
      <c r="X654" s="1"/>
      <c r="Y654" s="1"/>
      <c r="Z654" s="1"/>
    </row>
    <row r="655" spans="1:26">
      <c r="A655" s="1"/>
      <c r="B655" s="1"/>
      <c r="C655" s="1"/>
      <c r="D655" s="1"/>
      <c r="E655" s="1"/>
      <c r="F655" s="1"/>
      <c r="G655" s="1"/>
      <c r="H655" s="1"/>
      <c r="I655" s="1"/>
      <c r="J655" s="1"/>
      <c r="K655" s="1"/>
      <c r="L655" s="1"/>
      <c r="M655" s="1"/>
      <c r="N655" s="5"/>
      <c r="O655" s="5"/>
      <c r="P655" s="5"/>
      <c r="Q655" s="1"/>
      <c r="R655" s="1"/>
      <c r="S655" s="1"/>
      <c r="T655" s="1"/>
      <c r="U655" s="1"/>
      <c r="V655" s="1"/>
      <c r="W655" s="1"/>
      <c r="X655" s="1"/>
      <c r="Y655" s="1"/>
      <c r="Z655" s="1"/>
    </row>
    <row r="656" spans="1:26">
      <c r="A656" s="1"/>
      <c r="B656" s="1"/>
      <c r="C656" s="1"/>
      <c r="D656" s="1"/>
      <c r="E656" s="1"/>
      <c r="F656" s="1"/>
      <c r="G656" s="1"/>
      <c r="H656" s="1"/>
      <c r="I656" s="1"/>
      <c r="J656" s="1"/>
      <c r="K656" s="1"/>
      <c r="L656" s="1"/>
      <c r="M656" s="1"/>
      <c r="N656" s="5"/>
      <c r="O656" s="5"/>
      <c r="P656" s="5"/>
      <c r="Q656" s="1"/>
      <c r="R656" s="1"/>
      <c r="S656" s="1"/>
      <c r="T656" s="1"/>
      <c r="U656" s="1"/>
      <c r="V656" s="1"/>
      <c r="W656" s="1"/>
      <c r="X656" s="1"/>
      <c r="Y656" s="1"/>
      <c r="Z656" s="1"/>
    </row>
    <row r="657" spans="1:26">
      <c r="A657" s="1"/>
      <c r="B657" s="1"/>
      <c r="C657" s="1"/>
      <c r="D657" s="1"/>
      <c r="E657" s="1"/>
      <c r="F657" s="1"/>
      <c r="G657" s="1"/>
      <c r="H657" s="1"/>
      <c r="I657" s="1"/>
      <c r="J657" s="1"/>
      <c r="K657" s="1"/>
      <c r="L657" s="1"/>
      <c r="M657" s="1"/>
      <c r="N657" s="5"/>
      <c r="O657" s="5"/>
      <c r="P657" s="5"/>
      <c r="Q657" s="1"/>
      <c r="R657" s="1"/>
      <c r="S657" s="1"/>
      <c r="T657" s="1"/>
      <c r="U657" s="1"/>
      <c r="V657" s="1"/>
      <c r="W657" s="1"/>
      <c r="X657" s="1"/>
      <c r="Y657" s="1"/>
      <c r="Z657" s="1"/>
    </row>
    <row r="658" spans="1:26">
      <c r="A658" s="1"/>
      <c r="B658" s="1"/>
      <c r="C658" s="1"/>
      <c r="D658" s="1"/>
      <c r="E658" s="1"/>
      <c r="F658" s="1"/>
      <c r="G658" s="1"/>
      <c r="H658" s="1"/>
      <c r="I658" s="1"/>
      <c r="J658" s="1"/>
      <c r="K658" s="1"/>
      <c r="L658" s="1"/>
      <c r="M658" s="1"/>
      <c r="N658" s="5"/>
      <c r="O658" s="5"/>
      <c r="P658" s="5"/>
      <c r="Q658" s="1"/>
      <c r="R658" s="1"/>
      <c r="S658" s="1"/>
      <c r="T658" s="1"/>
      <c r="U658" s="1"/>
      <c r="V658" s="1"/>
      <c r="W658" s="1"/>
      <c r="X658" s="1"/>
      <c r="Y658" s="1"/>
      <c r="Z658" s="1"/>
    </row>
    <row r="659" spans="1:26">
      <c r="A659" s="1"/>
      <c r="B659" s="1"/>
      <c r="C659" s="1"/>
      <c r="D659" s="1"/>
      <c r="E659" s="1"/>
      <c r="F659" s="1"/>
      <c r="G659" s="1"/>
      <c r="H659" s="1"/>
      <c r="I659" s="1"/>
      <c r="J659" s="1"/>
      <c r="K659" s="1"/>
      <c r="L659" s="1"/>
      <c r="M659" s="1"/>
      <c r="N659" s="5"/>
      <c r="O659" s="5"/>
      <c r="P659" s="5"/>
      <c r="Q659" s="1"/>
      <c r="R659" s="1"/>
      <c r="S659" s="1"/>
      <c r="T659" s="1"/>
      <c r="U659" s="1"/>
      <c r="V659" s="1"/>
      <c r="W659" s="1"/>
      <c r="X659" s="1"/>
      <c r="Y659" s="1"/>
      <c r="Z659" s="1"/>
    </row>
    <row r="660" spans="1:26">
      <c r="A660" s="1"/>
      <c r="B660" s="1"/>
      <c r="C660" s="1"/>
      <c r="D660" s="1"/>
      <c r="E660" s="1"/>
      <c r="F660" s="1"/>
      <c r="G660" s="1"/>
      <c r="H660" s="1"/>
      <c r="I660" s="1"/>
      <c r="J660" s="1"/>
      <c r="K660" s="1"/>
      <c r="L660" s="1"/>
      <c r="M660" s="1"/>
      <c r="N660" s="5"/>
      <c r="O660" s="5"/>
      <c r="P660" s="5"/>
      <c r="Q660" s="1"/>
      <c r="R660" s="1"/>
      <c r="S660" s="1"/>
      <c r="T660" s="1"/>
      <c r="U660" s="1"/>
      <c r="V660" s="1"/>
      <c r="W660" s="1"/>
      <c r="X660" s="1"/>
      <c r="Y660" s="1"/>
      <c r="Z660" s="1"/>
    </row>
    <row r="661" spans="1:26">
      <c r="A661" s="1"/>
      <c r="B661" s="1"/>
      <c r="C661" s="1"/>
      <c r="D661" s="1"/>
      <c r="E661" s="1"/>
      <c r="F661" s="1"/>
      <c r="G661" s="1"/>
      <c r="H661" s="1"/>
      <c r="I661" s="1"/>
      <c r="J661" s="1"/>
      <c r="K661" s="1"/>
      <c r="L661" s="1"/>
      <c r="M661" s="1"/>
      <c r="N661" s="5"/>
      <c r="O661" s="5"/>
      <c r="P661" s="5"/>
      <c r="Q661" s="1"/>
      <c r="R661" s="1"/>
      <c r="S661" s="1"/>
      <c r="T661" s="1"/>
      <c r="U661" s="1"/>
      <c r="V661" s="1"/>
      <c r="W661" s="1"/>
      <c r="X661" s="1"/>
      <c r="Y661" s="1"/>
      <c r="Z661" s="1"/>
    </row>
    <row r="662" spans="1:26">
      <c r="A662" s="1"/>
      <c r="B662" s="1"/>
      <c r="C662" s="1"/>
      <c r="D662" s="1"/>
      <c r="E662" s="1"/>
      <c r="F662" s="1"/>
      <c r="G662" s="1"/>
      <c r="H662" s="1"/>
      <c r="I662" s="1"/>
      <c r="J662" s="1"/>
      <c r="K662" s="1"/>
      <c r="L662" s="1"/>
      <c r="M662" s="1"/>
      <c r="N662" s="5"/>
      <c r="O662" s="5"/>
      <c r="P662" s="5"/>
      <c r="Q662" s="1"/>
      <c r="R662" s="1"/>
      <c r="S662" s="1"/>
      <c r="T662" s="1"/>
      <c r="U662" s="1"/>
      <c r="V662" s="1"/>
      <c r="W662" s="1"/>
      <c r="X662" s="1"/>
      <c r="Y662" s="1"/>
      <c r="Z662" s="1"/>
    </row>
    <row r="663" spans="1:26">
      <c r="A663" s="1"/>
      <c r="B663" s="1"/>
      <c r="C663" s="1"/>
      <c r="D663" s="1"/>
      <c r="E663" s="1"/>
      <c r="F663" s="1"/>
      <c r="G663" s="1"/>
      <c r="H663" s="1"/>
      <c r="I663" s="1"/>
      <c r="J663" s="1"/>
      <c r="K663" s="1"/>
      <c r="L663" s="1"/>
      <c r="M663" s="1"/>
      <c r="N663" s="5"/>
      <c r="O663" s="5"/>
      <c r="P663" s="5"/>
      <c r="Q663" s="1"/>
      <c r="R663" s="1"/>
      <c r="S663" s="1"/>
      <c r="T663" s="1"/>
      <c r="U663" s="1"/>
      <c r="V663" s="1"/>
      <c r="W663" s="1"/>
      <c r="X663" s="1"/>
      <c r="Y663" s="1"/>
      <c r="Z663" s="1"/>
    </row>
    <row r="664" spans="1:26">
      <c r="A664" s="1"/>
      <c r="B664" s="1"/>
      <c r="C664" s="1"/>
      <c r="D664" s="1"/>
      <c r="E664" s="1"/>
      <c r="F664" s="1"/>
      <c r="G664" s="1"/>
      <c r="H664" s="1"/>
      <c r="I664" s="1"/>
      <c r="J664" s="1"/>
      <c r="K664" s="1"/>
      <c r="L664" s="1"/>
      <c r="M664" s="1"/>
      <c r="N664" s="5"/>
      <c r="O664" s="5"/>
      <c r="P664" s="5"/>
      <c r="Q664" s="1"/>
      <c r="R664" s="1"/>
      <c r="S664" s="1"/>
      <c r="T664" s="1"/>
      <c r="U664" s="1"/>
      <c r="V664" s="1"/>
      <c r="W664" s="1"/>
      <c r="X664" s="1"/>
      <c r="Y664" s="1"/>
      <c r="Z664" s="1"/>
    </row>
    <row r="665" spans="1:26">
      <c r="A665" s="1"/>
      <c r="B665" s="1"/>
      <c r="C665" s="1"/>
      <c r="D665" s="1"/>
      <c r="E665" s="1"/>
      <c r="F665" s="1"/>
      <c r="G665" s="1"/>
      <c r="H665" s="1"/>
      <c r="I665" s="1"/>
      <c r="J665" s="1"/>
      <c r="K665" s="1"/>
      <c r="L665" s="1"/>
      <c r="M665" s="1"/>
      <c r="N665" s="5"/>
      <c r="O665" s="5"/>
      <c r="P665" s="5"/>
      <c r="Q665" s="1"/>
      <c r="R665" s="1"/>
      <c r="S665" s="1"/>
      <c r="T665" s="1"/>
      <c r="U665" s="1"/>
      <c r="V665" s="1"/>
      <c r="W665" s="1"/>
      <c r="X665" s="1"/>
      <c r="Y665" s="1"/>
      <c r="Z665" s="1"/>
    </row>
    <row r="666" spans="1:26">
      <c r="A666" s="1"/>
      <c r="B666" s="1"/>
      <c r="C666" s="1"/>
      <c r="D666" s="1"/>
      <c r="E666" s="1"/>
      <c r="F666" s="1"/>
      <c r="G666" s="1"/>
      <c r="H666" s="1"/>
      <c r="I666" s="1"/>
      <c r="J666" s="1"/>
      <c r="K666" s="1"/>
      <c r="L666" s="1"/>
      <c r="M666" s="1"/>
      <c r="N666" s="5"/>
      <c r="O666" s="5"/>
      <c r="P666" s="5"/>
      <c r="Q666" s="1"/>
      <c r="R666" s="1"/>
      <c r="S666" s="1"/>
      <c r="T666" s="1"/>
      <c r="U666" s="1"/>
      <c r="V666" s="1"/>
      <c r="W666" s="1"/>
      <c r="X666" s="1"/>
      <c r="Y666" s="1"/>
      <c r="Z666" s="1"/>
    </row>
    <row r="667" spans="1:26">
      <c r="A667" s="1"/>
      <c r="B667" s="1"/>
      <c r="C667" s="1"/>
      <c r="D667" s="1"/>
      <c r="E667" s="1"/>
      <c r="F667" s="1"/>
      <c r="G667" s="1"/>
      <c r="H667" s="1"/>
      <c r="I667" s="1"/>
      <c r="J667" s="1"/>
      <c r="K667" s="1"/>
      <c r="L667" s="1"/>
      <c r="M667" s="1"/>
      <c r="N667" s="5"/>
      <c r="O667" s="5"/>
      <c r="P667" s="5"/>
      <c r="Q667" s="1"/>
      <c r="R667" s="1"/>
      <c r="S667" s="1"/>
      <c r="T667" s="1"/>
      <c r="U667" s="1"/>
      <c r="V667" s="1"/>
      <c r="W667" s="1"/>
      <c r="X667" s="1"/>
      <c r="Y667" s="1"/>
      <c r="Z667" s="1"/>
    </row>
    <row r="668" spans="1:26">
      <c r="A668" s="1"/>
      <c r="B668" s="1"/>
      <c r="C668" s="1"/>
      <c r="D668" s="1"/>
      <c r="E668" s="1"/>
      <c r="F668" s="1"/>
      <c r="G668" s="1"/>
      <c r="H668" s="1"/>
      <c r="I668" s="1"/>
      <c r="J668" s="1"/>
      <c r="K668" s="1"/>
      <c r="L668" s="1"/>
      <c r="M668" s="1"/>
      <c r="N668" s="5"/>
      <c r="O668" s="5"/>
      <c r="P668" s="5"/>
      <c r="Q668" s="1"/>
      <c r="R668" s="1"/>
      <c r="S668" s="1"/>
      <c r="T668" s="1"/>
      <c r="U668" s="1"/>
      <c r="V668" s="1"/>
      <c r="W668" s="1"/>
      <c r="X668" s="1"/>
      <c r="Y668" s="1"/>
      <c r="Z668" s="1"/>
    </row>
    <row r="669" spans="1:26">
      <c r="A669" s="1"/>
      <c r="B669" s="1"/>
      <c r="C669" s="1"/>
      <c r="D669" s="1"/>
      <c r="E669" s="1"/>
      <c r="F669" s="1"/>
      <c r="G669" s="1"/>
      <c r="H669" s="1"/>
      <c r="I669" s="1"/>
      <c r="J669" s="1"/>
      <c r="K669" s="1"/>
      <c r="L669" s="1"/>
      <c r="M669" s="1"/>
      <c r="N669" s="5"/>
      <c r="O669" s="5"/>
      <c r="P669" s="5"/>
      <c r="Q669" s="1"/>
      <c r="R669" s="1"/>
      <c r="S669" s="1"/>
      <c r="T669" s="1"/>
      <c r="U669" s="1"/>
      <c r="V669" s="1"/>
      <c r="W669" s="1"/>
      <c r="X669" s="1"/>
      <c r="Y669" s="1"/>
      <c r="Z669" s="1"/>
    </row>
    <row r="670" spans="1:26">
      <c r="A670" s="1"/>
      <c r="B670" s="1"/>
      <c r="C670" s="1"/>
      <c r="D670" s="1"/>
      <c r="E670" s="1"/>
      <c r="F670" s="1"/>
      <c r="G670" s="1"/>
      <c r="H670" s="1"/>
      <c r="I670" s="1"/>
      <c r="J670" s="1"/>
      <c r="K670" s="1"/>
      <c r="L670" s="1"/>
      <c r="M670" s="1"/>
      <c r="N670" s="5"/>
      <c r="O670" s="5"/>
      <c r="P670" s="5"/>
      <c r="Q670" s="1"/>
      <c r="R670" s="1"/>
      <c r="S670" s="1"/>
      <c r="T670" s="1"/>
      <c r="U670" s="1"/>
      <c r="V670" s="1"/>
      <c r="W670" s="1"/>
      <c r="X670" s="1"/>
      <c r="Y670" s="1"/>
      <c r="Z670" s="1"/>
    </row>
    <row r="671" spans="1:26">
      <c r="A671" s="1"/>
      <c r="B671" s="1"/>
      <c r="C671" s="1"/>
      <c r="D671" s="1"/>
      <c r="E671" s="1"/>
      <c r="F671" s="1"/>
      <c r="G671" s="1"/>
      <c r="H671" s="1"/>
      <c r="I671" s="1"/>
      <c r="J671" s="1"/>
      <c r="K671" s="1"/>
      <c r="L671" s="1"/>
      <c r="M671" s="1"/>
      <c r="N671" s="5"/>
      <c r="O671" s="5"/>
      <c r="P671" s="5"/>
      <c r="Q671" s="1"/>
      <c r="R671" s="1"/>
      <c r="S671" s="1"/>
      <c r="T671" s="1"/>
      <c r="U671" s="1"/>
      <c r="V671" s="1"/>
      <c r="W671" s="1"/>
      <c r="X671" s="1"/>
      <c r="Y671" s="1"/>
      <c r="Z671" s="1"/>
    </row>
    <row r="672" spans="1:26">
      <c r="A672" s="1"/>
      <c r="B672" s="1"/>
      <c r="C672" s="1"/>
      <c r="D672" s="1"/>
      <c r="E672" s="1"/>
      <c r="F672" s="1"/>
      <c r="G672" s="1"/>
      <c r="H672" s="1"/>
      <c r="I672" s="1"/>
      <c r="J672" s="1"/>
      <c r="K672" s="1"/>
      <c r="L672" s="1"/>
      <c r="M672" s="1"/>
      <c r="N672" s="5"/>
      <c r="O672" s="5"/>
      <c r="P672" s="5"/>
      <c r="Q672" s="1"/>
      <c r="R672" s="1"/>
      <c r="S672" s="1"/>
      <c r="T672" s="1"/>
      <c r="U672" s="1"/>
      <c r="V672" s="1"/>
      <c r="W672" s="1"/>
      <c r="X672" s="1"/>
      <c r="Y672" s="1"/>
      <c r="Z672" s="1"/>
    </row>
    <row r="673" spans="1:26">
      <c r="A673" s="1"/>
      <c r="B673" s="1"/>
      <c r="C673" s="1"/>
      <c r="D673" s="1"/>
      <c r="E673" s="1"/>
      <c r="F673" s="1"/>
      <c r="G673" s="1"/>
      <c r="H673" s="1"/>
      <c r="I673" s="1"/>
      <c r="J673" s="1"/>
      <c r="K673" s="1"/>
      <c r="L673" s="1"/>
      <c r="M673" s="1"/>
      <c r="N673" s="5"/>
      <c r="O673" s="5"/>
      <c r="P673" s="5"/>
      <c r="Q673" s="1"/>
      <c r="R673" s="1"/>
      <c r="S673" s="1"/>
      <c r="T673" s="1"/>
      <c r="U673" s="1"/>
      <c r="V673" s="1"/>
      <c r="W673" s="1"/>
      <c r="X673" s="1"/>
      <c r="Y673" s="1"/>
      <c r="Z673" s="1"/>
    </row>
    <row r="674" spans="1:26">
      <c r="A674" s="1"/>
      <c r="B674" s="1"/>
      <c r="C674" s="1"/>
      <c r="D674" s="1"/>
      <c r="E674" s="1"/>
      <c r="F674" s="1"/>
      <c r="G674" s="1"/>
      <c r="H674" s="1"/>
      <c r="I674" s="1"/>
      <c r="J674" s="1"/>
      <c r="K674" s="1"/>
      <c r="L674" s="1"/>
      <c r="M674" s="1"/>
      <c r="N674" s="5"/>
      <c r="O674" s="5"/>
      <c r="P674" s="5"/>
      <c r="Q674" s="1"/>
      <c r="R674" s="1"/>
      <c r="S674" s="1"/>
      <c r="T674" s="1"/>
      <c r="U674" s="1"/>
      <c r="V674" s="1"/>
      <c r="W674" s="1"/>
      <c r="X674" s="1"/>
      <c r="Y674" s="1"/>
      <c r="Z674" s="1"/>
    </row>
    <row r="675" spans="1:26">
      <c r="A675" s="1"/>
      <c r="B675" s="1"/>
      <c r="C675" s="1"/>
      <c r="D675" s="1"/>
      <c r="E675" s="1"/>
      <c r="F675" s="1"/>
      <c r="G675" s="1"/>
      <c r="H675" s="1"/>
      <c r="I675" s="1"/>
      <c r="J675" s="1"/>
      <c r="K675" s="1"/>
      <c r="L675" s="1"/>
      <c r="M675" s="1"/>
      <c r="N675" s="5"/>
      <c r="O675" s="5"/>
      <c r="P675" s="5"/>
      <c r="Q675" s="1"/>
      <c r="R675" s="1"/>
      <c r="S675" s="1"/>
      <c r="T675" s="1"/>
      <c r="U675" s="1"/>
      <c r="V675" s="1"/>
      <c r="W675" s="1"/>
      <c r="X675" s="1"/>
      <c r="Y675" s="1"/>
      <c r="Z675" s="1"/>
    </row>
    <row r="676" spans="1:26">
      <c r="A676" s="1"/>
      <c r="B676" s="1"/>
      <c r="C676" s="1"/>
      <c r="D676" s="1"/>
      <c r="E676" s="1"/>
      <c r="F676" s="1"/>
      <c r="G676" s="1"/>
      <c r="H676" s="1"/>
      <c r="I676" s="1"/>
      <c r="J676" s="1"/>
      <c r="K676" s="1"/>
      <c r="L676" s="1"/>
      <c r="M676" s="1"/>
      <c r="N676" s="5"/>
      <c r="O676" s="5"/>
      <c r="P676" s="5"/>
      <c r="Q676" s="1"/>
      <c r="R676" s="1"/>
      <c r="S676" s="1"/>
      <c r="T676" s="1"/>
      <c r="U676" s="1"/>
      <c r="V676" s="1"/>
      <c r="W676" s="1"/>
      <c r="X676" s="1"/>
      <c r="Y676" s="1"/>
      <c r="Z676" s="1"/>
    </row>
    <row r="677" spans="1:26">
      <c r="A677" s="1"/>
      <c r="B677" s="1"/>
      <c r="C677" s="1"/>
      <c r="D677" s="1"/>
      <c r="E677" s="1"/>
      <c r="F677" s="1"/>
      <c r="G677" s="1"/>
      <c r="H677" s="1"/>
      <c r="I677" s="1"/>
      <c r="J677" s="1"/>
      <c r="K677" s="1"/>
      <c r="L677" s="1"/>
      <c r="M677" s="1"/>
      <c r="N677" s="5"/>
      <c r="O677" s="5"/>
      <c r="P677" s="5"/>
      <c r="Q677" s="1"/>
      <c r="R677" s="1"/>
      <c r="S677" s="1"/>
      <c r="T677" s="1"/>
      <c r="U677" s="1"/>
      <c r="V677" s="1"/>
      <c r="W677" s="1"/>
      <c r="X677" s="1"/>
      <c r="Y677" s="1"/>
      <c r="Z677" s="1"/>
    </row>
    <row r="678" spans="1:26">
      <c r="A678" s="1"/>
      <c r="B678" s="1"/>
      <c r="C678" s="1"/>
      <c r="D678" s="1"/>
      <c r="E678" s="1"/>
      <c r="F678" s="1"/>
      <c r="G678" s="1"/>
      <c r="H678" s="1"/>
      <c r="I678" s="1"/>
      <c r="J678" s="1"/>
      <c r="K678" s="1"/>
      <c r="L678" s="1"/>
      <c r="M678" s="1"/>
      <c r="N678" s="5"/>
      <c r="O678" s="5"/>
      <c r="P678" s="5"/>
      <c r="Q678" s="1"/>
      <c r="R678" s="1"/>
      <c r="S678" s="1"/>
      <c r="T678" s="1"/>
      <c r="U678" s="1"/>
      <c r="V678" s="1"/>
      <c r="W678" s="1"/>
      <c r="X678" s="1"/>
      <c r="Y678" s="1"/>
      <c r="Z678" s="1"/>
    </row>
    <row r="679" spans="1:26">
      <c r="A679" s="1"/>
      <c r="B679" s="1"/>
      <c r="C679" s="1"/>
      <c r="D679" s="1"/>
      <c r="E679" s="1"/>
      <c r="F679" s="1"/>
      <c r="G679" s="1"/>
      <c r="H679" s="1"/>
      <c r="I679" s="1"/>
      <c r="J679" s="1"/>
      <c r="K679" s="1"/>
      <c r="L679" s="1"/>
      <c r="M679" s="1"/>
      <c r="N679" s="5"/>
      <c r="O679" s="5"/>
      <c r="P679" s="5"/>
      <c r="Q679" s="1"/>
      <c r="R679" s="1"/>
      <c r="S679" s="1"/>
      <c r="T679" s="1"/>
      <c r="U679" s="1"/>
      <c r="V679" s="1"/>
      <c r="W679" s="1"/>
      <c r="X679" s="1"/>
      <c r="Y679" s="1"/>
      <c r="Z679" s="1"/>
    </row>
    <row r="680" spans="1:26">
      <c r="A680" s="1"/>
      <c r="B680" s="1"/>
      <c r="C680" s="1"/>
      <c r="D680" s="1"/>
      <c r="E680" s="1"/>
      <c r="F680" s="1"/>
      <c r="G680" s="1"/>
      <c r="H680" s="1"/>
      <c r="I680" s="1"/>
      <c r="J680" s="1"/>
      <c r="K680" s="1"/>
      <c r="L680" s="1"/>
      <c r="M680" s="1"/>
      <c r="N680" s="5"/>
      <c r="O680" s="5"/>
      <c r="P680" s="5"/>
      <c r="Q680" s="1"/>
      <c r="R680" s="1"/>
      <c r="S680" s="1"/>
      <c r="T680" s="1"/>
      <c r="U680" s="1"/>
      <c r="V680" s="1"/>
      <c r="W680" s="1"/>
      <c r="X680" s="1"/>
      <c r="Y680" s="1"/>
      <c r="Z680" s="1"/>
    </row>
    <row r="681" spans="1:26">
      <c r="A681" s="1"/>
      <c r="B681" s="1"/>
      <c r="C681" s="1"/>
      <c r="D681" s="1"/>
      <c r="E681" s="1"/>
      <c r="F681" s="1"/>
      <c r="G681" s="1"/>
      <c r="H681" s="1"/>
      <c r="I681" s="1"/>
      <c r="J681" s="1"/>
      <c r="K681" s="1"/>
      <c r="L681" s="1"/>
      <c r="M681" s="1"/>
      <c r="N681" s="5"/>
      <c r="O681" s="5"/>
      <c r="P681" s="5"/>
      <c r="Q681" s="1"/>
      <c r="R681" s="1"/>
      <c r="S681" s="1"/>
      <c r="T681" s="1"/>
      <c r="U681" s="1"/>
      <c r="V681" s="1"/>
      <c r="W681" s="1"/>
      <c r="X681" s="1"/>
      <c r="Y681" s="1"/>
      <c r="Z681" s="1"/>
    </row>
    <row r="682" spans="1:26">
      <c r="A682" s="1"/>
      <c r="B682" s="1"/>
      <c r="C682" s="1"/>
      <c r="D682" s="1"/>
      <c r="E682" s="1"/>
      <c r="F682" s="1"/>
      <c r="G682" s="1"/>
      <c r="H682" s="1"/>
      <c r="I682" s="1"/>
      <c r="J682" s="1"/>
      <c r="K682" s="1"/>
      <c r="L682" s="1"/>
      <c r="M682" s="1"/>
      <c r="N682" s="5"/>
      <c r="O682" s="5"/>
      <c r="P682" s="5"/>
      <c r="Q682" s="1"/>
      <c r="R682" s="1"/>
      <c r="S682" s="1"/>
      <c r="T682" s="1"/>
      <c r="U682" s="1"/>
      <c r="V682" s="1"/>
      <c r="W682" s="1"/>
      <c r="X682" s="1"/>
      <c r="Y682" s="1"/>
      <c r="Z682" s="1"/>
    </row>
    <row r="683" spans="1:26">
      <c r="A683" s="1"/>
      <c r="B683" s="1"/>
      <c r="C683" s="1"/>
      <c r="D683" s="1"/>
      <c r="E683" s="1"/>
      <c r="F683" s="1"/>
      <c r="G683" s="1"/>
      <c r="H683" s="1"/>
      <c r="I683" s="1"/>
      <c r="J683" s="1"/>
      <c r="K683" s="1"/>
      <c r="L683" s="1"/>
      <c r="M683" s="1"/>
      <c r="N683" s="5"/>
      <c r="O683" s="5"/>
      <c r="P683" s="5"/>
      <c r="Q683" s="1"/>
      <c r="R683" s="1"/>
      <c r="S683" s="1"/>
      <c r="T683" s="1"/>
      <c r="U683" s="1"/>
      <c r="V683" s="1"/>
      <c r="W683" s="1"/>
      <c r="X683" s="1"/>
      <c r="Y683" s="1"/>
      <c r="Z683" s="1"/>
    </row>
    <row r="684" spans="1:26">
      <c r="A684" s="1"/>
      <c r="B684" s="1"/>
      <c r="C684" s="1"/>
      <c r="D684" s="1"/>
      <c r="E684" s="1"/>
      <c r="F684" s="1"/>
      <c r="G684" s="1"/>
      <c r="H684" s="1"/>
      <c r="I684" s="1"/>
      <c r="J684" s="1"/>
      <c r="K684" s="1"/>
      <c r="L684" s="1"/>
      <c r="M684" s="1"/>
      <c r="N684" s="5"/>
      <c r="O684" s="5"/>
      <c r="P684" s="5"/>
      <c r="Q684" s="1"/>
      <c r="R684" s="1"/>
      <c r="S684" s="1"/>
      <c r="T684" s="1"/>
      <c r="U684" s="1"/>
      <c r="V684" s="1"/>
      <c r="W684" s="1"/>
      <c r="X684" s="1"/>
      <c r="Y684" s="1"/>
      <c r="Z684" s="1"/>
    </row>
    <row r="685" spans="1:26">
      <c r="A685" s="1"/>
      <c r="B685" s="1"/>
      <c r="C685" s="1"/>
      <c r="D685" s="1"/>
      <c r="E685" s="1"/>
      <c r="F685" s="1"/>
      <c r="G685" s="1"/>
      <c r="H685" s="1"/>
      <c r="I685" s="1"/>
      <c r="J685" s="1"/>
      <c r="K685" s="1"/>
      <c r="L685" s="1"/>
      <c r="M685" s="1"/>
      <c r="N685" s="5"/>
      <c r="O685" s="5"/>
      <c r="P685" s="5"/>
      <c r="Q685" s="1"/>
      <c r="R685" s="1"/>
      <c r="S685" s="1"/>
      <c r="T685" s="1"/>
      <c r="U685" s="1"/>
      <c r="V685" s="1"/>
      <c r="W685" s="1"/>
      <c r="X685" s="1"/>
      <c r="Y685" s="1"/>
      <c r="Z685" s="1"/>
    </row>
    <row r="686" spans="1:26">
      <c r="A686" s="1"/>
      <c r="B686" s="1"/>
      <c r="C686" s="1"/>
      <c r="D686" s="1"/>
      <c r="E686" s="1"/>
      <c r="F686" s="1"/>
      <c r="G686" s="1"/>
      <c r="H686" s="1"/>
      <c r="I686" s="1"/>
      <c r="J686" s="1"/>
      <c r="K686" s="1"/>
      <c r="L686" s="1"/>
      <c r="M686" s="1"/>
      <c r="N686" s="5"/>
      <c r="O686" s="5"/>
      <c r="P686" s="5"/>
      <c r="Q686" s="1"/>
      <c r="R686" s="1"/>
      <c r="S686" s="1"/>
      <c r="T686" s="1"/>
      <c r="U686" s="1"/>
      <c r="V686" s="1"/>
      <c r="W686" s="1"/>
      <c r="X686" s="1"/>
      <c r="Y686" s="1"/>
      <c r="Z686" s="1"/>
    </row>
    <row r="687" spans="1:26">
      <c r="A687" s="1"/>
      <c r="B687" s="1"/>
      <c r="C687" s="1"/>
      <c r="D687" s="1"/>
      <c r="E687" s="1"/>
      <c r="F687" s="1"/>
      <c r="G687" s="1"/>
      <c r="H687" s="1"/>
      <c r="I687" s="1"/>
      <c r="J687" s="1"/>
      <c r="K687" s="1"/>
      <c r="L687" s="1"/>
      <c r="M687" s="1"/>
      <c r="N687" s="5"/>
      <c r="O687" s="5"/>
      <c r="P687" s="5"/>
      <c r="Q687" s="1"/>
      <c r="R687" s="1"/>
      <c r="S687" s="1"/>
      <c r="T687" s="1"/>
      <c r="U687" s="1"/>
      <c r="V687" s="1"/>
      <c r="W687" s="1"/>
      <c r="X687" s="1"/>
      <c r="Y687" s="1"/>
      <c r="Z687" s="1"/>
    </row>
    <row r="688" spans="1:26">
      <c r="A688" s="1"/>
      <c r="B688" s="1"/>
      <c r="C688" s="1"/>
      <c r="D688" s="1"/>
      <c r="E688" s="1"/>
      <c r="F688" s="1"/>
      <c r="G688" s="1"/>
      <c r="H688" s="1"/>
      <c r="I688" s="1"/>
      <c r="J688" s="1"/>
      <c r="K688" s="1"/>
      <c r="L688" s="1"/>
      <c r="M688" s="1"/>
      <c r="N688" s="5"/>
      <c r="O688" s="5"/>
      <c r="P688" s="5"/>
      <c r="Q688" s="1"/>
      <c r="R688" s="1"/>
      <c r="S688" s="1"/>
      <c r="T688" s="1"/>
      <c r="U688" s="1"/>
      <c r="V688" s="1"/>
      <c r="W688" s="1"/>
      <c r="X688" s="1"/>
      <c r="Y688" s="1"/>
      <c r="Z688" s="1"/>
    </row>
    <row r="689" spans="1:26">
      <c r="A689" s="1"/>
      <c r="B689" s="1"/>
      <c r="C689" s="1"/>
      <c r="D689" s="1"/>
      <c r="E689" s="1"/>
      <c r="F689" s="1"/>
      <c r="G689" s="1"/>
      <c r="H689" s="1"/>
      <c r="I689" s="1"/>
      <c r="J689" s="1"/>
      <c r="K689" s="1"/>
      <c r="L689" s="1"/>
      <c r="M689" s="1"/>
      <c r="N689" s="5"/>
      <c r="O689" s="5"/>
      <c r="P689" s="5"/>
      <c r="Q689" s="1"/>
      <c r="R689" s="1"/>
      <c r="S689" s="1"/>
      <c r="T689" s="1"/>
      <c r="U689" s="1"/>
      <c r="V689" s="1"/>
      <c r="W689" s="1"/>
      <c r="X689" s="1"/>
      <c r="Y689" s="1"/>
      <c r="Z689" s="1"/>
    </row>
    <row r="690" spans="1:26">
      <c r="A690" s="1"/>
      <c r="B690" s="1"/>
      <c r="C690" s="1"/>
      <c r="D690" s="1"/>
      <c r="E690" s="1"/>
      <c r="F690" s="1"/>
      <c r="G690" s="1"/>
      <c r="H690" s="1"/>
      <c r="I690" s="1"/>
      <c r="J690" s="1"/>
      <c r="K690" s="1"/>
      <c r="L690" s="1"/>
      <c r="M690" s="1"/>
      <c r="N690" s="5"/>
      <c r="O690" s="5"/>
      <c r="P690" s="5"/>
      <c r="Q690" s="1"/>
      <c r="R690" s="1"/>
      <c r="S690" s="1"/>
      <c r="T690" s="1"/>
      <c r="U690" s="1"/>
      <c r="V690" s="1"/>
      <c r="W690" s="1"/>
      <c r="X690" s="1"/>
      <c r="Y690" s="1"/>
      <c r="Z690" s="1"/>
    </row>
    <row r="691" spans="1:26">
      <c r="A691" s="1"/>
      <c r="B691" s="1"/>
      <c r="C691" s="1"/>
      <c r="D691" s="1"/>
      <c r="E691" s="1"/>
      <c r="F691" s="1"/>
      <c r="G691" s="1"/>
      <c r="H691" s="1"/>
      <c r="I691" s="1"/>
      <c r="J691" s="1"/>
      <c r="K691" s="1"/>
      <c r="L691" s="1"/>
      <c r="M691" s="1"/>
      <c r="N691" s="5"/>
      <c r="O691" s="5"/>
      <c r="P691" s="5"/>
      <c r="Q691" s="1"/>
      <c r="R691" s="1"/>
      <c r="S691" s="1"/>
      <c r="T691" s="1"/>
      <c r="U691" s="1"/>
      <c r="V691" s="1"/>
      <c r="W691" s="1"/>
      <c r="X691" s="1"/>
      <c r="Y691" s="1"/>
      <c r="Z691" s="1"/>
    </row>
    <row r="692" spans="1:26">
      <c r="A692" s="1"/>
      <c r="B692" s="1"/>
      <c r="C692" s="1"/>
      <c r="D692" s="1"/>
      <c r="E692" s="1"/>
      <c r="F692" s="1"/>
      <c r="G692" s="1"/>
      <c r="H692" s="1"/>
      <c r="I692" s="1"/>
      <c r="J692" s="1"/>
      <c r="K692" s="1"/>
      <c r="L692" s="1"/>
      <c r="M692" s="1"/>
      <c r="N692" s="5"/>
      <c r="O692" s="5"/>
      <c r="P692" s="5"/>
      <c r="Q692" s="1"/>
      <c r="R692" s="1"/>
      <c r="S692" s="1"/>
      <c r="T692" s="1"/>
      <c r="U692" s="1"/>
      <c r="V692" s="1"/>
      <c r="W692" s="1"/>
      <c r="X692" s="1"/>
      <c r="Y692" s="1"/>
      <c r="Z692" s="1"/>
    </row>
    <row r="693" spans="1:26">
      <c r="A693" s="1"/>
      <c r="B693" s="1"/>
      <c r="C693" s="1"/>
      <c r="D693" s="1"/>
      <c r="E693" s="1"/>
      <c r="F693" s="1"/>
      <c r="G693" s="1"/>
      <c r="H693" s="1"/>
      <c r="I693" s="1"/>
      <c r="J693" s="1"/>
      <c r="K693" s="1"/>
      <c r="L693" s="1"/>
      <c r="M693" s="1"/>
      <c r="N693" s="5"/>
      <c r="O693" s="5"/>
      <c r="P693" s="5"/>
      <c r="Q693" s="1"/>
      <c r="R693" s="1"/>
      <c r="S693" s="1"/>
      <c r="T693" s="1"/>
      <c r="U693" s="1"/>
      <c r="V693" s="1"/>
      <c r="W693" s="1"/>
      <c r="X693" s="1"/>
      <c r="Y693" s="1"/>
      <c r="Z693" s="1"/>
    </row>
    <row r="694" spans="1:26">
      <c r="A694" s="1"/>
      <c r="B694" s="1"/>
      <c r="C694" s="1"/>
      <c r="D694" s="1"/>
      <c r="E694" s="1"/>
      <c r="F694" s="1"/>
      <c r="G694" s="1"/>
      <c r="H694" s="1"/>
      <c r="I694" s="1"/>
      <c r="J694" s="1"/>
      <c r="K694" s="1"/>
      <c r="L694" s="1"/>
      <c r="M694" s="1"/>
      <c r="N694" s="5"/>
      <c r="O694" s="5"/>
      <c r="P694" s="5"/>
      <c r="Q694" s="1"/>
      <c r="R694" s="1"/>
      <c r="S694" s="1"/>
      <c r="T694" s="1"/>
      <c r="U694" s="1"/>
      <c r="V694" s="1"/>
      <c r="W694" s="1"/>
      <c r="X694" s="1"/>
      <c r="Y694" s="1"/>
      <c r="Z694" s="1"/>
    </row>
    <row r="695" spans="1:26">
      <c r="A695" s="1"/>
      <c r="B695" s="1"/>
      <c r="C695" s="1"/>
      <c r="D695" s="1"/>
      <c r="E695" s="1"/>
      <c r="F695" s="1"/>
      <c r="G695" s="1"/>
      <c r="H695" s="1"/>
      <c r="I695" s="1"/>
      <c r="J695" s="1"/>
      <c r="K695" s="1"/>
      <c r="L695" s="1"/>
      <c r="M695" s="1"/>
      <c r="N695" s="5"/>
      <c r="O695" s="5"/>
      <c r="P695" s="5"/>
      <c r="Q695" s="1"/>
      <c r="R695" s="1"/>
      <c r="S695" s="1"/>
      <c r="T695" s="1"/>
      <c r="U695" s="1"/>
      <c r="V695" s="1"/>
      <c r="W695" s="1"/>
      <c r="X695" s="1"/>
      <c r="Y695" s="1"/>
      <c r="Z695" s="1"/>
    </row>
    <row r="696" spans="1:26">
      <c r="A696" s="1"/>
      <c r="B696" s="1"/>
      <c r="C696" s="1"/>
      <c r="D696" s="1"/>
      <c r="E696" s="1"/>
      <c r="F696" s="1"/>
      <c r="G696" s="1"/>
      <c r="H696" s="1"/>
      <c r="I696" s="1"/>
      <c r="J696" s="1"/>
      <c r="K696" s="1"/>
      <c r="L696" s="1"/>
      <c r="M696" s="1"/>
      <c r="N696" s="5"/>
      <c r="O696" s="5"/>
      <c r="P696" s="5"/>
      <c r="Q696" s="1"/>
      <c r="R696" s="1"/>
      <c r="S696" s="1"/>
      <c r="T696" s="1"/>
      <c r="U696" s="1"/>
      <c r="V696" s="1"/>
      <c r="W696" s="1"/>
      <c r="X696" s="1"/>
      <c r="Y696" s="1"/>
      <c r="Z696" s="1"/>
    </row>
    <row r="697" spans="1:26">
      <c r="A697" s="1"/>
      <c r="B697" s="1"/>
      <c r="C697" s="1"/>
      <c r="D697" s="1"/>
      <c r="E697" s="1"/>
      <c r="F697" s="1"/>
      <c r="G697" s="1"/>
      <c r="H697" s="1"/>
      <c r="I697" s="1"/>
      <c r="J697" s="1"/>
      <c r="K697" s="1"/>
      <c r="L697" s="1"/>
      <c r="M697" s="1"/>
      <c r="N697" s="5"/>
      <c r="O697" s="5"/>
      <c r="P697" s="5"/>
      <c r="Q697" s="1"/>
      <c r="R697" s="1"/>
      <c r="S697" s="1"/>
      <c r="T697" s="1"/>
      <c r="U697" s="1"/>
      <c r="V697" s="1"/>
      <c r="W697" s="1"/>
      <c r="X697" s="1"/>
      <c r="Y697" s="1"/>
      <c r="Z697" s="1"/>
    </row>
    <row r="698" spans="1:26">
      <c r="A698" s="1"/>
      <c r="B698" s="1"/>
      <c r="C698" s="1"/>
      <c r="D698" s="1"/>
      <c r="E698" s="1"/>
      <c r="F698" s="1"/>
      <c r="G698" s="1"/>
      <c r="H698" s="1"/>
      <c r="I698" s="1"/>
      <c r="J698" s="1"/>
      <c r="K698" s="1"/>
      <c r="L698" s="1"/>
      <c r="M698" s="1"/>
      <c r="N698" s="5"/>
      <c r="O698" s="5"/>
      <c r="P698" s="5"/>
      <c r="Q698" s="1"/>
      <c r="R698" s="1"/>
      <c r="S698" s="1"/>
      <c r="T698" s="1"/>
      <c r="U698" s="1"/>
      <c r="V698" s="1"/>
      <c r="W698" s="1"/>
      <c r="X698" s="1"/>
      <c r="Y698" s="1"/>
      <c r="Z698" s="1"/>
    </row>
    <row r="699" spans="1:26">
      <c r="A699" s="1"/>
      <c r="B699" s="1"/>
      <c r="C699" s="1"/>
      <c r="D699" s="1"/>
      <c r="E699" s="1"/>
      <c r="F699" s="1"/>
      <c r="G699" s="1"/>
      <c r="H699" s="1"/>
      <c r="I699" s="1"/>
      <c r="J699" s="1"/>
      <c r="K699" s="1"/>
      <c r="L699" s="1"/>
      <c r="M699" s="1"/>
      <c r="N699" s="5"/>
      <c r="O699" s="5"/>
      <c r="P699" s="5"/>
      <c r="Q699" s="1"/>
      <c r="R699" s="1"/>
      <c r="S699" s="1"/>
      <c r="T699" s="1"/>
      <c r="U699" s="1"/>
      <c r="V699" s="1"/>
      <c r="W699" s="1"/>
      <c r="X699" s="1"/>
      <c r="Y699" s="1"/>
      <c r="Z699" s="1"/>
    </row>
    <row r="700" spans="1:26">
      <c r="A700" s="1"/>
      <c r="B700" s="1"/>
      <c r="C700" s="1"/>
      <c r="D700" s="1"/>
      <c r="E700" s="1"/>
      <c r="F700" s="1"/>
      <c r="G700" s="1"/>
      <c r="H700" s="1"/>
      <c r="I700" s="1"/>
      <c r="J700" s="1"/>
      <c r="K700" s="1"/>
      <c r="L700" s="1"/>
      <c r="M700" s="1"/>
      <c r="N700" s="5"/>
      <c r="O700" s="5"/>
      <c r="P700" s="5"/>
      <c r="Q700" s="1"/>
      <c r="R700" s="1"/>
      <c r="S700" s="1"/>
      <c r="T700" s="1"/>
      <c r="U700" s="1"/>
      <c r="V700" s="1"/>
      <c r="W700" s="1"/>
      <c r="X700" s="1"/>
      <c r="Y700" s="1"/>
      <c r="Z700" s="1"/>
    </row>
    <row r="701" spans="1:26">
      <c r="A701" s="1"/>
      <c r="B701" s="1"/>
      <c r="C701" s="1"/>
      <c r="D701" s="1"/>
      <c r="E701" s="1"/>
      <c r="F701" s="1"/>
      <c r="G701" s="1"/>
      <c r="H701" s="1"/>
      <c r="I701" s="1"/>
      <c r="J701" s="1"/>
      <c r="K701" s="1"/>
      <c r="L701" s="1"/>
      <c r="M701" s="1"/>
      <c r="N701" s="5"/>
      <c r="O701" s="5"/>
      <c r="P701" s="5"/>
      <c r="Q701" s="1"/>
      <c r="R701" s="1"/>
      <c r="S701" s="1"/>
      <c r="T701" s="1"/>
      <c r="U701" s="1"/>
      <c r="V701" s="1"/>
      <c r="W701" s="1"/>
      <c r="X701" s="1"/>
      <c r="Y701" s="1"/>
      <c r="Z701" s="1"/>
    </row>
    <row r="702" spans="1:26">
      <c r="A702" s="1"/>
      <c r="B702" s="1"/>
      <c r="C702" s="1"/>
      <c r="D702" s="1"/>
      <c r="E702" s="1"/>
      <c r="F702" s="1"/>
      <c r="G702" s="1"/>
      <c r="H702" s="1"/>
      <c r="I702" s="1"/>
      <c r="J702" s="1"/>
      <c r="K702" s="1"/>
      <c r="L702" s="1"/>
      <c r="M702" s="1"/>
      <c r="N702" s="5"/>
      <c r="O702" s="5"/>
      <c r="P702" s="5"/>
      <c r="Q702" s="1"/>
      <c r="R702" s="1"/>
      <c r="S702" s="1"/>
      <c r="T702" s="1"/>
      <c r="U702" s="1"/>
      <c r="V702" s="1"/>
      <c r="W702" s="1"/>
      <c r="X702" s="1"/>
      <c r="Y702" s="1"/>
      <c r="Z702" s="1"/>
    </row>
    <row r="703" spans="1:26">
      <c r="A703" s="1"/>
      <c r="B703" s="1"/>
      <c r="C703" s="1"/>
      <c r="D703" s="1"/>
      <c r="E703" s="1"/>
      <c r="F703" s="1"/>
      <c r="G703" s="1"/>
      <c r="H703" s="1"/>
      <c r="I703" s="1"/>
      <c r="J703" s="1"/>
      <c r="K703" s="1"/>
      <c r="L703" s="1"/>
      <c r="M703" s="1"/>
      <c r="N703" s="5"/>
      <c r="O703" s="5"/>
      <c r="P703" s="5"/>
      <c r="Q703" s="1"/>
      <c r="R703" s="1"/>
      <c r="S703" s="1"/>
      <c r="T703" s="1"/>
      <c r="U703" s="1"/>
      <c r="V703" s="1"/>
      <c r="W703" s="1"/>
      <c r="X703" s="1"/>
      <c r="Y703" s="1"/>
      <c r="Z703" s="1"/>
    </row>
    <row r="704" spans="1:26">
      <c r="A704" s="1"/>
      <c r="B704" s="1"/>
      <c r="C704" s="1"/>
      <c r="D704" s="1"/>
      <c r="E704" s="1"/>
      <c r="F704" s="1"/>
      <c r="G704" s="1"/>
      <c r="H704" s="1"/>
      <c r="I704" s="1"/>
      <c r="J704" s="1"/>
      <c r="K704" s="1"/>
      <c r="L704" s="1"/>
      <c r="M704" s="1"/>
      <c r="N704" s="5"/>
      <c r="O704" s="5"/>
      <c r="P704" s="5"/>
      <c r="Q704" s="1"/>
      <c r="R704" s="1"/>
      <c r="S704" s="1"/>
      <c r="T704" s="1"/>
      <c r="U704" s="1"/>
      <c r="V704" s="1"/>
      <c r="W704" s="1"/>
      <c r="X704" s="1"/>
      <c r="Y704" s="1"/>
      <c r="Z704" s="1"/>
    </row>
    <row r="705" spans="1:26">
      <c r="A705" s="1"/>
      <c r="B705" s="1"/>
      <c r="C705" s="1"/>
      <c r="D705" s="1"/>
      <c r="E705" s="1"/>
      <c r="F705" s="1"/>
      <c r="G705" s="1"/>
      <c r="H705" s="1"/>
      <c r="I705" s="1"/>
      <c r="J705" s="1"/>
      <c r="K705" s="1"/>
      <c r="L705" s="1"/>
      <c r="M705" s="1"/>
      <c r="N705" s="5"/>
      <c r="O705" s="5"/>
      <c r="P705" s="5"/>
      <c r="Q705" s="1"/>
      <c r="R705" s="1"/>
      <c r="S705" s="1"/>
      <c r="T705" s="1"/>
      <c r="U705" s="1"/>
      <c r="V705" s="1"/>
      <c r="W705" s="1"/>
      <c r="X705" s="1"/>
      <c r="Y705" s="1"/>
      <c r="Z705" s="1"/>
    </row>
    <row r="706" spans="1:26">
      <c r="A706" s="1"/>
      <c r="B706" s="1"/>
      <c r="C706" s="1"/>
      <c r="D706" s="1"/>
      <c r="E706" s="1"/>
      <c r="F706" s="1"/>
      <c r="G706" s="1"/>
      <c r="H706" s="1"/>
      <c r="I706" s="1"/>
      <c r="J706" s="1"/>
      <c r="K706" s="1"/>
      <c r="L706" s="1"/>
      <c r="M706" s="1"/>
      <c r="N706" s="5"/>
      <c r="O706" s="5"/>
      <c r="P706" s="5"/>
      <c r="Q706" s="1"/>
      <c r="R706" s="1"/>
      <c r="S706" s="1"/>
      <c r="T706" s="1"/>
      <c r="U706" s="1"/>
      <c r="V706" s="1"/>
      <c r="W706" s="1"/>
      <c r="X706" s="1"/>
      <c r="Y706" s="1"/>
      <c r="Z706" s="1"/>
    </row>
    <row r="707" spans="1:26">
      <c r="A707" s="1"/>
      <c r="B707" s="1"/>
      <c r="C707" s="1"/>
      <c r="D707" s="1"/>
      <c r="E707" s="1"/>
      <c r="F707" s="1"/>
      <c r="G707" s="1"/>
      <c r="H707" s="1"/>
      <c r="I707" s="1"/>
      <c r="J707" s="1"/>
      <c r="K707" s="1"/>
      <c r="L707" s="1"/>
      <c r="M707" s="1"/>
      <c r="N707" s="5"/>
      <c r="O707" s="5"/>
      <c r="P707" s="5"/>
      <c r="Q707" s="1"/>
      <c r="R707" s="1"/>
      <c r="S707" s="1"/>
      <c r="T707" s="1"/>
      <c r="U707" s="1"/>
      <c r="V707" s="1"/>
      <c r="W707" s="1"/>
      <c r="X707" s="1"/>
      <c r="Y707" s="1"/>
      <c r="Z707" s="1"/>
    </row>
    <row r="708" spans="1:26">
      <c r="A708" s="1"/>
      <c r="B708" s="1"/>
      <c r="C708" s="1"/>
      <c r="D708" s="1"/>
      <c r="E708" s="1"/>
      <c r="F708" s="1"/>
      <c r="G708" s="1"/>
      <c r="H708" s="1"/>
      <c r="I708" s="1"/>
      <c r="J708" s="1"/>
      <c r="K708" s="1"/>
      <c r="L708" s="1"/>
      <c r="M708" s="1"/>
      <c r="N708" s="5"/>
      <c r="O708" s="5"/>
      <c r="P708" s="5"/>
      <c r="Q708" s="1"/>
      <c r="R708" s="1"/>
      <c r="S708" s="1"/>
      <c r="T708" s="1"/>
      <c r="U708" s="1"/>
      <c r="V708" s="1"/>
      <c r="W708" s="1"/>
      <c r="X708" s="1"/>
      <c r="Y708" s="1"/>
      <c r="Z708" s="1"/>
    </row>
    <row r="709" spans="1:26">
      <c r="A709" s="1"/>
      <c r="B709" s="1"/>
      <c r="C709" s="1"/>
      <c r="D709" s="1"/>
      <c r="E709" s="1"/>
      <c r="F709" s="1"/>
      <c r="G709" s="1"/>
      <c r="H709" s="1"/>
      <c r="I709" s="1"/>
      <c r="J709" s="1"/>
      <c r="K709" s="1"/>
      <c r="L709" s="1"/>
      <c r="M709" s="1"/>
      <c r="N709" s="5"/>
      <c r="O709" s="5"/>
      <c r="P709" s="5"/>
      <c r="Q709" s="1"/>
      <c r="R709" s="1"/>
      <c r="S709" s="1"/>
      <c r="T709" s="1"/>
      <c r="U709" s="1"/>
      <c r="V709" s="1"/>
      <c r="W709" s="1"/>
      <c r="X709" s="1"/>
      <c r="Y709" s="1"/>
      <c r="Z709" s="1"/>
    </row>
    <row r="710" spans="1:26">
      <c r="A710" s="1"/>
      <c r="B710" s="1"/>
      <c r="C710" s="1"/>
      <c r="D710" s="1"/>
      <c r="E710" s="1"/>
      <c r="F710" s="1"/>
      <c r="G710" s="1"/>
      <c r="H710" s="1"/>
      <c r="I710" s="1"/>
      <c r="J710" s="1"/>
      <c r="K710" s="1"/>
      <c r="L710" s="1"/>
      <c r="M710" s="1"/>
      <c r="N710" s="5"/>
      <c r="O710" s="5"/>
      <c r="P710" s="5"/>
      <c r="Q710" s="1"/>
      <c r="R710" s="1"/>
      <c r="S710" s="1"/>
      <c r="T710" s="1"/>
      <c r="U710" s="1"/>
      <c r="V710" s="1"/>
      <c r="W710" s="1"/>
      <c r="X710" s="1"/>
      <c r="Y710" s="1"/>
      <c r="Z710" s="1"/>
    </row>
    <row r="711" spans="1:26">
      <c r="A711" s="1"/>
      <c r="B711" s="1"/>
      <c r="C711" s="1"/>
      <c r="D711" s="1"/>
      <c r="E711" s="1"/>
      <c r="F711" s="1"/>
      <c r="G711" s="1"/>
      <c r="H711" s="1"/>
      <c r="I711" s="1"/>
      <c r="J711" s="1"/>
      <c r="K711" s="1"/>
      <c r="L711" s="1"/>
      <c r="M711" s="1"/>
      <c r="N711" s="5"/>
      <c r="O711" s="5"/>
      <c r="P711" s="5"/>
      <c r="Q711" s="1"/>
      <c r="R711" s="1"/>
      <c r="S711" s="1"/>
      <c r="T711" s="1"/>
      <c r="U711" s="1"/>
      <c r="V711" s="1"/>
      <c r="W711" s="1"/>
      <c r="X711" s="1"/>
      <c r="Y711" s="1"/>
      <c r="Z711" s="1"/>
    </row>
    <row r="712" spans="1:26">
      <c r="A712" s="1"/>
      <c r="B712" s="1"/>
      <c r="C712" s="1"/>
      <c r="D712" s="1"/>
      <c r="E712" s="1"/>
      <c r="F712" s="1"/>
      <c r="G712" s="1"/>
      <c r="H712" s="1"/>
      <c r="I712" s="1"/>
      <c r="J712" s="1"/>
      <c r="K712" s="1"/>
      <c r="L712" s="1"/>
      <c r="M712" s="1"/>
      <c r="N712" s="5"/>
      <c r="O712" s="5"/>
      <c r="P712" s="5"/>
      <c r="Q712" s="1"/>
      <c r="R712" s="1"/>
      <c r="S712" s="1"/>
      <c r="T712" s="1"/>
      <c r="U712" s="1"/>
      <c r="V712" s="1"/>
      <c r="W712" s="1"/>
      <c r="X712" s="1"/>
      <c r="Y712" s="1"/>
      <c r="Z712" s="1"/>
    </row>
    <row r="713" spans="1:26">
      <c r="A713" s="1"/>
      <c r="B713" s="1"/>
      <c r="C713" s="1"/>
      <c r="D713" s="1"/>
      <c r="E713" s="1"/>
      <c r="F713" s="1"/>
      <c r="G713" s="1"/>
      <c r="H713" s="1"/>
      <c r="I713" s="1"/>
      <c r="J713" s="1"/>
      <c r="K713" s="1"/>
      <c r="L713" s="1"/>
      <c r="M713" s="1"/>
      <c r="N713" s="5"/>
      <c r="O713" s="5"/>
      <c r="P713" s="5"/>
      <c r="Q713" s="1"/>
      <c r="R713" s="1"/>
      <c r="S713" s="1"/>
      <c r="T713" s="1"/>
      <c r="U713" s="1"/>
      <c r="V713" s="1"/>
      <c r="W713" s="1"/>
      <c r="X713" s="1"/>
      <c r="Y713" s="1"/>
      <c r="Z713" s="1"/>
    </row>
    <row r="714" spans="1:26">
      <c r="A714" s="1"/>
      <c r="B714" s="1"/>
      <c r="C714" s="1"/>
      <c r="D714" s="1"/>
      <c r="E714" s="1"/>
      <c r="F714" s="1"/>
      <c r="G714" s="1"/>
      <c r="H714" s="1"/>
      <c r="I714" s="1"/>
      <c r="J714" s="1"/>
      <c r="K714" s="1"/>
      <c r="L714" s="1"/>
      <c r="M714" s="1"/>
      <c r="N714" s="5"/>
      <c r="O714" s="5"/>
      <c r="P714" s="5"/>
      <c r="Q714" s="1"/>
      <c r="R714" s="1"/>
      <c r="S714" s="1"/>
      <c r="T714" s="1"/>
      <c r="U714" s="1"/>
      <c r="V714" s="1"/>
      <c r="W714" s="1"/>
      <c r="X714" s="1"/>
      <c r="Y714" s="1"/>
      <c r="Z714" s="1"/>
    </row>
    <row r="715" spans="1:26">
      <c r="A715" s="1"/>
      <c r="B715" s="1"/>
      <c r="C715" s="1"/>
      <c r="D715" s="1"/>
      <c r="E715" s="1"/>
      <c r="F715" s="1"/>
      <c r="G715" s="1"/>
      <c r="H715" s="1"/>
      <c r="I715" s="1"/>
      <c r="J715" s="1"/>
      <c r="K715" s="1"/>
      <c r="L715" s="1"/>
      <c r="M715" s="1"/>
      <c r="N715" s="5"/>
      <c r="O715" s="5"/>
      <c r="P715" s="5"/>
      <c r="Q715" s="1"/>
      <c r="R715" s="1"/>
      <c r="S715" s="1"/>
      <c r="T715" s="1"/>
      <c r="U715" s="1"/>
      <c r="V715" s="1"/>
      <c r="W715" s="1"/>
      <c r="X715" s="1"/>
      <c r="Y715" s="1"/>
      <c r="Z715" s="1"/>
    </row>
    <row r="716" spans="1:26">
      <c r="A716" s="1"/>
      <c r="B716" s="1"/>
      <c r="C716" s="1"/>
      <c r="D716" s="1"/>
      <c r="E716" s="1"/>
      <c r="F716" s="1"/>
      <c r="G716" s="1"/>
      <c r="H716" s="1"/>
      <c r="I716" s="1"/>
      <c r="J716" s="1"/>
      <c r="K716" s="1"/>
      <c r="L716" s="1"/>
      <c r="M716" s="1"/>
      <c r="N716" s="5"/>
      <c r="O716" s="5"/>
      <c r="P716" s="5"/>
      <c r="Q716" s="1"/>
      <c r="R716" s="1"/>
      <c r="S716" s="1"/>
      <c r="T716" s="1"/>
      <c r="U716" s="1"/>
      <c r="V716" s="1"/>
      <c r="W716" s="1"/>
      <c r="X716" s="1"/>
      <c r="Y716" s="1"/>
      <c r="Z716" s="1"/>
    </row>
    <row r="717" spans="1:26">
      <c r="A717" s="1"/>
      <c r="B717" s="1"/>
      <c r="C717" s="1"/>
      <c r="D717" s="1"/>
      <c r="E717" s="1"/>
      <c r="F717" s="1"/>
      <c r="G717" s="1"/>
      <c r="H717" s="1"/>
      <c r="I717" s="1"/>
      <c r="J717" s="1"/>
      <c r="K717" s="1"/>
      <c r="L717" s="1"/>
      <c r="M717" s="1"/>
      <c r="N717" s="5"/>
      <c r="O717" s="5"/>
      <c r="P717" s="5"/>
      <c r="Q717" s="1"/>
      <c r="R717" s="1"/>
      <c r="S717" s="1"/>
      <c r="T717" s="1"/>
      <c r="U717" s="1"/>
      <c r="V717" s="1"/>
      <c r="W717" s="1"/>
      <c r="X717" s="1"/>
      <c r="Y717" s="1"/>
      <c r="Z717" s="1"/>
    </row>
    <row r="718" spans="1:26">
      <c r="A718" s="1"/>
      <c r="B718" s="1"/>
      <c r="C718" s="1"/>
      <c r="D718" s="1"/>
      <c r="E718" s="1"/>
      <c r="F718" s="1"/>
      <c r="G718" s="1"/>
      <c r="H718" s="1"/>
      <c r="I718" s="1"/>
      <c r="J718" s="1"/>
      <c r="K718" s="1"/>
      <c r="L718" s="1"/>
      <c r="M718" s="1"/>
      <c r="N718" s="5"/>
      <c r="O718" s="5"/>
      <c r="P718" s="5"/>
      <c r="Q718" s="1"/>
      <c r="R718" s="1"/>
      <c r="S718" s="1"/>
      <c r="T718" s="1"/>
      <c r="U718" s="1"/>
      <c r="V718" s="1"/>
      <c r="W718" s="1"/>
      <c r="X718" s="1"/>
      <c r="Y718" s="1"/>
      <c r="Z718" s="1"/>
    </row>
    <row r="719" spans="1:26">
      <c r="A719" s="1"/>
      <c r="B719" s="1"/>
      <c r="C719" s="1"/>
      <c r="D719" s="1"/>
      <c r="E719" s="1"/>
      <c r="F719" s="1"/>
      <c r="G719" s="1"/>
      <c r="H719" s="1"/>
      <c r="I719" s="1"/>
      <c r="J719" s="1"/>
      <c r="K719" s="1"/>
      <c r="L719" s="1"/>
      <c r="M719" s="1"/>
      <c r="N719" s="5"/>
      <c r="O719" s="5"/>
      <c r="P719" s="5"/>
      <c r="Q719" s="1"/>
      <c r="R719" s="1"/>
      <c r="S719" s="1"/>
      <c r="T719" s="1"/>
      <c r="U719" s="1"/>
      <c r="V719" s="1"/>
      <c r="W719" s="1"/>
      <c r="X719" s="1"/>
      <c r="Y719" s="1"/>
      <c r="Z719" s="1"/>
    </row>
    <row r="720" spans="1:26">
      <c r="A720" s="1"/>
      <c r="B720" s="1"/>
      <c r="C720" s="1"/>
      <c r="D720" s="1"/>
      <c r="E720" s="1"/>
      <c r="F720" s="1"/>
      <c r="G720" s="1"/>
      <c r="H720" s="1"/>
      <c r="I720" s="1"/>
      <c r="J720" s="1"/>
      <c r="K720" s="1"/>
      <c r="L720" s="1"/>
      <c r="M720" s="1"/>
      <c r="N720" s="5"/>
      <c r="O720" s="5"/>
      <c r="P720" s="5"/>
      <c r="Q720" s="1"/>
      <c r="R720" s="1"/>
      <c r="S720" s="1"/>
      <c r="T720" s="1"/>
      <c r="U720" s="1"/>
      <c r="V720" s="1"/>
      <c r="W720" s="1"/>
      <c r="X720" s="1"/>
      <c r="Y720" s="1"/>
      <c r="Z720" s="1"/>
    </row>
    <row r="721" spans="1:26">
      <c r="A721" s="1"/>
      <c r="B721" s="1"/>
      <c r="C721" s="1"/>
      <c r="D721" s="1"/>
      <c r="E721" s="1"/>
      <c r="F721" s="1"/>
      <c r="G721" s="1"/>
      <c r="H721" s="1"/>
      <c r="I721" s="1"/>
      <c r="J721" s="1"/>
      <c r="K721" s="1"/>
      <c r="L721" s="1"/>
      <c r="M721" s="1"/>
      <c r="N721" s="5"/>
      <c r="O721" s="5"/>
      <c r="P721" s="5"/>
      <c r="Q721" s="1"/>
      <c r="R721" s="1"/>
      <c r="S721" s="1"/>
      <c r="T721" s="1"/>
      <c r="U721" s="1"/>
      <c r="V721" s="1"/>
      <c r="W721" s="1"/>
      <c r="X721" s="1"/>
      <c r="Y721" s="1"/>
      <c r="Z721" s="1"/>
    </row>
    <row r="722" spans="1:26">
      <c r="A722" s="1"/>
      <c r="B722" s="1"/>
      <c r="C722" s="1"/>
      <c r="D722" s="1"/>
      <c r="E722" s="1"/>
      <c r="F722" s="1"/>
      <c r="G722" s="1"/>
      <c r="H722" s="1"/>
      <c r="I722" s="1"/>
      <c r="J722" s="1"/>
      <c r="K722" s="1"/>
      <c r="L722" s="1"/>
      <c r="M722" s="1"/>
      <c r="N722" s="5"/>
      <c r="O722" s="5"/>
      <c r="P722" s="5"/>
      <c r="Q722" s="1"/>
      <c r="R722" s="1"/>
      <c r="S722" s="1"/>
      <c r="T722" s="1"/>
      <c r="U722" s="1"/>
      <c r="V722" s="1"/>
      <c r="W722" s="1"/>
      <c r="X722" s="1"/>
      <c r="Y722" s="1"/>
      <c r="Z722" s="1"/>
    </row>
    <row r="723" spans="1:26">
      <c r="A723" s="1"/>
      <c r="B723" s="1"/>
      <c r="C723" s="1"/>
      <c r="D723" s="1"/>
      <c r="E723" s="1"/>
      <c r="F723" s="1"/>
      <c r="G723" s="1"/>
      <c r="H723" s="1"/>
      <c r="I723" s="1"/>
      <c r="J723" s="1"/>
      <c r="K723" s="1"/>
      <c r="L723" s="1"/>
      <c r="M723" s="1"/>
      <c r="N723" s="5"/>
      <c r="O723" s="5"/>
      <c r="P723" s="5"/>
      <c r="Q723" s="1"/>
      <c r="R723" s="1"/>
      <c r="S723" s="1"/>
      <c r="T723" s="1"/>
      <c r="U723" s="1"/>
      <c r="V723" s="1"/>
      <c r="W723" s="1"/>
      <c r="X723" s="1"/>
      <c r="Y723" s="1"/>
      <c r="Z723" s="1"/>
    </row>
    <row r="724" spans="1:26">
      <c r="A724" s="1"/>
      <c r="B724" s="1"/>
      <c r="C724" s="1"/>
      <c r="D724" s="1"/>
      <c r="E724" s="1"/>
      <c r="F724" s="1"/>
      <c r="G724" s="1"/>
      <c r="H724" s="1"/>
      <c r="I724" s="1"/>
      <c r="J724" s="1"/>
      <c r="K724" s="1"/>
      <c r="L724" s="1"/>
      <c r="M724" s="1"/>
      <c r="N724" s="5"/>
      <c r="O724" s="5"/>
      <c r="P724" s="5"/>
      <c r="Q724" s="1"/>
      <c r="R724" s="1"/>
      <c r="S724" s="1"/>
      <c r="T724" s="1"/>
      <c r="U724" s="1"/>
      <c r="V724" s="1"/>
      <c r="W724" s="1"/>
      <c r="X724" s="1"/>
      <c r="Y724" s="1"/>
      <c r="Z724" s="1"/>
    </row>
    <row r="725" spans="1:26">
      <c r="A725" s="1"/>
      <c r="B725" s="1"/>
      <c r="C725" s="1"/>
      <c r="D725" s="1"/>
      <c r="E725" s="1"/>
      <c r="F725" s="1"/>
      <c r="G725" s="1"/>
      <c r="H725" s="1"/>
      <c r="I725" s="1"/>
      <c r="J725" s="1"/>
      <c r="K725" s="1"/>
      <c r="L725" s="1"/>
      <c r="M725" s="1"/>
      <c r="N725" s="5"/>
      <c r="O725" s="5"/>
      <c r="P725" s="5"/>
      <c r="Q725" s="1"/>
      <c r="R725" s="1"/>
      <c r="S725" s="1"/>
      <c r="T725" s="1"/>
      <c r="U725" s="1"/>
      <c r="V725" s="1"/>
      <c r="W725" s="1"/>
      <c r="X725" s="1"/>
      <c r="Y725" s="1"/>
      <c r="Z725" s="1"/>
    </row>
    <row r="726" spans="1:26">
      <c r="A726" s="1"/>
      <c r="B726" s="1"/>
      <c r="C726" s="1"/>
      <c r="D726" s="1"/>
      <c r="E726" s="1"/>
      <c r="F726" s="1"/>
      <c r="G726" s="1"/>
      <c r="H726" s="1"/>
      <c r="I726" s="1"/>
      <c r="J726" s="1"/>
      <c r="K726" s="1"/>
      <c r="L726" s="1"/>
      <c r="M726" s="1"/>
      <c r="N726" s="5"/>
      <c r="O726" s="5"/>
      <c r="P726" s="5"/>
      <c r="Q726" s="1"/>
      <c r="R726" s="1"/>
      <c r="S726" s="1"/>
      <c r="T726" s="1"/>
      <c r="U726" s="1"/>
      <c r="V726" s="1"/>
      <c r="W726" s="1"/>
      <c r="X726" s="1"/>
      <c r="Y726" s="1"/>
      <c r="Z726" s="1"/>
    </row>
    <row r="727" spans="1:26">
      <c r="A727" s="1"/>
      <c r="B727" s="1"/>
      <c r="C727" s="1"/>
      <c r="D727" s="1"/>
      <c r="E727" s="1"/>
      <c r="F727" s="1"/>
      <c r="G727" s="1"/>
      <c r="H727" s="1"/>
      <c r="I727" s="1"/>
      <c r="J727" s="1"/>
      <c r="K727" s="1"/>
      <c r="L727" s="1"/>
      <c r="M727" s="1"/>
      <c r="N727" s="5"/>
      <c r="O727" s="5"/>
      <c r="P727" s="5"/>
      <c r="Q727" s="1"/>
      <c r="R727" s="1"/>
      <c r="S727" s="1"/>
      <c r="T727" s="1"/>
      <c r="U727" s="1"/>
      <c r="V727" s="1"/>
      <c r="W727" s="1"/>
      <c r="X727" s="1"/>
      <c r="Y727" s="1"/>
      <c r="Z727" s="1"/>
    </row>
    <row r="728" spans="1:26">
      <c r="A728" s="1"/>
      <c r="B728" s="1"/>
      <c r="C728" s="1"/>
      <c r="D728" s="1"/>
      <c r="E728" s="1"/>
      <c r="F728" s="1"/>
      <c r="G728" s="1"/>
      <c r="H728" s="1"/>
      <c r="I728" s="1"/>
      <c r="J728" s="1"/>
      <c r="K728" s="1"/>
      <c r="L728" s="1"/>
      <c r="M728" s="1"/>
      <c r="N728" s="5"/>
      <c r="O728" s="5"/>
      <c r="P728" s="5"/>
      <c r="Q728" s="1"/>
      <c r="R728" s="1"/>
      <c r="S728" s="1"/>
      <c r="T728" s="1"/>
      <c r="U728" s="1"/>
      <c r="V728" s="1"/>
      <c r="W728" s="1"/>
      <c r="X728" s="1"/>
      <c r="Y728" s="1"/>
      <c r="Z728" s="1"/>
    </row>
    <row r="729" spans="1:26">
      <c r="A729" s="1"/>
      <c r="B729" s="1"/>
      <c r="C729" s="1"/>
      <c r="D729" s="1"/>
      <c r="E729" s="1"/>
      <c r="F729" s="1"/>
      <c r="G729" s="1"/>
      <c r="H729" s="1"/>
      <c r="I729" s="1"/>
      <c r="J729" s="1"/>
      <c r="K729" s="1"/>
      <c r="L729" s="1"/>
      <c r="M729" s="1"/>
      <c r="N729" s="5"/>
      <c r="O729" s="5"/>
      <c r="P729" s="5"/>
      <c r="Q729" s="1"/>
      <c r="R729" s="1"/>
      <c r="S729" s="1"/>
      <c r="T729" s="1"/>
      <c r="U729" s="1"/>
      <c r="V729" s="1"/>
      <c r="W729" s="1"/>
      <c r="X729" s="1"/>
      <c r="Y729" s="1"/>
      <c r="Z729" s="1"/>
    </row>
    <row r="730" spans="1:26">
      <c r="A730" s="1"/>
      <c r="B730" s="1"/>
      <c r="C730" s="1"/>
      <c r="D730" s="1"/>
      <c r="E730" s="1"/>
      <c r="F730" s="1"/>
      <c r="G730" s="1"/>
      <c r="H730" s="1"/>
      <c r="I730" s="1"/>
      <c r="J730" s="1"/>
      <c r="K730" s="1"/>
      <c r="L730" s="1"/>
      <c r="M730" s="1"/>
      <c r="N730" s="5"/>
      <c r="O730" s="5"/>
      <c r="P730" s="5"/>
      <c r="Q730" s="1"/>
      <c r="R730" s="1"/>
      <c r="S730" s="1"/>
      <c r="T730" s="1"/>
      <c r="U730" s="1"/>
      <c r="V730" s="1"/>
      <c r="W730" s="1"/>
      <c r="X730" s="1"/>
      <c r="Y730" s="1"/>
      <c r="Z730" s="1"/>
    </row>
    <row r="731" spans="1:26">
      <c r="A731" s="1"/>
      <c r="B731" s="1"/>
      <c r="C731" s="1"/>
      <c r="D731" s="1"/>
      <c r="E731" s="1"/>
      <c r="F731" s="1"/>
      <c r="G731" s="1"/>
      <c r="H731" s="1"/>
      <c r="I731" s="1"/>
      <c r="J731" s="1"/>
      <c r="K731" s="1"/>
      <c r="L731" s="1"/>
      <c r="M731" s="1"/>
      <c r="N731" s="5"/>
      <c r="O731" s="5"/>
      <c r="P731" s="5"/>
      <c r="Q731" s="1"/>
      <c r="R731" s="1"/>
      <c r="S731" s="1"/>
      <c r="T731" s="1"/>
      <c r="U731" s="1"/>
      <c r="V731" s="1"/>
      <c r="W731" s="1"/>
      <c r="X731" s="1"/>
      <c r="Y731" s="1"/>
      <c r="Z731" s="1"/>
    </row>
    <row r="732" spans="1:26">
      <c r="A732" s="1"/>
      <c r="B732" s="1"/>
      <c r="C732" s="1"/>
      <c r="D732" s="1"/>
      <c r="E732" s="1"/>
      <c r="F732" s="1"/>
      <c r="G732" s="1"/>
      <c r="H732" s="1"/>
      <c r="I732" s="1"/>
      <c r="J732" s="1"/>
      <c r="K732" s="1"/>
      <c r="L732" s="1"/>
      <c r="M732" s="1"/>
      <c r="N732" s="5"/>
      <c r="O732" s="5"/>
      <c r="P732" s="5"/>
      <c r="Q732" s="1"/>
      <c r="R732" s="1"/>
      <c r="S732" s="1"/>
      <c r="T732" s="1"/>
      <c r="U732" s="1"/>
      <c r="V732" s="1"/>
      <c r="W732" s="1"/>
      <c r="X732" s="1"/>
      <c r="Y732" s="1"/>
      <c r="Z732" s="1"/>
    </row>
    <row r="733" spans="1:26">
      <c r="A733" s="1"/>
      <c r="B733" s="1"/>
      <c r="C733" s="1"/>
      <c r="D733" s="1"/>
      <c r="E733" s="1"/>
      <c r="F733" s="1"/>
      <c r="G733" s="1"/>
      <c r="H733" s="1"/>
      <c r="I733" s="1"/>
      <c r="J733" s="1"/>
      <c r="K733" s="1"/>
      <c r="L733" s="1"/>
      <c r="M733" s="1"/>
      <c r="N733" s="5"/>
      <c r="O733" s="5"/>
      <c r="P733" s="5"/>
      <c r="Q733" s="1"/>
      <c r="R733" s="1"/>
      <c r="S733" s="1"/>
      <c r="T733" s="1"/>
      <c r="U733" s="1"/>
      <c r="V733" s="1"/>
      <c r="W733" s="1"/>
      <c r="X733" s="1"/>
      <c r="Y733" s="1"/>
      <c r="Z733" s="1"/>
    </row>
    <row r="734" spans="1:26">
      <c r="A734" s="1"/>
      <c r="B734" s="1"/>
      <c r="C734" s="1"/>
      <c r="D734" s="1"/>
      <c r="E734" s="1"/>
      <c r="F734" s="1"/>
      <c r="G734" s="1"/>
      <c r="H734" s="1"/>
      <c r="I734" s="1"/>
      <c r="J734" s="1"/>
      <c r="K734" s="1"/>
      <c r="L734" s="1"/>
      <c r="M734" s="1"/>
      <c r="N734" s="5"/>
      <c r="O734" s="5"/>
      <c r="P734" s="5"/>
      <c r="Q734" s="1"/>
      <c r="R734" s="1"/>
      <c r="S734" s="1"/>
      <c r="T734" s="1"/>
      <c r="U734" s="1"/>
      <c r="V734" s="1"/>
      <c r="W734" s="1"/>
      <c r="X734" s="1"/>
      <c r="Y734" s="1"/>
      <c r="Z734" s="1"/>
    </row>
    <row r="735" spans="1:26">
      <c r="A735" s="1"/>
      <c r="B735" s="1"/>
      <c r="C735" s="1"/>
      <c r="D735" s="1"/>
      <c r="E735" s="1"/>
      <c r="F735" s="1"/>
      <c r="G735" s="1"/>
      <c r="H735" s="1"/>
      <c r="I735" s="1"/>
      <c r="J735" s="1"/>
      <c r="K735" s="1"/>
      <c r="L735" s="1"/>
      <c r="M735" s="1"/>
      <c r="N735" s="5"/>
      <c r="O735" s="5"/>
      <c r="P735" s="5"/>
      <c r="Q735" s="1"/>
      <c r="R735" s="1"/>
      <c r="S735" s="1"/>
      <c r="T735" s="1"/>
      <c r="U735" s="1"/>
      <c r="V735" s="1"/>
      <c r="W735" s="1"/>
      <c r="X735" s="1"/>
      <c r="Y735" s="1"/>
      <c r="Z735" s="1"/>
    </row>
    <row r="736" spans="1:26">
      <c r="A736" s="1"/>
      <c r="B736" s="1"/>
      <c r="C736" s="1"/>
      <c r="D736" s="1"/>
      <c r="E736" s="1"/>
      <c r="F736" s="1"/>
      <c r="G736" s="1"/>
      <c r="H736" s="1"/>
      <c r="I736" s="1"/>
      <c r="J736" s="1"/>
      <c r="K736" s="1"/>
      <c r="L736" s="1"/>
      <c r="M736" s="1"/>
      <c r="N736" s="5"/>
      <c r="O736" s="5"/>
      <c r="P736" s="5"/>
      <c r="Q736" s="1"/>
      <c r="R736" s="1"/>
      <c r="S736" s="1"/>
      <c r="T736" s="1"/>
      <c r="U736" s="1"/>
      <c r="V736" s="1"/>
      <c r="W736" s="1"/>
      <c r="X736" s="1"/>
      <c r="Y736" s="1"/>
      <c r="Z736" s="1"/>
    </row>
    <row r="737" spans="1:26">
      <c r="A737" s="1"/>
      <c r="B737" s="1"/>
      <c r="C737" s="1"/>
      <c r="D737" s="1"/>
      <c r="E737" s="1"/>
      <c r="F737" s="1"/>
      <c r="G737" s="1"/>
      <c r="H737" s="1"/>
      <c r="I737" s="1"/>
      <c r="J737" s="1"/>
      <c r="K737" s="1"/>
      <c r="L737" s="1"/>
      <c r="M737" s="1"/>
      <c r="N737" s="5"/>
      <c r="O737" s="5"/>
      <c r="P737" s="5"/>
      <c r="Q737" s="1"/>
      <c r="R737" s="1"/>
      <c r="S737" s="1"/>
      <c r="T737" s="1"/>
      <c r="U737" s="1"/>
      <c r="V737" s="1"/>
      <c r="W737" s="1"/>
      <c r="X737" s="1"/>
      <c r="Y737" s="1"/>
      <c r="Z737" s="1"/>
    </row>
    <row r="738" spans="1:26">
      <c r="A738" s="1"/>
      <c r="B738" s="1"/>
      <c r="C738" s="1"/>
      <c r="D738" s="1"/>
      <c r="E738" s="1"/>
      <c r="F738" s="1"/>
      <c r="G738" s="1"/>
      <c r="H738" s="1"/>
      <c r="I738" s="1"/>
      <c r="J738" s="1"/>
      <c r="K738" s="1"/>
      <c r="L738" s="1"/>
      <c r="M738" s="1"/>
      <c r="N738" s="5"/>
      <c r="O738" s="5"/>
      <c r="P738" s="5"/>
      <c r="Q738" s="1"/>
      <c r="R738" s="1"/>
      <c r="S738" s="1"/>
      <c r="T738" s="1"/>
      <c r="U738" s="1"/>
      <c r="V738" s="1"/>
      <c r="W738" s="1"/>
      <c r="X738" s="1"/>
      <c r="Y738" s="1"/>
      <c r="Z738" s="1"/>
    </row>
    <row r="739" spans="1:26">
      <c r="A739" s="1"/>
      <c r="B739" s="1"/>
      <c r="C739" s="1"/>
      <c r="D739" s="1"/>
      <c r="E739" s="1"/>
      <c r="F739" s="1"/>
      <c r="G739" s="1"/>
      <c r="H739" s="1"/>
      <c r="I739" s="1"/>
      <c r="J739" s="1"/>
      <c r="K739" s="1"/>
      <c r="L739" s="1"/>
      <c r="M739" s="1"/>
      <c r="N739" s="5"/>
      <c r="O739" s="5"/>
      <c r="P739" s="5"/>
      <c r="Q739" s="1"/>
      <c r="R739" s="1"/>
      <c r="S739" s="1"/>
      <c r="T739" s="1"/>
      <c r="U739" s="1"/>
      <c r="V739" s="1"/>
      <c r="W739" s="1"/>
      <c r="X739" s="1"/>
      <c r="Y739" s="1"/>
      <c r="Z739" s="1"/>
    </row>
    <row r="740" spans="1:26">
      <c r="A740" s="1"/>
      <c r="B740" s="1"/>
      <c r="C740" s="1"/>
      <c r="D740" s="1"/>
      <c r="E740" s="1"/>
      <c r="F740" s="1"/>
      <c r="G740" s="1"/>
      <c r="H740" s="1"/>
      <c r="I740" s="1"/>
      <c r="J740" s="1"/>
      <c r="K740" s="1"/>
      <c r="L740" s="1"/>
      <c r="M740" s="1"/>
      <c r="N740" s="5"/>
      <c r="O740" s="5"/>
      <c r="P740" s="5"/>
      <c r="Q740" s="1"/>
      <c r="R740" s="1"/>
      <c r="S740" s="1"/>
      <c r="T740" s="1"/>
      <c r="U740" s="1"/>
      <c r="V740" s="1"/>
      <c r="W740" s="1"/>
      <c r="X740" s="1"/>
      <c r="Y740" s="1"/>
      <c r="Z740" s="1"/>
    </row>
    <row r="741" spans="1:26">
      <c r="A741" s="1"/>
      <c r="B741" s="1"/>
      <c r="C741" s="1"/>
      <c r="D741" s="1"/>
      <c r="E741" s="1"/>
      <c r="F741" s="1"/>
      <c r="G741" s="1"/>
      <c r="H741" s="1"/>
      <c r="I741" s="1"/>
      <c r="J741" s="1"/>
      <c r="K741" s="1"/>
      <c r="L741" s="1"/>
      <c r="M741" s="1"/>
      <c r="N741" s="5"/>
      <c r="O741" s="5"/>
      <c r="P741" s="5"/>
      <c r="Q741" s="1"/>
      <c r="R741" s="1"/>
      <c r="S741" s="1"/>
      <c r="T741" s="1"/>
      <c r="U741" s="1"/>
      <c r="V741" s="1"/>
      <c r="W741" s="1"/>
      <c r="X741" s="1"/>
      <c r="Y741" s="1"/>
      <c r="Z741" s="1"/>
    </row>
    <row r="742" spans="1:26">
      <c r="A742" s="1"/>
      <c r="B742" s="1"/>
      <c r="C742" s="1"/>
      <c r="D742" s="1"/>
      <c r="E742" s="1"/>
      <c r="F742" s="1"/>
      <c r="G742" s="1"/>
      <c r="H742" s="1"/>
      <c r="I742" s="1"/>
      <c r="J742" s="1"/>
      <c r="K742" s="1"/>
      <c r="L742" s="1"/>
      <c r="M742" s="1"/>
      <c r="N742" s="5"/>
      <c r="O742" s="5"/>
      <c r="P742" s="5"/>
      <c r="Q742" s="1"/>
      <c r="R742" s="1"/>
      <c r="S742" s="1"/>
      <c r="T742" s="1"/>
      <c r="U742" s="1"/>
      <c r="V742" s="1"/>
      <c r="W742" s="1"/>
      <c r="X742" s="1"/>
      <c r="Y742" s="1"/>
      <c r="Z742" s="1"/>
    </row>
    <row r="743" spans="1:26">
      <c r="A743" s="1"/>
      <c r="B743" s="1"/>
      <c r="C743" s="1"/>
      <c r="D743" s="1"/>
      <c r="E743" s="1"/>
      <c r="F743" s="1"/>
      <c r="G743" s="1"/>
      <c r="H743" s="1"/>
      <c r="I743" s="1"/>
      <c r="J743" s="1"/>
      <c r="K743" s="1"/>
      <c r="L743" s="1"/>
      <c r="M743" s="1"/>
      <c r="N743" s="5"/>
      <c r="O743" s="5"/>
      <c r="P743" s="5"/>
      <c r="Q743" s="1"/>
      <c r="R743" s="1"/>
      <c r="S743" s="1"/>
      <c r="T743" s="1"/>
      <c r="U743" s="1"/>
      <c r="V743" s="1"/>
      <c r="W743" s="1"/>
      <c r="X743" s="1"/>
      <c r="Y743" s="1"/>
      <c r="Z743" s="1"/>
    </row>
    <row r="744" spans="1:26">
      <c r="A744" s="1"/>
      <c r="B744" s="1"/>
      <c r="C744" s="1"/>
      <c r="D744" s="1"/>
      <c r="E744" s="1"/>
      <c r="F744" s="1"/>
      <c r="G744" s="1"/>
      <c r="H744" s="1"/>
      <c r="I744" s="1"/>
      <c r="J744" s="1"/>
      <c r="K744" s="1"/>
      <c r="L744" s="1"/>
      <c r="M744" s="1"/>
      <c r="N744" s="5"/>
      <c r="O744" s="5"/>
      <c r="P744" s="5"/>
      <c r="Q744" s="1"/>
      <c r="R744" s="1"/>
      <c r="S744" s="1"/>
      <c r="T744" s="1"/>
      <c r="U744" s="1"/>
      <c r="V744" s="1"/>
      <c r="W744" s="1"/>
      <c r="X744" s="1"/>
      <c r="Y744" s="1"/>
      <c r="Z744" s="1"/>
    </row>
    <row r="745" spans="1:26">
      <c r="A745" s="1"/>
      <c r="B745" s="1"/>
      <c r="C745" s="1"/>
      <c r="D745" s="1"/>
      <c r="E745" s="1"/>
      <c r="F745" s="1"/>
      <c r="G745" s="1"/>
      <c r="H745" s="1"/>
      <c r="I745" s="1"/>
      <c r="J745" s="1"/>
      <c r="K745" s="1"/>
      <c r="L745" s="1"/>
      <c r="M745" s="1"/>
      <c r="N745" s="5"/>
      <c r="O745" s="5"/>
      <c r="P745" s="5"/>
      <c r="Q745" s="1"/>
      <c r="R745" s="1"/>
      <c r="S745" s="1"/>
      <c r="T745" s="1"/>
      <c r="U745" s="1"/>
      <c r="V745" s="1"/>
      <c r="W745" s="1"/>
      <c r="X745" s="1"/>
      <c r="Y745" s="1"/>
      <c r="Z745" s="1"/>
    </row>
    <row r="746" spans="1:26">
      <c r="A746" s="1"/>
      <c r="B746" s="1"/>
      <c r="C746" s="1"/>
      <c r="D746" s="1"/>
      <c r="E746" s="1"/>
      <c r="F746" s="1"/>
      <c r="G746" s="1"/>
      <c r="H746" s="1"/>
      <c r="I746" s="1"/>
      <c r="J746" s="1"/>
      <c r="K746" s="1"/>
      <c r="L746" s="1"/>
      <c r="M746" s="1"/>
      <c r="N746" s="5"/>
      <c r="O746" s="5"/>
      <c r="P746" s="5"/>
      <c r="Q746" s="1"/>
      <c r="R746" s="1"/>
      <c r="S746" s="1"/>
      <c r="T746" s="1"/>
      <c r="U746" s="1"/>
      <c r="V746" s="1"/>
      <c r="W746" s="1"/>
      <c r="X746" s="1"/>
      <c r="Y746" s="1"/>
      <c r="Z746" s="1"/>
    </row>
    <row r="747" spans="1:26">
      <c r="A747" s="1"/>
      <c r="B747" s="1"/>
      <c r="C747" s="1"/>
      <c r="D747" s="1"/>
      <c r="E747" s="1"/>
      <c r="F747" s="1"/>
      <c r="G747" s="1"/>
      <c r="H747" s="1"/>
      <c r="I747" s="1"/>
      <c r="J747" s="1"/>
      <c r="K747" s="1"/>
      <c r="L747" s="1"/>
      <c r="M747" s="1"/>
      <c r="N747" s="5"/>
      <c r="O747" s="5"/>
      <c r="P747" s="5"/>
      <c r="Q747" s="1"/>
      <c r="R747" s="1"/>
      <c r="S747" s="1"/>
      <c r="T747" s="1"/>
      <c r="U747" s="1"/>
      <c r="V747" s="1"/>
      <c r="W747" s="1"/>
      <c r="X747" s="1"/>
      <c r="Y747" s="1"/>
      <c r="Z747" s="1"/>
    </row>
    <row r="748" spans="1:26">
      <c r="A748" s="1"/>
      <c r="B748" s="1"/>
      <c r="C748" s="1"/>
      <c r="D748" s="1"/>
      <c r="E748" s="1"/>
      <c r="F748" s="1"/>
      <c r="G748" s="1"/>
      <c r="H748" s="1"/>
      <c r="I748" s="1"/>
      <c r="J748" s="1"/>
      <c r="K748" s="1"/>
      <c r="L748" s="1"/>
      <c r="M748" s="1"/>
      <c r="N748" s="5"/>
      <c r="O748" s="5"/>
      <c r="P748" s="5"/>
      <c r="Q748" s="1"/>
      <c r="R748" s="1"/>
      <c r="S748" s="1"/>
      <c r="T748" s="1"/>
      <c r="U748" s="1"/>
      <c r="V748" s="1"/>
      <c r="W748" s="1"/>
      <c r="X748" s="1"/>
      <c r="Y748" s="1"/>
      <c r="Z748" s="1"/>
    </row>
    <row r="749" spans="1:26">
      <c r="A749" s="1"/>
      <c r="B749" s="1"/>
      <c r="C749" s="1"/>
      <c r="D749" s="1"/>
      <c r="E749" s="1"/>
      <c r="F749" s="1"/>
      <c r="G749" s="1"/>
      <c r="H749" s="1"/>
      <c r="I749" s="1"/>
      <c r="J749" s="1"/>
      <c r="K749" s="1"/>
      <c r="L749" s="1"/>
      <c r="M749" s="1"/>
      <c r="N749" s="5"/>
      <c r="O749" s="5"/>
      <c r="P749" s="5"/>
      <c r="Q749" s="1"/>
      <c r="R749" s="1"/>
      <c r="S749" s="1"/>
      <c r="T749" s="1"/>
      <c r="U749" s="1"/>
      <c r="V749" s="1"/>
      <c r="W749" s="1"/>
      <c r="X749" s="1"/>
      <c r="Y749" s="1"/>
      <c r="Z749" s="1"/>
    </row>
    <row r="750" spans="1:26">
      <c r="A750" s="1"/>
      <c r="B750" s="1"/>
      <c r="C750" s="1"/>
      <c r="D750" s="1"/>
      <c r="E750" s="1"/>
      <c r="F750" s="1"/>
      <c r="G750" s="1"/>
      <c r="H750" s="1"/>
      <c r="I750" s="1"/>
      <c r="J750" s="1"/>
      <c r="K750" s="1"/>
      <c r="L750" s="1"/>
      <c r="M750" s="1"/>
      <c r="N750" s="5"/>
      <c r="O750" s="5"/>
      <c r="P750" s="5"/>
      <c r="Q750" s="1"/>
      <c r="R750" s="1"/>
      <c r="S750" s="1"/>
      <c r="T750" s="1"/>
      <c r="U750" s="1"/>
      <c r="V750" s="1"/>
      <c r="W750" s="1"/>
      <c r="X750" s="1"/>
      <c r="Y750" s="1"/>
      <c r="Z750" s="1"/>
    </row>
    <row r="751" spans="1:26">
      <c r="A751" s="1"/>
      <c r="B751" s="1"/>
      <c r="C751" s="1"/>
      <c r="D751" s="1"/>
      <c r="E751" s="1"/>
      <c r="F751" s="1"/>
      <c r="G751" s="1"/>
      <c r="H751" s="1"/>
      <c r="I751" s="1"/>
      <c r="J751" s="1"/>
      <c r="K751" s="1"/>
      <c r="L751" s="1"/>
      <c r="M751" s="1"/>
      <c r="N751" s="5"/>
      <c r="O751" s="5"/>
      <c r="P751" s="5"/>
      <c r="Q751" s="1"/>
      <c r="R751" s="1"/>
      <c r="S751" s="1"/>
      <c r="T751" s="1"/>
      <c r="U751" s="1"/>
      <c r="V751" s="1"/>
      <c r="W751" s="1"/>
      <c r="X751" s="1"/>
      <c r="Y751" s="1"/>
      <c r="Z751" s="1"/>
    </row>
    <row r="752" spans="1:26">
      <c r="A752" s="1"/>
      <c r="B752" s="1"/>
      <c r="C752" s="1"/>
      <c r="D752" s="1"/>
      <c r="E752" s="1"/>
      <c r="F752" s="1"/>
      <c r="G752" s="1"/>
      <c r="H752" s="1"/>
      <c r="I752" s="1"/>
      <c r="J752" s="1"/>
      <c r="K752" s="1"/>
      <c r="L752" s="1"/>
      <c r="M752" s="1"/>
      <c r="N752" s="5"/>
      <c r="O752" s="5"/>
      <c r="P752" s="5"/>
      <c r="Q752" s="1"/>
      <c r="R752" s="1"/>
      <c r="S752" s="1"/>
      <c r="T752" s="1"/>
      <c r="U752" s="1"/>
      <c r="V752" s="1"/>
      <c r="W752" s="1"/>
      <c r="X752" s="1"/>
      <c r="Y752" s="1"/>
      <c r="Z752" s="1"/>
    </row>
    <row r="753" spans="1:26">
      <c r="A753" s="1"/>
      <c r="B753" s="1"/>
      <c r="C753" s="1"/>
      <c r="D753" s="1"/>
      <c r="E753" s="1"/>
      <c r="F753" s="1"/>
      <c r="G753" s="1"/>
      <c r="H753" s="1"/>
      <c r="I753" s="1"/>
      <c r="J753" s="1"/>
      <c r="K753" s="1"/>
      <c r="L753" s="1"/>
      <c r="M753" s="1"/>
      <c r="N753" s="5"/>
      <c r="O753" s="5"/>
      <c r="P753" s="5"/>
      <c r="Q753" s="1"/>
      <c r="R753" s="1"/>
      <c r="S753" s="1"/>
      <c r="T753" s="1"/>
      <c r="U753" s="1"/>
      <c r="V753" s="1"/>
      <c r="W753" s="1"/>
      <c r="X753" s="1"/>
      <c r="Y753" s="1"/>
      <c r="Z753" s="1"/>
    </row>
    <row r="754" spans="1:26">
      <c r="A754" s="1"/>
      <c r="B754" s="1"/>
      <c r="C754" s="1"/>
      <c r="D754" s="1"/>
      <c r="E754" s="1"/>
      <c r="F754" s="1"/>
      <c r="G754" s="1"/>
      <c r="H754" s="1"/>
      <c r="I754" s="1"/>
      <c r="J754" s="1"/>
      <c r="K754" s="1"/>
      <c r="L754" s="1"/>
      <c r="M754" s="1"/>
      <c r="N754" s="5"/>
      <c r="O754" s="5"/>
      <c r="P754" s="5"/>
      <c r="Q754" s="1"/>
      <c r="R754" s="1"/>
      <c r="S754" s="1"/>
      <c r="T754" s="1"/>
      <c r="U754" s="1"/>
      <c r="V754" s="1"/>
      <c r="W754" s="1"/>
      <c r="X754" s="1"/>
      <c r="Y754" s="1"/>
      <c r="Z754" s="1"/>
    </row>
    <row r="755" spans="1:26">
      <c r="A755" s="1"/>
      <c r="B755" s="1"/>
      <c r="C755" s="1"/>
      <c r="D755" s="1"/>
      <c r="E755" s="1"/>
      <c r="F755" s="1"/>
      <c r="G755" s="1"/>
      <c r="H755" s="1"/>
      <c r="I755" s="1"/>
      <c r="J755" s="1"/>
      <c r="K755" s="1"/>
      <c r="L755" s="1"/>
      <c r="M755" s="1"/>
      <c r="N755" s="5"/>
      <c r="O755" s="5"/>
      <c r="P755" s="5"/>
      <c r="Q755" s="1"/>
      <c r="R755" s="1"/>
      <c r="S755" s="1"/>
      <c r="T755" s="1"/>
      <c r="U755" s="1"/>
      <c r="V755" s="1"/>
      <c r="W755" s="1"/>
      <c r="X755" s="1"/>
      <c r="Y755" s="1"/>
      <c r="Z755" s="1"/>
    </row>
    <row r="756" spans="1:26">
      <c r="A756" s="1"/>
      <c r="B756" s="1"/>
      <c r="C756" s="1"/>
      <c r="D756" s="1"/>
      <c r="E756" s="1"/>
      <c r="F756" s="1"/>
      <c r="G756" s="1"/>
      <c r="H756" s="1"/>
      <c r="I756" s="1"/>
      <c r="J756" s="1"/>
      <c r="K756" s="1"/>
      <c r="L756" s="1"/>
      <c r="M756" s="1"/>
      <c r="N756" s="5"/>
      <c r="O756" s="5"/>
      <c r="P756" s="5"/>
      <c r="Q756" s="1"/>
      <c r="R756" s="1"/>
      <c r="S756" s="1"/>
      <c r="T756" s="1"/>
      <c r="U756" s="1"/>
      <c r="V756" s="1"/>
      <c r="W756" s="1"/>
      <c r="X756" s="1"/>
      <c r="Y756" s="1"/>
      <c r="Z756" s="1"/>
    </row>
    <row r="757" spans="1:26">
      <c r="A757" s="1"/>
      <c r="B757" s="1"/>
      <c r="C757" s="1"/>
      <c r="D757" s="1"/>
      <c r="E757" s="1"/>
      <c r="F757" s="1"/>
      <c r="G757" s="1"/>
      <c r="H757" s="1"/>
      <c r="I757" s="1"/>
      <c r="J757" s="1"/>
      <c r="K757" s="1"/>
      <c r="L757" s="1"/>
      <c r="M757" s="1"/>
      <c r="N757" s="5"/>
      <c r="O757" s="5"/>
      <c r="P757" s="5"/>
      <c r="Q757" s="1"/>
      <c r="R757" s="1"/>
      <c r="S757" s="1"/>
      <c r="T757" s="1"/>
      <c r="U757" s="1"/>
      <c r="V757" s="1"/>
      <c r="W757" s="1"/>
      <c r="X757" s="1"/>
      <c r="Y757" s="1"/>
      <c r="Z757" s="1"/>
    </row>
    <row r="758" spans="1:26">
      <c r="A758" s="1"/>
      <c r="B758" s="1"/>
      <c r="C758" s="1"/>
      <c r="D758" s="1"/>
      <c r="E758" s="1"/>
      <c r="F758" s="1"/>
      <c r="G758" s="1"/>
      <c r="H758" s="1"/>
      <c r="I758" s="1"/>
      <c r="J758" s="1"/>
      <c r="K758" s="1"/>
      <c r="L758" s="1"/>
      <c r="M758" s="1"/>
      <c r="N758" s="5"/>
      <c r="O758" s="5"/>
      <c r="P758" s="5"/>
      <c r="Q758" s="1"/>
      <c r="R758" s="1"/>
      <c r="S758" s="1"/>
      <c r="T758" s="1"/>
      <c r="U758" s="1"/>
      <c r="V758" s="1"/>
      <c r="W758" s="1"/>
      <c r="X758" s="1"/>
      <c r="Y758" s="1"/>
      <c r="Z758" s="1"/>
    </row>
    <row r="759" spans="1:26">
      <c r="A759" s="1"/>
      <c r="B759" s="1"/>
      <c r="C759" s="1"/>
      <c r="D759" s="1"/>
      <c r="E759" s="1"/>
      <c r="F759" s="1"/>
      <c r="G759" s="1"/>
      <c r="H759" s="1"/>
      <c r="I759" s="1"/>
      <c r="J759" s="1"/>
      <c r="K759" s="1"/>
      <c r="L759" s="1"/>
      <c r="M759" s="1"/>
      <c r="N759" s="5"/>
      <c r="O759" s="5"/>
      <c r="P759" s="5"/>
      <c r="Q759" s="1"/>
      <c r="R759" s="1"/>
      <c r="S759" s="1"/>
      <c r="T759" s="1"/>
      <c r="U759" s="1"/>
      <c r="V759" s="1"/>
      <c r="W759" s="1"/>
      <c r="X759" s="1"/>
      <c r="Y759" s="1"/>
      <c r="Z759" s="1"/>
    </row>
    <row r="760" spans="1:26">
      <c r="A760" s="1"/>
      <c r="B760" s="1"/>
      <c r="C760" s="1"/>
      <c r="D760" s="1"/>
      <c r="E760" s="1"/>
      <c r="F760" s="1"/>
      <c r="G760" s="1"/>
      <c r="H760" s="1"/>
      <c r="I760" s="1"/>
      <c r="J760" s="1"/>
      <c r="K760" s="1"/>
      <c r="L760" s="1"/>
      <c r="M760" s="1"/>
      <c r="N760" s="5"/>
      <c r="O760" s="5"/>
      <c r="P760" s="5"/>
      <c r="Q760" s="1"/>
      <c r="R760" s="1"/>
      <c r="S760" s="1"/>
      <c r="T760" s="1"/>
      <c r="U760" s="1"/>
      <c r="V760" s="1"/>
      <c r="W760" s="1"/>
      <c r="X760" s="1"/>
      <c r="Y760" s="1"/>
      <c r="Z760" s="1"/>
    </row>
    <row r="761" spans="1:26">
      <c r="A761" s="1"/>
      <c r="B761" s="1"/>
      <c r="C761" s="1"/>
      <c r="D761" s="1"/>
      <c r="E761" s="1"/>
      <c r="F761" s="1"/>
      <c r="G761" s="1"/>
      <c r="H761" s="1"/>
      <c r="I761" s="1"/>
      <c r="J761" s="1"/>
      <c r="K761" s="1"/>
      <c r="L761" s="1"/>
      <c r="M761" s="1"/>
      <c r="N761" s="5"/>
      <c r="O761" s="5"/>
      <c r="P761" s="5"/>
      <c r="Q761" s="1"/>
      <c r="R761" s="1"/>
      <c r="S761" s="1"/>
      <c r="T761" s="1"/>
      <c r="U761" s="1"/>
      <c r="V761" s="1"/>
      <c r="W761" s="1"/>
      <c r="X761" s="1"/>
      <c r="Y761" s="1"/>
      <c r="Z761" s="1"/>
    </row>
    <row r="762" spans="1:26">
      <c r="A762" s="1"/>
      <c r="B762" s="1"/>
      <c r="C762" s="1"/>
      <c r="D762" s="1"/>
      <c r="E762" s="1"/>
      <c r="F762" s="1"/>
      <c r="G762" s="1"/>
      <c r="H762" s="1"/>
      <c r="I762" s="1"/>
      <c r="J762" s="1"/>
      <c r="K762" s="1"/>
      <c r="L762" s="1"/>
      <c r="M762" s="1"/>
      <c r="N762" s="5"/>
      <c r="O762" s="5"/>
      <c r="P762" s="5"/>
      <c r="Q762" s="1"/>
      <c r="R762" s="1"/>
      <c r="S762" s="1"/>
      <c r="T762" s="1"/>
      <c r="U762" s="1"/>
      <c r="V762" s="1"/>
      <c r="W762" s="1"/>
      <c r="X762" s="1"/>
      <c r="Y762" s="1"/>
      <c r="Z762" s="1"/>
    </row>
    <row r="763" spans="1:26">
      <c r="A763" s="1"/>
      <c r="B763" s="1"/>
      <c r="C763" s="1"/>
      <c r="D763" s="1"/>
      <c r="E763" s="1"/>
      <c r="F763" s="1"/>
      <c r="G763" s="1"/>
      <c r="H763" s="1"/>
      <c r="I763" s="1"/>
      <c r="J763" s="1"/>
      <c r="K763" s="1"/>
      <c r="L763" s="1"/>
      <c r="M763" s="1"/>
      <c r="N763" s="5"/>
      <c r="O763" s="5"/>
      <c r="P763" s="5"/>
      <c r="Q763" s="1"/>
      <c r="R763" s="1"/>
      <c r="S763" s="1"/>
      <c r="T763" s="1"/>
      <c r="U763" s="1"/>
      <c r="V763" s="1"/>
      <c r="W763" s="1"/>
      <c r="X763" s="1"/>
      <c r="Y763" s="1"/>
      <c r="Z763" s="1"/>
    </row>
    <row r="764" spans="1:26">
      <c r="A764" s="1"/>
      <c r="B764" s="1"/>
      <c r="C764" s="1"/>
      <c r="D764" s="1"/>
      <c r="E764" s="1"/>
      <c r="F764" s="1"/>
      <c r="G764" s="1"/>
      <c r="H764" s="1"/>
      <c r="I764" s="1"/>
      <c r="J764" s="1"/>
      <c r="K764" s="1"/>
      <c r="L764" s="1"/>
      <c r="M764" s="1"/>
      <c r="N764" s="5"/>
      <c r="O764" s="5"/>
      <c r="P764" s="5"/>
      <c r="Q764" s="1"/>
      <c r="R764" s="1"/>
      <c r="S764" s="1"/>
      <c r="T764" s="1"/>
      <c r="U764" s="1"/>
      <c r="V764" s="1"/>
      <c r="W764" s="1"/>
      <c r="X764" s="1"/>
      <c r="Y764" s="1"/>
      <c r="Z764" s="1"/>
    </row>
    <row r="765" spans="1:26">
      <c r="A765" s="1"/>
      <c r="B765" s="1"/>
      <c r="C765" s="1"/>
      <c r="D765" s="1"/>
      <c r="E765" s="1"/>
      <c r="F765" s="1"/>
      <c r="G765" s="1"/>
      <c r="H765" s="1"/>
      <c r="I765" s="1"/>
      <c r="J765" s="1"/>
      <c r="K765" s="1"/>
      <c r="L765" s="1"/>
      <c r="M765" s="1"/>
      <c r="N765" s="5"/>
      <c r="O765" s="5"/>
      <c r="P765" s="5"/>
      <c r="Q765" s="1"/>
      <c r="R765" s="1"/>
      <c r="S765" s="1"/>
      <c r="T765" s="1"/>
      <c r="U765" s="1"/>
      <c r="V765" s="1"/>
      <c r="W765" s="1"/>
      <c r="X765" s="1"/>
      <c r="Y765" s="1"/>
      <c r="Z765" s="1"/>
    </row>
    <row r="766" spans="1:26">
      <c r="A766" s="1"/>
      <c r="B766" s="1"/>
      <c r="C766" s="1"/>
      <c r="D766" s="1"/>
      <c r="E766" s="1"/>
      <c r="F766" s="1"/>
      <c r="G766" s="1"/>
      <c r="H766" s="1"/>
      <c r="I766" s="1"/>
      <c r="J766" s="1"/>
      <c r="K766" s="1"/>
      <c r="L766" s="1"/>
      <c r="M766" s="1"/>
      <c r="N766" s="5"/>
      <c r="O766" s="5"/>
      <c r="P766" s="5"/>
      <c r="Q766" s="1"/>
      <c r="R766" s="1"/>
      <c r="S766" s="1"/>
      <c r="T766" s="1"/>
      <c r="U766" s="1"/>
      <c r="V766" s="1"/>
      <c r="W766" s="1"/>
      <c r="X766" s="1"/>
      <c r="Y766" s="1"/>
      <c r="Z766" s="1"/>
    </row>
    <row r="767" spans="1:26">
      <c r="A767" s="1"/>
      <c r="B767" s="1"/>
      <c r="C767" s="1"/>
      <c r="D767" s="1"/>
      <c r="E767" s="1"/>
      <c r="F767" s="1"/>
      <c r="G767" s="1"/>
      <c r="H767" s="1"/>
      <c r="I767" s="1"/>
      <c r="J767" s="1"/>
      <c r="K767" s="1"/>
      <c r="L767" s="1"/>
      <c r="M767" s="1"/>
      <c r="N767" s="5"/>
      <c r="O767" s="5"/>
      <c r="P767" s="5"/>
      <c r="Q767" s="1"/>
      <c r="R767" s="1"/>
      <c r="S767" s="1"/>
      <c r="T767" s="1"/>
      <c r="U767" s="1"/>
      <c r="V767" s="1"/>
      <c r="W767" s="1"/>
      <c r="X767" s="1"/>
      <c r="Y767" s="1"/>
      <c r="Z767" s="1"/>
    </row>
    <row r="768" spans="1:26">
      <c r="A768" s="1"/>
      <c r="B768" s="1"/>
      <c r="C768" s="1"/>
      <c r="D768" s="1"/>
      <c r="E768" s="1"/>
      <c r="F768" s="1"/>
      <c r="G768" s="1"/>
      <c r="H768" s="1"/>
      <c r="I768" s="1"/>
      <c r="J768" s="1"/>
      <c r="K768" s="1"/>
      <c r="L768" s="1"/>
      <c r="M768" s="1"/>
      <c r="N768" s="5"/>
      <c r="O768" s="5"/>
      <c r="P768" s="5"/>
      <c r="Q768" s="1"/>
      <c r="R768" s="1"/>
      <c r="S768" s="1"/>
      <c r="T768" s="1"/>
      <c r="U768" s="1"/>
      <c r="V768" s="1"/>
      <c r="W768" s="1"/>
      <c r="X768" s="1"/>
      <c r="Y768" s="1"/>
      <c r="Z768" s="1"/>
    </row>
    <row r="769" spans="1:26">
      <c r="A769" s="1"/>
      <c r="B769" s="1"/>
      <c r="C769" s="1"/>
      <c r="D769" s="1"/>
      <c r="E769" s="1"/>
      <c r="F769" s="1"/>
      <c r="G769" s="1"/>
      <c r="H769" s="1"/>
      <c r="I769" s="1"/>
      <c r="J769" s="1"/>
      <c r="K769" s="1"/>
      <c r="L769" s="1"/>
      <c r="M769" s="1"/>
      <c r="N769" s="5"/>
      <c r="O769" s="5"/>
      <c r="P769" s="5"/>
      <c r="Q769" s="1"/>
      <c r="R769" s="1"/>
      <c r="S769" s="1"/>
      <c r="T769" s="1"/>
      <c r="U769" s="1"/>
      <c r="V769" s="1"/>
      <c r="W769" s="1"/>
      <c r="X769" s="1"/>
      <c r="Y769" s="1"/>
      <c r="Z769" s="1"/>
    </row>
    <row r="770" spans="1:26">
      <c r="A770" s="1"/>
      <c r="B770" s="1"/>
      <c r="C770" s="1"/>
      <c r="D770" s="1"/>
      <c r="E770" s="1"/>
      <c r="F770" s="1"/>
      <c r="G770" s="1"/>
      <c r="H770" s="1"/>
      <c r="I770" s="1"/>
      <c r="J770" s="1"/>
      <c r="K770" s="1"/>
      <c r="L770" s="1"/>
      <c r="M770" s="1"/>
      <c r="N770" s="5"/>
      <c r="O770" s="5"/>
      <c r="P770" s="5"/>
      <c r="Q770" s="1"/>
      <c r="R770" s="1"/>
      <c r="S770" s="1"/>
      <c r="T770" s="1"/>
      <c r="U770" s="1"/>
      <c r="V770" s="1"/>
      <c r="W770" s="1"/>
      <c r="X770" s="1"/>
      <c r="Y770" s="1"/>
      <c r="Z770" s="1"/>
    </row>
    <row r="771" spans="1:26">
      <c r="A771" s="1"/>
      <c r="B771" s="1"/>
      <c r="C771" s="1"/>
      <c r="D771" s="1"/>
      <c r="E771" s="1"/>
      <c r="F771" s="1"/>
      <c r="G771" s="1"/>
      <c r="H771" s="1"/>
      <c r="I771" s="1"/>
      <c r="J771" s="1"/>
      <c r="K771" s="1"/>
      <c r="L771" s="1"/>
      <c r="M771" s="1"/>
      <c r="N771" s="5"/>
      <c r="O771" s="5"/>
      <c r="P771" s="5"/>
      <c r="Q771" s="1"/>
      <c r="R771" s="1"/>
      <c r="S771" s="1"/>
      <c r="T771" s="1"/>
      <c r="U771" s="1"/>
      <c r="V771" s="1"/>
      <c r="W771" s="1"/>
      <c r="X771" s="1"/>
      <c r="Y771" s="1"/>
      <c r="Z771" s="1"/>
    </row>
    <row r="772" spans="1:26">
      <c r="A772" s="1"/>
      <c r="B772" s="1"/>
      <c r="C772" s="1"/>
      <c r="D772" s="1"/>
      <c r="E772" s="1"/>
      <c r="F772" s="1"/>
      <c r="G772" s="1"/>
      <c r="H772" s="1"/>
      <c r="I772" s="1"/>
      <c r="J772" s="1"/>
      <c r="K772" s="1"/>
      <c r="L772" s="1"/>
      <c r="M772" s="1"/>
      <c r="N772" s="5"/>
      <c r="O772" s="5"/>
      <c r="P772" s="5"/>
      <c r="Q772" s="1"/>
      <c r="R772" s="1"/>
      <c r="S772" s="1"/>
      <c r="T772" s="1"/>
      <c r="U772" s="1"/>
      <c r="V772" s="1"/>
      <c r="W772" s="1"/>
      <c r="X772" s="1"/>
      <c r="Y772" s="1"/>
      <c r="Z772" s="1"/>
    </row>
    <row r="773" spans="1:26">
      <c r="A773" s="1"/>
      <c r="B773" s="1"/>
      <c r="C773" s="1"/>
      <c r="D773" s="1"/>
      <c r="E773" s="1"/>
      <c r="F773" s="1"/>
      <c r="G773" s="1"/>
      <c r="H773" s="1"/>
      <c r="I773" s="1"/>
      <c r="J773" s="1"/>
      <c r="K773" s="1"/>
      <c r="L773" s="1"/>
      <c r="M773" s="1"/>
      <c r="N773" s="5"/>
      <c r="O773" s="5"/>
      <c r="P773" s="5"/>
      <c r="Q773" s="1"/>
      <c r="R773" s="1"/>
      <c r="S773" s="1"/>
      <c r="T773" s="1"/>
      <c r="U773" s="1"/>
      <c r="V773" s="1"/>
      <c r="W773" s="1"/>
      <c r="X773" s="1"/>
      <c r="Y773" s="1"/>
      <c r="Z773" s="1"/>
    </row>
    <row r="774" spans="1:26">
      <c r="A774" s="1"/>
      <c r="B774" s="1"/>
      <c r="C774" s="1"/>
      <c r="D774" s="1"/>
      <c r="E774" s="1"/>
      <c r="F774" s="1"/>
      <c r="G774" s="1"/>
      <c r="H774" s="1"/>
      <c r="I774" s="1"/>
      <c r="J774" s="1"/>
      <c r="K774" s="1"/>
      <c r="L774" s="1"/>
      <c r="M774" s="1"/>
      <c r="N774" s="5"/>
      <c r="O774" s="5"/>
      <c r="P774" s="5"/>
      <c r="Q774" s="1"/>
      <c r="R774" s="1"/>
      <c r="S774" s="1"/>
      <c r="T774" s="1"/>
      <c r="U774" s="1"/>
      <c r="V774" s="1"/>
      <c r="W774" s="1"/>
      <c r="X774" s="1"/>
      <c r="Y774" s="1"/>
      <c r="Z774" s="1"/>
    </row>
    <row r="775" spans="1:26">
      <c r="A775" s="1"/>
      <c r="B775" s="1"/>
      <c r="C775" s="1"/>
      <c r="D775" s="1"/>
      <c r="E775" s="1"/>
      <c r="F775" s="1"/>
      <c r="G775" s="1"/>
      <c r="H775" s="1"/>
      <c r="I775" s="1"/>
      <c r="J775" s="1"/>
      <c r="K775" s="1"/>
      <c r="L775" s="1"/>
      <c r="M775" s="1"/>
      <c r="N775" s="5"/>
      <c r="O775" s="5"/>
      <c r="P775" s="5"/>
      <c r="Q775" s="1"/>
      <c r="R775" s="1"/>
      <c r="S775" s="1"/>
      <c r="T775" s="1"/>
      <c r="U775" s="1"/>
      <c r="V775" s="1"/>
      <c r="W775" s="1"/>
      <c r="X775" s="1"/>
      <c r="Y775" s="1"/>
      <c r="Z775" s="1"/>
    </row>
    <row r="776" spans="1:26">
      <c r="A776" s="1"/>
      <c r="B776" s="1"/>
      <c r="C776" s="1"/>
      <c r="D776" s="1"/>
      <c r="E776" s="1"/>
      <c r="F776" s="1"/>
      <c r="G776" s="1"/>
      <c r="H776" s="1"/>
      <c r="I776" s="1"/>
      <c r="J776" s="1"/>
      <c r="K776" s="1"/>
      <c r="L776" s="1"/>
      <c r="M776" s="1"/>
      <c r="N776" s="5"/>
      <c r="O776" s="5"/>
      <c r="P776" s="5"/>
      <c r="Q776" s="1"/>
      <c r="R776" s="1"/>
      <c r="S776" s="1"/>
      <c r="T776" s="1"/>
      <c r="U776" s="1"/>
      <c r="V776" s="1"/>
      <c r="W776" s="1"/>
      <c r="X776" s="1"/>
      <c r="Y776" s="1"/>
      <c r="Z776" s="1"/>
    </row>
    <row r="777" spans="1:26">
      <c r="A777" s="1"/>
      <c r="B777" s="1"/>
      <c r="C777" s="1"/>
      <c r="D777" s="1"/>
      <c r="E777" s="1"/>
      <c r="F777" s="1"/>
      <c r="G777" s="1"/>
      <c r="H777" s="1"/>
      <c r="I777" s="1"/>
      <c r="J777" s="1"/>
      <c r="K777" s="1"/>
      <c r="L777" s="1"/>
      <c r="M777" s="1"/>
      <c r="N777" s="5"/>
      <c r="O777" s="5"/>
      <c r="P777" s="5"/>
      <c r="Q777" s="1"/>
      <c r="R777" s="1"/>
      <c r="S777" s="1"/>
      <c r="T777" s="1"/>
      <c r="U777" s="1"/>
      <c r="V777" s="1"/>
      <c r="W777" s="1"/>
      <c r="X777" s="1"/>
      <c r="Y777" s="1"/>
      <c r="Z777" s="1"/>
    </row>
    <row r="778" spans="1:26">
      <c r="A778" s="1"/>
      <c r="B778" s="1"/>
      <c r="C778" s="1"/>
      <c r="D778" s="1"/>
      <c r="E778" s="1"/>
      <c r="F778" s="1"/>
      <c r="G778" s="1"/>
      <c r="H778" s="1"/>
      <c r="I778" s="1"/>
      <c r="J778" s="1"/>
      <c r="K778" s="1"/>
      <c r="L778" s="1"/>
      <c r="M778" s="1"/>
      <c r="N778" s="5"/>
      <c r="O778" s="5"/>
      <c r="P778" s="5"/>
      <c r="Q778" s="1"/>
      <c r="R778" s="1"/>
      <c r="S778" s="1"/>
      <c r="T778" s="1"/>
      <c r="U778" s="1"/>
      <c r="V778" s="1"/>
      <c r="W778" s="1"/>
      <c r="X778" s="1"/>
      <c r="Y778" s="1"/>
      <c r="Z778" s="1"/>
    </row>
    <row r="779" spans="1:26">
      <c r="A779" s="1"/>
      <c r="B779" s="1"/>
      <c r="C779" s="1"/>
      <c r="D779" s="1"/>
      <c r="E779" s="1"/>
      <c r="F779" s="1"/>
      <c r="G779" s="1"/>
      <c r="H779" s="1"/>
      <c r="I779" s="1"/>
      <c r="J779" s="1"/>
      <c r="K779" s="1"/>
      <c r="L779" s="1"/>
      <c r="M779" s="1"/>
      <c r="N779" s="5"/>
      <c r="O779" s="5"/>
      <c r="P779" s="5"/>
      <c r="Q779" s="1"/>
      <c r="R779" s="1"/>
      <c r="S779" s="1"/>
      <c r="T779" s="1"/>
      <c r="U779" s="1"/>
      <c r="V779" s="1"/>
      <c r="W779" s="1"/>
      <c r="X779" s="1"/>
      <c r="Y779" s="1"/>
      <c r="Z779" s="1"/>
    </row>
    <row r="780" spans="1:26">
      <c r="A780" s="1"/>
      <c r="B780" s="1"/>
      <c r="C780" s="1"/>
      <c r="D780" s="1"/>
      <c r="E780" s="1"/>
      <c r="F780" s="1"/>
      <c r="G780" s="1"/>
      <c r="H780" s="1"/>
      <c r="I780" s="1"/>
      <c r="J780" s="1"/>
      <c r="K780" s="1"/>
      <c r="L780" s="1"/>
      <c r="M780" s="1"/>
      <c r="N780" s="5"/>
      <c r="O780" s="5"/>
      <c r="P780" s="5"/>
      <c r="Q780" s="1"/>
      <c r="R780" s="1"/>
      <c r="S780" s="1"/>
      <c r="T780" s="1"/>
      <c r="U780" s="1"/>
      <c r="V780" s="1"/>
      <c r="W780" s="1"/>
      <c r="X780" s="1"/>
      <c r="Y780" s="1"/>
      <c r="Z780" s="1"/>
    </row>
    <row r="781" spans="1:26">
      <c r="A781" s="1"/>
      <c r="B781" s="1"/>
      <c r="C781" s="1"/>
      <c r="D781" s="1"/>
      <c r="E781" s="1"/>
      <c r="F781" s="1"/>
      <c r="G781" s="1"/>
      <c r="H781" s="1"/>
      <c r="I781" s="1"/>
      <c r="J781" s="1"/>
      <c r="K781" s="1"/>
      <c r="L781" s="1"/>
      <c r="M781" s="1"/>
      <c r="N781" s="5"/>
      <c r="O781" s="5"/>
      <c r="P781" s="5"/>
      <c r="Q781" s="1"/>
      <c r="R781" s="1"/>
      <c r="S781" s="1"/>
      <c r="T781" s="1"/>
      <c r="U781" s="1"/>
      <c r="V781" s="1"/>
      <c r="W781" s="1"/>
      <c r="X781" s="1"/>
      <c r="Y781" s="1"/>
      <c r="Z781" s="1"/>
    </row>
    <row r="782" spans="1:26">
      <c r="A782" s="1"/>
      <c r="B782" s="1"/>
      <c r="C782" s="1"/>
      <c r="D782" s="1"/>
      <c r="E782" s="1"/>
      <c r="F782" s="1"/>
      <c r="G782" s="1"/>
      <c r="H782" s="1"/>
      <c r="I782" s="1"/>
      <c r="J782" s="1"/>
      <c r="K782" s="1"/>
      <c r="L782" s="1"/>
      <c r="M782" s="1"/>
      <c r="N782" s="5"/>
      <c r="O782" s="5"/>
      <c r="P782" s="5"/>
      <c r="Q782" s="1"/>
      <c r="R782" s="1"/>
      <c r="S782" s="1"/>
      <c r="T782" s="1"/>
      <c r="U782" s="1"/>
      <c r="V782" s="1"/>
      <c r="W782" s="1"/>
      <c r="X782" s="1"/>
      <c r="Y782" s="1"/>
      <c r="Z782" s="1"/>
    </row>
    <row r="783" spans="1:26">
      <c r="A783" s="1"/>
      <c r="B783" s="1"/>
      <c r="C783" s="1"/>
      <c r="D783" s="1"/>
      <c r="E783" s="1"/>
      <c r="F783" s="1"/>
      <c r="G783" s="1"/>
      <c r="H783" s="1"/>
      <c r="I783" s="1"/>
      <c r="J783" s="1"/>
      <c r="K783" s="1"/>
      <c r="L783" s="1"/>
      <c r="M783" s="1"/>
      <c r="N783" s="5"/>
      <c r="O783" s="5"/>
      <c r="P783" s="5"/>
      <c r="Q783" s="1"/>
      <c r="R783" s="1"/>
      <c r="S783" s="1"/>
      <c r="T783" s="1"/>
      <c r="U783" s="1"/>
      <c r="V783" s="1"/>
      <c r="W783" s="1"/>
      <c r="X783" s="1"/>
      <c r="Y783" s="1"/>
      <c r="Z783" s="1"/>
    </row>
    <row r="784" spans="1:26">
      <c r="A784" s="1"/>
      <c r="B784" s="1"/>
      <c r="C784" s="1"/>
      <c r="D784" s="1"/>
      <c r="E784" s="1"/>
      <c r="F784" s="1"/>
      <c r="G784" s="1"/>
      <c r="H784" s="1"/>
      <c r="I784" s="1"/>
      <c r="J784" s="1"/>
      <c r="K784" s="1"/>
      <c r="L784" s="1"/>
      <c r="M784" s="1"/>
      <c r="N784" s="5"/>
      <c r="O784" s="5"/>
      <c r="P784" s="5"/>
      <c r="Q784" s="1"/>
      <c r="R784" s="1"/>
      <c r="S784" s="1"/>
      <c r="T784" s="1"/>
      <c r="U784" s="1"/>
      <c r="V784" s="1"/>
      <c r="W784" s="1"/>
      <c r="X784" s="1"/>
      <c r="Y784" s="1"/>
      <c r="Z784" s="1"/>
    </row>
    <row r="785" spans="1:26">
      <c r="A785" s="1"/>
      <c r="B785" s="1"/>
      <c r="C785" s="1"/>
      <c r="D785" s="1"/>
      <c r="E785" s="1"/>
      <c r="F785" s="1"/>
      <c r="G785" s="1"/>
      <c r="H785" s="1"/>
      <c r="I785" s="1"/>
      <c r="J785" s="1"/>
      <c r="K785" s="1"/>
      <c r="L785" s="1"/>
      <c r="M785" s="1"/>
      <c r="N785" s="5"/>
      <c r="O785" s="5"/>
      <c r="P785" s="5"/>
      <c r="Q785" s="1"/>
      <c r="R785" s="1"/>
      <c r="S785" s="1"/>
      <c r="T785" s="1"/>
      <c r="U785" s="1"/>
      <c r="V785" s="1"/>
      <c r="W785" s="1"/>
      <c r="X785" s="1"/>
      <c r="Y785" s="1"/>
      <c r="Z785" s="1"/>
    </row>
    <row r="786" spans="1:26">
      <c r="A786" s="1"/>
      <c r="B786" s="1"/>
      <c r="C786" s="1"/>
      <c r="D786" s="1"/>
      <c r="E786" s="1"/>
      <c r="F786" s="1"/>
      <c r="G786" s="1"/>
      <c r="H786" s="1"/>
      <c r="I786" s="1"/>
      <c r="J786" s="1"/>
      <c r="K786" s="1"/>
      <c r="L786" s="1"/>
      <c r="M786" s="1"/>
      <c r="N786" s="5"/>
      <c r="O786" s="5"/>
      <c r="P786" s="5"/>
      <c r="Q786" s="1"/>
      <c r="R786" s="1"/>
      <c r="S786" s="1"/>
      <c r="T786" s="1"/>
      <c r="U786" s="1"/>
      <c r="V786" s="1"/>
      <c r="W786" s="1"/>
      <c r="X786" s="1"/>
      <c r="Y786" s="1"/>
      <c r="Z786" s="1"/>
    </row>
    <row r="787" spans="1:26">
      <c r="A787" s="1"/>
      <c r="B787" s="1"/>
      <c r="C787" s="1"/>
      <c r="D787" s="1"/>
      <c r="E787" s="1"/>
      <c r="F787" s="1"/>
      <c r="G787" s="1"/>
      <c r="H787" s="1"/>
      <c r="I787" s="1"/>
      <c r="J787" s="1"/>
      <c r="K787" s="1"/>
      <c r="L787" s="1"/>
      <c r="M787" s="1"/>
      <c r="N787" s="5"/>
      <c r="O787" s="5"/>
      <c r="P787" s="5"/>
      <c r="Q787" s="1"/>
      <c r="R787" s="1"/>
      <c r="S787" s="1"/>
      <c r="T787" s="1"/>
      <c r="U787" s="1"/>
      <c r="V787" s="1"/>
      <c r="W787" s="1"/>
      <c r="X787" s="1"/>
      <c r="Y787" s="1"/>
      <c r="Z787" s="1"/>
    </row>
    <row r="788" spans="1:26">
      <c r="A788" s="1"/>
      <c r="B788" s="1"/>
      <c r="C788" s="1"/>
      <c r="D788" s="1"/>
      <c r="E788" s="1"/>
      <c r="F788" s="1"/>
      <c r="G788" s="1"/>
      <c r="H788" s="1"/>
      <c r="I788" s="1"/>
      <c r="J788" s="1"/>
      <c r="K788" s="1"/>
      <c r="L788" s="1"/>
      <c r="M788" s="1"/>
      <c r="N788" s="5"/>
      <c r="O788" s="5"/>
      <c r="P788" s="5"/>
      <c r="Q788" s="1"/>
      <c r="R788" s="1"/>
      <c r="S788" s="1"/>
      <c r="T788" s="1"/>
      <c r="U788" s="1"/>
      <c r="V788" s="1"/>
      <c r="W788" s="1"/>
      <c r="X788" s="1"/>
      <c r="Y788" s="1"/>
      <c r="Z788" s="1"/>
    </row>
    <row r="789" spans="1:26">
      <c r="A789" s="1"/>
      <c r="B789" s="1"/>
      <c r="C789" s="1"/>
      <c r="D789" s="1"/>
      <c r="E789" s="1"/>
      <c r="F789" s="1"/>
      <c r="G789" s="1"/>
      <c r="H789" s="1"/>
      <c r="I789" s="1"/>
      <c r="J789" s="1"/>
      <c r="K789" s="1"/>
      <c r="L789" s="1"/>
      <c r="M789" s="1"/>
      <c r="N789" s="5"/>
      <c r="O789" s="5"/>
      <c r="P789" s="5"/>
      <c r="Q789" s="1"/>
      <c r="R789" s="1"/>
      <c r="S789" s="1"/>
      <c r="T789" s="1"/>
      <c r="U789" s="1"/>
      <c r="V789" s="1"/>
      <c r="W789" s="1"/>
      <c r="X789" s="1"/>
      <c r="Y789" s="1"/>
      <c r="Z789" s="1"/>
    </row>
    <row r="790" spans="1:26">
      <c r="A790" s="1"/>
      <c r="B790" s="1"/>
      <c r="C790" s="1"/>
      <c r="D790" s="1"/>
      <c r="E790" s="1"/>
      <c r="F790" s="1"/>
      <c r="G790" s="1"/>
      <c r="H790" s="1"/>
      <c r="I790" s="1"/>
      <c r="J790" s="1"/>
      <c r="K790" s="1"/>
      <c r="L790" s="1"/>
      <c r="M790" s="1"/>
      <c r="N790" s="5"/>
      <c r="O790" s="5"/>
      <c r="P790" s="5"/>
      <c r="Q790" s="1"/>
      <c r="R790" s="1"/>
      <c r="S790" s="1"/>
      <c r="T790" s="1"/>
      <c r="U790" s="1"/>
      <c r="V790" s="1"/>
      <c r="W790" s="1"/>
      <c r="X790" s="1"/>
      <c r="Y790" s="1"/>
      <c r="Z790" s="1"/>
    </row>
    <row r="791" spans="1:26">
      <c r="A791" s="1"/>
      <c r="B791" s="1"/>
      <c r="C791" s="1"/>
      <c r="D791" s="1"/>
      <c r="E791" s="1"/>
      <c r="F791" s="1"/>
      <c r="G791" s="1"/>
      <c r="H791" s="1"/>
      <c r="I791" s="1"/>
      <c r="J791" s="1"/>
      <c r="K791" s="1"/>
      <c r="L791" s="1"/>
      <c r="M791" s="1"/>
      <c r="N791" s="5"/>
      <c r="O791" s="5"/>
      <c r="P791" s="5"/>
      <c r="Q791" s="1"/>
      <c r="R791" s="1"/>
      <c r="S791" s="1"/>
      <c r="T791" s="1"/>
      <c r="U791" s="1"/>
      <c r="V791" s="1"/>
      <c r="W791" s="1"/>
      <c r="X791" s="1"/>
      <c r="Y791" s="1"/>
      <c r="Z791" s="1"/>
    </row>
    <row r="792" spans="1:26">
      <c r="A792" s="1"/>
      <c r="B792" s="1"/>
      <c r="C792" s="1"/>
      <c r="D792" s="1"/>
      <c r="E792" s="1"/>
      <c r="F792" s="1"/>
      <c r="G792" s="1"/>
      <c r="H792" s="1"/>
      <c r="I792" s="1"/>
      <c r="J792" s="1"/>
      <c r="K792" s="1"/>
      <c r="L792" s="1"/>
      <c r="M792" s="1"/>
      <c r="N792" s="5"/>
      <c r="O792" s="5"/>
      <c r="P792" s="5"/>
      <c r="Q792" s="1"/>
      <c r="R792" s="1"/>
      <c r="S792" s="1"/>
      <c r="T792" s="1"/>
      <c r="U792" s="1"/>
      <c r="V792" s="1"/>
      <c r="W792" s="1"/>
      <c r="X792" s="1"/>
      <c r="Y792" s="1"/>
      <c r="Z792" s="1"/>
    </row>
    <row r="793" spans="1:26">
      <c r="A793" s="1"/>
      <c r="B793" s="1"/>
      <c r="C793" s="1"/>
      <c r="D793" s="1"/>
      <c r="E793" s="1"/>
      <c r="F793" s="1"/>
      <c r="G793" s="1"/>
      <c r="H793" s="1"/>
      <c r="I793" s="1"/>
      <c r="J793" s="1"/>
      <c r="K793" s="1"/>
      <c r="L793" s="1"/>
      <c r="M793" s="1"/>
      <c r="N793" s="5"/>
      <c r="O793" s="5"/>
      <c r="P793" s="5"/>
      <c r="Q793" s="1"/>
      <c r="R793" s="1"/>
      <c r="S793" s="1"/>
      <c r="T793" s="1"/>
      <c r="U793" s="1"/>
      <c r="V793" s="1"/>
      <c r="W793" s="1"/>
      <c r="X793" s="1"/>
      <c r="Y793" s="1"/>
      <c r="Z793" s="1"/>
    </row>
    <row r="794" spans="1:26">
      <c r="A794" s="1"/>
      <c r="B794" s="1"/>
      <c r="C794" s="1"/>
      <c r="D794" s="1"/>
      <c r="E794" s="1"/>
      <c r="F794" s="1"/>
      <c r="G794" s="1"/>
      <c r="H794" s="1"/>
      <c r="I794" s="1"/>
      <c r="J794" s="1"/>
      <c r="K794" s="1"/>
      <c r="L794" s="1"/>
      <c r="M794" s="1"/>
      <c r="N794" s="5"/>
      <c r="O794" s="5"/>
      <c r="P794" s="5"/>
      <c r="Q794" s="1"/>
      <c r="R794" s="1"/>
      <c r="S794" s="1"/>
      <c r="T794" s="1"/>
      <c r="U794" s="1"/>
      <c r="V794" s="1"/>
      <c r="W794" s="1"/>
      <c r="X794" s="1"/>
      <c r="Y794" s="1"/>
      <c r="Z794" s="1"/>
    </row>
    <row r="795" spans="1:26">
      <c r="A795" s="1"/>
      <c r="B795" s="1"/>
      <c r="C795" s="1"/>
      <c r="D795" s="1"/>
      <c r="E795" s="1"/>
      <c r="F795" s="1"/>
      <c r="G795" s="1"/>
      <c r="H795" s="1"/>
      <c r="I795" s="1"/>
      <c r="J795" s="1"/>
      <c r="K795" s="1"/>
      <c r="L795" s="1"/>
      <c r="M795" s="1"/>
      <c r="N795" s="5"/>
      <c r="O795" s="5"/>
      <c r="P795" s="5"/>
      <c r="Q795" s="1"/>
      <c r="R795" s="1"/>
      <c r="S795" s="1"/>
      <c r="T795" s="1"/>
      <c r="U795" s="1"/>
      <c r="V795" s="1"/>
      <c r="W795" s="1"/>
      <c r="X795" s="1"/>
      <c r="Y795" s="1"/>
      <c r="Z795" s="1"/>
    </row>
    <row r="796" spans="1:26">
      <c r="A796" s="1"/>
      <c r="B796" s="1"/>
      <c r="C796" s="1"/>
      <c r="D796" s="1"/>
      <c r="E796" s="1"/>
      <c r="F796" s="1"/>
      <c r="G796" s="1"/>
      <c r="H796" s="1"/>
      <c r="I796" s="1"/>
      <c r="J796" s="1"/>
      <c r="K796" s="1"/>
      <c r="L796" s="1"/>
      <c r="M796" s="1"/>
      <c r="N796" s="5"/>
      <c r="O796" s="5"/>
      <c r="P796" s="5"/>
      <c r="Q796" s="1"/>
      <c r="R796" s="1"/>
      <c r="S796" s="1"/>
      <c r="T796" s="1"/>
      <c r="U796" s="1"/>
      <c r="V796" s="1"/>
      <c r="W796" s="1"/>
      <c r="X796" s="1"/>
      <c r="Y796" s="1"/>
      <c r="Z796" s="1"/>
    </row>
    <row r="797" spans="1:26">
      <c r="A797" s="1"/>
      <c r="B797" s="1"/>
      <c r="C797" s="1"/>
      <c r="D797" s="1"/>
      <c r="E797" s="1"/>
      <c r="F797" s="1"/>
      <c r="G797" s="1"/>
      <c r="H797" s="1"/>
      <c r="I797" s="1"/>
      <c r="J797" s="1"/>
      <c r="K797" s="1"/>
      <c r="L797" s="1"/>
      <c r="M797" s="1"/>
      <c r="N797" s="5"/>
      <c r="O797" s="5"/>
      <c r="P797" s="5"/>
      <c r="Q797" s="1"/>
      <c r="R797" s="1"/>
      <c r="S797" s="1"/>
      <c r="T797" s="1"/>
      <c r="U797" s="1"/>
      <c r="V797" s="1"/>
      <c r="W797" s="1"/>
      <c r="X797" s="1"/>
      <c r="Y797" s="1"/>
      <c r="Z797" s="1"/>
    </row>
    <row r="798" spans="1:26">
      <c r="A798" s="1"/>
      <c r="B798" s="1"/>
      <c r="C798" s="1"/>
      <c r="D798" s="1"/>
      <c r="E798" s="1"/>
      <c r="F798" s="1"/>
      <c r="G798" s="1"/>
      <c r="H798" s="1"/>
      <c r="I798" s="1"/>
      <c r="J798" s="1"/>
      <c r="K798" s="1"/>
      <c r="L798" s="1"/>
      <c r="M798" s="1"/>
      <c r="N798" s="5"/>
      <c r="O798" s="5"/>
      <c r="P798" s="5"/>
      <c r="Q798" s="1"/>
      <c r="R798" s="1"/>
      <c r="S798" s="1"/>
      <c r="T798" s="1"/>
      <c r="U798" s="1"/>
      <c r="V798" s="1"/>
      <c r="W798" s="1"/>
      <c r="X798" s="1"/>
      <c r="Y798" s="1"/>
      <c r="Z798" s="1"/>
    </row>
    <row r="799" spans="1:26">
      <c r="A799" s="1"/>
      <c r="B799" s="1"/>
      <c r="C799" s="1"/>
      <c r="D799" s="1"/>
      <c r="E799" s="1"/>
      <c r="F799" s="1"/>
      <c r="G799" s="1"/>
      <c r="H799" s="1"/>
      <c r="I799" s="1"/>
      <c r="J799" s="1"/>
      <c r="K799" s="1"/>
      <c r="L799" s="1"/>
      <c r="M799" s="1"/>
      <c r="N799" s="5"/>
      <c r="O799" s="5"/>
      <c r="P799" s="5"/>
      <c r="Q799" s="1"/>
      <c r="R799" s="1"/>
      <c r="S799" s="1"/>
      <c r="T799" s="1"/>
      <c r="U799" s="1"/>
      <c r="V799" s="1"/>
      <c r="W799" s="1"/>
      <c r="X799" s="1"/>
      <c r="Y799" s="1"/>
      <c r="Z799" s="1"/>
    </row>
    <row r="800" spans="1:26">
      <c r="A800" s="1"/>
      <c r="B800" s="1"/>
      <c r="C800" s="1"/>
      <c r="D800" s="1"/>
      <c r="E800" s="1"/>
      <c r="F800" s="1"/>
      <c r="G800" s="1"/>
      <c r="H800" s="1"/>
      <c r="I800" s="1"/>
      <c r="J800" s="1"/>
      <c r="K800" s="1"/>
      <c r="L800" s="1"/>
      <c r="M800" s="1"/>
      <c r="N800" s="5"/>
      <c r="O800" s="5"/>
      <c r="P800" s="5"/>
      <c r="Q800" s="1"/>
      <c r="R800" s="1"/>
      <c r="S800" s="1"/>
      <c r="T800" s="1"/>
      <c r="U800" s="1"/>
      <c r="V800" s="1"/>
      <c r="W800" s="1"/>
      <c r="X800" s="1"/>
      <c r="Y800" s="1"/>
      <c r="Z800" s="1"/>
    </row>
    <row r="801" spans="1:26">
      <c r="A801" s="1"/>
      <c r="B801" s="1"/>
      <c r="C801" s="1"/>
      <c r="D801" s="1"/>
      <c r="E801" s="1"/>
      <c r="F801" s="1"/>
      <c r="G801" s="1"/>
      <c r="H801" s="1"/>
      <c r="I801" s="1"/>
      <c r="J801" s="1"/>
      <c r="K801" s="1"/>
      <c r="L801" s="1"/>
      <c r="M801" s="1"/>
      <c r="N801" s="5"/>
      <c r="O801" s="5"/>
      <c r="P801" s="5"/>
      <c r="Q801" s="1"/>
      <c r="R801" s="1"/>
      <c r="S801" s="1"/>
      <c r="T801" s="1"/>
      <c r="U801" s="1"/>
      <c r="V801" s="1"/>
      <c r="W801" s="1"/>
      <c r="X801" s="1"/>
      <c r="Y801" s="1"/>
      <c r="Z801" s="1"/>
    </row>
    <row r="802" spans="1:26">
      <c r="A802" s="1"/>
      <c r="B802" s="1"/>
      <c r="C802" s="1"/>
      <c r="D802" s="1"/>
      <c r="E802" s="1"/>
      <c r="F802" s="1"/>
      <c r="G802" s="1"/>
      <c r="H802" s="1"/>
      <c r="I802" s="1"/>
      <c r="J802" s="1"/>
      <c r="K802" s="1"/>
      <c r="L802" s="1"/>
      <c r="M802" s="1"/>
      <c r="N802" s="5"/>
      <c r="O802" s="5"/>
      <c r="P802" s="5"/>
      <c r="Q802" s="1"/>
      <c r="R802" s="1"/>
      <c r="S802" s="1"/>
      <c r="T802" s="1"/>
      <c r="U802" s="1"/>
      <c r="V802" s="1"/>
      <c r="W802" s="1"/>
      <c r="X802" s="1"/>
      <c r="Y802" s="1"/>
      <c r="Z802" s="1"/>
    </row>
    <row r="803" spans="1:26">
      <c r="A803" s="1"/>
      <c r="B803" s="1"/>
      <c r="C803" s="1"/>
      <c r="D803" s="1"/>
      <c r="E803" s="1"/>
      <c r="F803" s="1"/>
      <c r="G803" s="1"/>
      <c r="H803" s="1"/>
      <c r="I803" s="1"/>
      <c r="J803" s="1"/>
      <c r="K803" s="1"/>
      <c r="L803" s="1"/>
      <c r="M803" s="1"/>
      <c r="N803" s="5"/>
      <c r="O803" s="5"/>
      <c r="P803" s="5"/>
      <c r="Q803" s="1"/>
      <c r="R803" s="1"/>
      <c r="S803" s="1"/>
      <c r="T803" s="1"/>
      <c r="U803" s="1"/>
      <c r="V803" s="1"/>
      <c r="W803" s="1"/>
      <c r="X803" s="1"/>
      <c r="Y803" s="1"/>
      <c r="Z803" s="1"/>
    </row>
    <row r="804" spans="1:26">
      <c r="A804" s="1"/>
      <c r="B804" s="1"/>
      <c r="C804" s="1"/>
      <c r="D804" s="1"/>
      <c r="E804" s="1"/>
      <c r="F804" s="1"/>
      <c r="G804" s="1"/>
      <c r="H804" s="1"/>
      <c r="I804" s="1"/>
      <c r="J804" s="1"/>
      <c r="K804" s="1"/>
      <c r="L804" s="1"/>
      <c r="M804" s="1"/>
      <c r="N804" s="5"/>
      <c r="O804" s="5"/>
      <c r="P804" s="5"/>
      <c r="Q804" s="1"/>
      <c r="R804" s="1"/>
      <c r="S804" s="1"/>
      <c r="T804" s="1"/>
      <c r="U804" s="1"/>
      <c r="V804" s="1"/>
      <c r="W804" s="1"/>
      <c r="X804" s="1"/>
      <c r="Y804" s="1"/>
      <c r="Z804" s="1"/>
    </row>
    <row r="805" spans="1:26">
      <c r="A805" s="1"/>
      <c r="B805" s="1"/>
      <c r="C805" s="1"/>
      <c r="D805" s="1"/>
      <c r="E805" s="1"/>
      <c r="F805" s="1"/>
      <c r="G805" s="1"/>
      <c r="H805" s="1"/>
      <c r="I805" s="1"/>
      <c r="J805" s="1"/>
      <c r="K805" s="1"/>
      <c r="L805" s="1"/>
      <c r="M805" s="1"/>
      <c r="N805" s="5"/>
      <c r="O805" s="5"/>
      <c r="P805" s="5"/>
      <c r="Q805" s="1"/>
      <c r="R805" s="1"/>
      <c r="S805" s="1"/>
      <c r="T805" s="1"/>
      <c r="U805" s="1"/>
      <c r="V805" s="1"/>
      <c r="W805" s="1"/>
      <c r="X805" s="1"/>
      <c r="Y805" s="1"/>
      <c r="Z805" s="1"/>
    </row>
    <row r="806" spans="1:26">
      <c r="A806" s="1"/>
      <c r="B806" s="1"/>
      <c r="C806" s="1"/>
      <c r="D806" s="1"/>
      <c r="E806" s="1"/>
      <c r="F806" s="1"/>
      <c r="G806" s="1"/>
      <c r="H806" s="1"/>
      <c r="I806" s="1"/>
      <c r="J806" s="1"/>
      <c r="K806" s="1"/>
      <c r="L806" s="1"/>
      <c r="M806" s="1"/>
      <c r="N806" s="5"/>
      <c r="O806" s="5"/>
      <c r="P806" s="5"/>
      <c r="Q806" s="1"/>
      <c r="R806" s="1"/>
      <c r="S806" s="1"/>
      <c r="T806" s="1"/>
      <c r="U806" s="1"/>
      <c r="V806" s="1"/>
      <c r="W806" s="1"/>
      <c r="X806" s="1"/>
      <c r="Y806" s="1"/>
      <c r="Z806" s="1"/>
    </row>
    <row r="807" spans="1:26">
      <c r="A807" s="1"/>
      <c r="B807" s="1"/>
      <c r="C807" s="1"/>
      <c r="D807" s="1"/>
      <c r="E807" s="1"/>
      <c r="F807" s="1"/>
      <c r="G807" s="1"/>
      <c r="H807" s="1"/>
      <c r="I807" s="1"/>
      <c r="J807" s="1"/>
      <c r="K807" s="1"/>
      <c r="L807" s="1"/>
      <c r="M807" s="1"/>
      <c r="N807" s="5"/>
      <c r="O807" s="5"/>
      <c r="P807" s="5"/>
      <c r="Q807" s="1"/>
      <c r="R807" s="1"/>
      <c r="S807" s="1"/>
      <c r="T807" s="1"/>
      <c r="U807" s="1"/>
      <c r="V807" s="1"/>
      <c r="W807" s="1"/>
      <c r="X807" s="1"/>
      <c r="Y807" s="1"/>
      <c r="Z807" s="1"/>
    </row>
    <row r="808" spans="1:26">
      <c r="A808" s="1"/>
      <c r="B808" s="1"/>
      <c r="C808" s="1"/>
      <c r="D808" s="1"/>
      <c r="E808" s="1"/>
      <c r="F808" s="1"/>
      <c r="G808" s="1"/>
      <c r="H808" s="1"/>
      <c r="I808" s="1"/>
      <c r="J808" s="1"/>
      <c r="K808" s="1"/>
      <c r="L808" s="1"/>
      <c r="M808" s="1"/>
      <c r="N808" s="5"/>
      <c r="O808" s="5"/>
      <c r="P808" s="5"/>
      <c r="Q808" s="1"/>
      <c r="R808" s="1"/>
      <c r="S808" s="1"/>
      <c r="T808" s="1"/>
      <c r="U808" s="1"/>
      <c r="V808" s="1"/>
      <c r="W808" s="1"/>
      <c r="X808" s="1"/>
      <c r="Y808" s="1"/>
      <c r="Z808" s="1"/>
    </row>
    <row r="809" spans="1:26">
      <c r="A809" s="1"/>
      <c r="B809" s="1"/>
      <c r="C809" s="1"/>
      <c r="D809" s="1"/>
      <c r="E809" s="1"/>
      <c r="F809" s="1"/>
      <c r="G809" s="1"/>
      <c r="H809" s="1"/>
      <c r="I809" s="1"/>
      <c r="J809" s="1"/>
      <c r="K809" s="1"/>
      <c r="L809" s="1"/>
      <c r="M809" s="1"/>
      <c r="N809" s="5"/>
      <c r="O809" s="5"/>
      <c r="P809" s="5"/>
      <c r="Q809" s="1"/>
      <c r="R809" s="1"/>
      <c r="S809" s="1"/>
      <c r="T809" s="1"/>
      <c r="U809" s="1"/>
      <c r="V809" s="1"/>
      <c r="W809" s="1"/>
      <c r="X809" s="1"/>
      <c r="Y809" s="1"/>
      <c r="Z809" s="1"/>
    </row>
    <row r="810" spans="1:26">
      <c r="A810" s="1"/>
      <c r="B810" s="1"/>
      <c r="C810" s="1"/>
      <c r="D810" s="1"/>
      <c r="E810" s="1"/>
      <c r="F810" s="1"/>
      <c r="G810" s="1"/>
      <c r="H810" s="1"/>
      <c r="I810" s="1"/>
      <c r="J810" s="1"/>
      <c r="K810" s="1"/>
      <c r="L810" s="1"/>
      <c r="M810" s="1"/>
      <c r="N810" s="5"/>
      <c r="O810" s="5"/>
      <c r="P810" s="5"/>
      <c r="Q810" s="1"/>
      <c r="R810" s="1"/>
      <c r="S810" s="1"/>
      <c r="T810" s="1"/>
      <c r="U810" s="1"/>
      <c r="V810" s="1"/>
      <c r="W810" s="1"/>
      <c r="X810" s="1"/>
      <c r="Y810" s="1"/>
      <c r="Z810" s="1"/>
    </row>
    <row r="811" spans="1:26">
      <c r="A811" s="1"/>
      <c r="B811" s="1"/>
      <c r="C811" s="1"/>
      <c r="D811" s="1"/>
      <c r="E811" s="1"/>
      <c r="F811" s="1"/>
      <c r="G811" s="1"/>
      <c r="H811" s="1"/>
      <c r="I811" s="1"/>
      <c r="J811" s="1"/>
      <c r="K811" s="1"/>
      <c r="L811" s="1"/>
      <c r="M811" s="1"/>
      <c r="N811" s="5"/>
      <c r="O811" s="5"/>
      <c r="P811" s="5"/>
      <c r="Q811" s="1"/>
      <c r="R811" s="1"/>
      <c r="S811" s="1"/>
      <c r="T811" s="1"/>
      <c r="U811" s="1"/>
      <c r="V811" s="1"/>
      <c r="W811" s="1"/>
      <c r="X811" s="1"/>
      <c r="Y811" s="1"/>
      <c r="Z811" s="1"/>
    </row>
    <row r="812" spans="1:26">
      <c r="A812" s="1"/>
      <c r="B812" s="1"/>
      <c r="C812" s="1"/>
      <c r="D812" s="1"/>
      <c r="E812" s="1"/>
      <c r="F812" s="1"/>
      <c r="G812" s="1"/>
      <c r="H812" s="1"/>
      <c r="I812" s="1"/>
      <c r="J812" s="1"/>
      <c r="K812" s="1"/>
      <c r="L812" s="1"/>
      <c r="M812" s="1"/>
      <c r="N812" s="5"/>
      <c r="O812" s="5"/>
      <c r="P812" s="5"/>
      <c r="Q812" s="1"/>
      <c r="R812" s="1"/>
      <c r="S812" s="1"/>
      <c r="T812" s="1"/>
      <c r="U812" s="1"/>
      <c r="V812" s="1"/>
      <c r="W812" s="1"/>
      <c r="X812" s="1"/>
      <c r="Y812" s="1"/>
      <c r="Z812" s="1"/>
    </row>
    <row r="813" spans="1:26">
      <c r="A813" s="1"/>
      <c r="B813" s="1"/>
      <c r="C813" s="1"/>
      <c r="D813" s="1"/>
      <c r="E813" s="1"/>
      <c r="F813" s="1"/>
      <c r="G813" s="1"/>
      <c r="H813" s="1"/>
      <c r="I813" s="1"/>
      <c r="J813" s="1"/>
      <c r="K813" s="1"/>
      <c r="L813" s="1"/>
      <c r="M813" s="1"/>
      <c r="N813" s="5"/>
      <c r="O813" s="5"/>
      <c r="P813" s="5"/>
      <c r="Q813" s="1"/>
      <c r="R813" s="1"/>
      <c r="S813" s="1"/>
      <c r="T813" s="1"/>
      <c r="U813" s="1"/>
      <c r="V813" s="1"/>
      <c r="W813" s="1"/>
      <c r="X813" s="1"/>
      <c r="Y813" s="1"/>
      <c r="Z813" s="1"/>
    </row>
    <row r="814" spans="1:26">
      <c r="A814" s="1"/>
      <c r="B814" s="1"/>
      <c r="C814" s="1"/>
      <c r="D814" s="1"/>
      <c r="E814" s="1"/>
      <c r="F814" s="1"/>
      <c r="G814" s="1"/>
      <c r="H814" s="1"/>
      <c r="I814" s="1"/>
      <c r="J814" s="1"/>
      <c r="K814" s="1"/>
      <c r="L814" s="1"/>
      <c r="M814" s="1"/>
      <c r="N814" s="5"/>
      <c r="O814" s="5"/>
      <c r="P814" s="5"/>
      <c r="Q814" s="1"/>
      <c r="R814" s="1"/>
      <c r="S814" s="1"/>
      <c r="T814" s="1"/>
      <c r="U814" s="1"/>
      <c r="V814" s="1"/>
      <c r="W814" s="1"/>
      <c r="X814" s="1"/>
      <c r="Y814" s="1"/>
      <c r="Z814" s="1"/>
    </row>
    <row r="815" spans="1:26">
      <c r="A815" s="1"/>
      <c r="B815" s="1"/>
      <c r="C815" s="1"/>
      <c r="D815" s="1"/>
      <c r="E815" s="1"/>
      <c r="F815" s="1"/>
      <c r="G815" s="1"/>
      <c r="H815" s="1"/>
      <c r="I815" s="1"/>
      <c r="J815" s="1"/>
      <c r="K815" s="1"/>
      <c r="L815" s="1"/>
      <c r="M815" s="1"/>
      <c r="N815" s="5"/>
      <c r="O815" s="5"/>
      <c r="P815" s="5"/>
      <c r="Q815" s="1"/>
      <c r="R815" s="1"/>
      <c r="S815" s="1"/>
      <c r="T815" s="1"/>
      <c r="U815" s="1"/>
      <c r="V815" s="1"/>
      <c r="W815" s="1"/>
      <c r="X815" s="1"/>
      <c r="Y815" s="1"/>
      <c r="Z815" s="1"/>
    </row>
    <row r="816" spans="1:26">
      <c r="A816" s="1"/>
      <c r="B816" s="1"/>
      <c r="C816" s="1"/>
      <c r="D816" s="1"/>
      <c r="E816" s="1"/>
      <c r="F816" s="1"/>
      <c r="G816" s="1"/>
      <c r="H816" s="1"/>
      <c r="I816" s="1"/>
      <c r="J816" s="1"/>
      <c r="K816" s="1"/>
      <c r="L816" s="1"/>
      <c r="M816" s="1"/>
      <c r="N816" s="5"/>
      <c r="O816" s="5"/>
      <c r="P816" s="5"/>
      <c r="Q816" s="1"/>
      <c r="R816" s="1"/>
      <c r="S816" s="1"/>
      <c r="T816" s="1"/>
      <c r="U816" s="1"/>
      <c r="V816" s="1"/>
      <c r="W816" s="1"/>
      <c r="X816" s="1"/>
      <c r="Y816" s="1"/>
      <c r="Z816" s="1"/>
    </row>
    <row r="817" spans="1:26">
      <c r="A817" s="1"/>
      <c r="B817" s="1"/>
      <c r="C817" s="1"/>
      <c r="D817" s="1"/>
      <c r="E817" s="1"/>
      <c r="F817" s="1"/>
      <c r="G817" s="1"/>
      <c r="H817" s="1"/>
      <c r="I817" s="1"/>
      <c r="J817" s="1"/>
      <c r="K817" s="1"/>
      <c r="L817" s="1"/>
      <c r="M817" s="1"/>
      <c r="N817" s="5"/>
      <c r="O817" s="5"/>
      <c r="P817" s="5"/>
      <c r="Q817" s="1"/>
      <c r="R817" s="1"/>
      <c r="S817" s="1"/>
      <c r="T817" s="1"/>
      <c r="U817" s="1"/>
      <c r="V817" s="1"/>
      <c r="W817" s="1"/>
      <c r="X817" s="1"/>
      <c r="Y817" s="1"/>
      <c r="Z817" s="1"/>
    </row>
    <row r="818" spans="1:26">
      <c r="A818" s="1"/>
      <c r="B818" s="1"/>
      <c r="C818" s="1"/>
      <c r="D818" s="1"/>
      <c r="E818" s="1"/>
      <c r="F818" s="1"/>
      <c r="G818" s="1"/>
      <c r="H818" s="1"/>
      <c r="I818" s="1"/>
      <c r="J818" s="1"/>
      <c r="K818" s="1"/>
      <c r="L818" s="1"/>
      <c r="M818" s="1"/>
      <c r="N818" s="5"/>
      <c r="O818" s="5"/>
      <c r="P818" s="5"/>
      <c r="Q818" s="1"/>
      <c r="R818" s="1"/>
      <c r="S818" s="1"/>
      <c r="T818" s="1"/>
      <c r="U818" s="1"/>
      <c r="V818" s="1"/>
      <c r="W818" s="1"/>
      <c r="X818" s="1"/>
      <c r="Y818" s="1"/>
      <c r="Z818" s="1"/>
    </row>
    <row r="819" spans="1:26">
      <c r="A819" s="1"/>
      <c r="B819" s="1"/>
      <c r="C819" s="1"/>
      <c r="D819" s="1"/>
      <c r="E819" s="1"/>
      <c r="F819" s="1"/>
      <c r="G819" s="1"/>
      <c r="H819" s="1"/>
      <c r="I819" s="1"/>
      <c r="J819" s="1"/>
      <c r="K819" s="1"/>
      <c r="L819" s="1"/>
      <c r="M819" s="1"/>
      <c r="N819" s="5"/>
      <c r="O819" s="5"/>
      <c r="P819" s="5"/>
      <c r="Q819" s="1"/>
      <c r="R819" s="1"/>
      <c r="S819" s="1"/>
      <c r="T819" s="1"/>
      <c r="U819" s="1"/>
      <c r="V819" s="1"/>
      <c r="W819" s="1"/>
      <c r="X819" s="1"/>
      <c r="Y819" s="1"/>
      <c r="Z819" s="1"/>
    </row>
    <row r="820" spans="1:26">
      <c r="A820" s="1"/>
      <c r="B820" s="1"/>
      <c r="C820" s="1"/>
      <c r="D820" s="1"/>
      <c r="E820" s="1"/>
      <c r="F820" s="1"/>
      <c r="G820" s="1"/>
      <c r="H820" s="1"/>
      <c r="I820" s="1"/>
      <c r="J820" s="1"/>
      <c r="K820" s="1"/>
      <c r="L820" s="1"/>
      <c r="M820" s="1"/>
      <c r="N820" s="5"/>
      <c r="O820" s="5"/>
      <c r="P820" s="5"/>
      <c r="Q820" s="1"/>
      <c r="R820" s="1"/>
      <c r="S820" s="1"/>
      <c r="T820" s="1"/>
      <c r="U820" s="1"/>
      <c r="V820" s="1"/>
      <c r="W820" s="1"/>
      <c r="X820" s="1"/>
      <c r="Y820" s="1"/>
      <c r="Z820" s="1"/>
    </row>
    <row r="821" spans="1:26">
      <c r="A821" s="1"/>
      <c r="B821" s="1"/>
      <c r="C821" s="1"/>
      <c r="D821" s="1"/>
      <c r="E821" s="1"/>
      <c r="F821" s="1"/>
      <c r="G821" s="1"/>
      <c r="H821" s="1"/>
      <c r="I821" s="1"/>
      <c r="J821" s="1"/>
      <c r="K821" s="1"/>
      <c r="L821" s="1"/>
      <c r="M821" s="1"/>
      <c r="N821" s="5"/>
      <c r="O821" s="5"/>
      <c r="P821" s="5"/>
      <c r="Q821" s="1"/>
      <c r="R821" s="1"/>
      <c r="S821" s="1"/>
      <c r="T821" s="1"/>
      <c r="U821" s="1"/>
      <c r="V821" s="1"/>
      <c r="W821" s="1"/>
      <c r="X821" s="1"/>
      <c r="Y821" s="1"/>
      <c r="Z821" s="1"/>
    </row>
    <row r="822" spans="1:26">
      <c r="A822" s="1"/>
      <c r="B822" s="1"/>
      <c r="C822" s="1"/>
      <c r="D822" s="1"/>
      <c r="E822" s="1"/>
      <c r="F822" s="1"/>
      <c r="G822" s="1"/>
      <c r="H822" s="1"/>
      <c r="I822" s="1"/>
      <c r="J822" s="1"/>
      <c r="K822" s="1"/>
      <c r="L822" s="1"/>
      <c r="M822" s="1"/>
      <c r="N822" s="5"/>
      <c r="O822" s="5"/>
      <c r="P822" s="5"/>
      <c r="Q822" s="1"/>
      <c r="R822" s="1"/>
      <c r="S822" s="1"/>
      <c r="T822" s="1"/>
      <c r="U822" s="1"/>
      <c r="V822" s="1"/>
      <c r="W822" s="1"/>
      <c r="X822" s="1"/>
      <c r="Y822" s="1"/>
      <c r="Z822" s="1"/>
    </row>
    <row r="823" spans="1:26">
      <c r="A823" s="1"/>
      <c r="B823" s="1"/>
      <c r="C823" s="1"/>
      <c r="D823" s="1"/>
      <c r="E823" s="1"/>
      <c r="F823" s="1"/>
      <c r="G823" s="1"/>
      <c r="H823" s="1"/>
      <c r="I823" s="1"/>
      <c r="J823" s="1"/>
      <c r="K823" s="1"/>
      <c r="L823" s="1"/>
      <c r="M823" s="1"/>
      <c r="N823" s="5"/>
      <c r="O823" s="5"/>
      <c r="P823" s="5"/>
      <c r="Q823" s="1"/>
      <c r="R823" s="1"/>
      <c r="S823" s="1"/>
      <c r="T823" s="1"/>
      <c r="U823" s="1"/>
      <c r="V823" s="1"/>
      <c r="W823" s="1"/>
      <c r="X823" s="1"/>
      <c r="Y823" s="1"/>
      <c r="Z823" s="1"/>
    </row>
    <row r="824" spans="1:26">
      <c r="A824" s="1"/>
      <c r="B824" s="1"/>
      <c r="C824" s="1"/>
      <c r="D824" s="1"/>
      <c r="E824" s="1"/>
      <c r="F824" s="1"/>
      <c r="G824" s="1"/>
      <c r="H824" s="1"/>
      <c r="I824" s="1"/>
      <c r="J824" s="1"/>
      <c r="K824" s="1"/>
      <c r="L824" s="1"/>
      <c r="M824" s="1"/>
      <c r="N824" s="5"/>
      <c r="O824" s="5"/>
      <c r="P824" s="5"/>
      <c r="Q824" s="1"/>
      <c r="R824" s="1"/>
      <c r="S824" s="1"/>
      <c r="T824" s="1"/>
      <c r="U824" s="1"/>
      <c r="V824" s="1"/>
      <c r="W824" s="1"/>
      <c r="X824" s="1"/>
      <c r="Y824" s="1"/>
      <c r="Z824" s="1"/>
    </row>
    <row r="825" spans="1:26">
      <c r="A825" s="1"/>
      <c r="B825" s="1"/>
      <c r="C825" s="1"/>
      <c r="D825" s="1"/>
      <c r="E825" s="1"/>
      <c r="F825" s="1"/>
      <c r="G825" s="1"/>
      <c r="H825" s="1"/>
      <c r="I825" s="1"/>
      <c r="J825" s="1"/>
      <c r="K825" s="1"/>
      <c r="L825" s="1"/>
      <c r="M825" s="1"/>
      <c r="N825" s="5"/>
      <c r="O825" s="5"/>
      <c r="P825" s="5"/>
      <c r="Q825" s="1"/>
      <c r="R825" s="1"/>
      <c r="S825" s="1"/>
      <c r="T825" s="1"/>
      <c r="U825" s="1"/>
      <c r="V825" s="1"/>
      <c r="W825" s="1"/>
      <c r="X825" s="1"/>
      <c r="Y825" s="1"/>
      <c r="Z825" s="1"/>
    </row>
    <row r="826" spans="1:26">
      <c r="A826" s="1"/>
      <c r="B826" s="1"/>
      <c r="C826" s="1"/>
      <c r="D826" s="1"/>
      <c r="E826" s="1"/>
      <c r="F826" s="1"/>
      <c r="G826" s="1"/>
      <c r="H826" s="1"/>
      <c r="I826" s="1"/>
      <c r="J826" s="1"/>
      <c r="K826" s="1"/>
      <c r="L826" s="1"/>
      <c r="M826" s="1"/>
      <c r="N826" s="5"/>
      <c r="O826" s="5"/>
      <c r="P826" s="5"/>
      <c r="Q826" s="1"/>
      <c r="R826" s="1"/>
      <c r="S826" s="1"/>
      <c r="T826" s="1"/>
      <c r="U826" s="1"/>
      <c r="V826" s="1"/>
      <c r="W826" s="1"/>
      <c r="X826" s="1"/>
      <c r="Y826" s="1"/>
      <c r="Z826" s="1"/>
    </row>
    <row r="827" spans="1:26">
      <c r="A827" s="1"/>
      <c r="B827" s="1"/>
      <c r="C827" s="1"/>
      <c r="D827" s="1"/>
      <c r="E827" s="1"/>
      <c r="F827" s="1"/>
      <c r="G827" s="1"/>
      <c r="H827" s="1"/>
      <c r="I827" s="1"/>
      <c r="J827" s="1"/>
      <c r="K827" s="1"/>
      <c r="L827" s="1"/>
      <c r="M827" s="1"/>
      <c r="N827" s="5"/>
      <c r="O827" s="5"/>
      <c r="P827" s="5"/>
      <c r="Q827" s="1"/>
      <c r="R827" s="1"/>
      <c r="S827" s="1"/>
      <c r="T827" s="1"/>
      <c r="U827" s="1"/>
      <c r="V827" s="1"/>
      <c r="W827" s="1"/>
      <c r="X827" s="1"/>
      <c r="Y827" s="1"/>
      <c r="Z827" s="1"/>
    </row>
    <row r="828" spans="1:26">
      <c r="A828" s="1"/>
      <c r="B828" s="1"/>
      <c r="C828" s="1"/>
      <c r="D828" s="1"/>
      <c r="E828" s="1"/>
      <c r="F828" s="1"/>
      <c r="G828" s="1"/>
      <c r="H828" s="1"/>
      <c r="I828" s="1"/>
      <c r="J828" s="1"/>
      <c r="K828" s="1"/>
      <c r="L828" s="1"/>
      <c r="M828" s="1"/>
      <c r="N828" s="5"/>
      <c r="O828" s="5"/>
      <c r="P828" s="5"/>
      <c r="Q828" s="1"/>
      <c r="R828" s="1"/>
      <c r="S828" s="1"/>
      <c r="T828" s="1"/>
      <c r="U828" s="1"/>
      <c r="V828" s="1"/>
      <c r="W828" s="1"/>
      <c r="X828" s="1"/>
      <c r="Y828" s="1"/>
      <c r="Z828" s="1"/>
    </row>
    <row r="829" spans="1:26">
      <c r="A829" s="1"/>
      <c r="B829" s="1"/>
      <c r="C829" s="1"/>
      <c r="D829" s="1"/>
      <c r="E829" s="1"/>
      <c r="F829" s="1"/>
      <c r="G829" s="1"/>
      <c r="H829" s="1"/>
      <c r="I829" s="1"/>
      <c r="J829" s="1"/>
      <c r="K829" s="1"/>
      <c r="L829" s="1"/>
      <c r="M829" s="1"/>
      <c r="N829" s="5"/>
      <c r="O829" s="5"/>
      <c r="P829" s="5"/>
      <c r="Q829" s="1"/>
      <c r="R829" s="1"/>
      <c r="S829" s="1"/>
      <c r="T829" s="1"/>
      <c r="U829" s="1"/>
      <c r="V829" s="1"/>
      <c r="W829" s="1"/>
      <c r="X829" s="1"/>
      <c r="Y829" s="1"/>
      <c r="Z829" s="1"/>
    </row>
    <row r="830" spans="1:26">
      <c r="A830" s="1"/>
      <c r="B830" s="1"/>
      <c r="C830" s="1"/>
      <c r="D830" s="1"/>
      <c r="E830" s="1"/>
      <c r="F830" s="1"/>
      <c r="G830" s="1"/>
      <c r="H830" s="1"/>
      <c r="I830" s="1"/>
      <c r="J830" s="1"/>
      <c r="K830" s="1"/>
      <c r="L830" s="1"/>
      <c r="M830" s="1"/>
      <c r="N830" s="5"/>
      <c r="O830" s="5"/>
      <c r="P830" s="5"/>
      <c r="Q830" s="1"/>
      <c r="R830" s="1"/>
      <c r="S830" s="1"/>
      <c r="T830" s="1"/>
      <c r="U830" s="1"/>
      <c r="V830" s="1"/>
      <c r="W830" s="1"/>
      <c r="X830" s="1"/>
      <c r="Y830" s="1"/>
      <c r="Z830" s="1"/>
    </row>
    <row r="831" spans="1:26">
      <c r="A831" s="1"/>
      <c r="B831" s="1"/>
      <c r="C831" s="1"/>
      <c r="D831" s="1"/>
      <c r="E831" s="1"/>
      <c r="F831" s="1"/>
      <c r="G831" s="1"/>
      <c r="H831" s="1"/>
      <c r="I831" s="1"/>
      <c r="J831" s="1"/>
      <c r="K831" s="1"/>
      <c r="L831" s="1"/>
      <c r="M831" s="1"/>
      <c r="N831" s="5"/>
      <c r="O831" s="5"/>
      <c r="P831" s="5"/>
      <c r="Q831" s="1"/>
      <c r="R831" s="1"/>
      <c r="S831" s="1"/>
      <c r="T831" s="1"/>
      <c r="U831" s="1"/>
      <c r="V831" s="1"/>
      <c r="W831" s="1"/>
      <c r="X831" s="1"/>
      <c r="Y831" s="1"/>
      <c r="Z831" s="1"/>
    </row>
    <row r="832" spans="1:26">
      <c r="A832" s="1"/>
      <c r="B832" s="1"/>
      <c r="C832" s="1"/>
      <c r="D832" s="1"/>
      <c r="E832" s="1"/>
      <c r="F832" s="1"/>
      <c r="G832" s="1"/>
      <c r="H832" s="1"/>
      <c r="I832" s="1"/>
      <c r="J832" s="1"/>
      <c r="K832" s="1"/>
      <c r="L832" s="1"/>
      <c r="M832" s="1"/>
      <c r="N832" s="5"/>
      <c r="O832" s="5"/>
      <c r="P832" s="5"/>
      <c r="Q832" s="1"/>
      <c r="R832" s="1"/>
      <c r="S832" s="1"/>
      <c r="T832" s="1"/>
      <c r="U832" s="1"/>
      <c r="V832" s="1"/>
      <c r="W832" s="1"/>
      <c r="X832" s="1"/>
      <c r="Y832" s="1"/>
      <c r="Z832" s="1"/>
    </row>
    <row r="833" spans="1:26">
      <c r="A833" s="1"/>
      <c r="B833" s="1"/>
      <c r="C833" s="1"/>
      <c r="D833" s="1"/>
      <c r="E833" s="1"/>
      <c r="F833" s="1"/>
      <c r="G833" s="1"/>
      <c r="H833" s="1"/>
      <c r="I833" s="1"/>
      <c r="J833" s="1"/>
      <c r="K833" s="1"/>
      <c r="L833" s="1"/>
      <c r="M833" s="1"/>
      <c r="N833" s="5"/>
      <c r="O833" s="5"/>
      <c r="P833" s="5"/>
      <c r="Q833" s="1"/>
      <c r="R833" s="1"/>
      <c r="S833" s="1"/>
      <c r="T833" s="1"/>
      <c r="U833" s="1"/>
      <c r="V833" s="1"/>
      <c r="W833" s="1"/>
      <c r="X833" s="1"/>
      <c r="Y833" s="1"/>
      <c r="Z833" s="1"/>
    </row>
    <row r="834" spans="1:26">
      <c r="A834" s="1"/>
      <c r="B834" s="1"/>
      <c r="C834" s="1"/>
      <c r="D834" s="1"/>
      <c r="E834" s="1"/>
      <c r="F834" s="1"/>
      <c r="G834" s="1"/>
      <c r="H834" s="1"/>
      <c r="I834" s="1"/>
      <c r="J834" s="1"/>
      <c r="K834" s="1"/>
      <c r="L834" s="1"/>
      <c r="M834" s="1"/>
      <c r="N834" s="5"/>
      <c r="O834" s="5"/>
      <c r="P834" s="5"/>
      <c r="Q834" s="1"/>
      <c r="R834" s="1"/>
      <c r="S834" s="1"/>
      <c r="T834" s="1"/>
      <c r="U834" s="1"/>
      <c r="V834" s="1"/>
      <c r="W834" s="1"/>
      <c r="X834" s="1"/>
      <c r="Y834" s="1"/>
      <c r="Z834" s="1"/>
    </row>
    <row r="835" spans="1:26">
      <c r="A835" s="1"/>
      <c r="B835" s="1"/>
      <c r="C835" s="1"/>
      <c r="D835" s="1"/>
      <c r="E835" s="1"/>
      <c r="F835" s="1"/>
      <c r="G835" s="1"/>
      <c r="H835" s="1"/>
      <c r="I835" s="1"/>
      <c r="J835" s="1"/>
      <c r="K835" s="1"/>
      <c r="L835" s="1"/>
      <c r="M835" s="1"/>
      <c r="N835" s="5"/>
      <c r="O835" s="5"/>
      <c r="P835" s="5"/>
      <c r="Q835" s="1"/>
      <c r="R835" s="1"/>
      <c r="S835" s="1"/>
      <c r="T835" s="1"/>
      <c r="U835" s="1"/>
      <c r="V835" s="1"/>
      <c r="W835" s="1"/>
      <c r="X835" s="1"/>
      <c r="Y835" s="1"/>
      <c r="Z835" s="1"/>
    </row>
    <row r="836" spans="1:26">
      <c r="A836" s="1"/>
      <c r="B836" s="1"/>
      <c r="C836" s="1"/>
      <c r="D836" s="1"/>
      <c r="E836" s="1"/>
      <c r="F836" s="1"/>
      <c r="G836" s="1"/>
      <c r="H836" s="1"/>
      <c r="I836" s="1"/>
      <c r="J836" s="1"/>
      <c r="K836" s="1"/>
      <c r="L836" s="1"/>
      <c r="M836" s="1"/>
      <c r="N836" s="5"/>
      <c r="O836" s="5"/>
      <c r="P836" s="5"/>
      <c r="Q836" s="1"/>
      <c r="R836" s="1"/>
      <c r="S836" s="1"/>
      <c r="T836" s="1"/>
      <c r="U836" s="1"/>
      <c r="V836" s="1"/>
      <c r="W836" s="1"/>
      <c r="X836" s="1"/>
      <c r="Y836" s="1"/>
      <c r="Z836" s="1"/>
    </row>
    <row r="837" spans="1:26">
      <c r="A837" s="1"/>
      <c r="B837" s="1"/>
      <c r="C837" s="1"/>
      <c r="D837" s="1"/>
      <c r="E837" s="1"/>
      <c r="F837" s="1"/>
      <c r="G837" s="1"/>
      <c r="H837" s="1"/>
      <c r="I837" s="1"/>
      <c r="J837" s="1"/>
      <c r="K837" s="1"/>
      <c r="L837" s="1"/>
      <c r="M837" s="1"/>
      <c r="N837" s="5"/>
      <c r="O837" s="5"/>
      <c r="P837" s="5"/>
      <c r="Q837" s="1"/>
      <c r="R837" s="1"/>
      <c r="S837" s="1"/>
      <c r="T837" s="1"/>
      <c r="U837" s="1"/>
      <c r="V837" s="1"/>
      <c r="W837" s="1"/>
      <c r="X837" s="1"/>
      <c r="Y837" s="1"/>
      <c r="Z837" s="1"/>
    </row>
    <row r="838" spans="1:26">
      <c r="A838" s="1"/>
      <c r="B838" s="1"/>
      <c r="C838" s="1"/>
      <c r="D838" s="1"/>
      <c r="E838" s="1"/>
      <c r="F838" s="1"/>
      <c r="G838" s="1"/>
      <c r="H838" s="1"/>
      <c r="I838" s="1"/>
      <c r="J838" s="1"/>
      <c r="K838" s="1"/>
      <c r="L838" s="1"/>
      <c r="M838" s="1"/>
      <c r="N838" s="5"/>
      <c r="O838" s="5"/>
      <c r="P838" s="5"/>
      <c r="Q838" s="1"/>
      <c r="R838" s="1"/>
      <c r="S838" s="1"/>
      <c r="T838" s="1"/>
      <c r="U838" s="1"/>
      <c r="V838" s="1"/>
      <c r="W838" s="1"/>
      <c r="X838" s="1"/>
      <c r="Y838" s="1"/>
      <c r="Z838" s="1"/>
    </row>
    <row r="839" spans="1:26">
      <c r="A839" s="1"/>
      <c r="B839" s="1"/>
      <c r="C839" s="1"/>
      <c r="D839" s="1"/>
      <c r="E839" s="1"/>
      <c r="F839" s="1"/>
      <c r="G839" s="1"/>
      <c r="H839" s="1"/>
      <c r="I839" s="1"/>
      <c r="J839" s="1"/>
      <c r="K839" s="1"/>
      <c r="L839" s="1"/>
      <c r="M839" s="1"/>
      <c r="N839" s="5"/>
      <c r="O839" s="5"/>
      <c r="P839" s="5"/>
      <c r="Q839" s="1"/>
      <c r="R839" s="1"/>
      <c r="S839" s="1"/>
      <c r="T839" s="1"/>
      <c r="U839" s="1"/>
      <c r="V839" s="1"/>
      <c r="W839" s="1"/>
      <c r="X839" s="1"/>
      <c r="Y839" s="1"/>
      <c r="Z839" s="1"/>
    </row>
    <row r="840" spans="1:26">
      <c r="A840" s="1"/>
      <c r="B840" s="1"/>
      <c r="C840" s="1"/>
      <c r="D840" s="1"/>
      <c r="E840" s="1"/>
      <c r="F840" s="1"/>
      <c r="G840" s="1"/>
      <c r="H840" s="1"/>
      <c r="I840" s="1"/>
      <c r="J840" s="1"/>
      <c r="K840" s="1"/>
      <c r="L840" s="1"/>
      <c r="M840" s="1"/>
      <c r="N840" s="5"/>
      <c r="O840" s="5"/>
      <c r="P840" s="5"/>
      <c r="Q840" s="1"/>
      <c r="R840" s="1"/>
      <c r="S840" s="1"/>
      <c r="T840" s="1"/>
      <c r="U840" s="1"/>
      <c r="V840" s="1"/>
      <c r="W840" s="1"/>
      <c r="X840" s="1"/>
      <c r="Y840" s="1"/>
      <c r="Z840" s="1"/>
    </row>
    <row r="841" spans="1:26">
      <c r="A841" s="1"/>
      <c r="B841" s="1"/>
      <c r="C841" s="1"/>
      <c r="D841" s="1"/>
      <c r="E841" s="1"/>
      <c r="F841" s="1"/>
      <c r="G841" s="1"/>
      <c r="H841" s="1"/>
      <c r="I841" s="1"/>
      <c r="J841" s="1"/>
      <c r="K841" s="1"/>
      <c r="L841" s="1"/>
      <c r="M841" s="1"/>
      <c r="N841" s="5"/>
      <c r="O841" s="5"/>
      <c r="P841" s="5"/>
      <c r="Q841" s="1"/>
      <c r="R841" s="1"/>
      <c r="S841" s="1"/>
      <c r="T841" s="1"/>
      <c r="U841" s="1"/>
      <c r="V841" s="1"/>
      <c r="W841" s="1"/>
      <c r="X841" s="1"/>
      <c r="Y841" s="1"/>
      <c r="Z841" s="1"/>
    </row>
    <row r="842" spans="1:26">
      <c r="A842" s="1"/>
      <c r="B842" s="1"/>
      <c r="C842" s="1"/>
      <c r="D842" s="1"/>
      <c r="E842" s="1"/>
      <c r="F842" s="1"/>
      <c r="G842" s="1"/>
      <c r="H842" s="1"/>
      <c r="I842" s="1"/>
      <c r="J842" s="1"/>
      <c r="K842" s="1"/>
      <c r="L842" s="1"/>
      <c r="M842" s="1"/>
      <c r="N842" s="5"/>
      <c r="O842" s="5"/>
      <c r="P842" s="5"/>
      <c r="Q842" s="1"/>
      <c r="R842" s="1"/>
      <c r="S842" s="1"/>
      <c r="T842" s="1"/>
      <c r="U842" s="1"/>
      <c r="V842" s="1"/>
      <c r="W842" s="1"/>
      <c r="X842" s="1"/>
      <c r="Y842" s="1"/>
      <c r="Z842" s="1"/>
    </row>
    <row r="843" spans="1:26">
      <c r="A843" s="1"/>
      <c r="B843" s="1"/>
      <c r="C843" s="1"/>
      <c r="D843" s="1"/>
      <c r="E843" s="1"/>
      <c r="F843" s="1"/>
      <c r="G843" s="1"/>
      <c r="H843" s="1"/>
      <c r="I843" s="1"/>
      <c r="J843" s="1"/>
      <c r="K843" s="1"/>
      <c r="L843" s="1"/>
      <c r="M843" s="1"/>
      <c r="N843" s="5"/>
      <c r="O843" s="5"/>
      <c r="P843" s="5"/>
      <c r="Q843" s="1"/>
      <c r="R843" s="1"/>
      <c r="S843" s="1"/>
      <c r="T843" s="1"/>
      <c r="U843" s="1"/>
      <c r="V843" s="1"/>
      <c r="W843" s="1"/>
      <c r="X843" s="1"/>
      <c r="Y843" s="1"/>
      <c r="Z843" s="1"/>
    </row>
    <row r="844" spans="1:26">
      <c r="A844" s="1"/>
      <c r="B844" s="1"/>
      <c r="C844" s="1"/>
      <c r="D844" s="1"/>
      <c r="E844" s="1"/>
      <c r="F844" s="1"/>
      <c r="G844" s="1"/>
      <c r="H844" s="1"/>
      <c r="I844" s="1"/>
      <c r="J844" s="1"/>
      <c r="K844" s="1"/>
      <c r="L844" s="1"/>
      <c r="M844" s="1"/>
      <c r="N844" s="5"/>
      <c r="O844" s="5"/>
      <c r="P844" s="5"/>
      <c r="Q844" s="1"/>
      <c r="R844" s="1"/>
      <c r="S844" s="1"/>
      <c r="T844" s="1"/>
      <c r="U844" s="1"/>
      <c r="V844" s="1"/>
      <c r="W844" s="1"/>
      <c r="X844" s="1"/>
      <c r="Y844" s="1"/>
      <c r="Z844" s="1"/>
    </row>
    <row r="845" spans="1:26">
      <c r="A845" s="1"/>
      <c r="B845" s="1"/>
      <c r="C845" s="1"/>
      <c r="D845" s="1"/>
      <c r="E845" s="1"/>
      <c r="F845" s="1"/>
      <c r="G845" s="1"/>
      <c r="H845" s="1"/>
      <c r="I845" s="1"/>
      <c r="J845" s="1"/>
      <c r="K845" s="1"/>
      <c r="L845" s="1"/>
      <c r="M845" s="1"/>
      <c r="N845" s="5"/>
      <c r="O845" s="5"/>
      <c r="P845" s="5"/>
      <c r="Q845" s="1"/>
      <c r="R845" s="1"/>
      <c r="S845" s="1"/>
      <c r="T845" s="1"/>
      <c r="U845" s="1"/>
      <c r="V845" s="1"/>
      <c r="W845" s="1"/>
      <c r="X845" s="1"/>
      <c r="Y845" s="1"/>
      <c r="Z845" s="1"/>
    </row>
    <row r="846" spans="1:26">
      <c r="A846" s="1"/>
      <c r="B846" s="1"/>
      <c r="C846" s="1"/>
      <c r="D846" s="1"/>
      <c r="E846" s="1"/>
      <c r="F846" s="1"/>
      <c r="G846" s="1"/>
      <c r="H846" s="1"/>
      <c r="I846" s="1"/>
      <c r="J846" s="1"/>
      <c r="K846" s="1"/>
      <c r="L846" s="1"/>
      <c r="M846" s="1"/>
      <c r="N846" s="5"/>
      <c r="O846" s="5"/>
      <c r="P846" s="5"/>
      <c r="Q846" s="1"/>
      <c r="R846" s="1"/>
      <c r="S846" s="1"/>
      <c r="T846" s="1"/>
      <c r="U846" s="1"/>
      <c r="V846" s="1"/>
      <c r="W846" s="1"/>
      <c r="X846" s="1"/>
      <c r="Y846" s="1"/>
      <c r="Z846" s="1"/>
    </row>
    <row r="847" spans="1:26">
      <c r="A847" s="1"/>
      <c r="B847" s="1"/>
      <c r="C847" s="1"/>
      <c r="D847" s="1"/>
      <c r="E847" s="1"/>
      <c r="F847" s="1"/>
      <c r="G847" s="1"/>
      <c r="H847" s="1"/>
      <c r="I847" s="1"/>
      <c r="J847" s="1"/>
      <c r="K847" s="1"/>
      <c r="L847" s="1"/>
      <c r="M847" s="1"/>
      <c r="N847" s="5"/>
      <c r="O847" s="5"/>
      <c r="P847" s="5"/>
      <c r="Q847" s="1"/>
      <c r="R847" s="1"/>
      <c r="S847" s="1"/>
      <c r="T847" s="1"/>
      <c r="U847" s="1"/>
      <c r="V847" s="1"/>
      <c r="W847" s="1"/>
      <c r="X847" s="1"/>
      <c r="Y847" s="1"/>
      <c r="Z847" s="1"/>
    </row>
    <row r="848" spans="1:26">
      <c r="A848" s="1"/>
      <c r="B848" s="1"/>
      <c r="C848" s="1"/>
      <c r="D848" s="1"/>
      <c r="E848" s="1"/>
      <c r="F848" s="1"/>
      <c r="G848" s="1"/>
      <c r="H848" s="1"/>
      <c r="I848" s="1"/>
      <c r="J848" s="1"/>
      <c r="K848" s="1"/>
      <c r="L848" s="1"/>
      <c r="M848" s="1"/>
      <c r="N848" s="5"/>
      <c r="O848" s="5"/>
      <c r="P848" s="5"/>
      <c r="Q848" s="1"/>
      <c r="R848" s="1"/>
      <c r="S848" s="1"/>
      <c r="T848" s="1"/>
      <c r="U848" s="1"/>
      <c r="V848" s="1"/>
      <c r="W848" s="1"/>
      <c r="X848" s="1"/>
      <c r="Y848" s="1"/>
      <c r="Z848" s="1"/>
    </row>
    <row r="849" spans="1:26">
      <c r="A849" s="1"/>
      <c r="B849" s="1"/>
      <c r="C849" s="1"/>
      <c r="D849" s="1"/>
      <c r="E849" s="1"/>
      <c r="F849" s="1"/>
      <c r="G849" s="1"/>
      <c r="H849" s="1"/>
      <c r="I849" s="1"/>
      <c r="J849" s="1"/>
      <c r="K849" s="1"/>
      <c r="L849" s="1"/>
      <c r="M849" s="1"/>
      <c r="N849" s="5"/>
      <c r="O849" s="5"/>
      <c r="P849" s="5"/>
      <c r="Q849" s="1"/>
      <c r="R849" s="1"/>
      <c r="S849" s="1"/>
      <c r="T849" s="1"/>
      <c r="U849" s="1"/>
      <c r="V849" s="1"/>
      <c r="W849" s="1"/>
      <c r="X849" s="1"/>
      <c r="Y849" s="1"/>
      <c r="Z849" s="1"/>
    </row>
    <row r="850" spans="1:26">
      <c r="A850" s="1"/>
      <c r="B850" s="1"/>
      <c r="C850" s="1"/>
      <c r="D850" s="1"/>
      <c r="E850" s="1"/>
      <c r="F850" s="1"/>
      <c r="G850" s="1"/>
      <c r="H850" s="1"/>
      <c r="I850" s="1"/>
      <c r="J850" s="1"/>
      <c r="K850" s="1"/>
      <c r="L850" s="1"/>
      <c r="M850" s="1"/>
      <c r="N850" s="5"/>
      <c r="O850" s="5"/>
      <c r="P850" s="5"/>
      <c r="Q850" s="1"/>
      <c r="R850" s="1"/>
      <c r="S850" s="1"/>
      <c r="T850" s="1"/>
      <c r="U850" s="1"/>
      <c r="V850" s="1"/>
      <c r="W850" s="1"/>
      <c r="X850" s="1"/>
      <c r="Y850" s="1"/>
      <c r="Z850" s="1"/>
    </row>
    <row r="851" spans="1:26">
      <c r="A851" s="1"/>
      <c r="B851" s="1"/>
      <c r="C851" s="1"/>
      <c r="D851" s="1"/>
      <c r="E851" s="1"/>
      <c r="F851" s="1"/>
      <c r="G851" s="1"/>
      <c r="H851" s="1"/>
      <c r="I851" s="1"/>
      <c r="J851" s="1"/>
      <c r="K851" s="1"/>
      <c r="L851" s="1"/>
      <c r="M851" s="1"/>
      <c r="N851" s="5"/>
      <c r="O851" s="5"/>
      <c r="P851" s="5"/>
      <c r="Q851" s="1"/>
      <c r="R851" s="1"/>
      <c r="S851" s="1"/>
      <c r="T851" s="1"/>
      <c r="U851" s="1"/>
      <c r="V851" s="1"/>
      <c r="W851" s="1"/>
      <c r="X851" s="1"/>
      <c r="Y851" s="1"/>
      <c r="Z851" s="1"/>
    </row>
    <row r="852" spans="1:26">
      <c r="A852" s="1"/>
      <c r="B852" s="1"/>
      <c r="C852" s="1"/>
      <c r="D852" s="1"/>
      <c r="E852" s="1"/>
      <c r="F852" s="1"/>
      <c r="G852" s="1"/>
      <c r="H852" s="1"/>
      <c r="I852" s="1"/>
      <c r="J852" s="1"/>
      <c r="K852" s="1"/>
      <c r="L852" s="1"/>
      <c r="M852" s="1"/>
      <c r="N852" s="5"/>
      <c r="O852" s="5"/>
      <c r="P852" s="5"/>
      <c r="Q852" s="1"/>
      <c r="R852" s="1"/>
      <c r="S852" s="1"/>
      <c r="T852" s="1"/>
      <c r="U852" s="1"/>
      <c r="V852" s="1"/>
      <c r="W852" s="1"/>
      <c r="X852" s="1"/>
      <c r="Y852" s="1"/>
      <c r="Z852" s="1"/>
    </row>
    <row r="853" spans="1:26">
      <c r="A853" s="1"/>
      <c r="B853" s="1"/>
      <c r="C853" s="1"/>
      <c r="D853" s="1"/>
      <c r="E853" s="1"/>
      <c r="F853" s="1"/>
      <c r="G853" s="1"/>
      <c r="H853" s="1"/>
      <c r="I853" s="1"/>
      <c r="J853" s="1"/>
      <c r="K853" s="1"/>
      <c r="L853" s="1"/>
      <c r="M853" s="1"/>
      <c r="N853" s="5"/>
      <c r="O853" s="5"/>
      <c r="P853" s="5"/>
      <c r="Q853" s="1"/>
      <c r="R853" s="1"/>
      <c r="S853" s="1"/>
      <c r="T853" s="1"/>
      <c r="U853" s="1"/>
      <c r="V853" s="1"/>
      <c r="W853" s="1"/>
      <c r="X853" s="1"/>
      <c r="Y853" s="1"/>
      <c r="Z853" s="1"/>
    </row>
    <row r="854" spans="1:26">
      <c r="A854" s="1"/>
      <c r="B854" s="1"/>
      <c r="C854" s="1"/>
      <c r="D854" s="1"/>
      <c r="E854" s="1"/>
      <c r="F854" s="1"/>
      <c r="G854" s="1"/>
      <c r="H854" s="1"/>
      <c r="I854" s="1"/>
      <c r="J854" s="1"/>
      <c r="K854" s="1"/>
      <c r="L854" s="1"/>
      <c r="M854" s="1"/>
      <c r="N854" s="5"/>
      <c r="O854" s="5"/>
      <c r="P854" s="5"/>
      <c r="Q854" s="1"/>
      <c r="R854" s="1"/>
      <c r="S854" s="1"/>
      <c r="T854" s="1"/>
      <c r="U854" s="1"/>
      <c r="V854" s="1"/>
      <c r="W854" s="1"/>
      <c r="X854" s="1"/>
      <c r="Y854" s="1"/>
      <c r="Z854" s="1"/>
    </row>
    <row r="855" spans="1:26">
      <c r="A855" s="1"/>
      <c r="B855" s="1"/>
      <c r="C855" s="1"/>
      <c r="D855" s="1"/>
      <c r="E855" s="1"/>
      <c r="F855" s="1"/>
      <c r="G855" s="1"/>
      <c r="H855" s="1"/>
      <c r="I855" s="1"/>
      <c r="J855" s="1"/>
      <c r="K855" s="1"/>
      <c r="L855" s="1"/>
      <c r="M855" s="1"/>
      <c r="N855" s="5"/>
      <c r="O855" s="5"/>
      <c r="P855" s="5"/>
      <c r="Q855" s="1"/>
      <c r="R855" s="1"/>
      <c r="S855" s="1"/>
      <c r="T855" s="1"/>
      <c r="U855" s="1"/>
      <c r="V855" s="1"/>
      <c r="W855" s="1"/>
      <c r="X855" s="1"/>
      <c r="Y855" s="1"/>
      <c r="Z855" s="1"/>
    </row>
    <row r="856" spans="1:26">
      <c r="A856" s="1"/>
      <c r="B856" s="1"/>
      <c r="C856" s="1"/>
      <c r="D856" s="1"/>
      <c r="E856" s="1"/>
      <c r="F856" s="1"/>
      <c r="G856" s="1"/>
      <c r="H856" s="1"/>
      <c r="I856" s="1"/>
      <c r="J856" s="1"/>
      <c r="K856" s="1"/>
      <c r="L856" s="1"/>
      <c r="M856" s="1"/>
      <c r="N856" s="5"/>
      <c r="O856" s="5"/>
      <c r="P856" s="5"/>
      <c r="Q856" s="1"/>
      <c r="R856" s="1"/>
      <c r="S856" s="1"/>
      <c r="T856" s="1"/>
      <c r="U856" s="1"/>
      <c r="V856" s="1"/>
      <c r="W856" s="1"/>
      <c r="X856" s="1"/>
      <c r="Y856" s="1"/>
      <c r="Z856" s="1"/>
    </row>
    <row r="857" spans="1:26">
      <c r="A857" s="1"/>
      <c r="B857" s="1"/>
      <c r="C857" s="1"/>
      <c r="D857" s="1"/>
      <c r="E857" s="1"/>
      <c r="F857" s="1"/>
      <c r="G857" s="1"/>
      <c r="H857" s="1"/>
      <c r="I857" s="1"/>
      <c r="J857" s="1"/>
      <c r="K857" s="1"/>
      <c r="L857" s="1"/>
      <c r="M857" s="1"/>
      <c r="N857" s="5"/>
      <c r="O857" s="5"/>
      <c r="P857" s="5"/>
      <c r="Q857" s="1"/>
      <c r="R857" s="1"/>
      <c r="S857" s="1"/>
      <c r="T857" s="1"/>
      <c r="U857" s="1"/>
      <c r="V857" s="1"/>
      <c r="W857" s="1"/>
      <c r="X857" s="1"/>
      <c r="Y857" s="1"/>
      <c r="Z857" s="1"/>
    </row>
    <row r="858" spans="1:26">
      <c r="A858" s="1"/>
      <c r="B858" s="1"/>
      <c r="C858" s="1"/>
      <c r="D858" s="1"/>
      <c r="E858" s="1"/>
      <c r="F858" s="1"/>
      <c r="G858" s="1"/>
      <c r="H858" s="1"/>
      <c r="I858" s="1"/>
      <c r="J858" s="1"/>
      <c r="K858" s="1"/>
      <c r="L858" s="1"/>
      <c r="M858" s="1"/>
      <c r="N858" s="5"/>
      <c r="O858" s="5"/>
      <c r="P858" s="5"/>
      <c r="Q858" s="1"/>
      <c r="R858" s="1"/>
      <c r="S858" s="1"/>
      <c r="T858" s="1"/>
      <c r="U858" s="1"/>
      <c r="V858" s="1"/>
      <c r="W858" s="1"/>
      <c r="X858" s="1"/>
      <c r="Y858" s="1"/>
      <c r="Z858" s="1"/>
    </row>
    <row r="859" spans="1:26">
      <c r="A859" s="1"/>
      <c r="B859" s="1"/>
      <c r="C859" s="1"/>
      <c r="D859" s="1"/>
      <c r="E859" s="1"/>
      <c r="F859" s="1"/>
      <c r="G859" s="1"/>
      <c r="H859" s="1"/>
      <c r="I859" s="1"/>
      <c r="J859" s="1"/>
      <c r="K859" s="1"/>
      <c r="L859" s="1"/>
      <c r="M859" s="1"/>
      <c r="N859" s="5"/>
      <c r="O859" s="5"/>
      <c r="P859" s="5"/>
      <c r="Q859" s="1"/>
      <c r="R859" s="1"/>
      <c r="S859" s="1"/>
      <c r="T859" s="1"/>
      <c r="U859" s="1"/>
      <c r="V859" s="1"/>
      <c r="W859" s="1"/>
      <c r="X859" s="1"/>
      <c r="Y859" s="1"/>
      <c r="Z859" s="1"/>
    </row>
    <row r="860" spans="1:26">
      <c r="A860" s="1"/>
      <c r="B860" s="1"/>
      <c r="C860" s="1"/>
      <c r="D860" s="1"/>
      <c r="E860" s="1"/>
      <c r="F860" s="1"/>
      <c r="G860" s="1"/>
      <c r="H860" s="1"/>
      <c r="I860" s="1"/>
      <c r="J860" s="1"/>
      <c r="K860" s="1"/>
      <c r="L860" s="1"/>
      <c r="M860" s="1"/>
      <c r="N860" s="5"/>
      <c r="O860" s="5"/>
      <c r="P860" s="5"/>
      <c r="Q860" s="1"/>
      <c r="R860" s="1"/>
      <c r="S860" s="1"/>
      <c r="T860" s="1"/>
      <c r="U860" s="1"/>
      <c r="V860" s="1"/>
      <c r="W860" s="1"/>
      <c r="X860" s="1"/>
      <c r="Y860" s="1"/>
      <c r="Z860" s="1"/>
    </row>
    <row r="861" spans="1:26">
      <c r="A861" s="1"/>
      <c r="B861" s="1"/>
      <c r="C861" s="1"/>
      <c r="D861" s="1"/>
      <c r="E861" s="1"/>
      <c r="F861" s="1"/>
      <c r="G861" s="1"/>
      <c r="H861" s="1"/>
      <c r="I861" s="1"/>
      <c r="J861" s="1"/>
      <c r="K861" s="1"/>
      <c r="L861" s="1"/>
      <c r="M861" s="1"/>
      <c r="N861" s="5"/>
      <c r="O861" s="5"/>
      <c r="P861" s="5"/>
      <c r="Q861" s="1"/>
      <c r="R861" s="1"/>
      <c r="S861" s="1"/>
      <c r="T861" s="1"/>
      <c r="U861" s="1"/>
      <c r="V861" s="1"/>
      <c r="W861" s="1"/>
      <c r="X861" s="1"/>
      <c r="Y861" s="1"/>
      <c r="Z861" s="1"/>
    </row>
    <row r="862" spans="1:26">
      <c r="A862" s="1"/>
      <c r="B862" s="1"/>
      <c r="C862" s="1"/>
      <c r="D862" s="1"/>
      <c r="E862" s="1"/>
      <c r="F862" s="1"/>
      <c r="G862" s="1"/>
      <c r="H862" s="1"/>
      <c r="I862" s="1"/>
      <c r="J862" s="1"/>
      <c r="K862" s="1"/>
      <c r="L862" s="1"/>
      <c r="M862" s="1"/>
      <c r="N862" s="5"/>
      <c r="O862" s="5"/>
      <c r="P862" s="5"/>
      <c r="Q862" s="1"/>
      <c r="R862" s="1"/>
      <c r="S862" s="1"/>
      <c r="T862" s="1"/>
      <c r="U862" s="1"/>
      <c r="V862" s="1"/>
      <c r="W862" s="1"/>
      <c r="X862" s="1"/>
      <c r="Y862" s="1"/>
      <c r="Z862" s="1"/>
    </row>
    <row r="863" spans="1:26">
      <c r="A863" s="1"/>
      <c r="B863" s="1"/>
      <c r="C863" s="1"/>
      <c r="D863" s="1"/>
      <c r="E863" s="1"/>
      <c r="F863" s="1"/>
      <c r="G863" s="1"/>
      <c r="H863" s="1"/>
      <c r="I863" s="1"/>
      <c r="J863" s="1"/>
      <c r="K863" s="1"/>
      <c r="L863" s="1"/>
      <c r="M863" s="1"/>
      <c r="N863" s="5"/>
      <c r="O863" s="5"/>
      <c r="P863" s="5"/>
      <c r="Q863" s="1"/>
      <c r="R863" s="1"/>
      <c r="S863" s="1"/>
      <c r="T863" s="1"/>
      <c r="U863" s="1"/>
      <c r="V863" s="1"/>
      <c r="W863" s="1"/>
      <c r="X863" s="1"/>
      <c r="Y863" s="1"/>
      <c r="Z863" s="1"/>
    </row>
    <row r="864" spans="1:26">
      <c r="A864" s="1"/>
      <c r="B864" s="1"/>
      <c r="C864" s="1"/>
      <c r="D864" s="1"/>
      <c r="E864" s="1"/>
      <c r="F864" s="1"/>
      <c r="G864" s="1"/>
      <c r="H864" s="1"/>
      <c r="I864" s="1"/>
      <c r="J864" s="1"/>
      <c r="K864" s="1"/>
      <c r="L864" s="1"/>
      <c r="M864" s="1"/>
      <c r="N864" s="5"/>
      <c r="O864" s="5"/>
      <c r="P864" s="5"/>
      <c r="Q864" s="1"/>
      <c r="R864" s="1"/>
      <c r="S864" s="1"/>
      <c r="T864" s="1"/>
      <c r="U864" s="1"/>
      <c r="V864" s="1"/>
      <c r="W864" s="1"/>
      <c r="X864" s="1"/>
      <c r="Y864" s="1"/>
      <c r="Z864" s="1"/>
    </row>
    <row r="865" spans="1:26">
      <c r="A865" s="1"/>
      <c r="B865" s="1"/>
      <c r="C865" s="1"/>
      <c r="D865" s="1"/>
      <c r="E865" s="1"/>
      <c r="F865" s="1"/>
      <c r="G865" s="1"/>
      <c r="H865" s="1"/>
      <c r="I865" s="1"/>
      <c r="J865" s="1"/>
      <c r="K865" s="1"/>
      <c r="L865" s="1"/>
      <c r="M865" s="1"/>
      <c r="N865" s="5"/>
      <c r="O865" s="5"/>
      <c r="P865" s="5"/>
      <c r="Q865" s="1"/>
      <c r="R865" s="1"/>
      <c r="S865" s="1"/>
      <c r="T865" s="1"/>
      <c r="U865" s="1"/>
      <c r="V865" s="1"/>
      <c r="W865" s="1"/>
      <c r="X865" s="1"/>
      <c r="Y865" s="1"/>
      <c r="Z865" s="1"/>
    </row>
    <row r="866" spans="1:26">
      <c r="A866" s="1"/>
      <c r="B866" s="1"/>
      <c r="C866" s="1"/>
      <c r="D866" s="1"/>
      <c r="E866" s="1"/>
      <c r="F866" s="1"/>
      <c r="G866" s="1"/>
      <c r="H866" s="1"/>
      <c r="I866" s="1"/>
      <c r="J866" s="1"/>
      <c r="K866" s="1"/>
      <c r="L866" s="1"/>
      <c r="M866" s="1"/>
      <c r="N866" s="5"/>
      <c r="O866" s="5"/>
      <c r="P866" s="5"/>
      <c r="Q866" s="1"/>
      <c r="R866" s="1"/>
      <c r="S866" s="1"/>
      <c r="T866" s="1"/>
      <c r="U866" s="1"/>
      <c r="V866" s="1"/>
      <c r="W866" s="1"/>
      <c r="X866" s="1"/>
      <c r="Y866" s="1"/>
      <c r="Z866" s="1"/>
    </row>
    <row r="867" spans="1:26">
      <c r="A867" s="1"/>
      <c r="B867" s="1"/>
      <c r="C867" s="1"/>
      <c r="D867" s="1"/>
      <c r="E867" s="1"/>
      <c r="F867" s="1"/>
      <c r="G867" s="1"/>
      <c r="H867" s="1"/>
      <c r="I867" s="1"/>
      <c r="J867" s="1"/>
      <c r="K867" s="1"/>
      <c r="L867" s="1"/>
      <c r="M867" s="1"/>
      <c r="N867" s="5"/>
      <c r="O867" s="5"/>
      <c r="P867" s="5"/>
      <c r="Q867" s="1"/>
      <c r="R867" s="1"/>
      <c r="S867" s="1"/>
      <c r="T867" s="1"/>
      <c r="U867" s="1"/>
      <c r="V867" s="1"/>
      <c r="W867" s="1"/>
      <c r="X867" s="1"/>
      <c r="Y867" s="1"/>
      <c r="Z867" s="1"/>
    </row>
    <row r="868" spans="1:26">
      <c r="A868" s="1"/>
      <c r="B868" s="1"/>
      <c r="C868" s="1"/>
      <c r="D868" s="1"/>
      <c r="E868" s="1"/>
      <c r="F868" s="1"/>
      <c r="G868" s="1"/>
      <c r="H868" s="1"/>
      <c r="I868" s="1"/>
      <c r="J868" s="1"/>
      <c r="K868" s="1"/>
      <c r="L868" s="1"/>
      <c r="M868" s="1"/>
      <c r="N868" s="5"/>
      <c r="O868" s="5"/>
      <c r="P868" s="5"/>
      <c r="Q868" s="1"/>
      <c r="R868" s="1"/>
      <c r="S868" s="1"/>
      <c r="T868" s="1"/>
      <c r="U868" s="1"/>
      <c r="V868" s="1"/>
      <c r="W868" s="1"/>
      <c r="X868" s="1"/>
      <c r="Y868" s="1"/>
      <c r="Z868" s="1"/>
    </row>
    <row r="869" spans="1:26">
      <c r="A869" s="1"/>
      <c r="B869" s="1"/>
      <c r="C869" s="1"/>
      <c r="D869" s="1"/>
      <c r="E869" s="1"/>
      <c r="F869" s="1"/>
      <c r="G869" s="1"/>
      <c r="H869" s="1"/>
      <c r="I869" s="1"/>
      <c r="J869" s="1"/>
      <c r="K869" s="1"/>
      <c r="L869" s="1"/>
      <c r="M869" s="1"/>
      <c r="N869" s="5"/>
      <c r="O869" s="5"/>
      <c r="P869" s="5"/>
      <c r="Q869" s="1"/>
      <c r="R869" s="1"/>
      <c r="S869" s="1"/>
      <c r="T869" s="1"/>
      <c r="U869" s="1"/>
      <c r="V869" s="1"/>
      <c r="W869" s="1"/>
      <c r="X869" s="1"/>
      <c r="Y869" s="1"/>
      <c r="Z869" s="1"/>
    </row>
    <row r="870" spans="1:26">
      <c r="A870" s="1"/>
      <c r="B870" s="1"/>
      <c r="C870" s="1"/>
      <c r="D870" s="1"/>
      <c r="E870" s="1"/>
      <c r="F870" s="1"/>
      <c r="G870" s="1"/>
      <c r="H870" s="1"/>
      <c r="I870" s="1"/>
      <c r="J870" s="1"/>
      <c r="K870" s="1"/>
      <c r="L870" s="1"/>
      <c r="M870" s="1"/>
      <c r="N870" s="5"/>
      <c r="O870" s="5"/>
      <c r="P870" s="5"/>
      <c r="Q870" s="1"/>
      <c r="R870" s="1"/>
      <c r="S870" s="1"/>
      <c r="T870" s="1"/>
      <c r="U870" s="1"/>
      <c r="V870" s="1"/>
      <c r="W870" s="1"/>
      <c r="X870" s="1"/>
      <c r="Y870" s="1"/>
      <c r="Z870" s="1"/>
    </row>
    <row r="871" spans="1:26">
      <c r="A871" s="1"/>
      <c r="B871" s="1"/>
      <c r="C871" s="1"/>
      <c r="D871" s="1"/>
      <c r="E871" s="1"/>
      <c r="F871" s="1"/>
      <c r="G871" s="1"/>
      <c r="H871" s="1"/>
      <c r="I871" s="1"/>
      <c r="J871" s="1"/>
      <c r="K871" s="1"/>
      <c r="L871" s="1"/>
      <c r="M871" s="1"/>
      <c r="N871" s="5"/>
      <c r="O871" s="5"/>
      <c r="P871" s="5"/>
      <c r="Q871" s="1"/>
      <c r="R871" s="1"/>
      <c r="S871" s="1"/>
      <c r="T871" s="1"/>
      <c r="U871" s="1"/>
      <c r="V871" s="1"/>
      <c r="W871" s="1"/>
      <c r="X871" s="1"/>
      <c r="Y871" s="1"/>
      <c r="Z871" s="1"/>
    </row>
    <row r="872" spans="1:26">
      <c r="A872" s="1"/>
      <c r="B872" s="1"/>
      <c r="C872" s="1"/>
      <c r="D872" s="1"/>
      <c r="E872" s="1"/>
      <c r="F872" s="1"/>
      <c r="G872" s="1"/>
      <c r="H872" s="1"/>
      <c r="I872" s="1"/>
      <c r="J872" s="1"/>
      <c r="K872" s="1"/>
      <c r="L872" s="1"/>
      <c r="M872" s="1"/>
      <c r="N872" s="5"/>
      <c r="O872" s="5"/>
      <c r="P872" s="5"/>
      <c r="Q872" s="1"/>
      <c r="R872" s="1"/>
      <c r="S872" s="1"/>
      <c r="T872" s="1"/>
      <c r="U872" s="1"/>
      <c r="V872" s="1"/>
      <c r="W872" s="1"/>
      <c r="X872" s="1"/>
      <c r="Y872" s="1"/>
      <c r="Z872" s="1"/>
    </row>
    <row r="873" spans="1:26">
      <c r="A873" s="1"/>
      <c r="B873" s="1"/>
      <c r="C873" s="1"/>
      <c r="D873" s="1"/>
      <c r="E873" s="1"/>
      <c r="F873" s="1"/>
      <c r="G873" s="1"/>
      <c r="H873" s="1"/>
      <c r="I873" s="1"/>
      <c r="J873" s="1"/>
      <c r="K873" s="1"/>
      <c r="L873" s="1"/>
      <c r="M873" s="1"/>
      <c r="N873" s="5"/>
      <c r="O873" s="5"/>
      <c r="P873" s="5"/>
      <c r="Q873" s="1"/>
      <c r="R873" s="1"/>
      <c r="S873" s="1"/>
      <c r="T873" s="1"/>
      <c r="U873" s="1"/>
      <c r="V873" s="1"/>
      <c r="W873" s="1"/>
      <c r="X873" s="1"/>
      <c r="Y873" s="1"/>
      <c r="Z873" s="1"/>
    </row>
    <row r="874" spans="1:26">
      <c r="A874" s="1"/>
      <c r="B874" s="1"/>
      <c r="C874" s="1"/>
      <c r="D874" s="1"/>
      <c r="E874" s="1"/>
      <c r="F874" s="1"/>
      <c r="G874" s="1"/>
      <c r="H874" s="1"/>
      <c r="I874" s="1"/>
      <c r="J874" s="1"/>
      <c r="K874" s="1"/>
      <c r="L874" s="1"/>
      <c r="M874" s="1"/>
      <c r="N874" s="5"/>
      <c r="O874" s="5"/>
      <c r="P874" s="5"/>
      <c r="Q874" s="1"/>
      <c r="R874" s="1"/>
      <c r="S874" s="1"/>
      <c r="T874" s="1"/>
      <c r="U874" s="1"/>
      <c r="V874" s="1"/>
      <c r="W874" s="1"/>
      <c r="X874" s="1"/>
      <c r="Y874" s="1"/>
      <c r="Z874" s="1"/>
    </row>
    <row r="875" spans="1:26">
      <c r="A875" s="1"/>
      <c r="B875" s="1"/>
      <c r="C875" s="1"/>
      <c r="D875" s="1"/>
      <c r="E875" s="1"/>
      <c r="F875" s="1"/>
      <c r="G875" s="1"/>
      <c r="H875" s="1"/>
      <c r="I875" s="1"/>
      <c r="J875" s="1"/>
      <c r="K875" s="1"/>
      <c r="L875" s="1"/>
      <c r="M875" s="1"/>
      <c r="N875" s="5"/>
      <c r="O875" s="5"/>
      <c r="P875" s="5"/>
      <c r="Q875" s="1"/>
      <c r="R875" s="1"/>
      <c r="S875" s="1"/>
      <c r="T875" s="1"/>
      <c r="U875" s="1"/>
      <c r="V875" s="1"/>
      <c r="W875" s="1"/>
      <c r="X875" s="1"/>
      <c r="Y875" s="1"/>
      <c r="Z875" s="1"/>
    </row>
    <row r="876" spans="1:26">
      <c r="A876" s="1"/>
      <c r="B876" s="1"/>
      <c r="C876" s="1"/>
      <c r="D876" s="1"/>
      <c r="E876" s="1"/>
      <c r="F876" s="1"/>
      <c r="G876" s="1"/>
      <c r="H876" s="1"/>
      <c r="I876" s="1"/>
      <c r="J876" s="1"/>
      <c r="K876" s="1"/>
      <c r="L876" s="1"/>
      <c r="M876" s="1"/>
      <c r="N876" s="5"/>
      <c r="O876" s="5"/>
      <c r="P876" s="5"/>
      <c r="Q876" s="1"/>
      <c r="R876" s="1"/>
      <c r="S876" s="1"/>
      <c r="T876" s="1"/>
      <c r="U876" s="1"/>
      <c r="V876" s="1"/>
      <c r="W876" s="1"/>
      <c r="X876" s="1"/>
      <c r="Y876" s="1"/>
      <c r="Z876" s="1"/>
    </row>
    <row r="877" spans="1:26">
      <c r="A877" s="1"/>
      <c r="B877" s="1"/>
      <c r="C877" s="1"/>
      <c r="D877" s="1"/>
      <c r="E877" s="1"/>
      <c r="F877" s="1"/>
      <c r="G877" s="1"/>
      <c r="H877" s="1"/>
      <c r="I877" s="1"/>
      <c r="J877" s="1"/>
      <c r="K877" s="1"/>
      <c r="L877" s="1"/>
      <c r="M877" s="1"/>
      <c r="N877" s="5"/>
      <c r="O877" s="5"/>
      <c r="P877" s="5"/>
      <c r="Q877" s="1"/>
      <c r="R877" s="1"/>
      <c r="S877" s="1"/>
      <c r="T877" s="1"/>
      <c r="U877" s="1"/>
      <c r="V877" s="1"/>
      <c r="W877" s="1"/>
      <c r="X877" s="1"/>
      <c r="Y877" s="1"/>
      <c r="Z877" s="1"/>
    </row>
    <row r="878" spans="1:26">
      <c r="A878" s="1"/>
      <c r="B878" s="1"/>
      <c r="C878" s="1"/>
      <c r="D878" s="1"/>
      <c r="E878" s="1"/>
      <c r="F878" s="1"/>
      <c r="G878" s="1"/>
      <c r="H878" s="1"/>
      <c r="I878" s="1"/>
      <c r="J878" s="1"/>
      <c r="K878" s="1"/>
      <c r="L878" s="1"/>
      <c r="M878" s="1"/>
      <c r="N878" s="5"/>
      <c r="O878" s="5"/>
      <c r="P878" s="5"/>
      <c r="Q878" s="1"/>
      <c r="R878" s="1"/>
      <c r="S878" s="1"/>
      <c r="T878" s="1"/>
      <c r="U878" s="1"/>
      <c r="V878" s="1"/>
      <c r="W878" s="1"/>
      <c r="X878" s="1"/>
      <c r="Y878" s="1"/>
      <c r="Z878" s="1"/>
    </row>
    <row r="879" spans="1:26">
      <c r="A879" s="1"/>
      <c r="B879" s="1"/>
      <c r="C879" s="1"/>
      <c r="D879" s="1"/>
      <c r="E879" s="1"/>
      <c r="F879" s="1"/>
      <c r="G879" s="1"/>
      <c r="H879" s="1"/>
      <c r="I879" s="1"/>
      <c r="J879" s="1"/>
      <c r="K879" s="1"/>
      <c r="L879" s="1"/>
      <c r="M879" s="1"/>
      <c r="N879" s="5"/>
      <c r="O879" s="5"/>
      <c r="P879" s="5"/>
      <c r="Q879" s="1"/>
      <c r="R879" s="1"/>
      <c r="S879" s="1"/>
      <c r="T879" s="1"/>
      <c r="U879" s="1"/>
      <c r="V879" s="1"/>
      <c r="W879" s="1"/>
      <c r="X879" s="1"/>
      <c r="Y879" s="1"/>
      <c r="Z879" s="1"/>
    </row>
    <row r="880" spans="1:26">
      <c r="A880" s="1"/>
      <c r="B880" s="1"/>
      <c r="C880" s="1"/>
      <c r="D880" s="1"/>
      <c r="E880" s="1"/>
      <c r="F880" s="1"/>
      <c r="G880" s="1"/>
      <c r="H880" s="1"/>
      <c r="I880" s="1"/>
      <c r="J880" s="1"/>
      <c r="K880" s="1"/>
      <c r="L880" s="1"/>
      <c r="M880" s="1"/>
      <c r="N880" s="5"/>
      <c r="O880" s="5"/>
      <c r="P880" s="5"/>
      <c r="Q880" s="1"/>
      <c r="R880" s="1"/>
      <c r="S880" s="1"/>
      <c r="T880" s="1"/>
      <c r="U880" s="1"/>
      <c r="V880" s="1"/>
      <c r="W880" s="1"/>
      <c r="X880" s="1"/>
      <c r="Y880" s="1"/>
      <c r="Z880" s="1"/>
    </row>
    <row r="881" spans="1:26">
      <c r="A881" s="1"/>
      <c r="B881" s="1"/>
      <c r="C881" s="1"/>
      <c r="D881" s="1"/>
      <c r="E881" s="1"/>
      <c r="F881" s="1"/>
      <c r="G881" s="1"/>
      <c r="H881" s="1"/>
      <c r="I881" s="1"/>
      <c r="J881" s="1"/>
      <c r="K881" s="1"/>
      <c r="L881" s="1"/>
      <c r="M881" s="1"/>
      <c r="N881" s="5"/>
      <c r="O881" s="5"/>
      <c r="P881" s="5"/>
      <c r="Q881" s="1"/>
      <c r="R881" s="1"/>
      <c r="S881" s="1"/>
      <c r="T881" s="1"/>
      <c r="U881" s="1"/>
      <c r="V881" s="1"/>
      <c r="W881" s="1"/>
      <c r="X881" s="1"/>
      <c r="Y881" s="1"/>
      <c r="Z881" s="1"/>
    </row>
    <row r="882" spans="1:26">
      <c r="A882" s="1"/>
      <c r="B882" s="1"/>
      <c r="C882" s="1"/>
      <c r="D882" s="1"/>
      <c r="E882" s="1"/>
      <c r="F882" s="1"/>
      <c r="G882" s="1"/>
      <c r="H882" s="1"/>
      <c r="I882" s="1"/>
      <c r="J882" s="1"/>
      <c r="K882" s="1"/>
      <c r="L882" s="1"/>
      <c r="M882" s="1"/>
      <c r="N882" s="5"/>
      <c r="O882" s="5"/>
      <c r="P882" s="5"/>
      <c r="Q882" s="1"/>
      <c r="R882" s="1"/>
      <c r="S882" s="1"/>
      <c r="T882" s="1"/>
      <c r="U882" s="1"/>
      <c r="V882" s="1"/>
      <c r="W882" s="1"/>
      <c r="X882" s="1"/>
      <c r="Y882" s="1"/>
      <c r="Z882" s="1"/>
    </row>
    <row r="883" spans="1:26">
      <c r="A883" s="1"/>
      <c r="B883" s="1"/>
      <c r="C883" s="1"/>
      <c r="D883" s="1"/>
      <c r="E883" s="1"/>
      <c r="F883" s="1"/>
      <c r="G883" s="1"/>
      <c r="H883" s="1"/>
      <c r="I883" s="1"/>
      <c r="J883" s="1"/>
      <c r="K883" s="1"/>
      <c r="L883" s="1"/>
      <c r="M883" s="1"/>
      <c r="N883" s="5"/>
      <c r="O883" s="5"/>
      <c r="P883" s="5"/>
      <c r="Q883" s="1"/>
      <c r="R883" s="1"/>
      <c r="S883" s="1"/>
      <c r="T883" s="1"/>
      <c r="U883" s="1"/>
      <c r="V883" s="1"/>
      <c r="W883" s="1"/>
      <c r="X883" s="1"/>
      <c r="Y883" s="1"/>
      <c r="Z883" s="1"/>
    </row>
    <row r="884" spans="1:26">
      <c r="A884" s="1"/>
      <c r="B884" s="1"/>
      <c r="C884" s="1"/>
      <c r="D884" s="1"/>
      <c r="E884" s="1"/>
      <c r="F884" s="1"/>
      <c r="G884" s="1"/>
      <c r="H884" s="1"/>
      <c r="I884" s="1"/>
      <c r="J884" s="1"/>
      <c r="K884" s="1"/>
      <c r="L884" s="1"/>
      <c r="M884" s="1"/>
      <c r="N884" s="5"/>
      <c r="O884" s="5"/>
      <c r="P884" s="5"/>
      <c r="Q884" s="1"/>
      <c r="R884" s="1"/>
      <c r="S884" s="1"/>
      <c r="T884" s="1"/>
      <c r="U884" s="1"/>
      <c r="V884" s="1"/>
      <c r="W884" s="1"/>
      <c r="X884" s="1"/>
      <c r="Y884" s="1"/>
      <c r="Z884" s="1"/>
    </row>
    <row r="885" spans="1:26">
      <c r="A885" s="1"/>
      <c r="B885" s="1"/>
      <c r="C885" s="1"/>
      <c r="D885" s="1"/>
      <c r="E885" s="1"/>
      <c r="F885" s="1"/>
      <c r="G885" s="1"/>
      <c r="H885" s="1"/>
      <c r="I885" s="1"/>
      <c r="J885" s="1"/>
      <c r="K885" s="1"/>
      <c r="L885" s="1"/>
      <c r="M885" s="1"/>
      <c r="N885" s="5"/>
      <c r="O885" s="5"/>
      <c r="P885" s="5"/>
      <c r="Q885" s="1"/>
      <c r="R885" s="1"/>
      <c r="S885" s="1"/>
      <c r="T885" s="1"/>
      <c r="U885" s="1"/>
      <c r="V885" s="1"/>
      <c r="W885" s="1"/>
      <c r="X885" s="1"/>
      <c r="Y885" s="1"/>
      <c r="Z885" s="1"/>
    </row>
    <row r="886" spans="1:26">
      <c r="A886" s="1"/>
      <c r="B886" s="1"/>
      <c r="C886" s="1"/>
      <c r="D886" s="1"/>
      <c r="E886" s="1"/>
      <c r="F886" s="1"/>
      <c r="G886" s="1"/>
      <c r="H886" s="1"/>
      <c r="I886" s="1"/>
      <c r="J886" s="1"/>
      <c r="K886" s="1"/>
      <c r="L886" s="1"/>
      <c r="M886" s="1"/>
      <c r="N886" s="5"/>
      <c r="O886" s="5"/>
      <c r="P886" s="5"/>
      <c r="Q886" s="1"/>
      <c r="R886" s="1"/>
      <c r="S886" s="1"/>
      <c r="T886" s="1"/>
      <c r="U886" s="1"/>
      <c r="V886" s="1"/>
      <c r="W886" s="1"/>
      <c r="X886" s="1"/>
      <c r="Y886" s="1"/>
      <c r="Z886" s="1"/>
    </row>
    <row r="887" spans="1:26">
      <c r="A887" s="1"/>
      <c r="B887" s="1"/>
      <c r="C887" s="1"/>
      <c r="D887" s="1"/>
      <c r="E887" s="1"/>
      <c r="F887" s="1"/>
      <c r="G887" s="1"/>
      <c r="H887" s="1"/>
      <c r="I887" s="1"/>
      <c r="J887" s="1"/>
      <c r="K887" s="1"/>
      <c r="L887" s="1"/>
      <c r="M887" s="1"/>
      <c r="N887" s="5"/>
      <c r="O887" s="5"/>
      <c r="P887" s="5"/>
      <c r="Q887" s="1"/>
      <c r="R887" s="1"/>
      <c r="S887" s="1"/>
      <c r="T887" s="1"/>
      <c r="U887" s="1"/>
      <c r="V887" s="1"/>
      <c r="W887" s="1"/>
      <c r="X887" s="1"/>
      <c r="Y887" s="1"/>
      <c r="Z887" s="1"/>
    </row>
    <row r="888" spans="1:26">
      <c r="A888" s="1"/>
      <c r="B888" s="1"/>
      <c r="C888" s="1"/>
      <c r="D888" s="1"/>
      <c r="E888" s="1"/>
      <c r="F888" s="1"/>
      <c r="G888" s="1"/>
      <c r="H888" s="1"/>
      <c r="I888" s="1"/>
      <c r="J888" s="1"/>
      <c r="K888" s="1"/>
      <c r="L888" s="1"/>
      <c r="M888" s="1"/>
      <c r="N888" s="5"/>
      <c r="O888" s="5"/>
      <c r="P888" s="5"/>
      <c r="Q888" s="1"/>
      <c r="R888" s="1"/>
      <c r="S888" s="1"/>
      <c r="T888" s="1"/>
      <c r="U888" s="1"/>
      <c r="V888" s="1"/>
      <c r="W888" s="1"/>
      <c r="X888" s="1"/>
      <c r="Y888" s="1"/>
      <c r="Z888" s="1"/>
    </row>
    <row r="889" spans="1:26">
      <c r="A889" s="1"/>
      <c r="B889" s="1"/>
      <c r="C889" s="1"/>
      <c r="D889" s="1"/>
      <c r="E889" s="1"/>
      <c r="F889" s="1"/>
      <c r="G889" s="1"/>
      <c r="H889" s="1"/>
      <c r="I889" s="1"/>
      <c r="J889" s="1"/>
      <c r="K889" s="1"/>
      <c r="L889" s="1"/>
      <c r="M889" s="1"/>
      <c r="N889" s="5"/>
      <c r="O889" s="5"/>
      <c r="P889" s="5"/>
      <c r="Q889" s="1"/>
      <c r="R889" s="1"/>
      <c r="S889" s="1"/>
      <c r="T889" s="1"/>
      <c r="U889" s="1"/>
      <c r="V889" s="1"/>
      <c r="W889" s="1"/>
      <c r="X889" s="1"/>
      <c r="Y889" s="1"/>
      <c r="Z889" s="1"/>
    </row>
    <row r="890" spans="1:26">
      <c r="A890" s="1"/>
      <c r="B890" s="1"/>
      <c r="C890" s="1"/>
      <c r="D890" s="1"/>
      <c r="E890" s="1"/>
      <c r="F890" s="1"/>
      <c r="G890" s="1"/>
      <c r="H890" s="1"/>
      <c r="I890" s="1"/>
      <c r="J890" s="1"/>
      <c r="K890" s="1"/>
      <c r="L890" s="1"/>
      <c r="M890" s="1"/>
      <c r="N890" s="5"/>
      <c r="O890" s="5"/>
      <c r="P890" s="5"/>
      <c r="Q890" s="1"/>
      <c r="R890" s="1"/>
      <c r="S890" s="1"/>
      <c r="T890" s="1"/>
      <c r="U890" s="1"/>
      <c r="V890" s="1"/>
      <c r="W890" s="1"/>
      <c r="X890" s="1"/>
      <c r="Y890" s="1"/>
      <c r="Z890" s="1"/>
    </row>
    <row r="891" spans="1:26">
      <c r="A891" s="1"/>
      <c r="B891" s="1"/>
      <c r="C891" s="1"/>
      <c r="D891" s="1"/>
      <c r="E891" s="1"/>
      <c r="F891" s="1"/>
      <c r="G891" s="1"/>
      <c r="H891" s="1"/>
      <c r="I891" s="1"/>
      <c r="J891" s="1"/>
      <c r="K891" s="1"/>
      <c r="L891" s="1"/>
      <c r="M891" s="1"/>
      <c r="N891" s="5"/>
      <c r="O891" s="5"/>
      <c r="P891" s="5"/>
      <c r="Q891" s="1"/>
      <c r="R891" s="1"/>
      <c r="S891" s="1"/>
      <c r="T891" s="1"/>
      <c r="U891" s="1"/>
      <c r="V891" s="1"/>
      <c r="W891" s="1"/>
      <c r="X891" s="1"/>
      <c r="Y891" s="1"/>
      <c r="Z891" s="1"/>
    </row>
    <row r="892" spans="1:26">
      <c r="A892" s="1"/>
      <c r="B892" s="1"/>
      <c r="C892" s="1"/>
      <c r="D892" s="1"/>
      <c r="E892" s="1"/>
      <c r="F892" s="1"/>
      <c r="G892" s="1"/>
      <c r="H892" s="1"/>
      <c r="I892" s="1"/>
      <c r="J892" s="1"/>
      <c r="K892" s="1"/>
      <c r="L892" s="1"/>
      <c r="M892" s="1"/>
      <c r="N892" s="5"/>
      <c r="O892" s="5"/>
      <c r="P892" s="5"/>
      <c r="Q892" s="1"/>
      <c r="R892" s="1"/>
      <c r="S892" s="1"/>
      <c r="T892" s="1"/>
      <c r="U892" s="1"/>
      <c r="V892" s="1"/>
      <c r="W892" s="1"/>
      <c r="X892" s="1"/>
      <c r="Y892" s="1"/>
      <c r="Z892" s="1"/>
    </row>
    <row r="893" spans="1:26">
      <c r="A893" s="1"/>
      <c r="B893" s="1"/>
      <c r="C893" s="1"/>
      <c r="D893" s="1"/>
      <c r="E893" s="1"/>
      <c r="F893" s="1"/>
      <c r="G893" s="1"/>
      <c r="H893" s="1"/>
      <c r="I893" s="1"/>
      <c r="J893" s="1"/>
      <c r="K893" s="1"/>
      <c r="L893" s="1"/>
      <c r="M893" s="1"/>
      <c r="N893" s="5"/>
      <c r="O893" s="5"/>
      <c r="P893" s="5"/>
      <c r="Q893" s="1"/>
      <c r="R893" s="1"/>
      <c r="S893" s="1"/>
      <c r="T893" s="1"/>
      <c r="U893" s="1"/>
      <c r="V893" s="1"/>
      <c r="W893" s="1"/>
      <c r="X893" s="1"/>
      <c r="Y893" s="1"/>
      <c r="Z893" s="1"/>
    </row>
    <row r="894" spans="1:26">
      <c r="A894" s="1"/>
      <c r="B894" s="1"/>
      <c r="C894" s="1"/>
      <c r="D894" s="1"/>
      <c r="E894" s="1"/>
      <c r="F894" s="1"/>
      <c r="G894" s="1"/>
      <c r="H894" s="1"/>
      <c r="I894" s="1"/>
      <c r="J894" s="1"/>
      <c r="K894" s="1"/>
      <c r="L894" s="1"/>
      <c r="M894" s="1"/>
      <c r="N894" s="5"/>
      <c r="O894" s="5"/>
      <c r="P894" s="5"/>
      <c r="Q894" s="1"/>
      <c r="R894" s="1"/>
      <c r="S894" s="1"/>
      <c r="T894" s="1"/>
      <c r="U894" s="1"/>
      <c r="V894" s="1"/>
      <c r="W894" s="1"/>
      <c r="X894" s="1"/>
      <c r="Y894" s="1"/>
      <c r="Z894" s="1"/>
    </row>
    <row r="895" spans="1:26">
      <c r="A895" s="1"/>
      <c r="B895" s="1"/>
      <c r="C895" s="1"/>
      <c r="D895" s="1"/>
      <c r="E895" s="1"/>
      <c r="F895" s="1"/>
      <c r="G895" s="1"/>
      <c r="H895" s="1"/>
      <c r="I895" s="1"/>
      <c r="J895" s="1"/>
      <c r="K895" s="1"/>
      <c r="L895" s="1"/>
      <c r="M895" s="1"/>
      <c r="N895" s="5"/>
      <c r="O895" s="5"/>
      <c r="P895" s="5"/>
      <c r="Q895" s="1"/>
      <c r="R895" s="1"/>
      <c r="S895" s="1"/>
      <c r="T895" s="1"/>
      <c r="U895" s="1"/>
      <c r="V895" s="1"/>
      <c r="W895" s="1"/>
      <c r="X895" s="1"/>
      <c r="Y895" s="1"/>
      <c r="Z895" s="1"/>
    </row>
    <row r="896" spans="1:26">
      <c r="A896" s="1"/>
      <c r="B896" s="1"/>
      <c r="C896" s="1"/>
      <c r="D896" s="1"/>
      <c r="E896" s="1"/>
      <c r="F896" s="1"/>
      <c r="G896" s="1"/>
      <c r="H896" s="1"/>
      <c r="I896" s="1"/>
      <c r="J896" s="1"/>
      <c r="K896" s="1"/>
      <c r="L896" s="1"/>
      <c r="M896" s="1"/>
      <c r="N896" s="5"/>
      <c r="O896" s="5"/>
      <c r="P896" s="5"/>
      <c r="Q896" s="1"/>
      <c r="R896" s="1"/>
      <c r="S896" s="1"/>
      <c r="T896" s="1"/>
      <c r="U896" s="1"/>
      <c r="V896" s="1"/>
      <c r="W896" s="1"/>
      <c r="X896" s="1"/>
      <c r="Y896" s="1"/>
      <c r="Z896" s="1"/>
    </row>
    <row r="897" spans="1:26">
      <c r="A897" s="1"/>
      <c r="B897" s="1"/>
      <c r="C897" s="1"/>
      <c r="D897" s="1"/>
      <c r="E897" s="1"/>
      <c r="F897" s="1"/>
      <c r="G897" s="1"/>
      <c r="H897" s="1"/>
      <c r="I897" s="1"/>
      <c r="J897" s="1"/>
      <c r="K897" s="1"/>
      <c r="L897" s="1"/>
      <c r="M897" s="1"/>
      <c r="N897" s="5"/>
      <c r="O897" s="5"/>
      <c r="P897" s="5"/>
      <c r="Q897" s="1"/>
      <c r="R897" s="1"/>
      <c r="S897" s="1"/>
      <c r="T897" s="1"/>
      <c r="U897" s="1"/>
      <c r="V897" s="1"/>
      <c r="W897" s="1"/>
      <c r="X897" s="1"/>
      <c r="Y897" s="1"/>
      <c r="Z897" s="1"/>
    </row>
    <row r="898" spans="1:26">
      <c r="A898" s="1"/>
      <c r="B898" s="1"/>
      <c r="C898" s="1"/>
      <c r="D898" s="1"/>
      <c r="E898" s="1"/>
      <c r="F898" s="1"/>
      <c r="G898" s="1"/>
      <c r="H898" s="1"/>
      <c r="I898" s="1"/>
      <c r="J898" s="1"/>
      <c r="K898" s="1"/>
      <c r="L898" s="1"/>
      <c r="M898" s="1"/>
      <c r="N898" s="5"/>
      <c r="O898" s="5"/>
      <c r="P898" s="5"/>
      <c r="Q898" s="1"/>
      <c r="R898" s="1"/>
      <c r="S898" s="1"/>
      <c r="T898" s="1"/>
      <c r="U898" s="1"/>
      <c r="V898" s="1"/>
      <c r="W898" s="1"/>
      <c r="X898" s="1"/>
      <c r="Y898" s="1"/>
      <c r="Z898" s="1"/>
    </row>
    <row r="899" spans="1:26">
      <c r="A899" s="1"/>
      <c r="B899" s="1"/>
      <c r="C899" s="1"/>
      <c r="D899" s="1"/>
      <c r="E899" s="1"/>
      <c r="F899" s="1"/>
      <c r="G899" s="1"/>
      <c r="H899" s="1"/>
      <c r="I899" s="1"/>
      <c r="J899" s="1"/>
      <c r="K899" s="1"/>
      <c r="L899" s="1"/>
      <c r="M899" s="1"/>
      <c r="N899" s="5"/>
      <c r="O899" s="5"/>
      <c r="P899" s="5"/>
      <c r="Q899" s="1"/>
      <c r="R899" s="1"/>
      <c r="S899" s="1"/>
      <c r="T899" s="1"/>
      <c r="U899" s="1"/>
      <c r="V899" s="1"/>
      <c r="W899" s="1"/>
      <c r="X899" s="1"/>
      <c r="Y899" s="1"/>
      <c r="Z899" s="1"/>
    </row>
    <row r="900" spans="1:26">
      <c r="A900" s="1"/>
      <c r="B900" s="1"/>
      <c r="C900" s="1"/>
      <c r="D900" s="1"/>
      <c r="E900" s="1"/>
      <c r="F900" s="1"/>
      <c r="G900" s="1"/>
      <c r="H900" s="1"/>
      <c r="I900" s="1"/>
      <c r="J900" s="1"/>
      <c r="K900" s="1"/>
      <c r="L900" s="1"/>
      <c r="M900" s="1"/>
      <c r="N900" s="5"/>
      <c r="O900" s="5"/>
      <c r="P900" s="5"/>
      <c r="Q900" s="1"/>
      <c r="R900" s="1"/>
      <c r="S900" s="1"/>
      <c r="T900" s="1"/>
      <c r="U900" s="1"/>
      <c r="V900" s="1"/>
      <c r="W900" s="1"/>
      <c r="X900" s="1"/>
      <c r="Y900" s="1"/>
      <c r="Z900" s="1"/>
    </row>
    <row r="901" spans="1:26">
      <c r="A901" s="1"/>
      <c r="B901" s="1"/>
      <c r="C901" s="1"/>
      <c r="D901" s="1"/>
      <c r="E901" s="1"/>
      <c r="F901" s="1"/>
      <c r="G901" s="1"/>
      <c r="H901" s="1"/>
      <c r="I901" s="1"/>
      <c r="J901" s="1"/>
      <c r="K901" s="1"/>
      <c r="L901" s="1"/>
      <c r="M901" s="1"/>
      <c r="N901" s="5"/>
      <c r="O901" s="5"/>
      <c r="P901" s="5"/>
      <c r="Q901" s="1"/>
      <c r="R901" s="1"/>
      <c r="S901" s="1"/>
      <c r="T901" s="1"/>
      <c r="U901" s="1"/>
      <c r="V901" s="1"/>
      <c r="W901" s="1"/>
      <c r="X901" s="1"/>
      <c r="Y901" s="1"/>
      <c r="Z901" s="1"/>
    </row>
    <row r="902" spans="1:26">
      <c r="A902" s="1"/>
      <c r="B902" s="1"/>
      <c r="C902" s="1"/>
      <c r="D902" s="1"/>
      <c r="E902" s="1"/>
      <c r="F902" s="1"/>
      <c r="G902" s="1"/>
      <c r="H902" s="1"/>
      <c r="I902" s="1"/>
      <c r="J902" s="1"/>
      <c r="K902" s="1"/>
      <c r="L902" s="1"/>
      <c r="M902" s="1"/>
      <c r="N902" s="5"/>
      <c r="O902" s="5"/>
      <c r="P902" s="5"/>
      <c r="Q902" s="1"/>
      <c r="R902" s="1"/>
      <c r="S902" s="1"/>
      <c r="T902" s="1"/>
      <c r="U902" s="1"/>
      <c r="V902" s="1"/>
      <c r="W902" s="1"/>
      <c r="X902" s="1"/>
      <c r="Y902" s="1"/>
      <c r="Z902" s="1"/>
    </row>
    <row r="903" spans="1:26">
      <c r="A903" s="1"/>
      <c r="B903" s="1"/>
      <c r="C903" s="1"/>
      <c r="D903" s="1"/>
      <c r="E903" s="1"/>
      <c r="F903" s="1"/>
      <c r="G903" s="1"/>
      <c r="H903" s="1"/>
      <c r="I903" s="1"/>
      <c r="J903" s="1"/>
      <c r="K903" s="1"/>
      <c r="L903" s="1"/>
      <c r="M903" s="1"/>
      <c r="N903" s="5"/>
      <c r="O903" s="5"/>
      <c r="P903" s="5"/>
      <c r="Q903" s="1"/>
      <c r="R903" s="1"/>
      <c r="S903" s="1"/>
      <c r="T903" s="1"/>
      <c r="U903" s="1"/>
      <c r="V903" s="1"/>
      <c r="W903" s="1"/>
      <c r="X903" s="1"/>
      <c r="Y903" s="1"/>
      <c r="Z903" s="1"/>
    </row>
    <row r="904" spans="1:26">
      <c r="A904" s="1"/>
      <c r="B904" s="1"/>
      <c r="C904" s="1"/>
      <c r="D904" s="1"/>
      <c r="E904" s="1"/>
      <c r="F904" s="1"/>
      <c r="G904" s="1"/>
      <c r="H904" s="1"/>
      <c r="I904" s="1"/>
      <c r="J904" s="1"/>
      <c r="K904" s="1"/>
      <c r="L904" s="1"/>
      <c r="M904" s="1"/>
      <c r="N904" s="5"/>
      <c r="O904" s="5"/>
      <c r="P904" s="5"/>
      <c r="Q904" s="1"/>
      <c r="R904" s="1"/>
      <c r="S904" s="1"/>
      <c r="T904" s="1"/>
      <c r="U904" s="1"/>
      <c r="V904" s="1"/>
      <c r="W904" s="1"/>
      <c r="X904" s="1"/>
      <c r="Y904" s="1"/>
      <c r="Z904" s="1"/>
    </row>
    <row r="905" spans="1:26">
      <c r="A905" s="1"/>
      <c r="B905" s="1"/>
      <c r="C905" s="1"/>
      <c r="D905" s="1"/>
      <c r="E905" s="1"/>
      <c r="F905" s="1"/>
      <c r="G905" s="1"/>
      <c r="H905" s="1"/>
      <c r="I905" s="1"/>
      <c r="J905" s="1"/>
      <c r="K905" s="1"/>
      <c r="L905" s="1"/>
      <c r="M905" s="1"/>
      <c r="N905" s="5"/>
      <c r="O905" s="5"/>
      <c r="P905" s="5"/>
      <c r="Q905" s="1"/>
      <c r="R905" s="1"/>
      <c r="S905" s="1"/>
      <c r="T905" s="1"/>
      <c r="U905" s="1"/>
      <c r="V905" s="1"/>
      <c r="W905" s="1"/>
      <c r="X905" s="1"/>
      <c r="Y905" s="1"/>
      <c r="Z905" s="1"/>
    </row>
    <row r="906" spans="1:26">
      <c r="A906" s="1"/>
      <c r="B906" s="1"/>
      <c r="C906" s="1"/>
      <c r="D906" s="1"/>
      <c r="E906" s="1"/>
      <c r="F906" s="1"/>
      <c r="G906" s="1"/>
      <c r="H906" s="1"/>
      <c r="I906" s="1"/>
      <c r="J906" s="1"/>
      <c r="K906" s="1"/>
      <c r="L906" s="1"/>
      <c r="M906" s="1"/>
      <c r="N906" s="5"/>
      <c r="O906" s="5"/>
      <c r="P906" s="5"/>
      <c r="Q906" s="1"/>
      <c r="R906" s="1"/>
      <c r="S906" s="1"/>
      <c r="T906" s="1"/>
      <c r="U906" s="1"/>
      <c r="V906" s="1"/>
      <c r="W906" s="1"/>
      <c r="X906" s="1"/>
      <c r="Y906" s="1"/>
      <c r="Z906" s="1"/>
    </row>
    <row r="907" spans="1:26">
      <c r="A907" s="1"/>
      <c r="B907" s="1"/>
      <c r="C907" s="1"/>
      <c r="D907" s="1"/>
      <c r="E907" s="1"/>
      <c r="F907" s="1"/>
      <c r="G907" s="1"/>
      <c r="H907" s="1"/>
      <c r="I907" s="1"/>
      <c r="J907" s="1"/>
      <c r="K907" s="1"/>
      <c r="L907" s="1"/>
      <c r="M907" s="1"/>
      <c r="N907" s="5"/>
      <c r="O907" s="5"/>
      <c r="P907" s="5"/>
      <c r="Q907" s="1"/>
      <c r="R907" s="1"/>
      <c r="S907" s="1"/>
      <c r="T907" s="1"/>
      <c r="U907" s="1"/>
      <c r="V907" s="1"/>
      <c r="W907" s="1"/>
      <c r="X907" s="1"/>
      <c r="Y907" s="1"/>
      <c r="Z907" s="1"/>
    </row>
    <row r="908" spans="1:26">
      <c r="A908" s="1"/>
      <c r="B908" s="1"/>
      <c r="C908" s="1"/>
      <c r="D908" s="1"/>
      <c r="E908" s="1"/>
      <c r="F908" s="1"/>
      <c r="G908" s="1"/>
      <c r="H908" s="1"/>
      <c r="I908" s="1"/>
      <c r="J908" s="1"/>
      <c r="K908" s="1"/>
      <c r="L908" s="1"/>
      <c r="M908" s="1"/>
      <c r="N908" s="5"/>
      <c r="O908" s="5"/>
      <c r="P908" s="5"/>
      <c r="Q908" s="1"/>
      <c r="R908" s="1"/>
      <c r="S908" s="1"/>
      <c r="T908" s="1"/>
      <c r="U908" s="1"/>
      <c r="V908" s="1"/>
      <c r="W908" s="1"/>
      <c r="X908" s="1"/>
      <c r="Y908" s="1"/>
      <c r="Z908" s="1"/>
    </row>
    <row r="909" spans="1:26">
      <c r="A909" s="1"/>
      <c r="B909" s="1"/>
      <c r="C909" s="1"/>
      <c r="D909" s="1"/>
      <c r="E909" s="1"/>
      <c r="F909" s="1"/>
      <c r="G909" s="1"/>
      <c r="H909" s="1"/>
      <c r="I909" s="1"/>
      <c r="J909" s="1"/>
      <c r="K909" s="1"/>
      <c r="L909" s="1"/>
      <c r="M909" s="1"/>
      <c r="N909" s="5"/>
      <c r="O909" s="5"/>
      <c r="P909" s="5"/>
      <c r="Q909" s="1"/>
      <c r="R909" s="1"/>
      <c r="S909" s="1"/>
      <c r="T909" s="1"/>
      <c r="U909" s="1"/>
      <c r="V909" s="1"/>
      <c r="W909" s="1"/>
      <c r="X909" s="1"/>
      <c r="Y909" s="1"/>
      <c r="Z909" s="1"/>
    </row>
    <row r="910" spans="1:26">
      <c r="A910" s="1"/>
      <c r="B910" s="1"/>
      <c r="C910" s="1"/>
      <c r="D910" s="1"/>
      <c r="E910" s="1"/>
      <c r="F910" s="1"/>
      <c r="G910" s="1"/>
      <c r="H910" s="1"/>
      <c r="I910" s="1"/>
      <c r="J910" s="1"/>
      <c r="K910" s="1"/>
      <c r="L910" s="1"/>
      <c r="M910" s="1"/>
      <c r="N910" s="5"/>
      <c r="O910" s="5"/>
      <c r="P910" s="5"/>
      <c r="Q910" s="1"/>
      <c r="R910" s="1"/>
      <c r="S910" s="1"/>
      <c r="T910" s="1"/>
      <c r="U910" s="1"/>
      <c r="V910" s="1"/>
      <c r="W910" s="1"/>
      <c r="X910" s="1"/>
      <c r="Y910" s="1"/>
      <c r="Z910" s="1"/>
    </row>
    <row r="911" spans="1:26">
      <c r="A911" s="1"/>
      <c r="B911" s="1"/>
      <c r="C911" s="1"/>
      <c r="D911" s="1"/>
      <c r="E911" s="1"/>
      <c r="F911" s="1"/>
      <c r="G911" s="1"/>
      <c r="H911" s="1"/>
      <c r="I911" s="1"/>
      <c r="J911" s="1"/>
      <c r="K911" s="1"/>
      <c r="L911" s="1"/>
      <c r="M911" s="1"/>
      <c r="N911" s="5"/>
      <c r="O911" s="5"/>
      <c r="P911" s="5"/>
      <c r="Q911" s="1"/>
      <c r="R911" s="1"/>
      <c r="S911" s="1"/>
      <c r="T911" s="1"/>
      <c r="U911" s="1"/>
      <c r="V911" s="1"/>
      <c r="W911" s="1"/>
      <c r="X911" s="1"/>
      <c r="Y911" s="1"/>
      <c r="Z911" s="1"/>
    </row>
    <row r="912" spans="1:26">
      <c r="A912" s="1"/>
      <c r="B912" s="1"/>
      <c r="C912" s="1"/>
      <c r="D912" s="1"/>
      <c r="E912" s="1"/>
      <c r="F912" s="1"/>
      <c r="G912" s="1"/>
      <c r="H912" s="1"/>
      <c r="I912" s="1"/>
      <c r="J912" s="1"/>
      <c r="K912" s="1"/>
      <c r="L912" s="1"/>
      <c r="M912" s="1"/>
      <c r="N912" s="5"/>
      <c r="O912" s="5"/>
      <c r="P912" s="5"/>
      <c r="Q912" s="1"/>
      <c r="R912" s="1"/>
      <c r="S912" s="1"/>
      <c r="T912" s="1"/>
      <c r="U912" s="1"/>
      <c r="V912" s="1"/>
      <c r="W912" s="1"/>
      <c r="X912" s="1"/>
      <c r="Y912" s="1"/>
      <c r="Z912" s="1"/>
    </row>
    <row r="913" spans="1:26">
      <c r="A913" s="1"/>
      <c r="B913" s="1"/>
      <c r="C913" s="1"/>
      <c r="D913" s="1"/>
      <c r="E913" s="1"/>
      <c r="F913" s="1"/>
      <c r="G913" s="1"/>
      <c r="H913" s="1"/>
      <c r="I913" s="1"/>
      <c r="J913" s="1"/>
      <c r="K913" s="1"/>
      <c r="L913" s="1"/>
      <c r="M913" s="1"/>
      <c r="N913" s="5"/>
      <c r="O913" s="5"/>
      <c r="P913" s="5"/>
      <c r="Q913" s="1"/>
      <c r="R913" s="1"/>
      <c r="S913" s="1"/>
      <c r="T913" s="1"/>
      <c r="U913" s="1"/>
      <c r="V913" s="1"/>
      <c r="W913" s="1"/>
      <c r="X913" s="1"/>
      <c r="Y913" s="1"/>
      <c r="Z913" s="1"/>
    </row>
    <row r="914" spans="1:26">
      <c r="A914" s="1"/>
      <c r="B914" s="1"/>
      <c r="C914" s="1"/>
      <c r="D914" s="1"/>
      <c r="E914" s="1"/>
      <c r="F914" s="1"/>
      <c r="G914" s="1"/>
      <c r="H914" s="1"/>
      <c r="I914" s="1"/>
      <c r="J914" s="1"/>
      <c r="K914" s="1"/>
      <c r="L914" s="1"/>
      <c r="M914" s="1"/>
      <c r="N914" s="5"/>
      <c r="O914" s="5"/>
      <c r="P914" s="5"/>
      <c r="Q914" s="1"/>
      <c r="R914" s="1"/>
      <c r="S914" s="1"/>
      <c r="T914" s="1"/>
      <c r="U914" s="1"/>
      <c r="V914" s="1"/>
      <c r="W914" s="1"/>
      <c r="X914" s="1"/>
      <c r="Y914" s="1"/>
      <c r="Z914" s="1"/>
    </row>
    <row r="915" spans="1:26">
      <c r="A915" s="1"/>
      <c r="B915" s="1"/>
      <c r="C915" s="1"/>
      <c r="D915" s="1"/>
      <c r="E915" s="1"/>
      <c r="F915" s="1"/>
      <c r="G915" s="1"/>
      <c r="H915" s="1"/>
      <c r="I915" s="1"/>
      <c r="J915" s="1"/>
      <c r="K915" s="1"/>
      <c r="L915" s="1"/>
      <c r="M915" s="1"/>
      <c r="N915" s="5"/>
      <c r="O915" s="5"/>
      <c r="P915" s="5"/>
      <c r="Q915" s="1"/>
      <c r="R915" s="1"/>
      <c r="S915" s="1"/>
      <c r="T915" s="1"/>
      <c r="U915" s="1"/>
      <c r="V915" s="1"/>
      <c r="W915" s="1"/>
      <c r="X915" s="1"/>
      <c r="Y915" s="1"/>
      <c r="Z915" s="1"/>
    </row>
    <row r="916" spans="1:26">
      <c r="A916" s="1"/>
      <c r="B916" s="1"/>
      <c r="C916" s="1"/>
      <c r="D916" s="1"/>
      <c r="E916" s="1"/>
      <c r="F916" s="1"/>
      <c r="G916" s="1"/>
      <c r="H916" s="1"/>
      <c r="I916" s="1"/>
      <c r="J916" s="1"/>
      <c r="K916" s="1"/>
      <c r="L916" s="1"/>
      <c r="M916" s="1"/>
      <c r="N916" s="5"/>
      <c r="O916" s="5"/>
      <c r="P916" s="5"/>
      <c r="Q916" s="1"/>
      <c r="R916" s="1"/>
      <c r="S916" s="1"/>
      <c r="T916" s="1"/>
      <c r="U916" s="1"/>
      <c r="V916" s="1"/>
      <c r="W916" s="1"/>
      <c r="X916" s="1"/>
      <c r="Y916" s="1"/>
      <c r="Z916" s="1"/>
    </row>
    <row r="917" spans="1:26">
      <c r="A917" s="1"/>
      <c r="B917" s="1"/>
      <c r="C917" s="1"/>
      <c r="D917" s="1"/>
      <c r="E917" s="1"/>
      <c r="F917" s="1"/>
      <c r="G917" s="1"/>
      <c r="H917" s="1"/>
      <c r="I917" s="1"/>
      <c r="J917" s="1"/>
      <c r="K917" s="1"/>
      <c r="L917" s="1"/>
      <c r="M917" s="1"/>
      <c r="N917" s="5"/>
      <c r="O917" s="5"/>
      <c r="P917" s="5"/>
      <c r="Q917" s="1"/>
      <c r="R917" s="1"/>
      <c r="S917" s="1"/>
      <c r="T917" s="1"/>
      <c r="U917" s="1"/>
      <c r="V917" s="1"/>
      <c r="W917" s="1"/>
      <c r="X917" s="1"/>
      <c r="Y917" s="1"/>
      <c r="Z917" s="1"/>
    </row>
    <row r="918" spans="1:26">
      <c r="A918" s="1"/>
      <c r="B918" s="1"/>
      <c r="C918" s="1"/>
      <c r="D918" s="1"/>
      <c r="E918" s="1"/>
      <c r="F918" s="1"/>
      <c r="G918" s="1"/>
      <c r="H918" s="1"/>
      <c r="I918" s="1"/>
      <c r="J918" s="1"/>
      <c r="K918" s="1"/>
      <c r="L918" s="1"/>
      <c r="M918" s="1"/>
      <c r="N918" s="5"/>
      <c r="O918" s="5"/>
      <c r="P918" s="5"/>
      <c r="Q918" s="1"/>
      <c r="R918" s="1"/>
      <c r="S918" s="1"/>
      <c r="T918" s="1"/>
      <c r="U918" s="1"/>
      <c r="V918" s="1"/>
      <c r="W918" s="1"/>
      <c r="X918" s="1"/>
      <c r="Y918" s="1"/>
      <c r="Z918" s="1"/>
    </row>
    <row r="919" spans="1:26">
      <c r="A919" s="1"/>
      <c r="B919" s="1"/>
      <c r="C919" s="1"/>
      <c r="D919" s="1"/>
      <c r="E919" s="1"/>
      <c r="F919" s="1"/>
      <c r="G919" s="1"/>
      <c r="H919" s="1"/>
      <c r="I919" s="1"/>
      <c r="J919" s="1"/>
      <c r="K919" s="1"/>
      <c r="L919" s="1"/>
      <c r="M919" s="1"/>
      <c r="N919" s="5"/>
      <c r="O919" s="5"/>
      <c r="P919" s="5"/>
      <c r="Q919" s="1"/>
      <c r="R919" s="1"/>
      <c r="S919" s="1"/>
      <c r="T919" s="1"/>
      <c r="U919" s="1"/>
      <c r="V919" s="1"/>
      <c r="W919" s="1"/>
      <c r="X919" s="1"/>
      <c r="Y919" s="1"/>
      <c r="Z919" s="1"/>
    </row>
    <row r="920" spans="1:26">
      <c r="A920" s="1"/>
      <c r="B920" s="1"/>
      <c r="C920" s="1"/>
      <c r="D920" s="1"/>
      <c r="E920" s="1"/>
      <c r="F920" s="1"/>
      <c r="G920" s="1"/>
      <c r="H920" s="1"/>
      <c r="I920" s="1"/>
      <c r="J920" s="1"/>
      <c r="K920" s="1"/>
      <c r="L920" s="1"/>
      <c r="M920" s="1"/>
      <c r="N920" s="5"/>
      <c r="O920" s="5"/>
      <c r="P920" s="5"/>
      <c r="Q920" s="1"/>
      <c r="R920" s="1"/>
      <c r="S920" s="1"/>
      <c r="T920" s="1"/>
      <c r="U920" s="1"/>
      <c r="V920" s="1"/>
      <c r="W920" s="1"/>
      <c r="X920" s="1"/>
      <c r="Y920" s="1"/>
      <c r="Z920" s="1"/>
    </row>
    <row r="921" spans="1:26">
      <c r="A921" s="1"/>
      <c r="B921" s="1"/>
      <c r="C921" s="1"/>
      <c r="D921" s="1"/>
      <c r="E921" s="1"/>
      <c r="F921" s="1"/>
      <c r="G921" s="1"/>
      <c r="H921" s="1"/>
      <c r="I921" s="1"/>
      <c r="J921" s="1"/>
      <c r="K921" s="1"/>
      <c r="L921" s="1"/>
      <c r="M921" s="1"/>
      <c r="N921" s="5"/>
      <c r="O921" s="5"/>
      <c r="P921" s="5"/>
      <c r="Q921" s="1"/>
      <c r="R921" s="1"/>
      <c r="S921" s="1"/>
      <c r="T921" s="1"/>
      <c r="U921" s="1"/>
      <c r="V921" s="1"/>
      <c r="W921" s="1"/>
      <c r="X921" s="1"/>
      <c r="Y921" s="1"/>
      <c r="Z921" s="1"/>
    </row>
    <row r="922" spans="1:26">
      <c r="A922" s="1"/>
      <c r="B922" s="1"/>
      <c r="C922" s="1"/>
      <c r="D922" s="1"/>
      <c r="E922" s="1"/>
      <c r="F922" s="1"/>
      <c r="G922" s="1"/>
      <c r="H922" s="1"/>
      <c r="I922" s="1"/>
      <c r="J922" s="1"/>
      <c r="K922" s="1"/>
      <c r="L922" s="1"/>
      <c r="M922" s="1"/>
      <c r="N922" s="5"/>
      <c r="O922" s="5"/>
      <c r="P922" s="5"/>
      <c r="Q922" s="1"/>
      <c r="R922" s="1"/>
      <c r="S922" s="1"/>
      <c r="T922" s="1"/>
      <c r="U922" s="1"/>
      <c r="V922" s="1"/>
      <c r="W922" s="1"/>
      <c r="X922" s="1"/>
      <c r="Y922" s="1"/>
      <c r="Z922" s="1"/>
    </row>
    <row r="923" spans="1:26">
      <c r="A923" s="1"/>
      <c r="B923" s="1"/>
      <c r="C923" s="1"/>
      <c r="D923" s="1"/>
      <c r="E923" s="1"/>
      <c r="F923" s="1"/>
      <c r="G923" s="1"/>
      <c r="H923" s="1"/>
      <c r="I923" s="1"/>
      <c r="J923" s="1"/>
      <c r="K923" s="1"/>
      <c r="L923" s="1"/>
      <c r="M923" s="1"/>
      <c r="N923" s="5"/>
      <c r="O923" s="5"/>
      <c r="P923" s="5"/>
      <c r="Q923" s="1"/>
      <c r="R923" s="1"/>
      <c r="S923" s="1"/>
      <c r="T923" s="1"/>
      <c r="U923" s="1"/>
      <c r="V923" s="1"/>
      <c r="W923" s="1"/>
      <c r="X923" s="1"/>
      <c r="Y923" s="1"/>
      <c r="Z923" s="1"/>
    </row>
    <row r="924" spans="1:26">
      <c r="A924" s="1"/>
      <c r="B924" s="1"/>
      <c r="C924" s="1"/>
      <c r="D924" s="1"/>
      <c r="E924" s="1"/>
      <c r="F924" s="1"/>
      <c r="G924" s="1"/>
      <c r="H924" s="1"/>
      <c r="I924" s="1"/>
      <c r="J924" s="1"/>
      <c r="K924" s="1"/>
      <c r="L924" s="1"/>
      <c r="M924" s="1"/>
      <c r="N924" s="5"/>
      <c r="O924" s="5"/>
      <c r="P924" s="5"/>
      <c r="Q924" s="1"/>
      <c r="R924" s="1"/>
      <c r="S924" s="1"/>
      <c r="T924" s="1"/>
      <c r="U924" s="1"/>
      <c r="V924" s="1"/>
      <c r="W924" s="1"/>
      <c r="X924" s="1"/>
      <c r="Y924" s="1"/>
      <c r="Z924" s="1"/>
    </row>
    <row r="925" spans="1:26">
      <c r="A925" s="1"/>
      <c r="B925" s="1"/>
      <c r="C925" s="1"/>
      <c r="D925" s="1"/>
      <c r="E925" s="1"/>
      <c r="F925" s="1"/>
      <c r="G925" s="1"/>
      <c r="H925" s="1"/>
      <c r="I925" s="1"/>
      <c r="J925" s="1"/>
      <c r="K925" s="1"/>
      <c r="L925" s="1"/>
      <c r="M925" s="1"/>
      <c r="N925" s="5"/>
      <c r="O925" s="5"/>
      <c r="P925" s="5"/>
      <c r="Q925" s="1"/>
      <c r="R925" s="1"/>
      <c r="S925" s="1"/>
      <c r="T925" s="1"/>
      <c r="U925" s="1"/>
      <c r="V925" s="1"/>
      <c r="W925" s="1"/>
      <c r="X925" s="1"/>
      <c r="Y925" s="1"/>
      <c r="Z925" s="1"/>
    </row>
    <row r="926" spans="1:26">
      <c r="A926" s="1"/>
      <c r="B926" s="1"/>
      <c r="C926" s="1"/>
      <c r="D926" s="1"/>
      <c r="E926" s="1"/>
      <c r="F926" s="1"/>
      <c r="G926" s="1"/>
      <c r="H926" s="1"/>
      <c r="I926" s="1"/>
      <c r="J926" s="1"/>
      <c r="K926" s="1"/>
      <c r="L926" s="1"/>
      <c r="M926" s="1"/>
      <c r="N926" s="5"/>
      <c r="O926" s="5"/>
      <c r="P926" s="5"/>
      <c r="Q926" s="1"/>
      <c r="R926" s="1"/>
      <c r="S926" s="1"/>
      <c r="T926" s="1"/>
      <c r="U926" s="1"/>
      <c r="V926" s="1"/>
      <c r="W926" s="1"/>
      <c r="X926" s="1"/>
      <c r="Y926" s="1"/>
      <c r="Z926" s="1"/>
    </row>
    <row r="927" spans="1:26">
      <c r="A927" s="1"/>
      <c r="B927" s="1"/>
      <c r="C927" s="1"/>
      <c r="D927" s="1"/>
      <c r="E927" s="1"/>
      <c r="F927" s="1"/>
      <c r="G927" s="1"/>
      <c r="H927" s="1"/>
      <c r="I927" s="1"/>
      <c r="J927" s="1"/>
      <c r="K927" s="1"/>
      <c r="L927" s="1"/>
      <c r="M927" s="1"/>
      <c r="N927" s="5"/>
      <c r="O927" s="5"/>
      <c r="P927" s="5"/>
      <c r="Q927" s="1"/>
      <c r="R927" s="1"/>
      <c r="S927" s="1"/>
      <c r="T927" s="1"/>
      <c r="U927" s="1"/>
      <c r="V927" s="1"/>
      <c r="W927" s="1"/>
      <c r="X927" s="1"/>
      <c r="Y927" s="1"/>
      <c r="Z927" s="1"/>
    </row>
    <row r="928" spans="1:26">
      <c r="A928" s="1"/>
      <c r="B928" s="1"/>
      <c r="C928" s="1"/>
      <c r="D928" s="1"/>
      <c r="E928" s="1"/>
      <c r="F928" s="1"/>
      <c r="G928" s="1"/>
      <c r="H928" s="1"/>
      <c r="I928" s="1"/>
      <c r="J928" s="1"/>
      <c r="K928" s="1"/>
      <c r="L928" s="1"/>
      <c r="M928" s="1"/>
      <c r="N928" s="5"/>
      <c r="O928" s="5"/>
      <c r="P928" s="5"/>
      <c r="Q928" s="1"/>
      <c r="R928" s="1"/>
      <c r="S928" s="1"/>
      <c r="T928" s="1"/>
      <c r="U928" s="1"/>
      <c r="V928" s="1"/>
      <c r="W928" s="1"/>
      <c r="X928" s="1"/>
      <c r="Y928" s="1"/>
      <c r="Z928" s="1"/>
    </row>
    <row r="929" spans="1:26">
      <c r="A929" s="1"/>
      <c r="B929" s="1"/>
      <c r="C929" s="1"/>
      <c r="D929" s="1"/>
      <c r="E929" s="1"/>
      <c r="F929" s="1"/>
      <c r="G929" s="1"/>
      <c r="H929" s="1"/>
      <c r="I929" s="1"/>
      <c r="J929" s="1"/>
      <c r="K929" s="1"/>
      <c r="L929" s="1"/>
      <c r="M929" s="1"/>
      <c r="N929" s="5"/>
      <c r="O929" s="5"/>
      <c r="P929" s="5"/>
      <c r="Q929" s="1"/>
      <c r="R929" s="1"/>
      <c r="S929" s="1"/>
      <c r="T929" s="1"/>
      <c r="U929" s="1"/>
      <c r="V929" s="1"/>
      <c r="W929" s="1"/>
      <c r="X929" s="1"/>
      <c r="Y929" s="1"/>
      <c r="Z929" s="1"/>
    </row>
    <row r="930" spans="1:26">
      <c r="A930" s="1"/>
      <c r="B930" s="1"/>
      <c r="C930" s="1"/>
      <c r="D930" s="1"/>
      <c r="E930" s="1"/>
      <c r="F930" s="1"/>
      <c r="G930" s="1"/>
      <c r="H930" s="1"/>
      <c r="I930" s="1"/>
      <c r="J930" s="1"/>
      <c r="K930" s="1"/>
      <c r="L930" s="1"/>
      <c r="M930" s="1"/>
      <c r="N930" s="5"/>
      <c r="O930" s="5"/>
      <c r="P930" s="5"/>
      <c r="Q930" s="1"/>
      <c r="R930" s="1"/>
      <c r="S930" s="1"/>
      <c r="T930" s="1"/>
      <c r="U930" s="1"/>
      <c r="V930" s="1"/>
      <c r="W930" s="1"/>
      <c r="X930" s="1"/>
      <c r="Y930" s="1"/>
      <c r="Z930" s="1"/>
    </row>
    <row r="931" spans="1:26">
      <c r="A931" s="1"/>
      <c r="B931" s="1"/>
      <c r="C931" s="1"/>
      <c r="D931" s="1"/>
      <c r="E931" s="1"/>
      <c r="F931" s="1"/>
      <c r="G931" s="1"/>
      <c r="H931" s="1"/>
      <c r="I931" s="1"/>
      <c r="J931" s="1"/>
      <c r="K931" s="1"/>
      <c r="L931" s="1"/>
      <c r="M931" s="1"/>
      <c r="N931" s="5"/>
      <c r="O931" s="5"/>
      <c r="P931" s="5"/>
      <c r="Q931" s="1"/>
      <c r="R931" s="1"/>
      <c r="S931" s="1"/>
      <c r="T931" s="1"/>
      <c r="U931" s="1"/>
      <c r="V931" s="1"/>
      <c r="W931" s="1"/>
      <c r="X931" s="1"/>
      <c r="Y931" s="1"/>
      <c r="Z931" s="1"/>
    </row>
    <row r="932" spans="1:26">
      <c r="A932" s="1"/>
      <c r="B932" s="1"/>
      <c r="C932" s="1"/>
      <c r="D932" s="1"/>
      <c r="E932" s="1"/>
      <c r="F932" s="1"/>
      <c r="G932" s="1"/>
      <c r="H932" s="1"/>
      <c r="I932" s="1"/>
      <c r="J932" s="1"/>
      <c r="K932" s="1"/>
      <c r="L932" s="1"/>
      <c r="M932" s="1"/>
      <c r="N932" s="5"/>
      <c r="O932" s="5"/>
      <c r="P932" s="5"/>
      <c r="Q932" s="1"/>
      <c r="R932" s="1"/>
      <c r="S932" s="1"/>
      <c r="T932" s="1"/>
      <c r="U932" s="1"/>
      <c r="V932" s="1"/>
      <c r="W932" s="1"/>
      <c r="X932" s="1"/>
      <c r="Y932" s="1"/>
      <c r="Z932" s="1"/>
    </row>
    <row r="933" spans="1:26">
      <c r="A933" s="1"/>
      <c r="B933" s="1"/>
      <c r="C933" s="1"/>
      <c r="D933" s="1"/>
      <c r="E933" s="1"/>
      <c r="F933" s="1"/>
      <c r="G933" s="1"/>
      <c r="H933" s="1"/>
      <c r="I933" s="1"/>
      <c r="J933" s="1"/>
      <c r="K933" s="1"/>
      <c r="L933" s="1"/>
      <c r="M933" s="1"/>
      <c r="N933" s="5"/>
      <c r="O933" s="5"/>
      <c r="P933" s="5"/>
      <c r="Q933" s="1"/>
      <c r="R933" s="1"/>
      <c r="S933" s="1"/>
      <c r="T933" s="1"/>
      <c r="U933" s="1"/>
      <c r="V933" s="1"/>
      <c r="W933" s="1"/>
      <c r="X933" s="1"/>
      <c r="Y933" s="1"/>
      <c r="Z933" s="1"/>
    </row>
    <row r="934" spans="1:26">
      <c r="A934" s="1"/>
      <c r="B934" s="1"/>
      <c r="C934" s="1"/>
      <c r="D934" s="1"/>
      <c r="E934" s="1"/>
      <c r="F934" s="1"/>
      <c r="G934" s="1"/>
      <c r="H934" s="1"/>
      <c r="I934" s="1"/>
      <c r="J934" s="1"/>
      <c r="K934" s="1"/>
      <c r="L934" s="1"/>
      <c r="M934" s="1"/>
      <c r="N934" s="5"/>
      <c r="O934" s="5"/>
      <c r="P934" s="5"/>
      <c r="Q934" s="1"/>
      <c r="R934" s="1"/>
      <c r="S934" s="1"/>
      <c r="T934" s="1"/>
      <c r="U934" s="1"/>
      <c r="V934" s="1"/>
      <c r="W934" s="1"/>
      <c r="X934" s="1"/>
      <c r="Y934" s="1"/>
      <c r="Z934" s="1"/>
    </row>
    <row r="935" spans="1:26">
      <c r="A935" s="1"/>
      <c r="B935" s="1"/>
      <c r="C935" s="1"/>
      <c r="D935" s="1"/>
      <c r="E935" s="1"/>
      <c r="F935" s="1"/>
      <c r="G935" s="1"/>
      <c r="H935" s="1"/>
      <c r="I935" s="1"/>
      <c r="J935" s="1"/>
      <c r="K935" s="1"/>
      <c r="L935" s="1"/>
      <c r="M935" s="1"/>
      <c r="N935" s="5"/>
      <c r="O935" s="5"/>
      <c r="P935" s="5"/>
      <c r="Q935" s="1"/>
      <c r="R935" s="1"/>
      <c r="S935" s="1"/>
      <c r="T935" s="1"/>
      <c r="U935" s="1"/>
      <c r="V935" s="1"/>
      <c r="W935" s="1"/>
      <c r="X935" s="1"/>
      <c r="Y935" s="1"/>
      <c r="Z935" s="1"/>
    </row>
    <row r="936" spans="1:26">
      <c r="A936" s="1"/>
      <c r="B936" s="1"/>
      <c r="C936" s="1"/>
      <c r="D936" s="1"/>
      <c r="E936" s="1"/>
      <c r="F936" s="1"/>
      <c r="G936" s="1"/>
      <c r="H936" s="1"/>
      <c r="I936" s="1"/>
      <c r="J936" s="1"/>
      <c r="K936" s="1"/>
      <c r="L936" s="1"/>
      <c r="M936" s="1"/>
      <c r="N936" s="5"/>
      <c r="O936" s="5"/>
      <c r="P936" s="5"/>
      <c r="Q936" s="1"/>
      <c r="R936" s="1"/>
      <c r="S936" s="1"/>
      <c r="T936" s="1"/>
      <c r="U936" s="1"/>
      <c r="V936" s="1"/>
      <c r="W936" s="1"/>
      <c r="X936" s="1"/>
      <c r="Y936" s="1"/>
      <c r="Z936" s="1"/>
    </row>
    <row r="937" spans="1:26">
      <c r="A937" s="1"/>
      <c r="B937" s="1"/>
      <c r="C937" s="1"/>
      <c r="D937" s="1"/>
      <c r="E937" s="1"/>
      <c r="F937" s="1"/>
      <c r="G937" s="1"/>
      <c r="H937" s="1"/>
      <c r="I937" s="1"/>
      <c r="J937" s="1"/>
      <c r="K937" s="1"/>
      <c r="L937" s="1"/>
      <c r="M937" s="1"/>
      <c r="N937" s="5"/>
      <c r="O937" s="5"/>
      <c r="P937" s="5"/>
      <c r="Q937" s="1"/>
      <c r="R937" s="1"/>
      <c r="S937" s="1"/>
      <c r="T937" s="1"/>
      <c r="U937" s="1"/>
      <c r="V937" s="1"/>
      <c r="W937" s="1"/>
      <c r="X937" s="1"/>
      <c r="Y937" s="1"/>
      <c r="Z937" s="1"/>
    </row>
    <row r="938" spans="1:26">
      <c r="A938" s="1"/>
      <c r="B938" s="1"/>
      <c r="C938" s="1"/>
      <c r="D938" s="1"/>
      <c r="E938" s="1"/>
      <c r="F938" s="1"/>
      <c r="G938" s="1"/>
      <c r="H938" s="1"/>
      <c r="I938" s="1"/>
      <c r="J938" s="1"/>
      <c r="K938" s="1"/>
      <c r="L938" s="1"/>
      <c r="M938" s="1"/>
      <c r="N938" s="5"/>
      <c r="O938" s="5"/>
      <c r="P938" s="5"/>
      <c r="Q938" s="1"/>
      <c r="R938" s="1"/>
      <c r="S938" s="1"/>
      <c r="T938" s="1"/>
      <c r="U938" s="1"/>
      <c r="V938" s="1"/>
      <c r="W938" s="1"/>
      <c r="X938" s="1"/>
      <c r="Y938" s="1"/>
      <c r="Z938" s="1"/>
    </row>
    <row r="939" spans="1:26">
      <c r="A939" s="1"/>
      <c r="B939" s="1"/>
      <c r="C939" s="1"/>
      <c r="D939" s="1"/>
      <c r="E939" s="1"/>
      <c r="F939" s="1"/>
      <c r="G939" s="1"/>
      <c r="H939" s="1"/>
      <c r="I939" s="1"/>
      <c r="J939" s="1"/>
      <c r="K939" s="1"/>
      <c r="L939" s="1"/>
      <c r="M939" s="1"/>
      <c r="N939" s="5"/>
      <c r="O939" s="5"/>
      <c r="P939" s="5"/>
      <c r="Q939" s="1"/>
      <c r="R939" s="1"/>
      <c r="S939" s="1"/>
      <c r="T939" s="1"/>
      <c r="U939" s="1"/>
      <c r="V939" s="1"/>
      <c r="W939" s="1"/>
      <c r="X939" s="1"/>
      <c r="Y939" s="1"/>
      <c r="Z939" s="1"/>
    </row>
    <row r="940" spans="1:26">
      <c r="A940" s="1"/>
      <c r="B940" s="1"/>
      <c r="C940" s="1"/>
      <c r="D940" s="1"/>
      <c r="E940" s="1"/>
      <c r="F940" s="1"/>
      <c r="G940" s="1"/>
      <c r="H940" s="1"/>
      <c r="I940" s="1"/>
      <c r="J940" s="1"/>
      <c r="K940" s="1"/>
      <c r="L940" s="1"/>
      <c r="M940" s="1"/>
      <c r="N940" s="5"/>
      <c r="O940" s="5"/>
      <c r="P940" s="5"/>
      <c r="Q940" s="1"/>
      <c r="R940" s="1"/>
      <c r="S940" s="1"/>
      <c r="T940" s="1"/>
      <c r="U940" s="1"/>
      <c r="V940" s="1"/>
      <c r="W940" s="1"/>
      <c r="X940" s="1"/>
      <c r="Y940" s="1"/>
      <c r="Z940" s="1"/>
    </row>
    <row r="941" spans="1:26">
      <c r="A941" s="1"/>
      <c r="B941" s="1"/>
      <c r="C941" s="1"/>
      <c r="D941" s="1"/>
      <c r="E941" s="1"/>
      <c r="F941" s="1"/>
      <c r="G941" s="1"/>
      <c r="H941" s="1"/>
      <c r="I941" s="1"/>
      <c r="J941" s="1"/>
      <c r="K941" s="1"/>
      <c r="L941" s="1"/>
      <c r="M941" s="1"/>
      <c r="N941" s="5"/>
      <c r="O941" s="5"/>
      <c r="P941" s="5"/>
      <c r="Q941" s="1"/>
      <c r="R941" s="1"/>
      <c r="S941" s="1"/>
      <c r="T941" s="1"/>
      <c r="U941" s="1"/>
      <c r="V941" s="1"/>
      <c r="W941" s="1"/>
      <c r="X941" s="1"/>
      <c r="Y941" s="1"/>
      <c r="Z941" s="1"/>
    </row>
    <row r="942" spans="1:26">
      <c r="A942" s="1"/>
      <c r="B942" s="1"/>
      <c r="C942" s="1"/>
      <c r="D942" s="1"/>
      <c r="E942" s="1"/>
      <c r="F942" s="1"/>
      <c r="G942" s="1"/>
      <c r="H942" s="1"/>
      <c r="I942" s="1"/>
      <c r="J942" s="1"/>
      <c r="K942" s="1"/>
      <c r="L942" s="1"/>
      <c r="M942" s="1"/>
      <c r="N942" s="5"/>
      <c r="O942" s="5"/>
      <c r="P942" s="5"/>
      <c r="Q942" s="1"/>
      <c r="R942" s="1"/>
      <c r="S942" s="1"/>
      <c r="T942" s="1"/>
      <c r="U942" s="1"/>
      <c r="V942" s="1"/>
      <c r="W942" s="1"/>
      <c r="X942" s="1"/>
      <c r="Y942" s="1"/>
      <c r="Z942" s="1"/>
    </row>
    <row r="943" spans="1:26">
      <c r="A943" s="1"/>
      <c r="B943" s="1"/>
      <c r="C943" s="1"/>
      <c r="D943" s="1"/>
      <c r="E943" s="1"/>
      <c r="F943" s="1"/>
      <c r="G943" s="1"/>
      <c r="H943" s="1"/>
      <c r="I943" s="1"/>
      <c r="J943" s="1"/>
      <c r="K943" s="1"/>
      <c r="L943" s="1"/>
      <c r="M943" s="1"/>
      <c r="N943" s="5"/>
      <c r="O943" s="5"/>
      <c r="P943" s="5"/>
      <c r="Q943" s="1"/>
      <c r="R943" s="1"/>
      <c r="S943" s="1"/>
      <c r="T943" s="1"/>
      <c r="U943" s="1"/>
      <c r="V943" s="1"/>
      <c r="W943" s="1"/>
      <c r="X943" s="1"/>
      <c r="Y943" s="1"/>
      <c r="Z943" s="1"/>
    </row>
    <row r="944" spans="1:26">
      <c r="A944" s="1"/>
      <c r="B944" s="1"/>
      <c r="C944" s="1"/>
      <c r="D944" s="1"/>
      <c r="E944" s="1"/>
      <c r="F944" s="1"/>
      <c r="G944" s="1"/>
      <c r="H944" s="1"/>
      <c r="I944" s="1"/>
      <c r="J944" s="1"/>
      <c r="K944" s="1"/>
      <c r="L944" s="1"/>
      <c r="M944" s="1"/>
      <c r="N944" s="5"/>
      <c r="O944" s="5"/>
      <c r="P944" s="5"/>
      <c r="Q944" s="1"/>
      <c r="R944" s="1"/>
      <c r="S944" s="1"/>
      <c r="T944" s="1"/>
      <c r="U944" s="1"/>
      <c r="V944" s="1"/>
      <c r="W944" s="1"/>
      <c r="X944" s="1"/>
      <c r="Y944" s="1"/>
      <c r="Z944" s="1"/>
    </row>
    <row r="945" spans="1:26">
      <c r="A945" s="1"/>
      <c r="B945" s="1"/>
      <c r="C945" s="1"/>
      <c r="D945" s="1"/>
      <c r="E945" s="1"/>
      <c r="F945" s="1"/>
      <c r="G945" s="1"/>
      <c r="H945" s="1"/>
      <c r="I945" s="1"/>
      <c r="J945" s="1"/>
      <c r="K945" s="1"/>
      <c r="L945" s="1"/>
      <c r="M945" s="1"/>
      <c r="N945" s="5"/>
      <c r="O945" s="5"/>
      <c r="P945" s="5"/>
      <c r="Q945" s="1"/>
      <c r="R945" s="1"/>
      <c r="S945" s="1"/>
      <c r="T945" s="1"/>
      <c r="U945" s="1"/>
      <c r="V945" s="1"/>
      <c r="W945" s="1"/>
      <c r="X945" s="1"/>
      <c r="Y945" s="1"/>
      <c r="Z945" s="1"/>
    </row>
    <row r="946" spans="1:26">
      <c r="A946" s="1"/>
      <c r="B946" s="1"/>
      <c r="C946" s="1"/>
      <c r="D946" s="1"/>
      <c r="E946" s="1"/>
      <c r="F946" s="1"/>
      <c r="G946" s="1"/>
      <c r="H946" s="1"/>
      <c r="I946" s="1"/>
      <c r="J946" s="1"/>
      <c r="K946" s="1"/>
      <c r="L946" s="1"/>
      <c r="M946" s="1"/>
      <c r="N946" s="5"/>
      <c r="O946" s="5"/>
      <c r="P946" s="5"/>
      <c r="Q946" s="1"/>
      <c r="R946" s="1"/>
      <c r="S946" s="1"/>
      <c r="T946" s="1"/>
      <c r="U946" s="1"/>
      <c r="V946" s="1"/>
      <c r="W946" s="1"/>
      <c r="X946" s="1"/>
      <c r="Y946" s="1"/>
      <c r="Z946" s="1"/>
    </row>
    <row r="947" spans="1:26">
      <c r="A947" s="1"/>
      <c r="B947" s="1"/>
      <c r="C947" s="1"/>
      <c r="D947" s="1"/>
      <c r="E947" s="1"/>
      <c r="F947" s="1"/>
      <c r="G947" s="1"/>
      <c r="H947" s="1"/>
      <c r="I947" s="1"/>
      <c r="J947" s="1"/>
      <c r="K947" s="1"/>
      <c r="L947" s="1"/>
      <c r="M947" s="1"/>
      <c r="N947" s="5"/>
      <c r="O947" s="5"/>
      <c r="P947" s="5"/>
      <c r="Q947" s="1"/>
      <c r="R947" s="1"/>
      <c r="S947" s="1"/>
      <c r="T947" s="1"/>
      <c r="U947" s="1"/>
      <c r="V947" s="1"/>
      <c r="W947" s="1"/>
      <c r="X947" s="1"/>
      <c r="Y947" s="1"/>
      <c r="Z947" s="1"/>
    </row>
    <row r="948" spans="1:26">
      <c r="A948" s="1"/>
      <c r="B948" s="1"/>
      <c r="C948" s="1"/>
      <c r="D948" s="1"/>
      <c r="E948" s="1"/>
      <c r="F948" s="1"/>
      <c r="G948" s="1"/>
      <c r="H948" s="1"/>
      <c r="I948" s="1"/>
      <c r="J948" s="1"/>
      <c r="K948" s="1"/>
      <c r="L948" s="1"/>
      <c r="M948" s="1"/>
      <c r="N948" s="5"/>
      <c r="O948" s="5"/>
      <c r="P948" s="5"/>
      <c r="Q948" s="1"/>
      <c r="R948" s="1"/>
      <c r="S948" s="1"/>
      <c r="T948" s="1"/>
      <c r="U948" s="1"/>
      <c r="V948" s="1"/>
      <c r="W948" s="1"/>
      <c r="X948" s="1"/>
      <c r="Y948" s="1"/>
      <c r="Z948" s="1"/>
    </row>
    <row r="949" spans="1:26">
      <c r="A949" s="1"/>
      <c r="B949" s="1"/>
      <c r="C949" s="1"/>
      <c r="D949" s="1"/>
      <c r="E949" s="1"/>
      <c r="F949" s="1"/>
      <c r="G949" s="1"/>
      <c r="H949" s="1"/>
      <c r="I949" s="1"/>
      <c r="J949" s="1"/>
      <c r="K949" s="1"/>
      <c r="L949" s="1"/>
      <c r="M949" s="1"/>
      <c r="N949" s="5"/>
      <c r="O949" s="5"/>
      <c r="P949" s="5"/>
      <c r="Q949" s="1"/>
      <c r="R949" s="1"/>
      <c r="S949" s="1"/>
      <c r="T949" s="1"/>
      <c r="U949" s="1"/>
      <c r="V949" s="1"/>
      <c r="W949" s="1"/>
      <c r="X949" s="1"/>
      <c r="Y949" s="1"/>
      <c r="Z949" s="1"/>
    </row>
    <row r="950" spans="1:26">
      <c r="A950" s="1"/>
      <c r="B950" s="1"/>
      <c r="C950" s="1"/>
      <c r="D950" s="1"/>
      <c r="E950" s="1"/>
      <c r="F950" s="1"/>
      <c r="G950" s="1"/>
      <c r="H950" s="1"/>
      <c r="I950" s="1"/>
      <c r="J950" s="1"/>
      <c r="K950" s="1"/>
      <c r="L950" s="1"/>
      <c r="M950" s="1"/>
      <c r="N950" s="5"/>
      <c r="O950" s="5"/>
      <c r="P950" s="5"/>
      <c r="Q950" s="1"/>
      <c r="R950" s="1"/>
      <c r="S950" s="1"/>
      <c r="T950" s="1"/>
      <c r="U950" s="1"/>
      <c r="V950" s="1"/>
      <c r="W950" s="1"/>
      <c r="X950" s="1"/>
      <c r="Y950" s="1"/>
      <c r="Z950" s="1"/>
    </row>
    <row r="951" spans="1:26">
      <c r="A951" s="1"/>
      <c r="B951" s="1"/>
      <c r="C951" s="1"/>
      <c r="D951" s="1"/>
      <c r="E951" s="1"/>
      <c r="F951" s="1"/>
      <c r="G951" s="1"/>
      <c r="H951" s="1"/>
      <c r="I951" s="1"/>
      <c r="J951" s="1"/>
      <c r="K951" s="1"/>
      <c r="L951" s="1"/>
      <c r="M951" s="1"/>
      <c r="N951" s="5"/>
      <c r="O951" s="5"/>
      <c r="P951" s="5"/>
      <c r="Q951" s="1"/>
      <c r="R951" s="1"/>
      <c r="S951" s="1"/>
      <c r="T951" s="1"/>
      <c r="U951" s="1"/>
      <c r="V951" s="1"/>
      <c r="W951" s="1"/>
      <c r="X951" s="1"/>
      <c r="Y951" s="1"/>
      <c r="Z951" s="1"/>
    </row>
    <row r="952" spans="1:26">
      <c r="A952" s="1"/>
      <c r="B952" s="1"/>
      <c r="C952" s="1"/>
      <c r="D952" s="1"/>
      <c r="E952" s="1"/>
      <c r="F952" s="1"/>
      <c r="G952" s="1"/>
      <c r="H952" s="1"/>
      <c r="I952" s="1"/>
      <c r="J952" s="1"/>
      <c r="K952" s="1"/>
      <c r="L952" s="1"/>
      <c r="M952" s="1"/>
      <c r="N952" s="5"/>
      <c r="O952" s="5"/>
      <c r="P952" s="5"/>
      <c r="Q952" s="1"/>
      <c r="R952" s="1"/>
      <c r="S952" s="1"/>
      <c r="T952" s="1"/>
      <c r="U952" s="1"/>
      <c r="V952" s="1"/>
      <c r="W952" s="1"/>
      <c r="X952" s="1"/>
      <c r="Y952" s="1"/>
      <c r="Z952" s="1"/>
    </row>
    <row r="953" spans="1:26">
      <c r="A953" s="1"/>
      <c r="B953" s="1"/>
      <c r="C953" s="1"/>
      <c r="D953" s="1"/>
      <c r="E953" s="1"/>
      <c r="F953" s="1"/>
      <c r="G953" s="1"/>
      <c r="H953" s="1"/>
      <c r="I953" s="1"/>
      <c r="J953" s="1"/>
      <c r="K953" s="1"/>
      <c r="L953" s="1"/>
      <c r="M953" s="1"/>
      <c r="N953" s="5"/>
      <c r="O953" s="5"/>
      <c r="P953" s="5"/>
      <c r="Q953" s="1"/>
      <c r="R953" s="1"/>
      <c r="S953" s="1"/>
      <c r="T953" s="1"/>
      <c r="U953" s="1"/>
      <c r="V953" s="1"/>
      <c r="W953" s="1"/>
      <c r="X953" s="1"/>
      <c r="Y953" s="1"/>
      <c r="Z953" s="1"/>
    </row>
    <row r="954" spans="1:26">
      <c r="A954" s="1"/>
      <c r="B954" s="1"/>
      <c r="C954" s="1"/>
      <c r="D954" s="1"/>
      <c r="E954" s="1"/>
      <c r="F954" s="1"/>
      <c r="G954" s="1"/>
      <c r="H954" s="1"/>
      <c r="I954" s="1"/>
      <c r="J954" s="1"/>
      <c r="K954" s="1"/>
      <c r="L954" s="1"/>
      <c r="M954" s="1"/>
      <c r="N954" s="5"/>
      <c r="O954" s="5"/>
      <c r="P954" s="5"/>
      <c r="Q954" s="1"/>
      <c r="R954" s="1"/>
      <c r="S954" s="1"/>
      <c r="T954" s="1"/>
      <c r="U954" s="1"/>
      <c r="V954" s="1"/>
      <c r="W954" s="1"/>
      <c r="X954" s="1"/>
      <c r="Y954" s="1"/>
      <c r="Z954" s="1"/>
    </row>
    <row r="955" spans="1:26">
      <c r="A955" s="1"/>
      <c r="B955" s="1"/>
      <c r="C955" s="1"/>
      <c r="D955" s="1"/>
      <c r="E955" s="1"/>
      <c r="F955" s="1"/>
      <c r="G955" s="1"/>
      <c r="H955" s="1"/>
      <c r="I955" s="1"/>
      <c r="J955" s="1"/>
      <c r="K955" s="1"/>
      <c r="L955" s="1"/>
      <c r="M955" s="1"/>
      <c r="N955" s="5"/>
      <c r="O955" s="5"/>
      <c r="P955" s="5"/>
      <c r="Q955" s="1"/>
      <c r="R955" s="1"/>
      <c r="S955" s="1"/>
      <c r="T955" s="1"/>
      <c r="U955" s="1"/>
      <c r="V955" s="1"/>
      <c r="W955" s="1"/>
      <c r="X955" s="1"/>
      <c r="Y955" s="1"/>
      <c r="Z955" s="1"/>
    </row>
    <row r="956" spans="1:26">
      <c r="A956" s="1"/>
      <c r="B956" s="1"/>
      <c r="C956" s="1"/>
      <c r="D956" s="1"/>
      <c r="E956" s="1"/>
      <c r="F956" s="1"/>
      <c r="G956" s="1"/>
      <c r="H956" s="1"/>
      <c r="I956" s="1"/>
      <c r="J956" s="1"/>
      <c r="K956" s="1"/>
      <c r="L956" s="1"/>
      <c r="M956" s="1"/>
      <c r="N956" s="5"/>
      <c r="O956" s="5"/>
      <c r="P956" s="5"/>
      <c r="Q956" s="1"/>
      <c r="R956" s="1"/>
      <c r="S956" s="1"/>
      <c r="T956" s="1"/>
      <c r="U956" s="1"/>
      <c r="V956" s="1"/>
      <c r="W956" s="1"/>
      <c r="X956" s="1"/>
      <c r="Y956" s="1"/>
      <c r="Z956" s="1"/>
    </row>
    <row r="957" spans="1:26">
      <c r="A957" s="1"/>
      <c r="B957" s="1"/>
      <c r="C957" s="1"/>
      <c r="D957" s="1"/>
      <c r="E957" s="1"/>
      <c r="F957" s="1"/>
      <c r="G957" s="1"/>
      <c r="H957" s="1"/>
      <c r="I957" s="1"/>
      <c r="J957" s="1"/>
      <c r="K957" s="1"/>
      <c r="L957" s="1"/>
      <c r="M957" s="1"/>
      <c r="N957" s="5"/>
      <c r="O957" s="5"/>
      <c r="P957" s="5"/>
      <c r="Q957" s="1"/>
      <c r="R957" s="1"/>
      <c r="S957" s="1"/>
      <c r="T957" s="1"/>
      <c r="U957" s="1"/>
      <c r="V957" s="1"/>
      <c r="W957" s="1"/>
      <c r="X957" s="1"/>
      <c r="Y957" s="1"/>
      <c r="Z957" s="1"/>
    </row>
    <row r="958" spans="1:26">
      <c r="A958" s="1"/>
      <c r="B958" s="1"/>
      <c r="C958" s="1"/>
      <c r="D958" s="1"/>
      <c r="E958" s="1"/>
      <c r="F958" s="1"/>
      <c r="G958" s="1"/>
      <c r="H958" s="1"/>
      <c r="I958" s="1"/>
      <c r="J958" s="1"/>
      <c r="K958" s="1"/>
      <c r="L958" s="1"/>
      <c r="M958" s="1"/>
      <c r="N958" s="5"/>
      <c r="O958" s="5"/>
      <c r="P958" s="5"/>
      <c r="Q958" s="1"/>
      <c r="R958" s="1"/>
      <c r="S958" s="1"/>
      <c r="T958" s="1"/>
      <c r="U958" s="1"/>
      <c r="V958" s="1"/>
      <c r="W958" s="1"/>
      <c r="X958" s="1"/>
      <c r="Y958" s="1"/>
      <c r="Z958" s="1"/>
    </row>
    <row r="959" spans="1:26">
      <c r="A959" s="1"/>
      <c r="B959" s="1"/>
      <c r="C959" s="1"/>
      <c r="D959" s="1"/>
      <c r="E959" s="1"/>
      <c r="F959" s="1"/>
      <c r="G959" s="1"/>
      <c r="H959" s="1"/>
      <c r="I959" s="1"/>
      <c r="J959" s="1"/>
      <c r="K959" s="1"/>
      <c r="L959" s="1"/>
      <c r="M959" s="1"/>
      <c r="N959" s="5"/>
      <c r="O959" s="5"/>
      <c r="P959" s="5"/>
      <c r="Q959" s="1"/>
      <c r="R959" s="1"/>
      <c r="S959" s="1"/>
      <c r="T959" s="1"/>
      <c r="U959" s="1"/>
      <c r="V959" s="1"/>
      <c r="W959" s="1"/>
      <c r="X959" s="1"/>
      <c r="Y959" s="1"/>
      <c r="Z959" s="1"/>
    </row>
    <row r="960" spans="1:26">
      <c r="A960" s="1"/>
      <c r="B960" s="1"/>
      <c r="C960" s="1"/>
      <c r="D960" s="1"/>
      <c r="E960" s="1"/>
      <c r="F960" s="1"/>
      <c r="G960" s="1"/>
      <c r="H960" s="1"/>
      <c r="I960" s="1"/>
      <c r="J960" s="1"/>
      <c r="K960" s="1"/>
      <c r="L960" s="1"/>
      <c r="M960" s="1"/>
      <c r="N960" s="5"/>
      <c r="O960" s="5"/>
      <c r="P960" s="5"/>
      <c r="Q960" s="1"/>
      <c r="R960" s="1"/>
      <c r="S960" s="1"/>
      <c r="T960" s="1"/>
      <c r="U960" s="1"/>
      <c r="V960" s="1"/>
      <c r="W960" s="1"/>
      <c r="X960" s="1"/>
      <c r="Y960" s="1"/>
      <c r="Z960" s="1"/>
    </row>
    <row r="961" spans="1:26">
      <c r="A961" s="1"/>
      <c r="B961" s="1"/>
      <c r="C961" s="1"/>
      <c r="D961" s="1"/>
      <c r="E961" s="1"/>
      <c r="F961" s="1"/>
      <c r="G961" s="1"/>
      <c r="H961" s="1"/>
      <c r="I961" s="1"/>
      <c r="J961" s="1"/>
      <c r="K961" s="1"/>
      <c r="L961" s="1"/>
      <c r="M961" s="1"/>
      <c r="N961" s="5"/>
      <c r="O961" s="5"/>
      <c r="P961" s="5"/>
      <c r="Q961" s="1"/>
      <c r="R961" s="1"/>
      <c r="S961" s="1"/>
      <c r="T961" s="1"/>
      <c r="U961" s="1"/>
      <c r="V961" s="1"/>
      <c r="W961" s="1"/>
      <c r="X961" s="1"/>
      <c r="Y961" s="1"/>
      <c r="Z961" s="1"/>
    </row>
    <row r="962" spans="1:26">
      <c r="A962" s="1"/>
      <c r="B962" s="1"/>
      <c r="C962" s="1"/>
      <c r="D962" s="1"/>
      <c r="E962" s="1"/>
      <c r="F962" s="1"/>
      <c r="G962" s="1"/>
      <c r="H962" s="1"/>
      <c r="I962" s="1"/>
      <c r="J962" s="1"/>
      <c r="K962" s="1"/>
      <c r="L962" s="1"/>
      <c r="M962" s="1"/>
      <c r="N962" s="5"/>
      <c r="O962" s="5"/>
      <c r="P962" s="5"/>
      <c r="Q962" s="1"/>
      <c r="R962" s="1"/>
      <c r="S962" s="1"/>
      <c r="T962" s="1"/>
      <c r="U962" s="1"/>
      <c r="V962" s="1"/>
      <c r="W962" s="1"/>
      <c r="X962" s="1"/>
      <c r="Y962" s="1"/>
      <c r="Z962" s="1"/>
    </row>
    <row r="963" spans="1:26">
      <c r="A963" s="1"/>
      <c r="B963" s="1"/>
      <c r="C963" s="1"/>
      <c r="D963" s="1"/>
      <c r="E963" s="1"/>
      <c r="F963" s="1"/>
      <c r="G963" s="1"/>
      <c r="H963" s="1"/>
      <c r="I963" s="1"/>
      <c r="J963" s="1"/>
      <c r="K963" s="1"/>
      <c r="L963" s="1"/>
      <c r="M963" s="1"/>
      <c r="N963" s="5"/>
      <c r="O963" s="5"/>
      <c r="P963" s="5"/>
      <c r="Q963" s="1"/>
      <c r="R963" s="1"/>
      <c r="S963" s="1"/>
      <c r="T963" s="1"/>
      <c r="U963" s="1"/>
      <c r="V963" s="1"/>
      <c r="W963" s="1"/>
      <c r="X963" s="1"/>
      <c r="Y963" s="1"/>
      <c r="Z963" s="1"/>
    </row>
    <row r="964" spans="1:26">
      <c r="A964" s="1"/>
      <c r="B964" s="1"/>
      <c r="C964" s="1"/>
      <c r="D964" s="1"/>
      <c r="E964" s="1"/>
      <c r="F964" s="1"/>
      <c r="G964" s="1"/>
      <c r="H964" s="1"/>
      <c r="I964" s="1"/>
      <c r="J964" s="1"/>
      <c r="K964" s="1"/>
      <c r="L964" s="1"/>
      <c r="M964" s="1"/>
      <c r="N964" s="5"/>
      <c r="O964" s="5"/>
      <c r="P964" s="5"/>
      <c r="Q964" s="1"/>
      <c r="R964" s="1"/>
      <c r="S964" s="1"/>
      <c r="T964" s="1"/>
      <c r="U964" s="1"/>
      <c r="V964" s="1"/>
      <c r="W964" s="1"/>
      <c r="X964" s="1"/>
      <c r="Y964" s="1"/>
      <c r="Z964" s="1"/>
    </row>
    <row r="965" spans="1:26">
      <c r="A965" s="1"/>
      <c r="B965" s="1"/>
      <c r="C965" s="1"/>
      <c r="D965" s="1"/>
      <c r="E965" s="1"/>
      <c r="F965" s="1"/>
      <c r="G965" s="1"/>
      <c r="H965" s="1"/>
      <c r="I965" s="1"/>
      <c r="J965" s="1"/>
      <c r="K965" s="1"/>
      <c r="L965" s="1"/>
      <c r="M965" s="1"/>
      <c r="N965" s="5"/>
      <c r="O965" s="5"/>
      <c r="P965" s="5"/>
      <c r="Q965" s="1"/>
      <c r="R965" s="1"/>
      <c r="S965" s="1"/>
      <c r="T965" s="1"/>
      <c r="U965" s="1"/>
      <c r="V965" s="1"/>
      <c r="W965" s="1"/>
      <c r="X965" s="1"/>
      <c r="Y965" s="1"/>
      <c r="Z965" s="1"/>
    </row>
    <row r="966" spans="1:26">
      <c r="A966" s="1"/>
      <c r="B966" s="1"/>
      <c r="C966" s="1"/>
      <c r="D966" s="1"/>
      <c r="E966" s="1"/>
      <c r="F966" s="1"/>
      <c r="G966" s="1"/>
      <c r="H966" s="1"/>
      <c r="I966" s="1"/>
      <c r="J966" s="1"/>
      <c r="K966" s="1"/>
      <c r="L966" s="1"/>
      <c r="M966" s="1"/>
      <c r="N966" s="5"/>
      <c r="O966" s="5"/>
      <c r="P966" s="5"/>
      <c r="Q966" s="1"/>
      <c r="R966" s="1"/>
      <c r="S966" s="1"/>
      <c r="T966" s="1"/>
      <c r="U966" s="1"/>
      <c r="V966" s="1"/>
      <c r="W966" s="1"/>
      <c r="X966" s="1"/>
      <c r="Y966" s="1"/>
      <c r="Z966" s="1"/>
    </row>
    <row r="967" spans="1:26">
      <c r="A967" s="1"/>
      <c r="B967" s="1"/>
      <c r="C967" s="1"/>
      <c r="D967" s="1"/>
      <c r="E967" s="1"/>
      <c r="F967" s="1"/>
      <c r="G967" s="1"/>
      <c r="H967" s="1"/>
      <c r="I967" s="1"/>
      <c r="J967" s="1"/>
      <c r="K967" s="1"/>
      <c r="L967" s="1"/>
      <c r="M967" s="1"/>
      <c r="N967" s="5"/>
      <c r="O967" s="5"/>
      <c r="P967" s="5"/>
      <c r="Q967" s="1"/>
      <c r="R967" s="1"/>
      <c r="S967" s="1"/>
      <c r="T967" s="1"/>
      <c r="U967" s="1"/>
      <c r="V967" s="1"/>
      <c r="W967" s="1"/>
      <c r="X967" s="1"/>
      <c r="Y967" s="1"/>
      <c r="Z967" s="1"/>
    </row>
    <row r="968" spans="1:26">
      <c r="A968" s="1"/>
      <c r="B968" s="1"/>
      <c r="C968" s="1"/>
      <c r="D968" s="1"/>
      <c r="E968" s="1"/>
      <c r="F968" s="1"/>
      <c r="G968" s="1"/>
      <c r="H968" s="1"/>
      <c r="I968" s="1"/>
      <c r="J968" s="1"/>
      <c r="K968" s="1"/>
      <c r="L968" s="1"/>
      <c r="M968" s="1"/>
      <c r="N968" s="5"/>
      <c r="O968" s="5"/>
      <c r="P968" s="5"/>
      <c r="Q968" s="1"/>
      <c r="R968" s="1"/>
      <c r="S968" s="1"/>
      <c r="T968" s="1"/>
      <c r="U968" s="1"/>
      <c r="V968" s="1"/>
      <c r="W968" s="1"/>
      <c r="X968" s="1"/>
      <c r="Y968" s="1"/>
      <c r="Z968" s="1"/>
    </row>
    <row r="969" spans="1:26">
      <c r="A969" s="1"/>
      <c r="B969" s="1"/>
      <c r="C969" s="1"/>
      <c r="D969" s="1"/>
      <c r="E969" s="1"/>
      <c r="F969" s="1"/>
      <c r="G969" s="1"/>
      <c r="H969" s="1"/>
      <c r="I969" s="1"/>
      <c r="J969" s="1"/>
      <c r="K969" s="1"/>
      <c r="L969" s="1"/>
      <c r="M969" s="1"/>
      <c r="N969" s="5"/>
      <c r="O969" s="5"/>
      <c r="P969" s="5"/>
      <c r="Q969" s="1"/>
      <c r="R969" s="1"/>
      <c r="S969" s="1"/>
      <c r="T969" s="1"/>
      <c r="U969" s="1"/>
      <c r="V969" s="1"/>
      <c r="W969" s="1"/>
      <c r="X969" s="1"/>
      <c r="Y969" s="1"/>
      <c r="Z969" s="1"/>
    </row>
    <row r="970" spans="1:26">
      <c r="A970" s="1"/>
      <c r="B970" s="1"/>
      <c r="C970" s="1"/>
      <c r="D970" s="1"/>
      <c r="E970" s="1"/>
      <c r="F970" s="1"/>
      <c r="G970" s="1"/>
      <c r="H970" s="1"/>
      <c r="I970" s="1"/>
      <c r="J970" s="1"/>
      <c r="K970" s="1"/>
      <c r="L970" s="1"/>
      <c r="M970" s="1"/>
      <c r="N970" s="5"/>
      <c r="O970" s="5"/>
      <c r="P970" s="5"/>
      <c r="Q970" s="1"/>
      <c r="R970" s="1"/>
      <c r="S970" s="1"/>
      <c r="T970" s="1"/>
      <c r="U970" s="1"/>
      <c r="V970" s="1"/>
      <c r="W970" s="1"/>
      <c r="X970" s="1"/>
      <c r="Y970" s="1"/>
      <c r="Z970" s="1"/>
    </row>
    <row r="971" spans="1:26">
      <c r="A971" s="1"/>
      <c r="B971" s="1"/>
      <c r="C971" s="1"/>
      <c r="D971" s="1"/>
      <c r="E971" s="1"/>
      <c r="F971" s="1"/>
      <c r="G971" s="1"/>
      <c r="H971" s="1"/>
      <c r="I971" s="1"/>
      <c r="J971" s="1"/>
      <c r="K971" s="1"/>
      <c r="L971" s="1"/>
      <c r="M971" s="1"/>
      <c r="N971" s="5"/>
      <c r="O971" s="5"/>
      <c r="P971" s="5"/>
      <c r="Q971" s="1"/>
      <c r="R971" s="1"/>
      <c r="S971" s="1"/>
      <c r="T971" s="1"/>
      <c r="U971" s="1"/>
      <c r="V971" s="1"/>
      <c r="W971" s="1"/>
      <c r="X971" s="1"/>
      <c r="Y971" s="1"/>
      <c r="Z971" s="1"/>
    </row>
    <row r="972" spans="1:26">
      <c r="A972" s="1"/>
      <c r="B972" s="1"/>
      <c r="C972" s="1"/>
      <c r="D972" s="1"/>
      <c r="E972" s="1"/>
      <c r="F972" s="1"/>
      <c r="G972" s="1"/>
      <c r="H972" s="1"/>
      <c r="I972" s="1"/>
      <c r="J972" s="1"/>
      <c r="K972" s="1"/>
      <c r="L972" s="1"/>
      <c r="M972" s="1"/>
      <c r="N972" s="5"/>
      <c r="O972" s="5"/>
      <c r="P972" s="5"/>
      <c r="Q972" s="1"/>
      <c r="R972" s="1"/>
      <c r="S972" s="1"/>
      <c r="T972" s="1"/>
      <c r="U972" s="1"/>
      <c r="V972" s="1"/>
      <c r="W972" s="1"/>
      <c r="X972" s="1"/>
      <c r="Y972" s="1"/>
      <c r="Z972" s="1"/>
    </row>
    <row r="973" spans="1:26">
      <c r="A973" s="1"/>
      <c r="B973" s="1"/>
      <c r="C973" s="1"/>
      <c r="D973" s="1"/>
      <c r="E973" s="1"/>
      <c r="F973" s="1"/>
      <c r="G973" s="1"/>
      <c r="H973" s="1"/>
      <c r="I973" s="1"/>
      <c r="J973" s="1"/>
      <c r="K973" s="1"/>
      <c r="L973" s="1"/>
      <c r="M973" s="1"/>
      <c r="N973" s="5"/>
      <c r="O973" s="5"/>
      <c r="P973" s="5"/>
      <c r="Q973" s="1"/>
      <c r="R973" s="1"/>
      <c r="S973" s="1"/>
      <c r="T973" s="1"/>
      <c r="U973" s="1"/>
      <c r="V973" s="1"/>
      <c r="W973" s="1"/>
      <c r="X973" s="1"/>
      <c r="Y973" s="1"/>
      <c r="Z973" s="1"/>
    </row>
    <row r="974" spans="1:26">
      <c r="A974" s="1"/>
      <c r="B974" s="1"/>
      <c r="C974" s="1"/>
      <c r="D974" s="1"/>
      <c r="E974" s="1"/>
      <c r="F974" s="1"/>
      <c r="G974" s="1"/>
      <c r="H974" s="1"/>
      <c r="I974" s="1"/>
      <c r="J974" s="1"/>
      <c r="K974" s="1"/>
      <c r="L974" s="1"/>
      <c r="M974" s="1"/>
      <c r="N974" s="5"/>
      <c r="O974" s="5"/>
      <c r="P974" s="5"/>
      <c r="Q974" s="1"/>
      <c r="R974" s="1"/>
      <c r="S974" s="1"/>
      <c r="T974" s="1"/>
      <c r="U974" s="1"/>
      <c r="V974" s="1"/>
      <c r="W974" s="1"/>
      <c r="X974" s="1"/>
      <c r="Y974" s="1"/>
      <c r="Z974" s="1"/>
    </row>
    <row r="975" spans="1:26">
      <c r="A975" s="1"/>
      <c r="B975" s="1"/>
      <c r="C975" s="1"/>
      <c r="D975" s="1"/>
      <c r="E975" s="1"/>
      <c r="F975" s="1"/>
      <c r="G975" s="1"/>
      <c r="H975" s="1"/>
      <c r="I975" s="1"/>
      <c r="J975" s="1"/>
      <c r="K975" s="1"/>
      <c r="L975" s="1"/>
      <c r="M975" s="1"/>
      <c r="N975" s="5"/>
      <c r="O975" s="5"/>
      <c r="P975" s="5"/>
      <c r="Q975" s="1"/>
      <c r="R975" s="1"/>
      <c r="S975" s="1"/>
      <c r="T975" s="1"/>
      <c r="U975" s="1"/>
      <c r="V975" s="1"/>
      <c r="W975" s="1"/>
      <c r="X975" s="1"/>
      <c r="Y975" s="1"/>
      <c r="Z975" s="1"/>
    </row>
    <row r="976" spans="1:26">
      <c r="A976" s="1"/>
      <c r="B976" s="1"/>
      <c r="C976" s="1"/>
      <c r="D976" s="1"/>
      <c r="E976" s="1"/>
      <c r="F976" s="1"/>
      <c r="G976" s="1"/>
      <c r="H976" s="1"/>
      <c r="I976" s="1"/>
      <c r="J976" s="1"/>
      <c r="K976" s="1"/>
      <c r="L976" s="1"/>
      <c r="M976" s="1"/>
      <c r="N976" s="5"/>
      <c r="O976" s="5"/>
      <c r="P976" s="5"/>
      <c r="Q976" s="1"/>
      <c r="R976" s="1"/>
      <c r="S976" s="1"/>
      <c r="T976" s="1"/>
      <c r="U976" s="1"/>
      <c r="V976" s="1"/>
      <c r="W976" s="1"/>
      <c r="X976" s="1"/>
      <c r="Y976" s="1"/>
      <c r="Z976" s="1"/>
    </row>
    <row r="977" spans="1:26">
      <c r="A977" s="1"/>
      <c r="B977" s="1"/>
      <c r="C977" s="1"/>
      <c r="D977" s="1"/>
      <c r="E977" s="1"/>
      <c r="F977" s="1"/>
      <c r="G977" s="1"/>
      <c r="H977" s="1"/>
      <c r="I977" s="1"/>
      <c r="J977" s="1"/>
      <c r="K977" s="1"/>
      <c r="L977" s="1"/>
      <c r="M977" s="1"/>
      <c r="N977" s="5"/>
      <c r="O977" s="5"/>
      <c r="P977" s="5"/>
      <c r="Q977" s="1"/>
      <c r="R977" s="1"/>
      <c r="S977" s="1"/>
      <c r="T977" s="1"/>
      <c r="U977" s="1"/>
      <c r="V977" s="1"/>
      <c r="W977" s="1"/>
      <c r="X977" s="1"/>
      <c r="Y977" s="1"/>
      <c r="Z977" s="1"/>
    </row>
    <row r="978" spans="1:26">
      <c r="A978" s="1"/>
      <c r="B978" s="1"/>
      <c r="C978" s="1"/>
      <c r="D978" s="1"/>
      <c r="E978" s="1"/>
      <c r="F978" s="1"/>
      <c r="G978" s="1"/>
      <c r="H978" s="1"/>
      <c r="I978" s="1"/>
      <c r="J978" s="1"/>
      <c r="K978" s="1"/>
      <c r="L978" s="1"/>
      <c r="M978" s="1"/>
      <c r="N978" s="5"/>
      <c r="O978" s="5"/>
      <c r="P978" s="5"/>
      <c r="Q978" s="1"/>
      <c r="R978" s="1"/>
      <c r="S978" s="1"/>
      <c r="T978" s="1"/>
      <c r="U978" s="1"/>
      <c r="V978" s="1"/>
      <c r="W978" s="1"/>
      <c r="X978" s="1"/>
      <c r="Y978" s="1"/>
      <c r="Z978" s="1"/>
    </row>
    <row r="979" spans="1:26">
      <c r="A979" s="1"/>
      <c r="B979" s="1"/>
      <c r="C979" s="1"/>
      <c r="D979" s="1"/>
      <c r="E979" s="1"/>
      <c r="F979" s="1"/>
      <c r="G979" s="1"/>
      <c r="H979" s="1"/>
      <c r="I979" s="1"/>
      <c r="J979" s="1"/>
      <c r="K979" s="1"/>
      <c r="L979" s="1"/>
      <c r="M979" s="1"/>
      <c r="N979" s="5"/>
      <c r="O979" s="5"/>
      <c r="P979" s="5"/>
      <c r="Q979" s="1"/>
      <c r="R979" s="1"/>
      <c r="S979" s="1"/>
      <c r="T979" s="1"/>
      <c r="U979" s="1"/>
      <c r="V979" s="1"/>
      <c r="W979" s="1"/>
      <c r="X979" s="1"/>
      <c r="Y979" s="1"/>
      <c r="Z979" s="1"/>
    </row>
    <row r="980" spans="1:26">
      <c r="A980" s="1"/>
      <c r="B980" s="1"/>
      <c r="C980" s="1"/>
      <c r="D980" s="1"/>
      <c r="E980" s="1"/>
      <c r="F980" s="1"/>
      <c r="G980" s="1"/>
      <c r="H980" s="1"/>
      <c r="I980" s="1"/>
      <c r="J980" s="1"/>
      <c r="K980" s="1"/>
      <c r="L980" s="1"/>
      <c r="M980" s="1"/>
      <c r="N980" s="5"/>
      <c r="O980" s="5"/>
      <c r="P980" s="5"/>
      <c r="Q980" s="1"/>
      <c r="R980" s="1"/>
      <c r="S980" s="1"/>
      <c r="T980" s="1"/>
      <c r="U980" s="1"/>
      <c r="V980" s="1"/>
      <c r="W980" s="1"/>
      <c r="X980" s="1"/>
      <c r="Y980" s="1"/>
      <c r="Z980" s="1"/>
    </row>
    <row r="981" spans="1:26">
      <c r="A981" s="1"/>
      <c r="B981" s="1"/>
      <c r="C981" s="1"/>
      <c r="D981" s="1"/>
      <c r="E981" s="1"/>
      <c r="F981" s="1"/>
      <c r="G981" s="1"/>
      <c r="H981" s="1"/>
      <c r="I981" s="1"/>
      <c r="J981" s="1"/>
      <c r="K981" s="1"/>
      <c r="L981" s="1"/>
      <c r="M981" s="1"/>
      <c r="N981" s="5"/>
      <c r="O981" s="5"/>
      <c r="P981" s="5"/>
      <c r="Q981" s="1"/>
      <c r="R981" s="1"/>
      <c r="S981" s="1"/>
      <c r="T981" s="1"/>
      <c r="U981" s="1"/>
      <c r="V981" s="1"/>
      <c r="W981" s="1"/>
      <c r="X981" s="1"/>
      <c r="Y981" s="1"/>
      <c r="Z981" s="1"/>
    </row>
    <row r="982" spans="1:26">
      <c r="A982" s="1"/>
      <c r="B982" s="1"/>
      <c r="C982" s="1"/>
      <c r="D982" s="1"/>
      <c r="E982" s="1"/>
      <c r="F982" s="1"/>
      <c r="G982" s="1"/>
      <c r="H982" s="1"/>
      <c r="I982" s="1"/>
      <c r="J982" s="1"/>
      <c r="K982" s="1"/>
      <c r="L982" s="1"/>
      <c r="M982" s="1"/>
      <c r="N982" s="5"/>
      <c r="O982" s="5"/>
      <c r="P982" s="5"/>
      <c r="Q982" s="1"/>
      <c r="R982" s="1"/>
      <c r="S982" s="1"/>
      <c r="T982" s="1"/>
      <c r="U982" s="1"/>
      <c r="V982" s="1"/>
      <c r="W982" s="1"/>
      <c r="X982" s="1"/>
      <c r="Y982" s="1"/>
      <c r="Z982" s="1"/>
    </row>
    <row r="983" spans="1:26">
      <c r="A983" s="1"/>
      <c r="B983" s="1"/>
      <c r="C983" s="1"/>
      <c r="D983" s="1"/>
      <c r="E983" s="1"/>
      <c r="F983" s="1"/>
      <c r="G983" s="1"/>
      <c r="H983" s="1"/>
      <c r="I983" s="1"/>
      <c r="J983" s="1"/>
      <c r="K983" s="1"/>
      <c r="L983" s="1"/>
      <c r="M983" s="1"/>
      <c r="N983" s="5"/>
      <c r="O983" s="5"/>
      <c r="P983" s="5"/>
      <c r="Q983" s="1"/>
      <c r="R983" s="1"/>
      <c r="S983" s="1"/>
      <c r="T983" s="1"/>
      <c r="U983" s="1"/>
      <c r="V983" s="1"/>
      <c r="W983" s="1"/>
      <c r="X983" s="1"/>
      <c r="Y983" s="1"/>
      <c r="Z983" s="1"/>
    </row>
    <row r="984" spans="1:26">
      <c r="A984" s="1"/>
      <c r="B984" s="1"/>
      <c r="C984" s="1"/>
      <c r="D984" s="1"/>
      <c r="E984" s="1"/>
      <c r="F984" s="1"/>
      <c r="G984" s="1"/>
      <c r="H984" s="1"/>
      <c r="I984" s="1"/>
      <c r="J984" s="1"/>
      <c r="K984" s="1"/>
      <c r="L984" s="1"/>
      <c r="M984" s="1"/>
      <c r="N984" s="5"/>
      <c r="O984" s="5"/>
      <c r="P984" s="5"/>
      <c r="Q984" s="1"/>
      <c r="R984" s="1"/>
      <c r="S984" s="1"/>
      <c r="T984" s="1"/>
      <c r="U984" s="1"/>
      <c r="V984" s="1"/>
      <c r="W984" s="1"/>
      <c r="X984" s="1"/>
      <c r="Y984" s="1"/>
      <c r="Z984" s="1"/>
    </row>
    <row r="985" spans="1:26">
      <c r="A985" s="1"/>
      <c r="B985" s="1"/>
      <c r="C985" s="1"/>
      <c r="D985" s="1"/>
      <c r="E985" s="1"/>
      <c r="F985" s="1"/>
      <c r="G985" s="1"/>
      <c r="H985" s="1"/>
      <c r="I985" s="1"/>
      <c r="J985" s="1"/>
      <c r="K985" s="1"/>
      <c r="L985" s="1"/>
      <c r="M985" s="1"/>
      <c r="N985" s="5"/>
      <c r="O985" s="5"/>
      <c r="P985" s="5"/>
      <c r="Q985" s="1"/>
      <c r="R985" s="1"/>
      <c r="S985" s="1"/>
      <c r="T985" s="1"/>
      <c r="U985" s="1"/>
      <c r="V985" s="1"/>
      <c r="W985" s="1"/>
      <c r="X985" s="1"/>
      <c r="Y985" s="1"/>
      <c r="Z985" s="1"/>
    </row>
    <row r="986" spans="1:26">
      <c r="A986" s="1"/>
      <c r="B986" s="1"/>
      <c r="C986" s="1"/>
      <c r="D986" s="1"/>
      <c r="E986" s="1"/>
      <c r="F986" s="1"/>
      <c r="G986" s="1"/>
      <c r="H986" s="1"/>
      <c r="I986" s="1"/>
      <c r="J986" s="1"/>
      <c r="K986" s="1"/>
      <c r="L986" s="1"/>
      <c r="M986" s="1"/>
      <c r="N986" s="5"/>
      <c r="O986" s="5"/>
      <c r="P986" s="5"/>
      <c r="Q986" s="1"/>
      <c r="R986" s="1"/>
      <c r="S986" s="1"/>
      <c r="T986" s="1"/>
      <c r="U986" s="1"/>
      <c r="V986" s="1"/>
      <c r="W986" s="1"/>
      <c r="X986" s="1"/>
      <c r="Y986" s="1"/>
      <c r="Z986" s="1"/>
    </row>
    <row r="987" spans="1:26">
      <c r="A987" s="1"/>
      <c r="B987" s="1"/>
      <c r="C987" s="1"/>
      <c r="D987" s="1"/>
      <c r="E987" s="1"/>
      <c r="F987" s="1"/>
      <c r="G987" s="1"/>
      <c r="H987" s="1"/>
      <c r="I987" s="1"/>
      <c r="J987" s="1"/>
      <c r="K987" s="1"/>
      <c r="L987" s="1"/>
      <c r="M987" s="1"/>
      <c r="N987" s="5"/>
      <c r="O987" s="5"/>
      <c r="P987" s="5"/>
      <c r="Q987" s="1"/>
      <c r="R987" s="1"/>
      <c r="S987" s="1"/>
      <c r="T987" s="1"/>
      <c r="U987" s="1"/>
      <c r="V987" s="1"/>
      <c r="W987" s="1"/>
      <c r="X987" s="1"/>
      <c r="Y987" s="1"/>
      <c r="Z987" s="1"/>
    </row>
    <row r="988" spans="1:26">
      <c r="A988" s="1"/>
      <c r="B988" s="1"/>
      <c r="C988" s="1"/>
      <c r="D988" s="1"/>
      <c r="E988" s="1"/>
      <c r="F988" s="1"/>
      <c r="G988" s="1"/>
      <c r="H988" s="1"/>
      <c r="I988" s="1"/>
      <c r="J988" s="1"/>
      <c r="K988" s="1"/>
      <c r="L988" s="1"/>
      <c r="M988" s="1"/>
      <c r="N988" s="5"/>
      <c r="O988" s="5"/>
      <c r="P988" s="5"/>
      <c r="Q988" s="1"/>
      <c r="R988" s="1"/>
      <c r="S988" s="1"/>
      <c r="T988" s="1"/>
      <c r="U988" s="1"/>
      <c r="V988" s="1"/>
      <c r="W988" s="1"/>
      <c r="X988" s="1"/>
      <c r="Y988" s="1"/>
      <c r="Z988" s="1"/>
    </row>
    <row r="989" spans="1:26">
      <c r="A989" s="1"/>
      <c r="B989" s="1"/>
      <c r="C989" s="1"/>
      <c r="D989" s="1"/>
      <c r="E989" s="1"/>
      <c r="F989" s="1"/>
      <c r="G989" s="1"/>
      <c r="H989" s="1"/>
      <c r="I989" s="1"/>
      <c r="J989" s="1"/>
      <c r="K989" s="1"/>
      <c r="L989" s="1"/>
      <c r="M989" s="1"/>
      <c r="N989" s="5"/>
      <c r="O989" s="5"/>
      <c r="P989" s="5"/>
      <c r="Q989" s="1"/>
      <c r="R989" s="1"/>
      <c r="S989" s="1"/>
      <c r="T989" s="1"/>
      <c r="U989" s="1"/>
      <c r="V989" s="1"/>
      <c r="W989" s="1"/>
      <c r="X989" s="1"/>
      <c r="Y989" s="1"/>
      <c r="Z989" s="1"/>
    </row>
    <row r="990" spans="1:26">
      <c r="A990" s="1"/>
      <c r="B990" s="1"/>
      <c r="C990" s="1"/>
      <c r="D990" s="1"/>
      <c r="E990" s="1"/>
      <c r="F990" s="1"/>
      <c r="G990" s="1"/>
      <c r="H990" s="1"/>
      <c r="I990" s="1"/>
      <c r="J990" s="1"/>
      <c r="K990" s="1"/>
      <c r="L990" s="1"/>
      <c r="M990" s="1"/>
      <c r="N990" s="5"/>
      <c r="O990" s="5"/>
      <c r="P990" s="5"/>
      <c r="Q990" s="1"/>
      <c r="R990" s="1"/>
      <c r="S990" s="1"/>
      <c r="T990" s="1"/>
      <c r="U990" s="1"/>
      <c r="V990" s="1"/>
      <c r="W990" s="1"/>
      <c r="X990" s="1"/>
      <c r="Y990" s="1"/>
      <c r="Z990" s="1"/>
    </row>
    <row r="991" spans="1:26">
      <c r="A991" s="1"/>
      <c r="B991" s="1"/>
      <c r="C991" s="1"/>
      <c r="D991" s="1"/>
      <c r="E991" s="1"/>
      <c r="F991" s="1"/>
      <c r="G991" s="1"/>
      <c r="H991" s="1"/>
      <c r="I991" s="1"/>
      <c r="J991" s="1"/>
      <c r="K991" s="1"/>
      <c r="L991" s="1"/>
      <c r="M991" s="1"/>
      <c r="N991" s="5"/>
      <c r="O991" s="5"/>
      <c r="P991" s="5"/>
      <c r="Q991" s="1"/>
      <c r="R991" s="1"/>
      <c r="S991" s="1"/>
      <c r="T991" s="1"/>
      <c r="U991" s="1"/>
      <c r="V991" s="1"/>
      <c r="W991" s="1"/>
      <c r="X991" s="1"/>
      <c r="Y991" s="1"/>
      <c r="Z991" s="1"/>
    </row>
    <row r="992" spans="1:26">
      <c r="A992" s="1"/>
      <c r="B992" s="1"/>
      <c r="C992" s="1"/>
      <c r="D992" s="1"/>
      <c r="E992" s="1"/>
      <c r="F992" s="1"/>
      <c r="G992" s="1"/>
      <c r="H992" s="1"/>
      <c r="I992" s="1"/>
      <c r="J992" s="1"/>
      <c r="K992" s="1"/>
      <c r="L992" s="1"/>
      <c r="M992" s="1"/>
      <c r="N992" s="5"/>
      <c r="O992" s="5"/>
      <c r="P992" s="5"/>
      <c r="Q992" s="1"/>
      <c r="R992" s="1"/>
      <c r="S992" s="1"/>
      <c r="T992" s="1"/>
      <c r="U992" s="1"/>
      <c r="V992" s="1"/>
      <c r="W992" s="1"/>
      <c r="X992" s="1"/>
      <c r="Y992" s="1"/>
      <c r="Z992" s="1"/>
    </row>
    <row r="993" spans="1:26">
      <c r="A993" s="1"/>
      <c r="B993" s="1"/>
      <c r="C993" s="1"/>
      <c r="D993" s="1"/>
      <c r="E993" s="1"/>
      <c r="F993" s="1"/>
      <c r="G993" s="1"/>
      <c r="H993" s="1"/>
      <c r="I993" s="1"/>
      <c r="J993" s="1"/>
      <c r="K993" s="1"/>
      <c r="L993" s="1"/>
      <c r="M993" s="1"/>
      <c r="N993" s="5"/>
      <c r="O993" s="5"/>
      <c r="P993" s="5"/>
      <c r="Q993" s="1"/>
      <c r="R993" s="1"/>
      <c r="S993" s="1"/>
      <c r="T993" s="1"/>
      <c r="U993" s="1"/>
      <c r="V993" s="1"/>
      <c r="W993" s="1"/>
      <c r="X993" s="1"/>
      <c r="Y993" s="1"/>
      <c r="Z993" s="1"/>
    </row>
    <row r="994" spans="1:26">
      <c r="A994" s="1"/>
      <c r="B994" s="1"/>
      <c r="C994" s="1"/>
      <c r="D994" s="1"/>
      <c r="E994" s="1"/>
      <c r="F994" s="1"/>
      <c r="G994" s="1"/>
      <c r="H994" s="1"/>
      <c r="I994" s="1"/>
      <c r="J994" s="1"/>
      <c r="K994" s="1"/>
      <c r="L994" s="1"/>
      <c r="M994" s="1"/>
      <c r="N994" s="5"/>
      <c r="O994" s="5"/>
      <c r="P994" s="5"/>
      <c r="Q994" s="1"/>
      <c r="R994" s="1"/>
      <c r="S994" s="1"/>
      <c r="T994" s="1"/>
      <c r="U994" s="1"/>
      <c r="V994" s="1"/>
      <c r="W994" s="1"/>
      <c r="X994" s="1"/>
      <c r="Y994" s="1"/>
      <c r="Z994" s="1"/>
    </row>
    <row r="995" spans="1:26">
      <c r="A995" s="1"/>
      <c r="B995" s="1"/>
      <c r="C995" s="1"/>
      <c r="D995" s="1"/>
      <c r="E995" s="1"/>
      <c r="F995" s="1"/>
      <c r="G995" s="1"/>
      <c r="H995" s="1"/>
      <c r="I995" s="1"/>
      <c r="J995" s="1"/>
      <c r="K995" s="1"/>
      <c r="L995" s="1"/>
      <c r="M995" s="1"/>
      <c r="N995" s="5"/>
      <c r="O995" s="5"/>
      <c r="P995" s="5"/>
      <c r="Q995" s="1"/>
      <c r="R995" s="1"/>
      <c r="S995" s="1"/>
      <c r="T995" s="1"/>
      <c r="U995" s="1"/>
      <c r="V995" s="1"/>
      <c r="W995" s="1"/>
      <c r="X995" s="1"/>
      <c r="Y995" s="1"/>
      <c r="Z995" s="1"/>
    </row>
    <row r="996" spans="1:26">
      <c r="A996" s="1"/>
      <c r="B996" s="1"/>
      <c r="C996" s="1"/>
      <c r="D996" s="1"/>
      <c r="E996" s="1"/>
      <c r="F996" s="1"/>
      <c r="G996" s="1"/>
      <c r="H996" s="1"/>
      <c r="I996" s="1"/>
      <c r="J996" s="1"/>
      <c r="K996" s="1"/>
      <c r="L996" s="1"/>
      <c r="M996" s="1"/>
      <c r="N996" s="5"/>
      <c r="O996" s="5"/>
      <c r="P996" s="5"/>
      <c r="Q996" s="1"/>
      <c r="R996" s="1"/>
      <c r="S996" s="1"/>
      <c r="T996" s="1"/>
      <c r="U996" s="1"/>
      <c r="V996" s="1"/>
      <c r="W996" s="1"/>
      <c r="X996" s="1"/>
      <c r="Y996" s="1"/>
      <c r="Z996" s="1"/>
    </row>
    <row r="997" spans="1:26">
      <c r="A997" s="1"/>
      <c r="B997" s="1"/>
      <c r="C997" s="1"/>
      <c r="D997" s="1"/>
      <c r="E997" s="1"/>
      <c r="F997" s="1"/>
      <c r="G997" s="1"/>
      <c r="H997" s="1"/>
      <c r="I997" s="1"/>
      <c r="J997" s="1"/>
      <c r="K997" s="1"/>
      <c r="L997" s="1"/>
      <c r="M997" s="1"/>
      <c r="N997" s="5"/>
      <c r="O997" s="5"/>
      <c r="P997" s="5"/>
      <c r="Q997" s="1"/>
      <c r="R997" s="1"/>
      <c r="S997" s="1"/>
      <c r="T997" s="1"/>
      <c r="U997" s="1"/>
      <c r="V997" s="1"/>
      <c r="W997" s="1"/>
      <c r="X997" s="1"/>
      <c r="Y997" s="1"/>
      <c r="Z997" s="1"/>
    </row>
    <row r="998" spans="1:26">
      <c r="A998" s="1"/>
      <c r="B998" s="1"/>
      <c r="C998" s="1"/>
      <c r="D998" s="1"/>
      <c r="E998" s="1"/>
      <c r="F998" s="1"/>
      <c r="G998" s="1"/>
      <c r="H998" s="1"/>
      <c r="I998" s="1"/>
      <c r="J998" s="1"/>
      <c r="K998" s="1"/>
      <c r="L998" s="1"/>
      <c r="M998" s="1"/>
      <c r="N998" s="5"/>
      <c r="O998" s="5"/>
      <c r="P998" s="5"/>
      <c r="Q998" s="1"/>
      <c r="R998" s="1"/>
      <c r="S998" s="1"/>
      <c r="T998" s="1"/>
      <c r="U998" s="1"/>
      <c r="V998" s="1"/>
      <c r="W998" s="1"/>
      <c r="X998" s="1"/>
      <c r="Y998" s="1"/>
      <c r="Z998" s="1"/>
    </row>
    <row r="999" spans="1:26">
      <c r="A999" s="1"/>
      <c r="B999" s="1"/>
      <c r="C999" s="1"/>
      <c r="D999" s="1"/>
      <c r="E999" s="1"/>
      <c r="F999" s="1"/>
      <c r="G999" s="1"/>
      <c r="H999" s="1"/>
      <c r="I999" s="1"/>
      <c r="J999" s="1"/>
      <c r="K999" s="1"/>
      <c r="L999" s="1"/>
      <c r="M999" s="1"/>
      <c r="N999" s="5"/>
      <c r="O999" s="5"/>
      <c r="P999" s="5"/>
      <c r="Q999" s="1"/>
      <c r="R999" s="1"/>
      <c r="S999" s="1"/>
      <c r="T999" s="1"/>
      <c r="U999" s="1"/>
      <c r="V999" s="1"/>
      <c r="W999" s="1"/>
      <c r="X999" s="1"/>
      <c r="Y999" s="1"/>
      <c r="Z999" s="1"/>
    </row>
    <row r="1000" spans="1:26">
      <c r="A1000" s="1"/>
      <c r="B1000" s="1"/>
      <c r="C1000" s="1"/>
      <c r="D1000" s="1"/>
      <c r="E1000" s="1"/>
      <c r="F1000" s="1"/>
      <c r="G1000" s="1"/>
      <c r="H1000" s="1"/>
      <c r="I1000" s="1"/>
      <c r="J1000" s="1"/>
      <c r="K1000" s="1"/>
      <c r="L1000" s="1"/>
      <c r="M1000" s="1"/>
      <c r="N1000" s="5"/>
      <c r="O1000" s="5"/>
      <c r="P1000" s="5"/>
      <c r="Q1000" s="1"/>
      <c r="R1000" s="1"/>
      <c r="S1000" s="1"/>
      <c r="T1000" s="1"/>
      <c r="U1000" s="1"/>
      <c r="V1000" s="1"/>
      <c r="W1000" s="1"/>
      <c r="X1000" s="1"/>
      <c r="Y1000" s="1"/>
      <c r="Z1000" s="1"/>
    </row>
    <row r="1001" spans="1:26">
      <c r="A1001" s="1"/>
      <c r="B1001" s="1"/>
      <c r="C1001" s="1"/>
      <c r="D1001" s="1"/>
      <c r="E1001" s="1"/>
      <c r="F1001" s="1"/>
      <c r="G1001" s="1"/>
      <c r="H1001" s="1"/>
      <c r="I1001" s="1"/>
      <c r="J1001" s="1"/>
      <c r="K1001" s="1"/>
      <c r="L1001" s="1"/>
      <c r="M1001" s="1"/>
      <c r="N1001" s="5"/>
      <c r="O1001" s="5"/>
      <c r="P1001" s="5"/>
      <c r="Q1001" s="1"/>
      <c r="R1001" s="1"/>
      <c r="S1001" s="1"/>
      <c r="T1001" s="1"/>
      <c r="U1001" s="1"/>
      <c r="V1001" s="1"/>
      <c r="W1001" s="1"/>
      <c r="X1001" s="1"/>
      <c r="Y1001" s="1"/>
      <c r="Z1001" s="1"/>
    </row>
    <row r="1002" spans="1:26">
      <c r="A1002" s="1"/>
      <c r="B1002" s="1"/>
      <c r="C1002" s="1"/>
      <c r="D1002" s="1"/>
      <c r="E1002" s="1"/>
      <c r="F1002" s="1"/>
      <c r="G1002" s="1"/>
      <c r="H1002" s="1"/>
      <c r="I1002" s="1"/>
      <c r="J1002" s="1"/>
      <c r="K1002" s="1"/>
      <c r="L1002" s="1"/>
      <c r="M1002" s="1"/>
      <c r="N1002" s="5"/>
      <c r="O1002" s="5"/>
      <c r="P1002" s="5"/>
      <c r="Q1002" s="1"/>
      <c r="R1002" s="1"/>
      <c r="S1002" s="1"/>
      <c r="T1002" s="1"/>
      <c r="U1002" s="1"/>
      <c r="V1002" s="1"/>
      <c r="W1002" s="1"/>
      <c r="X1002" s="1"/>
      <c r="Y1002" s="1"/>
      <c r="Z1002" s="1"/>
    </row>
    <row r="1003" spans="1:26">
      <c r="A1003" s="1"/>
      <c r="B1003" s="1"/>
      <c r="C1003" s="1"/>
      <c r="D1003" s="1"/>
      <c r="E1003" s="1"/>
      <c r="F1003" s="1"/>
      <c r="G1003" s="1"/>
      <c r="H1003" s="1"/>
      <c r="I1003" s="1"/>
      <c r="J1003" s="1"/>
      <c r="K1003" s="1"/>
      <c r="L1003" s="1"/>
      <c r="M1003" s="1"/>
      <c r="N1003" s="5"/>
      <c r="O1003" s="5"/>
      <c r="P1003" s="5"/>
      <c r="Q1003" s="1"/>
      <c r="R1003" s="1"/>
      <c r="S1003" s="1"/>
      <c r="T1003" s="1"/>
      <c r="U1003" s="1"/>
      <c r="V1003" s="1"/>
      <c r="W1003" s="1"/>
      <c r="X1003" s="1"/>
      <c r="Y1003" s="1"/>
      <c r="Z1003" s="1"/>
    </row>
  </sheetData>
  <autoFilter ref="A6:Z6" xr:uid="{00000000-0001-0000-0800-000000000000}">
    <filterColumn colId="5" showButton="0"/>
    <filterColumn colId="10" showButton="0"/>
  </autoFilter>
  <mergeCells count="34">
    <mergeCell ref="A5:M5"/>
    <mergeCell ref="H6:H7"/>
    <mergeCell ref="I6:I7"/>
    <mergeCell ref="A6:A7"/>
    <mergeCell ref="B6:B7"/>
    <mergeCell ref="C6:C7"/>
    <mergeCell ref="D6:D7"/>
    <mergeCell ref="E6:E7"/>
    <mergeCell ref="F6:G6"/>
    <mergeCell ref="A1:M1"/>
    <mergeCell ref="J6:J7"/>
    <mergeCell ref="K6:L6"/>
    <mergeCell ref="N5:U5"/>
    <mergeCell ref="Q6:Q7"/>
    <mergeCell ref="R6:R7"/>
    <mergeCell ref="S6:S7"/>
    <mergeCell ref="T6:T7"/>
    <mergeCell ref="O6:O7"/>
    <mergeCell ref="M6:M7"/>
    <mergeCell ref="N6:N7"/>
    <mergeCell ref="P6:P7"/>
    <mergeCell ref="U6:U7"/>
    <mergeCell ref="A2:M2"/>
    <mergeCell ref="B3:G3"/>
    <mergeCell ref="A8:A42"/>
    <mergeCell ref="A43:A65"/>
    <mergeCell ref="A66:A75"/>
    <mergeCell ref="A86:A91"/>
    <mergeCell ref="A76:A85"/>
    <mergeCell ref="A92:A107"/>
    <mergeCell ref="A108:A120"/>
    <mergeCell ref="A121:A138"/>
    <mergeCell ref="A139:A155"/>
    <mergeCell ref="A156:A160"/>
  </mergeCells>
  <conditionalFormatting sqref="N8:N160">
    <cfRule type="cellIs" dxfId="3" priority="1" operator="equal">
      <formula>"x"</formula>
    </cfRule>
  </conditionalFormatting>
  <conditionalFormatting sqref="O8:O160">
    <cfRule type="cellIs" dxfId="2" priority="3" operator="equal">
      <formula>"x"</formula>
    </cfRule>
  </conditionalFormatting>
  <conditionalFormatting sqref="P8:P66 P68:P160">
    <cfRule type="cellIs" dxfId="1" priority="2" operator="equal">
      <formula>"x"</formula>
    </cfRule>
  </conditionalFormatting>
  <pageMargins left="0.511811024" right="0.511811024" top="0.78740157499999996" bottom="0.78740157499999996" header="0" footer="0"/>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394739b-2ffd-4a69-862a-e920d5eda407">
      <Terms xmlns="http://schemas.microsoft.com/office/infopath/2007/PartnerControls"/>
    </lcf76f155ced4ddcb4097134ff3c332f>
    <TaxCatchAll xmlns="4476ea78-c4d5-4fe1-97d6-fb33aa04014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1F16EA958DC3E443BB943ACC2FCCE799" ma:contentTypeVersion="15" ma:contentTypeDescription="Crie um novo documento." ma:contentTypeScope="" ma:versionID="98b2006b6e405c819f7b0742937adadf">
  <xsd:schema xmlns:xsd="http://www.w3.org/2001/XMLSchema" xmlns:xs="http://www.w3.org/2001/XMLSchema" xmlns:p="http://schemas.microsoft.com/office/2006/metadata/properties" xmlns:ns2="1394739b-2ffd-4a69-862a-e920d5eda407" xmlns:ns3="4476ea78-c4d5-4fe1-97d6-fb33aa040143" targetNamespace="http://schemas.microsoft.com/office/2006/metadata/properties" ma:root="true" ma:fieldsID="d22e010a09fe6cb3f563fe32fd5d2052" ns2:_="" ns3:_="">
    <xsd:import namespace="1394739b-2ffd-4a69-862a-e920d5eda407"/>
    <xsd:import namespace="4476ea78-c4d5-4fe1-97d6-fb33aa04014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94739b-2ffd-4a69-862a-e920d5eda40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76ea78-c4d5-4fe1-97d6-fb33aa04014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a4867f-0f87-4813-803d-a0b7b1901887}" ma:internalName="TaxCatchAll" ma:showField="CatchAllData" ma:web="4476ea78-c4d5-4fe1-97d6-fb33aa040143">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8C38AA5-AFF6-45E7-981A-01229E15C9D6}">
  <ds:schemaRefs>
    <ds:schemaRef ds:uri="http://schemas.microsoft.com/office/2006/metadata/properties"/>
    <ds:schemaRef ds:uri="http://schemas.microsoft.com/office/infopath/2007/PartnerControls"/>
    <ds:schemaRef ds:uri="1394739b-2ffd-4a69-862a-e920d5eda407"/>
    <ds:schemaRef ds:uri="4476ea78-c4d5-4fe1-97d6-fb33aa040143"/>
  </ds:schemaRefs>
</ds:datastoreItem>
</file>

<file path=customXml/itemProps2.xml><?xml version="1.0" encoding="utf-8"?>
<ds:datastoreItem xmlns:ds="http://schemas.openxmlformats.org/officeDocument/2006/customXml" ds:itemID="{994DF6E8-5147-45C2-A451-18FA21AB59D7}">
  <ds:schemaRefs>
    <ds:schemaRef ds:uri="http://schemas.microsoft.com/sharepoint/v3/contenttype/forms"/>
  </ds:schemaRefs>
</ds:datastoreItem>
</file>

<file path=customXml/itemProps3.xml><?xml version="1.0" encoding="utf-8"?>
<ds:datastoreItem xmlns:ds="http://schemas.openxmlformats.org/officeDocument/2006/customXml" ds:itemID="{EEAEFFB3-9239-43A0-8B2E-750E329CC3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394739b-2ffd-4a69-862a-e920d5eda407"/>
    <ds:schemaRef ds:uri="4476ea78-c4d5-4fe1-97d6-fb33aa0401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Maya Baggio</dc:creator>
  <cp:keywords/>
  <dc:description/>
  <cp:lastModifiedBy>Cintia Lepesqueur Gonçalves</cp:lastModifiedBy>
  <cp:revision/>
  <dcterms:created xsi:type="dcterms:W3CDTF">2018-06-05T14:21:04Z</dcterms:created>
  <dcterms:modified xsi:type="dcterms:W3CDTF">2025-05-27T13:15:47Z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0x0101001F16EA958DC3E443BB943ACC2FCCE799</vt:lpwstr>
  </property>
  <property fmtid="{D5CDD505-2E9C-101B-9397-08002B2CF9AE}" pid="3" name="MSIP_Label_3738d5ca-cd4e-433d-8f2a-eee77df5cad2_Enabled">
    <vt:lpwstr>true</vt:lpwstr>
  </property>
  <property fmtid="{D5CDD505-2E9C-101B-9397-08002B2CF9AE}" pid="4" name="MSIP_Label_3738d5ca-cd4e-433d-8f2a-eee77df5cad2_SetDate">
    <vt:lpwstr>2023-09-01T19:29:44Z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9ffa2194-9eb3-448a-acbc-639696d16de3</vt:lpwstr>
  </property>
  <property fmtid="{D5CDD505-2E9C-101B-9397-08002B2CF9AE}" pid="9" name="MSIP_Label_3738d5ca-cd4e-433d-8f2a-eee77df5cad2_ContentBits">
    <vt:lpwstr>0</vt:lpwstr>
  </property>
  <property fmtid="{D5CDD505-2E9C-101B-9397-08002B2CF9AE}" pid="10" name="MediaServiceImageTags">
    <vt:lpwstr/>
  </property>
</Properties>
</file>