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updateLinks="always" defaultThemeVersion="124226"/>
  <mc:AlternateContent xmlns:mc="http://schemas.openxmlformats.org/markup-compatibility/2006">
    <mc:Choice Requires="x15">
      <x15ac:absPath xmlns:x15ac="http://schemas.microsoft.com/office/spreadsheetml/2010/11/ac" url="https://icmbioe5.sharepoint.com/sites/EquipeCenap/Documentos Compartilhados/PANs/PANs_Em_Execucao/2024a2029_PAN_Canideos_2o_Ciclo/E_Oficina_elaboracao_indicadores_metas_1aMonitoria/Pós-oficina/"/>
    </mc:Choice>
  </mc:AlternateContent>
  <xr:revisionPtr revIDLastSave="0" documentId="8_{05D95498-F822-460F-BAE7-8C8221A38600}" xr6:coauthVersionLast="47" xr6:coauthVersionMax="47" xr10:uidLastSave="{00000000-0000-0000-0000-000000000000}"/>
  <bookViews>
    <workbookView xWindow="-108" yWindow="-108" windowWidth="23256" windowHeight="12456" tabRatio="793" firstSheet="1" activeTab="1" xr2:uid="{00000000-000D-0000-FFFF-FFFF00000000}"/>
  </bookViews>
  <sheets>
    <sheet name="LEGENDA" sheetId="54"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externalReferences>
    <externalReference r:id="rId12"/>
  </externalReferences>
  <definedNames>
    <definedName name="_xlnm._FilterDatabase" localSheetId="1" hidden="1">'Monitoria Anual - 1'!$H$9:$H$10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7" i="1" l="1"/>
  <c r="AA20" i="2" a="1"/>
  <c r="AA20" i="2" s="1"/>
  <c r="Z20" i="2" a="1"/>
  <c r="Z20" i="2" s="1"/>
  <c r="AA19" i="2" a="1"/>
  <c r="AA19" i="2" s="1"/>
  <c r="Z19" i="2" a="1"/>
  <c r="Z19" i="2" s="1"/>
  <c r="AA18" i="2" a="1"/>
  <c r="AA18" i="2" s="1"/>
  <c r="Z18" i="2" a="1"/>
  <c r="Z18" i="2"/>
  <c r="AA17" i="2" a="1"/>
  <c r="AA17" i="2" s="1"/>
  <c r="Z17" i="2" a="1"/>
  <c r="Z17" i="2" s="1"/>
  <c r="AA16" i="2"/>
  <c r="Z16" i="2"/>
  <c r="AA20" i="45" a="1"/>
  <c r="AA20" i="45" s="1"/>
  <c r="Z20" i="45" a="1"/>
  <c r="Z20" i="45" s="1"/>
  <c r="AA19" i="45" a="1"/>
  <c r="AA19" i="45"/>
  <c r="Z19" i="45" a="1"/>
  <c r="Z19" i="45" s="1"/>
  <c r="AA18" i="45" a="1"/>
  <c r="AA18" i="45" s="1"/>
  <c r="Z18" i="45" a="1"/>
  <c r="Z18" i="45" s="1"/>
  <c r="AA17" i="45" a="1"/>
  <c r="AA17" i="45" s="1"/>
  <c r="Z17" i="45" a="1"/>
  <c r="Z17" i="45" s="1"/>
  <c r="AA16" i="45"/>
  <c r="Z16" i="45"/>
  <c r="AA20" i="47" a="1"/>
  <c r="AA20" i="47" s="1"/>
  <c r="Z20" i="47" a="1"/>
  <c r="Z20" i="47" s="1"/>
  <c r="AA19" i="47" a="1"/>
  <c r="AA19" i="47" s="1"/>
  <c r="Z19" i="47" a="1"/>
  <c r="Z19" i="47" s="1"/>
  <c r="AA18" i="47" a="1"/>
  <c r="AA18" i="47" s="1"/>
  <c r="Z18" i="47" a="1"/>
  <c r="Z18" i="47"/>
  <c r="AA17" i="47" a="1"/>
  <c r="AA17" i="47" s="1"/>
  <c r="Z17" i="47" a="1"/>
  <c r="Z17" i="47" s="1"/>
  <c r="AA16" i="47"/>
  <c r="Z16" i="47"/>
  <c r="AA18" i="49" a="1"/>
  <c r="AA18" i="49" s="1"/>
  <c r="Z18" i="49" a="1"/>
  <c r="Z18" i="49" s="1"/>
  <c r="AA17" i="49" a="1"/>
  <c r="AA17" i="49" s="1"/>
  <c r="Z17" i="49" a="1"/>
  <c r="Z17" i="49" s="1"/>
  <c r="AA20" i="49" a="1"/>
  <c r="AA20" i="49" s="1"/>
  <c r="Z20" i="49" a="1"/>
  <c r="Z20" i="49" s="1"/>
  <c r="AA19" i="49" a="1"/>
  <c r="AA19" i="49" s="1"/>
  <c r="Z19" i="49" a="1"/>
  <c r="Z19" i="49" s="1"/>
  <c r="AA16" i="49"/>
  <c r="Z16" i="49"/>
  <c r="I37" i="2"/>
  <c r="J41" i="49"/>
  <c r="J40" i="49"/>
  <c r="J39" i="49"/>
  <c r="J38" i="49"/>
  <c r="J37" i="49"/>
  <c r="J36" i="49"/>
  <c r="J35" i="49"/>
  <c r="J34" i="49"/>
  <c r="J33" i="49"/>
  <c r="J32" i="49"/>
  <c r="I41" i="49"/>
  <c r="I40" i="49"/>
  <c r="I39" i="49"/>
  <c r="I38" i="49"/>
  <c r="I37" i="49"/>
  <c r="I36" i="49"/>
  <c r="I35" i="49"/>
  <c r="I34" i="49"/>
  <c r="I33" i="49"/>
  <c r="I32" i="49"/>
  <c r="H41" i="49"/>
  <c r="H40" i="49"/>
  <c r="H39" i="49"/>
  <c r="H38" i="49"/>
  <c r="H37" i="49"/>
  <c r="H36" i="49"/>
  <c r="H35" i="49"/>
  <c r="H34" i="49"/>
  <c r="H33" i="49"/>
  <c r="H32" i="49"/>
  <c r="G41" i="49"/>
  <c r="G40" i="49"/>
  <c r="G39" i="49"/>
  <c r="G38" i="49"/>
  <c r="G37" i="49"/>
  <c r="G36" i="49"/>
  <c r="G35" i="49"/>
  <c r="G34" i="49"/>
  <c r="G33" i="49"/>
  <c r="G32" i="49"/>
  <c r="F41" i="49"/>
  <c r="F40" i="49"/>
  <c r="F39" i="49"/>
  <c r="F38" i="49"/>
  <c r="F37" i="49"/>
  <c r="F36" i="49"/>
  <c r="F35" i="49"/>
  <c r="F34" i="49"/>
  <c r="F33" i="49"/>
  <c r="F32" i="49"/>
  <c r="E41" i="49"/>
  <c r="E40" i="49"/>
  <c r="E39" i="49"/>
  <c r="E38" i="49"/>
  <c r="E37" i="49"/>
  <c r="E36" i="49"/>
  <c r="E35" i="49"/>
  <c r="E34" i="49"/>
  <c r="E33" i="49"/>
  <c r="E32" i="49"/>
  <c r="D29" i="49"/>
  <c r="F15" i="49"/>
  <c r="D24" i="49"/>
  <c r="D23" i="49"/>
  <c r="D20" i="49"/>
  <c r="D19" i="49"/>
  <c r="D18" i="49"/>
  <c r="D17" i="49"/>
  <c r="D16" i="49"/>
  <c r="J41" i="47"/>
  <c r="J40" i="47"/>
  <c r="J39" i="47"/>
  <c r="J38" i="47"/>
  <c r="J37" i="47"/>
  <c r="J36" i="47"/>
  <c r="J35" i="47"/>
  <c r="J34" i="47"/>
  <c r="J33" i="47"/>
  <c r="J32" i="47"/>
  <c r="I41" i="47"/>
  <c r="I40" i="47"/>
  <c r="I39" i="47"/>
  <c r="I38" i="47"/>
  <c r="I37" i="47"/>
  <c r="I36" i="47"/>
  <c r="I35" i="47"/>
  <c r="I34" i="47"/>
  <c r="I33" i="47"/>
  <c r="I32" i="47"/>
  <c r="H41" i="47"/>
  <c r="H40" i="47"/>
  <c r="H39" i="47"/>
  <c r="H38" i="47"/>
  <c r="H37" i="47"/>
  <c r="H36" i="47"/>
  <c r="H35" i="47"/>
  <c r="H34" i="47"/>
  <c r="H33" i="47"/>
  <c r="H32" i="47"/>
  <c r="G41" i="47"/>
  <c r="G40" i="47"/>
  <c r="G39" i="47"/>
  <c r="G38" i="47"/>
  <c r="G37" i="47"/>
  <c r="G36" i="47"/>
  <c r="G35" i="47"/>
  <c r="G34" i="47"/>
  <c r="G33" i="47"/>
  <c r="G32" i="47"/>
  <c r="F41" i="47"/>
  <c r="F40" i="47"/>
  <c r="F39" i="47"/>
  <c r="F38" i="47"/>
  <c r="F37" i="47"/>
  <c r="F36" i="47"/>
  <c r="F35" i="47"/>
  <c r="F34" i="47"/>
  <c r="F33" i="47"/>
  <c r="F32" i="47"/>
  <c r="E41" i="47"/>
  <c r="E40" i="47"/>
  <c r="E39" i="47"/>
  <c r="E38" i="47"/>
  <c r="E37" i="47"/>
  <c r="E36" i="47"/>
  <c r="E35" i="47"/>
  <c r="E34" i="47"/>
  <c r="E33" i="47"/>
  <c r="E32" i="47"/>
  <c r="F15" i="47"/>
  <c r="D24" i="47"/>
  <c r="D23" i="47"/>
  <c r="D20" i="47"/>
  <c r="D19" i="47"/>
  <c r="D18" i="47"/>
  <c r="D17" i="47"/>
  <c r="D16" i="47"/>
  <c r="J41" i="45"/>
  <c r="J40" i="45"/>
  <c r="J39" i="45"/>
  <c r="J38" i="45"/>
  <c r="J37" i="45"/>
  <c r="J36" i="45"/>
  <c r="J35" i="45"/>
  <c r="J34" i="45"/>
  <c r="J33" i="45"/>
  <c r="J32" i="45"/>
  <c r="I41" i="45"/>
  <c r="I40" i="45"/>
  <c r="I39" i="45"/>
  <c r="I38" i="45"/>
  <c r="I37" i="45"/>
  <c r="I36" i="45"/>
  <c r="I35" i="45"/>
  <c r="I34" i="45"/>
  <c r="I33" i="45"/>
  <c r="I32" i="45"/>
  <c r="H41" i="45"/>
  <c r="H40" i="45"/>
  <c r="H39" i="45"/>
  <c r="H38" i="45"/>
  <c r="H37" i="45"/>
  <c r="H36" i="45"/>
  <c r="H35" i="45"/>
  <c r="H34" i="45"/>
  <c r="H33" i="45"/>
  <c r="H32" i="45"/>
  <c r="G41" i="45"/>
  <c r="G40" i="45"/>
  <c r="G39" i="45"/>
  <c r="G38" i="45"/>
  <c r="G37" i="45"/>
  <c r="G36" i="45"/>
  <c r="G35" i="45"/>
  <c r="G34" i="45"/>
  <c r="G33" i="45"/>
  <c r="G32" i="45"/>
  <c r="F41" i="45"/>
  <c r="F40" i="45"/>
  <c r="F39" i="45"/>
  <c r="E32" i="45"/>
  <c r="F32" i="45"/>
  <c r="E33" i="45"/>
  <c r="F33" i="45"/>
  <c r="E34" i="45"/>
  <c r="F34" i="45"/>
  <c r="E35" i="45"/>
  <c r="F35" i="45"/>
  <c r="E36" i="45"/>
  <c r="F36" i="45"/>
  <c r="E37" i="45"/>
  <c r="F37" i="45"/>
  <c r="E38" i="45"/>
  <c r="F38" i="45"/>
  <c r="E39" i="45"/>
  <c r="E40" i="45"/>
  <c r="E41" i="45"/>
  <c r="D32" i="45" l="1"/>
  <c r="D29" i="45"/>
  <c r="D24" i="45"/>
  <c r="D23" i="45"/>
  <c r="D20" i="45"/>
  <c r="D19" i="45"/>
  <c r="D18" i="45"/>
  <c r="D17" i="45"/>
  <c r="F15" i="45"/>
  <c r="D16" i="45"/>
  <c r="A2" i="35"/>
  <c r="A2" i="48"/>
  <c r="A2" i="46"/>
  <c r="A2" i="44"/>
  <c r="B4" i="35"/>
  <c r="B4" i="48"/>
  <c r="B4" i="46"/>
  <c r="B4" i="44"/>
  <c r="D41" i="49" l="1"/>
  <c r="D40" i="49"/>
  <c r="D39" i="49"/>
  <c r="D38" i="49"/>
  <c r="D37" i="49"/>
  <c r="D36" i="49"/>
  <c r="D35" i="49"/>
  <c r="D34" i="49"/>
  <c r="D33" i="49"/>
  <c r="D32" i="49"/>
  <c r="D22" i="49"/>
  <c r="E19" i="49" s="1"/>
  <c r="D7" i="49"/>
  <c r="D5" i="49"/>
  <c r="B3" i="49"/>
  <c r="D41" i="47"/>
  <c r="D40" i="47"/>
  <c r="D39" i="47"/>
  <c r="D38" i="47"/>
  <c r="D37" i="47"/>
  <c r="D36" i="47"/>
  <c r="D35" i="47"/>
  <c r="D34" i="47"/>
  <c r="D33" i="47"/>
  <c r="D32" i="47"/>
  <c r="D29" i="47"/>
  <c r="D22" i="47"/>
  <c r="E20" i="47" s="1"/>
  <c r="D7" i="47"/>
  <c r="D5" i="47"/>
  <c r="B3" i="47"/>
  <c r="D41" i="45"/>
  <c r="D40" i="45"/>
  <c r="D39" i="45"/>
  <c r="D37" i="45"/>
  <c r="D35" i="45"/>
  <c r="D34" i="45"/>
  <c r="D33" i="45"/>
  <c r="D7" i="45"/>
  <c r="D5" i="45"/>
  <c r="B3" i="45"/>
  <c r="C166" i="48"/>
  <c r="F21" i="49" s="1"/>
  <c r="C166" i="46"/>
  <c r="F21" i="47" s="1"/>
  <c r="C166" i="44"/>
  <c r="F21" i="45" s="1"/>
  <c r="D5" i="2"/>
  <c r="J32" i="2"/>
  <c r="AB17" i="47" l="1"/>
  <c r="F17" i="47" s="1"/>
  <c r="AB16" i="49"/>
  <c r="F16" i="49" s="1"/>
  <c r="AB18" i="49"/>
  <c r="F18" i="49" s="1"/>
  <c r="AB16" i="45"/>
  <c r="F16" i="45" s="1"/>
  <c r="AB18" i="45"/>
  <c r="F18" i="45" s="1"/>
  <c r="AB16" i="47"/>
  <c r="F16" i="47" s="1"/>
  <c r="AB18" i="47"/>
  <c r="F18" i="47" s="1"/>
  <c r="AB17" i="45"/>
  <c r="F17" i="45" s="1"/>
  <c r="AB19" i="45"/>
  <c r="F19" i="45" s="1"/>
  <c r="AB17" i="49"/>
  <c r="F17" i="49" s="1"/>
  <c r="AB20" i="45"/>
  <c r="F20" i="45" s="1"/>
  <c r="AB20" i="49"/>
  <c r="F20" i="49" s="1"/>
  <c r="AB20" i="47"/>
  <c r="F20" i="47" s="1"/>
  <c r="AB19" i="47"/>
  <c r="F19" i="47" s="1"/>
  <c r="E18" i="49"/>
  <c r="E17" i="49"/>
  <c r="AB19" i="49"/>
  <c r="F19" i="49" s="1"/>
  <c r="E16" i="49"/>
  <c r="E20" i="49"/>
  <c r="E17" i="47"/>
  <c r="E16" i="47"/>
  <c r="E18" i="47"/>
  <c r="E19" i="47"/>
  <c r="D22" i="45"/>
  <c r="E20" i="45" s="1"/>
  <c r="D36" i="45"/>
  <c r="D38" i="45"/>
  <c r="F15" i="2"/>
  <c r="E18" i="45" l="1"/>
  <c r="E16" i="45"/>
  <c r="E22" i="45" s="1"/>
  <c r="E17" i="45"/>
  <c r="E22" i="49"/>
  <c r="E19" i="45"/>
  <c r="F22" i="49"/>
  <c r="G16" i="49" s="1"/>
  <c r="E22" i="47"/>
  <c r="F22" i="47"/>
  <c r="G20" i="47" s="1"/>
  <c r="F33" i="2"/>
  <c r="G33" i="2"/>
  <c r="H33" i="2"/>
  <c r="I33" i="2"/>
  <c r="J33" i="2"/>
  <c r="G19" i="49" l="1"/>
  <c r="G16" i="47"/>
  <c r="G17" i="49"/>
  <c r="G15" i="49"/>
  <c r="G21" i="49"/>
  <c r="G18" i="49"/>
  <c r="G20" i="49"/>
  <c r="G21" i="47"/>
  <c r="G17" i="47"/>
  <c r="G18" i="47"/>
  <c r="G15" i="47"/>
  <c r="G19" i="47"/>
  <c r="AB16" i="2"/>
  <c r="D33" i="2"/>
  <c r="AB17" i="2"/>
  <c r="G22" i="49" l="1"/>
  <c r="G22" i="47"/>
  <c r="AB18" i="2"/>
  <c r="AB20" i="2"/>
  <c r="AB19" i="2"/>
  <c r="D5" i="36"/>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D29" i="36" s="1"/>
  <c r="E28" i="36"/>
  <c r="E27" i="36"/>
  <c r="D22" i="36"/>
  <c r="E26" i="36"/>
  <c r="E25" i="36"/>
  <c r="D17" i="36"/>
  <c r="D16" i="36"/>
  <c r="D15" i="36"/>
  <c r="D24" i="2"/>
  <c r="D23" i="2"/>
  <c r="D27" i="36" l="1"/>
  <c r="D33" i="36"/>
  <c r="D31" i="36"/>
  <c r="D26" i="36"/>
  <c r="D25" i="36"/>
  <c r="D28" i="36"/>
  <c r="D30" i="36"/>
  <c r="D32" i="36"/>
  <c r="D34" i="36"/>
  <c r="D20" i="2"/>
  <c r="F20" i="2" s="1"/>
  <c r="D19" i="2"/>
  <c r="F19" i="2" s="1"/>
  <c r="D18" i="2"/>
  <c r="D16" i="2"/>
  <c r="F16" i="2" s="1"/>
  <c r="D17" i="2"/>
  <c r="F17" i="2" s="1"/>
  <c r="D7" i="36"/>
  <c r="B3" i="36"/>
  <c r="F22" i="45" l="1"/>
  <c r="G21" i="45" s="1"/>
  <c r="F18" i="2"/>
  <c r="D18" i="36"/>
  <c r="E17" i="36" s="1"/>
  <c r="D7" i="2"/>
  <c r="G18" i="45" l="1"/>
  <c r="G16" i="45"/>
  <c r="G19" i="45"/>
  <c r="G20" i="45"/>
  <c r="G15" i="45"/>
  <c r="G17" i="45"/>
  <c r="E15" i="36"/>
  <c r="E16" i="36"/>
  <c r="D22" i="2"/>
  <c r="E18" i="2" s="1"/>
  <c r="G22" i="45" l="1"/>
  <c r="E18" i="36"/>
  <c r="E19" i="2"/>
  <c r="E16" i="2"/>
  <c r="E20" i="2"/>
  <c r="E17" i="2"/>
  <c r="E32" i="2"/>
  <c r="G32" i="2"/>
  <c r="H32" i="2"/>
  <c r="I32" i="2"/>
  <c r="G34" i="2"/>
  <c r="H34" i="2"/>
  <c r="I34" i="2"/>
  <c r="J34" i="2"/>
  <c r="G35" i="2"/>
  <c r="H35" i="2"/>
  <c r="I35" i="2"/>
  <c r="J35" i="2"/>
  <c r="G36" i="2"/>
  <c r="H36" i="2"/>
  <c r="I36" i="2"/>
  <c r="J36" i="2"/>
  <c r="G37" i="2"/>
  <c r="H37" i="2"/>
  <c r="J37" i="2"/>
  <c r="F37" i="2"/>
  <c r="F36" i="2"/>
  <c r="F35" i="2"/>
  <c r="F34" i="2"/>
  <c r="F32" i="2"/>
  <c r="E37" i="2"/>
  <c r="E36" i="2"/>
  <c r="E35" i="2"/>
  <c r="E34" i="2"/>
  <c r="E33" i="2"/>
  <c r="F21" i="2"/>
  <c r="D29" i="2"/>
  <c r="B3" i="2"/>
  <c r="D36" i="2" l="1"/>
  <c r="D32" i="2"/>
  <c r="D34" i="2"/>
  <c r="D35" i="2"/>
  <c r="D37" i="2"/>
  <c r="F22" i="2"/>
  <c r="G15" i="2" l="1"/>
  <c r="G21" i="2"/>
  <c r="G19" i="2"/>
  <c r="G18" i="2"/>
  <c r="G16" i="2"/>
  <c r="G20" i="2"/>
  <c r="G17" i="2"/>
  <c r="E22" i="2" l="1"/>
  <c r="G22" i="2"/>
</calcChain>
</file>

<file path=xl/sharedStrings.xml><?xml version="1.0" encoding="utf-8"?>
<sst xmlns="http://schemas.openxmlformats.org/spreadsheetml/2006/main" count="3268" uniqueCount="1058">
  <si>
    <t xml:space="preserve">                              CONCEITOS DA MATRIZ DE MONITORIA</t>
  </si>
  <si>
    <r>
      <rPr>
        <b/>
        <sz val="14"/>
        <color theme="0"/>
        <rFont val="Calibri"/>
        <family val="2"/>
        <scheme val="minor"/>
      </rPr>
      <t>Planejamento das ações</t>
    </r>
    <r>
      <rPr>
        <b/>
        <sz val="12"/>
        <color theme="0"/>
        <rFont val="Calibri"/>
        <family val="2"/>
        <scheme val="minor"/>
      </rPr>
      <t xml:space="preserve">
</t>
    </r>
    <r>
      <rPr>
        <sz val="12"/>
        <color theme="0"/>
        <rFont val="Calibri"/>
        <family val="2"/>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</si>
  <si>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</si>
  <si>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</si>
  <si>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</si>
  <si>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</si>
  <si>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</si>
  <si>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</si>
  <si>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</si>
  <si>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</si>
  <si>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</si>
  <si>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</si>
  <si>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</si>
  <si>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</si>
  <si>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</si>
  <si>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</si>
  <si>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</si>
  <si>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</si>
  <si>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</si>
  <si>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</si>
  <si>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</si>
  <si>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</si>
  <si>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</si>
  <si>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</si>
  <si>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scheme val="minor"/>
      </rPr>
      <t>Situação atual das ações</t>
    </r>
    <r>
      <rPr>
        <sz val="12"/>
        <color rgb="FF000000"/>
        <rFont val="Calibri"/>
        <family val="2"/>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</si>
  <si>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</si>
  <si>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</si>
  <si>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</si>
  <si>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</si>
  <si>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</si>
  <si>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</si>
  <si>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</si>
  <si>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</si>
  <si>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</si>
  <si>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</si>
  <si>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</si>
  <si>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</si>
  <si>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</si>
  <si>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</si>
  <si>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</si>
  <si>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</si>
  <si>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</si>
  <si>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</si>
  <si>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</si>
  <si>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</si>
  <si>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</si>
  <si>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</si>
  <si>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</si>
  <si>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</si>
  <si>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</si>
  <si>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</si>
  <si>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scheme val="minor"/>
      </rPr>
      <t>Reprogramação das ações</t>
    </r>
    <r>
      <rPr>
        <sz val="12"/>
        <color rgb="FF000000"/>
        <rFont val="Calibri"/>
        <family val="2"/>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</si>
  <si>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</si>
  <si>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</si>
  <si>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</si>
  <si>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</si>
  <si>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</si>
  <si>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</si>
  <si>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</si>
  <si>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</si>
  <si>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</si>
  <si>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</si>
  <si>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</si>
  <si>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</si>
  <si>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</si>
  <si>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</si>
  <si>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</si>
  <si>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</si>
  <si>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</si>
  <si>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</si>
  <si>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</si>
  <si>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</si>
  <si>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</si>
  <si>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</si>
  <si>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</si>
  <si>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</si>
  <si>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</si>
  <si>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color rgb="FF000000"/>
        <rFont val="Calibri"/>
        <family val="2"/>
      </rPr>
      <t> </t>
    </r>
  </si>
  <si>
    <r>
      <rPr>
        <u/>
        <sz val="12"/>
        <rFont val="Calibri"/>
        <family val="2"/>
      </rPr>
      <t>Capacitação</t>
    </r>
    <r>
      <rPr>
        <sz val="12"/>
        <rFont val="Calibri"/>
        <family val="2"/>
      </rPr>
      <t xml:space="preserve">: Processo de aprendizagem, que visa contribuir para o desenvolvimento de competências. (Adaptado do PNDP, 2006); 
</t>
    </r>
    <r>
      <rPr>
        <u/>
        <sz val="12"/>
        <rFont val="Calibri"/>
        <family val="2"/>
      </rPr>
      <t>Educação ambiental</t>
    </r>
    <r>
      <rPr>
        <sz val="12"/>
        <rFont val="Calibri"/>
        <family val="2"/>
      </rPr>
      <t xml:space="preserve">: práticas voltadas à sensibilização da coletividade sobre as questões ambientais, formação de multiplicadores e engajamento em prol do meio ambiente (PNEA - Lei nº 9795/1999) </t>
    </r>
  </si>
  <si>
    <r>
      <t>Comunicação e Divulgação</t>
    </r>
    <r>
      <rPr>
        <sz val="12"/>
        <color rgb="FF000000"/>
        <rFont val="Calibri"/>
        <family val="2"/>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</si>
  <si>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</si>
  <si>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</si>
  <si>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</si>
  <si>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</si>
  <si>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</si>
  <si>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color rgb="FF000000"/>
        <rFont val="Calibri"/>
        <family val="2"/>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</si>
  <si>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</si>
  <si>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</si>
  <si>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</si>
  <si>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</si>
  <si>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</si>
  <si>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</si>
  <si>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</si>
  <si>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r>
      <rPr>
        <b/>
        <sz val="12"/>
        <color rgb="FF000000"/>
        <rFont val="Calibri"/>
        <family val="2"/>
      </rPr>
      <t>Manejo</t>
    </r>
    <r>
      <rPr>
        <b/>
        <i/>
        <sz val="12"/>
        <color rgb="FF000000"/>
        <rFont val="Calibri"/>
        <family val="2"/>
      </rPr>
      <t xml:space="preserve"> ex situ</t>
    </r>
  </si>
  <si>
    <t>Intervenção sobre espécimes da fauna em ambiente controlado sob interferência e cuidado humano com a finalidade de manter e/ou reproduzir tais espécimes em cativeiro (IN ICMBio Nº 5/2021).  </t>
  </si>
  <si>
    <r>
      <rPr>
        <b/>
        <sz val="12"/>
        <color rgb="FF000000"/>
        <rFont val="Calibri"/>
        <family val="2"/>
      </rPr>
      <t xml:space="preserve">Manejo </t>
    </r>
    <r>
      <rPr>
        <b/>
        <i/>
        <sz val="12"/>
        <color rgb="FF000000"/>
        <rFont val="Calibri"/>
        <family val="2"/>
      </rPr>
      <t>in situ</t>
    </r>
    <r>
      <rPr>
        <sz val="12"/>
        <color rgb="FF000000"/>
        <rFont val="Calibri"/>
        <family val="2"/>
      </rPr>
      <t> </t>
    </r>
  </si>
  <si>
    <t>Intervenção sobre espécimes da fauna em seu habitat natural visando à manutenção e recuperação de populações viáveis (IN ICMBio Nº 5/2021).  </t>
  </si>
  <si>
    <t>Manejo integrado</t>
  </si>
  <si>
    <r>
      <rPr>
        <sz val="12"/>
        <color rgb="FF000000"/>
        <rFont val="Calibri"/>
        <family val="2"/>
      </rPr>
      <t>Toda ação planejada visando à conservação de um táxon, que inclua a movimentação de espécimes em condição</t>
    </r>
    <r>
      <rPr>
        <i/>
        <sz val="12"/>
        <color rgb="FF000000"/>
        <rFont val="Calibri"/>
        <family val="2"/>
      </rPr>
      <t xml:space="preserve"> in situ</t>
    </r>
    <r>
      <rPr>
        <sz val="12"/>
        <color rgb="FF000000"/>
        <rFont val="Calibri"/>
        <family val="2"/>
      </rPr>
      <t xml:space="preserve"> e </t>
    </r>
    <r>
      <rPr>
        <i/>
        <sz val="12"/>
        <color rgb="FF000000"/>
        <rFont val="Calibri"/>
        <family val="2"/>
      </rPr>
      <t>ex situ</t>
    </r>
    <r>
      <rPr>
        <sz val="12"/>
        <color rgb="FF000000"/>
        <rFont val="Calibri"/>
        <family val="2"/>
      </rPr>
      <t>, considerando-os como uma
população integrada (IN ICMBio Nº 5/2021).</t>
    </r>
  </si>
  <si>
    <r>
      <t>Normativas</t>
    </r>
    <r>
      <rPr>
        <sz val="12"/>
        <color rgb="FF000000"/>
        <rFont val="Calibri"/>
        <family val="2"/>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</si>
  <si>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</si>
  <si>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color rgb="FF000000"/>
        <rFont val="Calibri"/>
        <family val="2"/>
      </rPr>
      <t> </t>
    </r>
  </si>
  <si>
    <t>Estratégias que orientem a priorização das ações necessárias para uma gestão adequada do território (ordenamento territorial, áreas prioritárias, zoneamento urbano)  </t>
  </si>
  <si>
    <r>
      <t>Pesquisa </t>
    </r>
    <r>
      <rPr>
        <sz val="12"/>
        <color rgb="FF000000"/>
        <rFont val="Calibri"/>
        <family val="2"/>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</si>
  <si>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</si>
  <si>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</si>
  <si>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</si>
  <si>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color rgb="FF000000"/>
        <rFont val="Calibri"/>
        <family val="2"/>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</si>
  <si>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</si>
  <si>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</si>
  <si>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dos Canídeos Silvestres - PAN CANÍDEOS</t>
  </si>
  <si>
    <t>Objetivo geral do PAN</t>
  </si>
  <si>
    <t>Garantir a viabilidade populacional e genética de canídeos silvestres por meio da manutenção e restauração de habitats em áreas estratégicas, redução da perda de indivíduos e pela melhora da coexistência com humanos e animais domésticos.</t>
  </si>
  <si>
    <t>Data da monitoria</t>
  </si>
  <si>
    <t>13/04/2026 - 17/04/2026 (presencial)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</si>
  <si>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</si>
  <si>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</si>
  <si>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</si>
  <si>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</si>
  <si>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</si>
  <si>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</si>
  <si>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</si>
  <si>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</si>
  <si>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</si>
  <si>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</si>
  <si>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</si>
  <si>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</si>
  <si>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</si>
  <si>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Promoção da melhoria da qualidade, restauração e conectividade de habitats, visando o aumento das populações de canídeos e sua diversidade genética.</t>
  </si>
  <si>
    <t>1.1</t>
  </si>
  <si>
    <t>Elaborar mapa de áreas estratégicas para o PAN, visando a recuperação e conservação de habitat.</t>
  </si>
  <si>
    <t>Mapa de áreas estratégicas elaborado  e divulgado</t>
  </si>
  <si>
    <t>Identificação das áreas onde as ações devam ser priorizadas no PAN</t>
  </si>
  <si>
    <t>Yuri Ribeiro (ICAS/Goá Data)</t>
  </si>
  <si>
    <t>Mario Neto (ICMBio/CBC);  Máximo Menezes Costa (ICMBio/CBC); Frederico Lemos (UFCAT/PCMC); Rogério Cunha de Paula (ICMBio/CENAP); (Kátia Ferraz USP/ESALQ)</t>
  </si>
  <si>
    <t>Nacional</t>
  </si>
  <si>
    <t>Ordenamento e gestão territorial </t>
  </si>
  <si>
    <t>x</t>
  </si>
  <si>
    <t>A Equipe CENAP informou que foram realizadas duas reuniões prévias, juntamente com o Cordenador e Coordenador Executivo do PAN, membro do PCMC e equipe CENAP para uma elaboraçao preliminar das áreas estratégicas. Um primeiro mapa foi elaborado e será encaminhado para validação pelo GAT.</t>
  </si>
  <si>
    <t>Versão prévia do mapa e relatório</t>
  </si>
  <si>
    <t>Livia Rodrigues (ICMBio/CENAP); Tatiane Rech (ICMBio/CENAP)</t>
  </si>
  <si>
    <t>Incluir: Thiago Sales Lobo Guerra (ICMBio/CENAP)</t>
  </si>
  <si>
    <t>1.2</t>
  </si>
  <si>
    <t>Quantificar a presença de defensivos agrícolas nas populações monitoradas de canídeos silvestres.</t>
  </si>
  <si>
    <t>Relatório de análise quantitativa.</t>
  </si>
  <si>
    <t>Determinar a linha de base e limite de detecção de defensivos agrícolas nas populações amostradas de canídeos silvestres.</t>
  </si>
  <si>
    <t>Érica de Sá (UFPB)</t>
  </si>
  <si>
    <t>Caio Motta (USP/FZEA); Joares May Jr. (Ampara silvestre); Isis Zainini (PCMC); Paula Damasceno (Parque Vida Cerrado); Rogério Cunha de Paula (Icmbio/CENAP);  Sady Valdez (UFGO); Pedro Estrela (UFPB); Gabriela Fernanda Silva (UFPB); Onildo Marini (ICMBio/CBC)</t>
  </si>
  <si>
    <t>Oeste da BA, Sudeste e Nordeste de GO, Quadrilátero Ferrífero, Rio Pardo, PARNA Canastra, Carajás</t>
  </si>
  <si>
    <t>Quem está rodando a análise e quem está coletando material (Critério estabelecido para colaboradores).
Não há necessidade de realizar análise em todas as amostras coletadas; Matriz principal - soro (2 a 3ml) (multiresíduo, pool de até 150 tipos de agrotóxicos);  no decorrer do ciclo do PAN é necessário testar com outras amostras para chegar ao protocolo ideal e limites de detecção para quantificação.
Divulgar e articular junto a DIQUA/IBAMA.</t>
  </si>
  <si>
    <t>Pesquisa  </t>
  </si>
  <si>
    <t xml:space="preserve">Planejado é posterior ao período monitorado. </t>
  </si>
  <si>
    <t>Tatiane Rech (ICMBio/CENAP)</t>
  </si>
  <si>
    <t>Incluir:  Frederico Lemos (UFCAT/PCMC)</t>
  </si>
  <si>
    <t xml:space="preserve"> </t>
  </si>
  <si>
    <t>Excluir: Quem está rodando a análise e quem está coletando material (Critério estabelecido para colaboradores).</t>
  </si>
  <si>
    <t>1.3</t>
  </si>
  <si>
    <t>Quantificar a presença de metais pesados nas populações monitoradas de canídeos silvestres.</t>
  </si>
  <si>
    <t>Relatório de analise quantitativa.</t>
  </si>
  <si>
    <t>Determinar a linha de base e limite de detecção e metais pesados nas populações monitoradas de canídeos silvestres.</t>
  </si>
  <si>
    <t>Joares May Jr. (Ampara)</t>
  </si>
  <si>
    <t>Caio Motta  (USP/FZEA); Ricardo Dias (USP/FMVZ); Isis Zainini (PCMC); Irys Gonzalez (SEMIL/SP); Pedro Estrela (UFPB); Gabriela Fernanda Silva (UFPB); Érica de Sá (UFPB); Paula Damasceno (Parque Vida Cerrado); Rogério Cunha de Paula (ICMBio/CENAP)</t>
  </si>
  <si>
    <t>Cerrado</t>
  </si>
  <si>
    <t>Identificar os locais que fazem a análise, para as particularidades de coleta e envio. Estimar os custos. Depende muito do numero de reagentes. Nas 7 áreas, 7 animais por área, valor de transporte e análise.</t>
  </si>
  <si>
    <t>Excluir: Irys Gonzalez (SEMIL/SP);</t>
  </si>
  <si>
    <t>Incluir: Rio Doce/MG</t>
  </si>
  <si>
    <t>Abrangência do PAN</t>
  </si>
  <si>
    <t>Excluir: Identificar os locais que fazem a análise, para as particularidades de coleta e envio. Estimar os custos. Depende muito do numero de reagentes. Nas 7 áreas, 7 animais por área, valor de transporte e análise. 
Incluir: Para realização dessa ação na região do rio Doce/MG é preciso recursos humanos e financeiros. Além disso,  é preciso identificar os locais que fazem a análise, para as particularidades de coleta e envio. O custo é dependente do número de reagentes. Para a análise é preciso ao menos 10 animais por área.</t>
  </si>
  <si>
    <t>1.4</t>
  </si>
  <si>
    <t>Avaliar a saúde em populações que tenham monitoramento de longo prazo e correlacionar com os dados quantitativos dos relatórios de metais pesados e defensivos agrícolas .</t>
  </si>
  <si>
    <t>Relatório técnico com a avaliação da saúde canídeos silvestres.</t>
  </si>
  <si>
    <t>Identificar o status da saúde dos animais que tiverem presença de contaminantes.</t>
  </si>
  <si>
    <t>Isis Candeias (PCMC)</t>
  </si>
  <si>
    <t>Caio Motta  (USP/FZEA); Joares May Jr. (Ampara silvestre); Ricardo Dias (USP/FMVZ); Irys Gonzalez (SEMIL/SP); Érica de Sá (UFPB); Frederico Lemos (UFCAT/PCMC); Rogério Cunha de Paula (ICMBio/CENAP); Pedro Estrela (UFPB); Paula Damasceno (Parque Vida Cerrado)</t>
  </si>
  <si>
    <r>
      <rPr>
        <sz val="11"/>
        <color rgb="FF000000"/>
        <rFont val="Calibri"/>
        <scheme val="minor"/>
      </rPr>
      <t xml:space="preserve">Incluir: Raquel Lozano (SEMIL/SP)
</t>
    </r>
    <r>
      <rPr>
        <sz val="11"/>
        <color rgb="FFFF0000"/>
        <rFont val="Calibri"/>
        <scheme val="minor"/>
      </rPr>
      <t xml:space="preserve">
</t>
    </r>
    <r>
      <rPr>
        <sz val="11"/>
        <color rgb="FF000000"/>
        <rFont val="Calibri"/>
        <scheme val="minor"/>
      </rPr>
      <t>Excluir: Irys Gonzalez (SEMIL/SP);</t>
    </r>
  </si>
  <si>
    <t>Excluir: Carajás</t>
  </si>
  <si>
    <t>1.5</t>
  </si>
  <si>
    <t>Estabelecer um protocolo de coleta e monitoramento de contaminantes em canídeos silvestres.</t>
  </si>
  <si>
    <t>Protocolo estabelecido e encaminhado aos setores de interesse.</t>
  </si>
  <si>
    <t>Protocolo utilizado pelos setores de interesse.</t>
  </si>
  <si>
    <t>Paula Damasceno (PCV); Frederico Lemos (UFCAT/PCMC); Pedro Estrela (UFPB); Isis Zanini (PCMC); Gabriela Fernanda Silva (UFPB); Ana Carolina Albuquerque (UFPB); Henrique Concone (Instituto Pró Carnívoros); Renato Zanela (LARP/UFSM); Osmar Damian Prestes (LARP /UFSM); Rogério Cunha de Paula (ICMBio/CENAP)</t>
  </si>
  <si>
    <t>Divulgar entre os possíveis interessados (Centro de Zoonoses e OEMAS) em realizar esse tipo de monitoramento para utilização do protocolo.
Custo médio por análise é de R$ 400,00 por amostra (o custo da análise varia a depender da matriz, soro, sangue, material de autópsia etc.)</t>
  </si>
  <si>
    <t>Gabrielle Bes informou que a articuladora Érica Sá enviou a prévia do protocolo para ser avaliado pelos colaboradores e algumas análises já estão sendo feitas para avaliação dos resultados.</t>
  </si>
  <si>
    <t>Prévia do Protocolo de coleta e monitoramento de contaminantes em canídeos silvestres.</t>
  </si>
  <si>
    <t>Gabrielle Bes (Parque Vida Cerrado)</t>
  </si>
  <si>
    <t>Alterar Instituição: Érica de Sá (FFCLRP/USP)</t>
  </si>
  <si>
    <t>1.6</t>
  </si>
  <si>
    <t>Implementar projetos pilotos de segurança para mitigação dos impactos causados pela implantação de canais de irrigação.</t>
  </si>
  <si>
    <t>Relatório elaborado e encaminhado aos órgãos de interesse (INEMA, IEF, IBAMA, ICMBIO, ANA, MMA e MPF)</t>
  </si>
  <si>
    <t>Entender qual a melhor alternativa para os canais de irrigação.</t>
  </si>
  <si>
    <t>Glaucia Araújo (AIBA); Maria Luiza (INEMA/BA); Alberto Peterson de Almeida (PN Grande Sertão Veredas); Rogério Cunha de Paula (ICMBio/CENAP)</t>
  </si>
  <si>
    <t>Oeste da BA</t>
  </si>
  <si>
    <t>Como esse documento será encaminhado para diferentes instituições que regulamentam a atividade, poderá servir de base para normativas ou estabelecimentos de condicionantes de licenciamento.</t>
  </si>
  <si>
    <t xml:space="preserve">Gabrielle Bes informou que apesar das diversas reuniões com o setor, as fazendas ainda não permitiram o monitoramento. </t>
  </si>
  <si>
    <t xml:space="preserve">Falta de autorização por parte das fazendas para início dos projetos. </t>
  </si>
  <si>
    <t>Implementar projetos pilotos de segurança para mitigação dos impactos causados nos canídeos silvestres pelos canais de irrigação.</t>
  </si>
  <si>
    <t>1.7</t>
  </si>
  <si>
    <t>Estabelecer parceria com os fornecedores de geomembranas utilizados nos canais de irrigação, para desenvolver tecnologias visando adequação do produto.</t>
  </si>
  <si>
    <t>Parceria estabelecida.</t>
  </si>
  <si>
    <t>Geomembrana adaptada.</t>
  </si>
  <si>
    <r>
      <t>Maria Luiza (INEMA BA); G</t>
    </r>
    <r>
      <rPr>
        <sz val="11"/>
        <rFont val="Calibri"/>
        <family val="2"/>
        <charset val="1"/>
      </rPr>
      <t>laucia Araújo (AIBA)</t>
    </r>
    <r>
      <rPr>
        <sz val="11"/>
        <color theme="1"/>
        <rFont val="Calibri"/>
        <family val="2"/>
        <charset val="1"/>
      </rPr>
      <t>;  Rogério Cunha de Paula (ICMBio/CENAP); Paloma Carrilli (ADM)</t>
    </r>
  </si>
  <si>
    <t xml:space="preserve">Gabrielle Bes informou que foi elaborado um relatório referente a alternativas de geossintéticos para serem usados em canais de irrigação e enviado ao ICMBio, ao INEMA e AIBA. Articuladora ressalta a importancia de se pensar em formas de divulgação desse material.   </t>
  </si>
  <si>
    <t>Resultado preliminar - Relatório produzido pelo Comitê Técnico de Geossintéticos (CTG ABINT) - ALTERNATIVAS EM GEOSSINTÉTICOS PARA PROMOVER AUMENTO DO ATRITO NA SUPERFÍCIE DE CANAIS DE IRRIGAÇÃO REVESTIDOS COM GEOMEMBRANA.</t>
  </si>
  <si>
    <t>Incluir: Samira Souza (ABINt)</t>
  </si>
  <si>
    <t>1.8</t>
  </si>
  <si>
    <t>Elaborar um manual de boas práticas para redução da mortalidade de canídeos durante a fase de colheita agrícola.</t>
  </si>
  <si>
    <t xml:space="preserve">Manual de boas práticas de gestão da colheita elaborado e divulgado; 
</t>
  </si>
  <si>
    <t>Redução da morte de canídeos na colheita</t>
  </si>
  <si>
    <t>Mariana Sarabia (ÚNICA)</t>
  </si>
  <si>
    <t>Gabrielle Bes (Parque Vida Cerrado); Andrea Pires (FF/SEMIL/SP); Julia Lourenço de Souza (PCMC);  Giulianny Alves Machado (PCMC); Frederico Lemos (UFCAT/PCMC); Rogério Cunha de Paula (ICMBio/CENAP); Tatiana Rech (Instituto Libio); Glaucia Araújo (AIBA);</t>
  </si>
  <si>
    <t xml:space="preserve">Exemplo: Monitorar a presença de ninhos ativos em áreas plantadas em fase de pré colheita nas áreas estratégicas do PAN.
Os custos e benefícios serão necessárias para convencimento  dos setores para adesão.
Utilizar o material já existente do ultimo ciclo do PAN para subsidiar outras culturas - Soja, algodão)
Enviar ao MPF e estaduais,  para que estes utilizem em suas ACP.
Não se atentar nessa ação somente para a etapa de colheita, quando da execução do muanual.
</t>
  </si>
  <si>
    <t>Capacitação e EA </t>
  </si>
  <si>
    <t>Gabrielle Bes informou que a articuladora solicitou desligamento do PAN, foi solicitado que fosse enviado email oficial a equipe do CENAP. Tatiane Rech informou que está em andamento a revisão do Guia de Boas Práticas para a cultura da cana-de-açúcar, visando sua publicação. Também foi discutida a possibilidade de que esse material componha um dos anexos do manual, prevendo ainda a elaboração de conteúdos específicos para diferentes tipos de colheita agrícola.</t>
  </si>
  <si>
    <t xml:space="preserve">A articuladora solicitou para se desligar do PAN. Há material apenas para cana-de-açúcar é preciso elaborar para outras culturas. </t>
  </si>
  <si>
    <t>Gabrielle Bes (Parque Vida Cerrado); Tatiane Rech (ICMBio/CENAP)</t>
  </si>
  <si>
    <t>Foi proposta a apresentação do Guia de Boas Práticas para a cultura da cana-de-açúcar a outros atores estratégicos, com o objetivo de ampliar sua colaboração na execução da ação.</t>
  </si>
  <si>
    <t>Elaborar um manual de boas práticas para redução da mortalidade de canídeos silvestres durante a fase de colheita agrícola.</t>
  </si>
  <si>
    <t>Rogério Cunha de Paula (ICMBio/CENAP)</t>
  </si>
  <si>
    <t>Alterar Instituição: Tatiane Rech (ICMBio/CENAP); 
Incluir: Hélia Piedade (SEMIL/CFS/DGFS), Fabiana Rocha (IUCN SSC CPSG/CSE Brasil), Yanna Costa (ABAPA);</t>
  </si>
  <si>
    <t>1.9</t>
  </si>
  <si>
    <t>Incluir nas agendas das empresas agrícolas a aplicação de práticas para redução de acidentes com canídeos (Ação 1.8) durante a colheita.</t>
  </si>
  <si>
    <t>Relatorio de reuniões com conjunto de ações sobre o tema</t>
  </si>
  <si>
    <t>Estreitamento de relações e redução de perda de canídeos</t>
  </si>
  <si>
    <t>Julia Lourenço de Souza (PCMC);  Giulianny Alves Machado (PCMC); Paloma Carrilli (ADM); Gabrielle Bes (Parque Vida Cerrado); Glaucia Araújo (AIBA)</t>
  </si>
  <si>
    <t>Sudeste de GO, Oeste  da BA, Rio Pardo, Rio Mogi (centro norte do Estado de SP)</t>
  </si>
  <si>
    <t>Comunicação e Divulgação </t>
  </si>
  <si>
    <t>Articuladora pediu o desligamento do PAN.</t>
  </si>
  <si>
    <t>Incluir nas agendas das empresas agrícolas a aplicação de práticas para redução de acidentes com canídeos silvestres (Ação 1.8) durante a colheita.</t>
  </si>
  <si>
    <t xml:space="preserve">Incluir: Tatiane Rech (ICMBio/CENAP); 
</t>
  </si>
  <si>
    <t>1.10</t>
  </si>
  <si>
    <t xml:space="preserve">Implantar projeto para monitoramento ecológico com metodologias integradas (dinâmica populacional, saúde, uso de espaço) de populações de canídeos afetadas por áreas exploradas por mineração.  </t>
  </si>
  <si>
    <t>Relatório técnico com análises da dinâmica das populações.</t>
  </si>
  <si>
    <t xml:space="preserve">Maior clareza da dinâmica de uso das populações de canídeos silvestres em áreas de mineração. </t>
  </si>
  <si>
    <t>Douglas Silva (RPPN Caraça)</t>
  </si>
  <si>
    <t>Francilma Mendes Dutra Vieira (UFU); Maria de Fátima Ribeiro (Naturatin); Frederico Lemos (UFCAT/PCMC); Joares May Jr. (Ampara silvestre); Érica de Sá (UFPB); Maurício Carlos Martins de Andrade (ICMBio/CECAV)</t>
  </si>
  <si>
    <t>Quadrilatero Ferrrífero, Carajás, Norte do Tocantins</t>
  </si>
  <si>
    <r>
      <t>Identificar se existe projeto em adamento para alinhar ações e acompanhar, com  acesso aos dados.
O monitoramento deve envolver o acompanhamento populacional e reprodutivo de indivíduos ocupando áreas de mineração, por meio de observação direta, rádio colar, câmeras traps (amostragem contínua) e sanitária. 
Memória de calculo:</t>
    </r>
    <r>
      <rPr>
        <sz val="11"/>
        <color rgb="FFFF0000"/>
        <rFont val="Calibri"/>
        <family val="2"/>
      </rPr>
      <t xml:space="preserve"> </t>
    </r>
    <r>
      <rPr>
        <sz val="11"/>
        <color rgb="FF000000"/>
        <rFont val="Calibri"/>
        <family val="2"/>
      </rPr>
      <t>R$ 200.000,00 por ano por projeto.</t>
    </r>
  </si>
  <si>
    <t xml:space="preserve">Ação não iniciada. </t>
  </si>
  <si>
    <t xml:space="preserve">Mudança instituicional do articulador somado a falta de tempo </t>
  </si>
  <si>
    <t xml:space="preserve">Implantar projeto para monitoramento ecológico com metodologias integradas (dinâmica populacional, saúde, uso de espaço) de populações de canídeos silvestres afetadas por áreas exploradas por mineração.  </t>
  </si>
  <si>
    <t>Alterar instituição: Douglas Silva (Huperzia Ecologia e Conservação)</t>
  </si>
  <si>
    <t>1.11</t>
  </si>
  <si>
    <t>Realizar Workshop para troca de experiências com boas práticas de conservação de canídeos em empreendimentos minerários.</t>
  </si>
  <si>
    <t>Relatoria do Workshop</t>
  </si>
  <si>
    <t>Estreitamento de relações e melhoria da qualidade ambiental na  mineração para populações de canídeos</t>
  </si>
  <si>
    <t>Hélia Piedade (SEMIL/CFS/DGFS); Yuri Ribeiro (ICAS/Goá Data); Francilma Mendes Dutra Vieira (UFU); Maria de Fátima Ribeiro (Naturatins); Frederico Lemos (UFCAT/PCMC); Rogério Cunha de Paula (ICMBio/CENAP)</t>
  </si>
  <si>
    <t>Quadrilatero Ferrrífero, Carajás</t>
  </si>
  <si>
    <t>Gerar material de sensibilização para a comunidade do entorno das áreas mineradas. Yuri Ribeiro (ICAS/Goá Data) irá facilitar p Workshop como membro do Grupo de Especialistas em Planejamento da Conservação (CPSG) - IUCN Brasil.</t>
  </si>
  <si>
    <t>Tatiane Rech (CENAP/ICMBio)</t>
  </si>
  <si>
    <t>Realizar Workshop para troca de experiências com boas práticas de conservação de canídeos silvestres em empreendimentos minerários.</t>
  </si>
  <si>
    <t>Incluir: Douglas Silva (Huperzia Ecologia e Conservação Ltda)
Alterar Instituição: Yuri Ribeiro (Oxford Biodiversity Ltd./Goá Data)</t>
  </si>
  <si>
    <t>1.12</t>
  </si>
  <si>
    <t>Mapear e divulgar aos órgãos interessados projetos de restauração sendo implantados nas áreas estratégicas do PAN.</t>
  </si>
  <si>
    <t>Mapa de projetos</t>
  </si>
  <si>
    <t>Conhecer quem, onde e quanto estão sendo executados os projetos de recuperação e identificar lacunas para novas propostas de restauração</t>
  </si>
  <si>
    <t>Mário Neto (ICMBio/CBC)</t>
  </si>
  <si>
    <t xml:space="preserve">Francilma Mendes Dutra Vieira (UFU); Douglas Silva (RPPN Caraça); Gabrielle Bes(Parque Vida Cerrado); Desiree Cristiane Barbosa da Silva (ICMBio/CBC); Máximo Menezes Costa (ICMBio/CBC); Raquel Caroline Alves Lacerda (IBAMA/DF)
 </t>
  </si>
  <si>
    <t>Área de Abrangência do PAN</t>
  </si>
  <si>
    <t>Projetos de ONGs, Empresas comercializadoras de grãos, Centros de pesquisas, Universidades, entre outras. Avaliar integração com a Plataforma Recooperar (IBAMA)</t>
  </si>
  <si>
    <t>Mário Neto informou que, neste momento, as ações 1.12 e 1.13 estão sendo conduzidas de forma integrada, especialmente por meio dos espaços de discussão que estão sendo estruturados no âmbito do ICMBio e de instituições parceiras. Segundo o articulador, está em planejamento uma agenda voltada à interface entre restauração ecológica e refaunação, que deverá contribuir tanto para a socialização de iniciativas e projetos de restauração em áreas estratégicas do PAN quanto para a construção conjunta de ações futuras. Esses momentos também se inserem no contexto mais amplo de construção do Programa de Restauração Ecológica das Unidades de Conservação Federais, fortalecendo a aproximação entre o debate da fauna, da restauração e das áreas prioritárias do PAN. Os encaminhamentos mais concretos são uma reunião prevista para o dia 23/04, em formato online, e uma oficina presencial em Brasília, entre os dias 5 e 7 de maio de 2026. A expectativa é que esses espaços sirvam justamente para amadurecer tecnicamente o conceito de “refaunação” e ampliar a articulação entre os atores envolvidos. A Gabrielle Rosa foi indicada para integrar essa discussão, como representante do PAN Canídeos e do Parque Vida Cerrado.</t>
  </si>
  <si>
    <t>Incluir: Relatório de atividades realizadas/participação em eventos</t>
  </si>
  <si>
    <t>Incluir: Frederico Lemos (UFCAT/PCMC); Isis Freitas (MMA); Alexandre Sampaio (ICMBio/CBC)
Alterar Insttuição: Douglas Silva (Huperzia Ecologia e Conservação Ltda)</t>
  </si>
  <si>
    <t>Áreas estratégicas do PAN</t>
  </si>
  <si>
    <t>Área de abrangência do PAN</t>
  </si>
  <si>
    <t>Incluir: Projetos de ONGs, Empresas comercializadoras de grãos, Centros de pesquisas, Universidades, entre outras. Avaliar integração com a Plataforma Recooperar (IBAMA) e PLANAVEG.</t>
  </si>
  <si>
    <t>1.13</t>
  </si>
  <si>
    <t>Aproveitar espaços de discussão (GEF - Restaura Bioma, Grandes Feiras Agrícolas/Restauração) para construção conjunta de ações de restauração nas áreas estratégicas do PAN.</t>
  </si>
  <si>
    <t>Relatório de atividades realizadas/participação em eventos</t>
  </si>
  <si>
    <t>Estabelecimento de parcerias e ações de restauração</t>
  </si>
  <si>
    <t>Francilma Mendes Dutra Vieira (UFU); Douglas Silva (RPPN Caraça); Gabrielle Bes(Parque Vida Cerrado); Frederico Lemos (UFCAT/PCMC); Isis Freitas (MMA); Alexandre Sampaio (ICMBio/CBC); Desiree Cristiane Barbosa da Silva (ICMBio/CBC); Máximo Menezes Costa (ICMBio/CBC); Raquel Caroline Alves Lacerda (IBAMA/DF)</t>
  </si>
  <si>
    <t>Justificativa do agrupamento, a ação está inserida nas atividades ação 1.12</t>
  </si>
  <si>
    <t>Gabrielle Bes (Parque Vida Cerrado); Mário Neto (ICMBio/CBC)</t>
  </si>
  <si>
    <t>1.14</t>
  </si>
  <si>
    <t>Fomentar e articular a implantação de projetos de restauração nas lacunas identificadas no mapa de projetos de restauração.</t>
  </si>
  <si>
    <t>Relatório de Projetos implementados</t>
  </si>
  <si>
    <t xml:space="preserve">Aumento de projetos de restauração sendo implementados nas áreas estratégicas. </t>
  </si>
  <si>
    <t>Hélia Piedade (SEMIL/CFS/DGFS); Juliana Amaral Moreira (MAPA); Katia Psciota (FF/SEMIL/SP); Mario Neto (ICMBio/CBC); Edson Rangel Jr (ICMBio/CBC); Débora da Silva Alves (Parque Vida Cerrado); Anabele Stefânia Gomes (Rede Sementes do Cerrado).</t>
  </si>
  <si>
    <t>Atentar para implementação de projetos de recuperação focados nas áreas degradadas identificadas na Ação 1.1 - Mapa de áreas estratégicas - Recuperação, bem como utilizar informações levantadas na Ação 1.12.</t>
  </si>
  <si>
    <t xml:space="preserve">Gabrielle Bes informou que chegaram apenas algumas informações dos locais onde estão sendo realizadas restaurações, porém não foi possível dizer se estão nas áreas foco pela ausência do mapa de áreas estratégicas.  Também estão buscando informações do Observatório da Restauração. </t>
  </si>
  <si>
    <t xml:space="preserve">A falta do mapa de áreas estratégicas impossibilitou a apresentação dos locais prioritários para restauração. </t>
  </si>
  <si>
    <t>1.15</t>
  </si>
  <si>
    <t xml:space="preserve">Elaborar mapas de cenários de mudanças climáticas e perda de habitat para os canídeos silvestres. </t>
  </si>
  <si>
    <t>Relatório de diagnostico preditivo com mapas de adequabilidade ambiental  produzidos e divulgados</t>
  </si>
  <si>
    <t>Subsidios para tomada de decisão em relação a criação UCs, restauração de habitats e promoção de conectividade.</t>
  </si>
  <si>
    <t>Rogério Cunha de Paula (ICMBio/CENAP); Frederico Lemos (UFCAT/PCMC); Joares May Jr. (Ampara silvestre); Nielson Pasqualotto Salvador (ICMBio/CENAP)</t>
  </si>
  <si>
    <t>Mapas devem ser encaminhados aos MPF e Estaduais.</t>
  </si>
  <si>
    <t>Ação não iniciada. Yuri Ribeiro informou que essa ação depende de como alguns desdobramentos das áreas relevantes pro PAN. Expectativa de avanço significativo durante o período da oficina.</t>
  </si>
  <si>
    <t xml:space="preserve">Segundo o articulador, essa ação precisa de informações das áreas estratégicas ao PAN, ainda não definida, para seu inicio. </t>
  </si>
  <si>
    <t xml:space="preserve"> Yuri Ribeiro (Oxford Biodiversity Ltd./Goá Data)</t>
  </si>
  <si>
    <t>Relatório do Workshop de predição de adequabilidade das espécies. Relatório de diagnóstico preditivo com mapas de adequabilidade ambiental para as quatro espécies do PAN produzidos e divulgados</t>
  </si>
  <si>
    <t>Alterar Instituição: Yuri Ribeiro (Oxford Biodiversity Ltd./Goá Data)</t>
  </si>
  <si>
    <t xml:space="preserve">Incluir: Thiago Sales Lobo Guerra (ICMBio/CENAP); Ricardo Dias (USP); Fabio Stucchi Vannucchi (UNESP São Vicente). </t>
  </si>
  <si>
    <t xml:space="preserve">Incluir: Memória de calculo: 12 meses de uma bolsa de mestrado e custos para a realização de workshop para discussões sobre a projeção de adequabilidade das espécies. </t>
  </si>
  <si>
    <t>1.16</t>
  </si>
  <si>
    <t xml:space="preserve">Indicar para a CMIF áreas relevantes para implantação do  manejo integrado do fogo - MIF, considerando as áreas estratégicas do PAN. </t>
  </si>
  <si>
    <t xml:space="preserve">MIF implementado nas áreas estratégicas </t>
  </si>
  <si>
    <t>Redução da mortalidade de canídeos por incêndios nas áreas estratégicas.</t>
  </si>
  <si>
    <t>Selma C. Ribeiro (ICMBio/CENAP)</t>
  </si>
  <si>
    <t>Adriano  Almeida (CORTA Fogo/FF) ; Christian Berlink (ICMBio/CENAP); Bianca Thaís Zorzi Tizianel (CMIF)</t>
  </si>
  <si>
    <t>UCs (federais, estaduais e Municipais)  nas áreas estratégicas do PAN</t>
  </si>
  <si>
    <t>Ações de MIF tem sido intensificadas pela Coordenação de Manejo Integrado do Fogo do ICMBio e pelos Estados. Dessa forma não haverá custos específicos para a ação mas somente contatos com servidores desses órgãos, alguns que estão como colaboradores, para sistematizar essas informações. Sugestão de ter um plano para promover a articulação com UCs estaduais e municipais, e possibilidade de incluir agricultores.</t>
  </si>
  <si>
    <t>Ação não iniciada. A articuladora solicitou se desligar do PAN e indicou outras nomes para articulação. Gabrielle Bes informou que o GAT discutirá na reunião do dia 10/03.</t>
  </si>
  <si>
    <t xml:space="preserve">A articuladora solicitou para se desligar do PAN, por ter sido removida para outra unidade do ICMBio. A ação foi excluída, pois essa atividade já está no fluxo de trabalho CMIF. Ocorrendo de forma independente do PAN. </t>
  </si>
  <si>
    <t>1.17</t>
  </si>
  <si>
    <t>Realizar chamamento público para levantar informações confiáveis de ocorrência de canídeos silvestres em áreas afetadas por mineração.</t>
  </si>
  <si>
    <t>Relatório de informações compiladas - Banco de dados de canídeos e seus habitats afetados por mineração.</t>
  </si>
  <si>
    <t>Ampliação do conhecimento existente sobre canídeos em mineração</t>
  </si>
  <si>
    <t>Francilma Vieira (UFU)</t>
  </si>
  <si>
    <t>Yuri Ribeiro (ICAS/Goá Data); Maria de Fátima Ribeiro (Naturatins); Douglas Silva (RPPN Caraça); Frederico Lemos (UFCAT/PCMC)</t>
  </si>
  <si>
    <t>Áreas de mineração da Área Estratégica</t>
  </si>
  <si>
    <t>Ao longo do PAN esse mapa pode ser mais detalhado para outras ações: Pesquisa, Reintrodução, etc</t>
  </si>
  <si>
    <t>Ação não iniciada. A articuladora pediu uma conversa para ver como colocar a ação em prática e ficou de entregar uma primeira proposta de levantamento da literatura até o dia 31/3</t>
  </si>
  <si>
    <t xml:space="preserve">Necessidade de alinhamento com os colaboradores do objetivo da ação. </t>
  </si>
  <si>
    <t>Levantar e consolidar informações de ocorrência de canídeos silvestres em áreas afetadas por mineração.</t>
  </si>
  <si>
    <t>alterar instituição: Yuri Ribeiro (Oxford Biodiversity Ltd./Goá Data); Douglas Silva (Huperzia Ecologia e Conservação Ltda)</t>
  </si>
  <si>
    <t>1.18</t>
  </si>
  <si>
    <t>Avaliar estruturação populacional de lobo-guará ao longo de sua área de distribuição, através da diferenciação genética por falta de conectividade</t>
  </si>
  <si>
    <t xml:space="preserve">Relatório e Artigo </t>
  </si>
  <si>
    <t>Identificar populações com diferenciação genética por falta de conectividade</t>
  </si>
  <si>
    <t>Lilian de Almeida (ICMBio/CENAP)</t>
  </si>
  <si>
    <t>Rogério Cunha de Paula (ICMBio/CENAP); Rose Morato (ICMBio/CENAP); Eduardo Eizirik (PUC/RS); Maria de Fátima Ribeiro (Naturatins/TO);  Lyon Cardoso de Sousa (NATURATINS/TO); Luanne Lima (ICMBio/CENAP); Valdir Nogueira (ICMBio/CENAP); Henrique Figueiró (ITV); Vera de Ferran (PUC/RS); Sibelle Torres Vilaça (ITV); Vera de Ferran (PUC/RS)</t>
  </si>
  <si>
    <t>Área de distribuição da espécie</t>
  </si>
  <si>
    <t>Lilian Almeida (ICMBio/CENAP) informou que há um projeto de genômica populacional aprovado e em andamento pelo GBB (projeto de Genômica da Biodiversidade Brasileira), parceria entre ICMBio e ITV para investigar a estruturação populacional ao longo de sua área de distribuição. As avaliações serão baseadas em análises de genoma completo de baixa cobertura. A amostragem permite a estimativa da estrutura populacional, da diferenciação genética e do fluxo gênico entre as regiões amostradas, em função da conectividade. As amostras já estão no laboratório do ITV e estão na fila para o sequenciamento. Também houve a aprovação de um projeto no GBB para gerar um novo genoma de referência para a espécie. A amostra foi coletada de um animal de vida livre, e será encaminhada ao ITV provavelmente no primeiro trimestre de 2026. </t>
  </si>
  <si>
    <t>Lilian Almeida (ICMBio/CENAP)</t>
  </si>
  <si>
    <t>Frederico Lemos informou que seria interessante considerar o artigo publicado - Rodriguez-Castro et al. 2022. Human highly modified landscapes restrict gene flow of the largest neotropical canid, the maned wolf.</t>
  </si>
  <si>
    <t>Alterar Instituição: Luanne Lima (CNPq)</t>
  </si>
  <si>
    <t>1.19</t>
  </si>
  <si>
    <t>Monitorar populações de Cachorro-vinagre nas áreas estratégicas, comparando áreas naturais e de agroecossistemas</t>
  </si>
  <si>
    <t>Relatório de monitoramento</t>
  </si>
  <si>
    <t>Informações ecológicas e populacionais da espécie em áreas naturais e de agroecossistemas</t>
  </si>
  <si>
    <t>Frederico Lemos (UFCAT/PCMC)</t>
  </si>
  <si>
    <t xml:space="preserve">Rogério Cunha de Paula (ICMBio/CENAP); Fernanda Cavalcanti (PCMC); Rodrigo Jorge (ICMBio/CBC); </t>
  </si>
  <si>
    <t>Áreas estratégicas definidas na ação 1.11 do 1º ciclo do PAN Canídeos</t>
  </si>
  <si>
    <t>Memória de cálculo: Foi considerado dois projetos de 2,5 milhões cada, executados durante 4 anos, considerando um orçamento básico, mínimo de R$625.000,00/ano.</t>
  </si>
  <si>
    <t xml:space="preserve">Frederico Lemos informou que a ação vem sendo realizada parcialmente. Cinco áreas de estudo em Goiás foram monitoradas por armadilhas fotográficas em busca de registros da espécie, sendo uma delas já descrita a ocorrência em anos anteriores. </t>
  </si>
  <si>
    <t xml:space="preserve">Para realização de ação como um todo é necessário levantamento de mais recursos e fortalecimento de rede com pesquisadores de outras áreas prioritárias. </t>
  </si>
  <si>
    <t>Monitorar populações das espécies do PAN nas áreas estratégicas, comparando áreas naturais e de agroecossistemas</t>
  </si>
  <si>
    <t>Incluir: Otávio Augusto Pereira Leão Vulcão (UFPA);  Juliana Martins (Empirial College)</t>
  </si>
  <si>
    <t>Incluir: GO: Água Limpa, Caldas Novas, Corumbaíba, Cumari, Parque Estadual da Mata Atlântica, Parque Estaduial da Serra de Caldas Novas, Parque Estadual Águas do Paraíso, Parque Estadual de Terra Ronca; MG: Região da Serra da Canastra, RPPN Santuário do Caraça; SP: Sao José do Rio Pardo, Mococa</t>
  </si>
  <si>
    <t xml:space="preserve">Excluir: Considerar o produto da ação 1.11 do 1º ciclo do PAN Canídeos.
</t>
  </si>
  <si>
    <t>Redução da perda de indivíduos pelo abate retaliatório, remoção de filhotes da natureza e dos impactos negativos pela interação de canídeos silvestres com pessoas.</t>
  </si>
  <si>
    <t>2.1</t>
  </si>
  <si>
    <t>Ampliar a distribuição e divulgação da campanha "Deixe o Bicho no Mato" nas áreas estratégicas do PAN.</t>
  </si>
  <si>
    <t>Lista dos órgãos e entidades contatadas; Relatórios das ações de sensibilização.</t>
  </si>
  <si>
    <t>Diminuir a retirada de filhotes das espécies-alvo do PAN da natureza.</t>
  </si>
  <si>
    <t>Ricardo Boulhosa (Instituto Pró-Carnívoros)</t>
  </si>
  <si>
    <t>Maria de Fátima Ribeiro (Naturatins); Giulianny Alves Machado (PCMC/Raposinha-do-Pontal); Julia Lourenço de Souza (PCMC/Raposinha-do-Pontal); Francilma Mendes Dutra Vieira (UFU); Jaqueline Vaz (PCMC); Gabrielle da Rosa (Parque Vida Cerrado);  Maria Luiza (INEMA/BA); Jorge Salomão (AMPARA Silvestre); Ana Raquel Faria (AZAB); Andrea Pires (Instituto Florestal/SP);</t>
  </si>
  <si>
    <t>Tocantins, Goiás, Minas Gerais, São Paulo, Bahia, DF</t>
  </si>
  <si>
    <t>Utilizar esse material de divulgação na Ação 5.7.</t>
  </si>
  <si>
    <t xml:space="preserve">Ricardo Boulhosa informou que, até o momento, foi realizado apenas o contato com o Instituto Florestal (SP) e informaram que estão elaborando um material junto ao Núcleo de Fauna, que foi recentemente criado. A equipe do CENAP está migrando o conteúdo da campanha para o site do CENAP para tornar as informações mais acessíveis. </t>
  </si>
  <si>
    <t>Gestão de tempo do articulador, para dar seguimento à ação</t>
  </si>
  <si>
    <t>Stephanie Teodoro (PCMC)</t>
  </si>
  <si>
    <t>Incluir: Ricardo Boulhosa (Instituto Pró-Carnívoros)
Alterar Instituição: Jorge Salomão (FAM/Hinova); Ana Raquel Faria (AZAB/Zoológico de Brasília); Andrea Soares Pires (IPA/FF/SEMIL/SP)</t>
  </si>
  <si>
    <t>2.2</t>
  </si>
  <si>
    <t>Desenvolver e divulgar protocolo de Resgate, Manejo, Reabilitação e Soltura de Canídeos Silvestres removidos da natureza.</t>
  </si>
  <si>
    <t>Protocolo publicado e divulgado aos órgãos e entidades competentes.</t>
  </si>
  <si>
    <t>Aumento na taxa de soltura de animais regatados.</t>
  </si>
  <si>
    <t>Pedro Telles (ITAIPU); Flávia Fiori (Instituto Pró-Carnívoros); Ana Raquel Faria (AZAB); Andrea Pires (Instituto Florestal/SP); Paula Damasceno (Parque Vida Cerrado).</t>
  </si>
  <si>
    <t>São Paulo, Distrito Federal e Bahia.</t>
  </si>
  <si>
    <t>Fica incluído neste protocolo uma cadeia de decisões para manejo e destinação de canídeos resgatados. Trabalhar de forma conjunta com a ação 5.5.</t>
  </si>
  <si>
    <t xml:space="preserve">Está em andamento, mas tem problemas. Paula Gomes (Parque Vida Cerrado) poderá apoiar. Já há uma versão em andamento do protocolo de resgate para lobo-guará, onde já foram incluídos dados. </t>
  </si>
  <si>
    <t xml:space="preserve">Falta de pessoas especializadas para as outras espécies além do lobo-guará, especialmente para a parte de reabilitação e soltura. </t>
  </si>
  <si>
    <t xml:space="preserve">Avaliar a necessidade para fazer para as outras espécies. </t>
  </si>
  <si>
    <t>Desenvolver e divulgar protocolo de Resgate, Manejo, Reabilitação e Destinação para lobos-guará removidos da natureza.</t>
  </si>
  <si>
    <t xml:space="preserve">
Protocolo com fluxograma publicado e divulgado; Material de divulgação encaminhado as instituições de atendimento e aos órgãos e entidades competentes.</t>
  </si>
  <si>
    <t>Ajustar o Nome ou Instituição: Pedro Teles (ITAIPU Binacional); Ana Raquel Faria (AZAB/Zoológico de Brasília); Andrea Soares Pires (IPA/FF/SEMIL/SP)
Incluir: Marcello Guerreiro (ARTERIS); Gabrielle Rosa (Parque Vida Cerrado); Joares May Jr. (AMPARA Silvestre); Arnauld Debiez (ICAS); Fernanda Abra (ViaFauna); Maria Luiza (INEMA/BA); Rose Gasparini (ICMBio/CENAP); Maria de Fátima Ribeiro (NATURATINS); Francilma Dutra (UFU); Maria Luiza (INEMA/BA); Érica de Sá (FFCLRP/USP); Douglas Silva (Huperzia Ecologia e Conservação Ltda); Hélia Piedade (SEMIL/CFS/DGFS);</t>
  </si>
  <si>
    <t xml:space="preserve">Incluir: No protocolo haverá informações a respeito da destinação de animais vítimas de colisão, feridos ou mortos. Importante incluir informções de testes toxicológicos necessários. </t>
  </si>
  <si>
    <t>2.3</t>
  </si>
  <si>
    <t>Realização de oficina de integração de instituições envolvidas no manejo, destinação e manutenção de canídeos em cativeiros.</t>
  </si>
  <si>
    <t>Lista de instituições que componham a rede dos órgãos ambientais e empreendimentos de fauna; Relatório da Oficina</t>
  </si>
  <si>
    <t>Melhora no fluxo de informações para o resgate, a destinação e a manutenção de canídeos em cativeiro.</t>
  </si>
  <si>
    <t>Ana Raquel Faria (AZAB/Zoológico de Brasília)</t>
  </si>
  <si>
    <t>Maria de Fátima Ribeiro (Naturatins);  Lyon Cardoso de Sousa (NATURATINS/TO); Rose Morato (ICMBio/CENAP); Paula Damasceno (Parque Vida Cerrado); Maria Luiza (INEMA/BA); Hélia Piedade (SEMIL/CFS/DGFS)</t>
  </si>
  <si>
    <t>Sugestão de que a oficina ocorra de forma virtual.</t>
  </si>
  <si>
    <t>Ana Raquel Faria informou que a ação será conduzida a partir da elaboração dos manuais. A primeira será específica para o lobo, que é o manual mais adiantado.</t>
  </si>
  <si>
    <t>Realização de oficina de integração de instituições envolvidas no manejo, destinação e manutenção de canídeos silvestres em cativeiros.</t>
  </si>
  <si>
    <t>2.4</t>
  </si>
  <si>
    <t>Elaborar manual de diretrizes para o manejo  e destinação de canídeos.</t>
  </si>
  <si>
    <t>Manual publicado e divulgado.</t>
  </si>
  <si>
    <t>Manejo e destinação correta de canídeos silvestres.</t>
  </si>
  <si>
    <t>Francilma Vieira (UFU); Cecília Pessutti (AZAB); Luan Moraes (Zoo São Paulo); Frederico Lemos (UFCAT/PCMC); Mozart Caetano Freitas Junior (SEMAD/GO/PCMC); Pedro Telles (ITAIPU); Flávia Fiori (Instituto Pró-Carnívoros); Rogério Cunha de Paula (ICMBio/CENAP); Paula Damasceno (Parque Vida Cerrado).</t>
  </si>
  <si>
    <t>Ação complementar a ação do OE 5.</t>
  </si>
  <si>
    <t>Ana Raquel informou que o manual do lobo guará está quase finalizado e pode ser utilizado como modelo para os outros canídeos, faltando apenas o capítulo de nutrição. Ocorrerá uma reunião ainda em março para discutir o andamento do manual. Por enquanto, apenas este está em andamento. Os demais, serão conduzidos assim que finalizarmos este. Para a ação de destinação, está planejado um fluxograma semelhante ao discutido no PAN Aves Mata Atlântica.</t>
  </si>
  <si>
    <r>
      <t xml:space="preserve">Elaborar manual de diretrizes para o manejo </t>
    </r>
    <r>
      <rPr>
        <i/>
        <sz val="11"/>
        <color rgb="FF000000"/>
        <rFont val="Calibri"/>
        <family val="2"/>
      </rPr>
      <t>ex situ</t>
    </r>
    <r>
      <rPr>
        <sz val="11"/>
        <color rgb="FF000000"/>
        <rFont val="Calibri"/>
        <family val="2"/>
      </rPr>
      <t xml:space="preserve"> e destinação de canídeos silvestres.</t>
    </r>
  </si>
  <si>
    <t>Alterar Instituição: Pedro Teles (ITAIPU Binacional)</t>
  </si>
  <si>
    <t>Incluir: Ação complementar ao Objetivo Específico 5.</t>
  </si>
  <si>
    <t>2.5</t>
  </si>
  <si>
    <r>
      <rPr>
        <sz val="11"/>
        <color rgb="FF000000"/>
        <rFont val="Calibri"/>
        <family val="2"/>
      </rPr>
      <t>Realizar oficina para aplicar as diretrizes da IUCN (</t>
    </r>
    <r>
      <rPr>
        <i/>
        <sz val="11"/>
        <color rgb="FF000000"/>
        <rFont val="Calibri"/>
        <family val="2"/>
      </rPr>
      <t>ex situ guidelines</t>
    </r>
    <r>
      <rPr>
        <sz val="11"/>
        <color rgb="FF000000"/>
        <rFont val="Calibri"/>
        <family val="2"/>
      </rPr>
      <t>) para as espécies do PAN Canídeos.</t>
    </r>
  </si>
  <si>
    <t>Relatório da oficina.</t>
  </si>
  <si>
    <r>
      <rPr>
        <sz val="11"/>
        <rFont val="Calibri"/>
        <family val="2"/>
        <charset val="1"/>
      </rPr>
      <t xml:space="preserve">Definição do(s) papel(is) do manejo </t>
    </r>
    <r>
      <rPr>
        <i/>
        <sz val="11"/>
        <rFont val="Calibri"/>
        <family val="2"/>
        <charset val="1"/>
      </rPr>
      <t>ex situ</t>
    </r>
    <r>
      <rPr>
        <sz val="11"/>
        <rFont val="Calibri"/>
        <family val="2"/>
        <charset val="1"/>
      </rPr>
      <t xml:space="preserve"> na conservação </t>
    </r>
    <r>
      <rPr>
        <i/>
        <sz val="11"/>
        <rFont val="Calibri"/>
        <family val="2"/>
        <charset val="1"/>
      </rPr>
      <t>in situ</t>
    </r>
    <r>
      <rPr>
        <sz val="11"/>
        <rFont val="Calibri"/>
        <family val="2"/>
        <charset val="1"/>
      </rPr>
      <t xml:space="preserve"> das espécies do PAN.</t>
    </r>
  </si>
  <si>
    <t>Rose Morato (ICMBio/CENAP)</t>
  </si>
  <si>
    <t>Ana Raquel Faria (AZAB); Maria de Fátima Ribeiro (Naturatins); Frederico Lemos (UFCAT/PCMC); Fabiana Rocha (IUCN/CPSG); Paula Damasceno (Parque Vida Cerrado); Caio Motta (USP/FZEA); Hélia Piedade (SEMIL-SP)</t>
  </si>
  <si>
    <t>Internacional</t>
  </si>
  <si>
    <r>
      <rPr>
        <sz val="11"/>
        <color rgb="FF000000"/>
        <rFont val="Calibri"/>
        <family val="2"/>
      </rPr>
      <t xml:space="preserve">Caso seja reconhecido a necessidade do </t>
    </r>
    <r>
      <rPr>
        <i/>
        <sz val="11"/>
        <color rgb="FF000000"/>
        <rFont val="Calibri"/>
        <family val="2"/>
      </rPr>
      <t>ex situ</t>
    </r>
    <r>
      <rPr>
        <sz val="11"/>
        <color rgb="FF000000"/>
        <rFont val="Calibri"/>
        <family val="2"/>
      </rPr>
      <t>, criar uma ação para a elaboração de um plano de manejo populacional (IN-ICMBio 05/2021). Custo pensado considerando uma oficina virtual.</t>
    </r>
  </si>
  <si>
    <t>Manejo ex situ</t>
  </si>
  <si>
    <t>Ana Raquel Faria informou que esta ação depende do alinhamento do ICMBio com o CPSG. Necessário verificar, de acordo com a nova normativa para PMP, se todas as espécies estão contempladas e indicadas para PMP ou se ficaríamos no âmbito da Oficina para definição dos papéis. Tendo em vista a previsão de publicação da nova IN dos PMPs ainda em 2026, consideramos mais estratégico fazer essa oficina após a publicação desta nova versão da IN. Sugerimos fazer a reunião em 2027.</t>
  </si>
  <si>
    <t>Ana Raquel Faria (AZAB/Zoológico de Brasília); Rose Morato (ICMBio/CENAP)</t>
  </si>
  <si>
    <t xml:space="preserve">Há previsão da publicação da nova IN em 2026, após isso necessário ajustar a observação da ação. </t>
  </si>
  <si>
    <t>Alterar Instituição: Ana Raquel Faria (AZAB/Zoológico de Brasília); Fabiana Rocha (IUCN SSC CPSG/CSE Brasil)</t>
  </si>
  <si>
    <t>2.6</t>
  </si>
  <si>
    <t>Manutenção do Studbook do Lobo-guará</t>
  </si>
  <si>
    <t>Relatório anual do studbook.</t>
  </si>
  <si>
    <t>Organização do plantel mantido nas instituições.</t>
  </si>
  <si>
    <t xml:space="preserve">Cecília Pessutti (AZAB); </t>
  </si>
  <si>
    <r>
      <rPr>
        <sz val="11"/>
        <rFont val="Calibri"/>
        <family val="2"/>
        <charset val="1"/>
      </rPr>
      <t xml:space="preserve">Caso seja reconhecido a necessidade do </t>
    </r>
    <r>
      <rPr>
        <i/>
        <sz val="11"/>
        <rFont val="Calibri"/>
        <family val="2"/>
        <charset val="1"/>
      </rPr>
      <t>ex situ</t>
    </r>
    <r>
      <rPr>
        <sz val="11"/>
        <rFont val="Calibri"/>
        <family val="2"/>
        <charset val="1"/>
      </rPr>
      <t>, criar uma ação para a elaboração de um plano de manejo populacional (IN-ICMBio 05/2021).</t>
    </r>
  </si>
  <si>
    <t>Ana Raquel informou que a ação está em andamento. O studbook está em atualização para novos dados. Em março foi enviado novo questionário para atualização das Instituições e dados de plantel. Algumas movimentações foram conduzidas emergencialmente ao longo de 2026. O relatório será compartilhado com o grupo assim que finalizado.</t>
  </si>
  <si>
    <t>Precisamos emitir uma recomendação de não reprodução para 2026 até reorganizarmos o plantel, especialmente em relação à algumas Instituições que reproduziram demais. Zoológico de Goiânia, com reprodução de um casal de irmãos (mais de 10 filhotes).</t>
  </si>
  <si>
    <t>Manter o Studbook do Lobo-guará</t>
  </si>
  <si>
    <t xml:space="preserve">Alterar Instituição: Cecília Pessutti (Pesquisadora Autônoma);
Incluir: Arthur Freitas (OSC Jaguaracambé) </t>
  </si>
  <si>
    <t>2.7</t>
  </si>
  <si>
    <t>Manutenção do Studbook do Cachorro-vinagre</t>
  </si>
  <si>
    <t>Luan Moraes (Zoológico de São Paulo)</t>
  </si>
  <si>
    <t>Ana Raquel informou que a ação está em andamento. O studbook está em atualização para novos dados. Em março foi enviado novo questionário para atualização das Instituições e dados de plantel. Informamos sobre a chegada de 3 fêmeas do programa europeu para pareamento com os machos solteiros, potenciais fundadores. O relatório será compartilhado com o grupo assim que finalizar.</t>
  </si>
  <si>
    <t>O Luan saiu do Zoológico de SP e, durante a oficina, foi informado que a Mara Cristina Marques (Zoológico de São Paulo) seria a nova Studbook Keeper para a espécie, sendo incluída como colaboradora</t>
  </si>
  <si>
    <t>Manter do Studbook do Cachorro-vinagre.</t>
  </si>
  <si>
    <t xml:space="preserve">Excluir: Luan Moraes (Zoológico de São Paulo)
Incluir: Mara Cristina Marques (Zoológico de São Paulo)
</t>
  </si>
  <si>
    <t>2.8</t>
  </si>
  <si>
    <t>Mapear as interações humano-canídeos silvestres com base no conteúdo disponível online (notícias e redes sociais), e realizar ações de comunicação e sensibilização</t>
  </si>
  <si>
    <t>Base de dados das interações humano-canídeos detectadas; Mapa com hotsposts das interações; Ações de comunicação e sensibilização</t>
  </si>
  <si>
    <t>Identificar as interações com maior destaque no conteúdo online e dar subsídios para ações de comunicação e sensibilização.</t>
  </si>
  <si>
    <t>Rafael Morais (Goá Data); Mariana Catapani (ICAS).</t>
  </si>
  <si>
    <t>Será filtrado todos os tipos de interações, incluindo aparição em áreas urbanas, alimentação, colisões veiculares (interface com o OE3) etc.</t>
  </si>
  <si>
    <t>Yuri Ribeiro informou que a ação está em andamento e será feita em conjunto com a ação 5.6. Nesse momento projeto para financiamento está sendo escrito junto a Dra Ana Raquel.</t>
  </si>
  <si>
    <t>Yuri Ribeiro (Oxford Biodiversity Ltd./Goá Data)</t>
  </si>
  <si>
    <t>Mapear as interações humano-canídeos silvestres com base no conteúdo disponível online (notícias e redes sociais).</t>
  </si>
  <si>
    <t>Base de dados das interações humano-canídeos detectadas; Mapa com hotsposts das interações.</t>
  </si>
  <si>
    <t xml:space="preserve">Incluir: Roberta Montanheiro Paulino (USP/Ribeirão Preto); Anna Beatriz Queiroz (Autônoma); Laura Oliveira (PVC) </t>
  </si>
  <si>
    <t>2.9</t>
  </si>
  <si>
    <t>Manter atualizada a planilha com dados de remoção de indivíduos disponíveis em projetos de pesquisa com monitoramento de longo prazo de canídeos silvestres.</t>
  </si>
  <si>
    <t>Planilha com dados de remoção atualizados.</t>
  </si>
  <si>
    <t>Conhecer as causas de remoção de indivíduos nas populações monitoradas.</t>
  </si>
  <si>
    <t xml:space="preserve">Giulianny Alves Machado (PCMC/Raposinha-do-Pontal); Julia Lourenço de Souza (PCMC/Raposinha-do-Pontal); Francilma Mendes Dutra Vieira (UFU);  Hélia Piedade (SEMIL-SP); Rogério Cunha de Paula (ICMBio/CENAP); Fernanda Cavalcanti (UFCAT/PCMC); Joares May Jr. Junior (Ampara Silvestre); Fabiana Rocha (IUCN/CPSG); </t>
  </si>
  <si>
    <t>Essa ação contínua é advinda da ação 4.1 do 1º ciclo do PAN Canídeos. Sugere-se buscar um colaborador que alimente a base de dados com base na literatura e em ocorrências gerais. 
Memória de cálculo: Foi considerado um bolsista técnico responsável por acompanhar o projeto mensalmente.
Considerando 54 meses, ou seja, 6 meses após o início do PAN, até o final, multiplicado por uma bolsa básica de R$ 1.500, + apoio para execução.</t>
  </si>
  <si>
    <t>Frederico Lemos informou que a ação está em andamento em parte da área do PAN, uma vez que uma população de raposa-do-campo monitorada em Goiás vem sendo acompanhada mensalmente identificando causas de mortalidade. Uma população de lobo-guará vem sendo monitorada no Santuário do caraça e também pode trazer dados de mortalidade. Porém, a rede de colaboradores em outras regiões não foi estabelecida com ênfase e precisa ser ativada em 2026 para busca de dados mais amplos na abrangência do PAN.</t>
  </si>
  <si>
    <t>Falta de articulação do grupo e necessidade de bolsista para busca, organização e análise dos dados disponíveis em redes e projetos.</t>
  </si>
  <si>
    <t>Alterar Instituição: Fabiana Rocha (IUCN SSC CPSG/CSE Brasil)
Incluir: Otávio Augusto Pereira Leão Vulcão (UFPA)</t>
  </si>
  <si>
    <t>2.10</t>
  </si>
  <si>
    <t>Mapear as práticas locais de alimentação de canídeos silvestres associado ao turismo de observação.</t>
  </si>
  <si>
    <t>Lista de locais onde ocorre a alimentação de canídeos silvestres.</t>
  </si>
  <si>
    <t>Georreferencimento das áreas onde ocorre alimentação associado ao turimos de observação.</t>
  </si>
  <si>
    <t>Em 2025 foi realizado um pequeno levantamento em torno do PARNA de Emas, pousada sul do Piaí, entorno do PARNA Serra da Canastra e RPPN Caraça. Não foi um levantamento sistematizado, sendo algo mais proativo para um panorama inicial. Há um grupo de trabalho criado para trabalhar uma campanha de não alimentação na ação 2.13.</t>
  </si>
  <si>
    <t>Alterar instituição: Douglas Silva (Huperzia Ecologia e Conservação Ltda)</t>
  </si>
  <si>
    <t>2.11</t>
  </si>
  <si>
    <t xml:space="preserve">Criar diretrizes de práticas de turismo de observação com canídeos silvestres. </t>
  </si>
  <si>
    <t>Documento com diretrizes de turismo de observação criado e divulgado aos órgãos e entidades vinculadas a ordenação do turismo.</t>
  </si>
  <si>
    <t>Ordenação do turismo de observação.</t>
  </si>
  <si>
    <t>Douglas Silva (RPPN Caraça); Frederico Lemos (UFCAT/PCMC)</t>
  </si>
  <si>
    <t>O turismo de observação não é exclusivo do uso de ceva. Desenvolver workshop para a discussão da temática permitindo amadurecer a discussão sobre a ceva no turismo.</t>
  </si>
  <si>
    <t>Normativas </t>
  </si>
  <si>
    <t>Avaliar durante a oficina de monitoria a necessidade da realização de um workshop presencial.</t>
  </si>
  <si>
    <t xml:space="preserve">Realizar workshop para elaborar diretrizes de práticas de turismo de observação com canídeos silvestres. </t>
  </si>
  <si>
    <t>2.12</t>
  </si>
  <si>
    <t>Propor minuta de normativa com diretrizes de turismo de observação de canídeos silvestres.</t>
  </si>
  <si>
    <t>Minuta normativa elaborada e enviada aos órgão competentes.</t>
  </si>
  <si>
    <t>Regulamentação do turismo de observação.</t>
  </si>
  <si>
    <t xml:space="preserve">Frederico Lemos (UFCAT/PCMC); Douglas Silva (RPPN Caraça) </t>
  </si>
  <si>
    <t>As diretrizes devem incluir plano de trabalho, relatórios anuais e licença especial. O destino da normativa precisa ser verificado se será Federal ou Estadual. Antes de criar uma normativa, é necessário um estudo com outras populações.</t>
  </si>
  <si>
    <t>2.13</t>
  </si>
  <si>
    <t>Desenvolver campanha de não alimentação de canídeos silvestres</t>
  </si>
  <si>
    <t>Materiais educativos e comunicação (impresso, digital, pilulas de vídeos e rádio etc).</t>
  </si>
  <si>
    <t>Criação de campanha  educativa de não alimentação (não relacionada a atividade turística) que abranja as espécies-alvo.</t>
  </si>
  <si>
    <t>Giulianny Alves Machado (PCMC)</t>
  </si>
  <si>
    <t>Frederico Lemos (UFCAT/PCMC); Jaqueline Vaz (PCMC); Maria de Fátima Ribeiro (Naturatins); Lyon Cardoso de Sousa (NATURATINS/TO); Douglas Silva (RPPN Caraça); Érica Gomes de Sá (UFPB); Ana Carolina Figueiredo Albuquerque (UFPB)</t>
  </si>
  <si>
    <t>Giulianny Machado informou que foi realizada uma reunião de planejamento inicial da campanha no dia 27 de outubro de 2025, onde os colaboradores realizaram uma breve apresentação de suas respectivas áreas de atuação. Na sequência, foi apresentada a contextualização da ação, ocasião em que foram discutidos o objetivo geral da campanha, o público-alvo e os materiais a serem produzidos para a campanha.</t>
  </si>
  <si>
    <t>Documento preliminar de planejamento da campanha</t>
  </si>
  <si>
    <t>Giuliannny Alves Machado (PCMC)</t>
  </si>
  <si>
    <t xml:space="preserve">Desenvolver e divulgar campanha online de não alimentação de canídeos silvestres. </t>
  </si>
  <si>
    <t xml:space="preserve">Sensibilização sobre a não alimentação de canídeos silvestres. </t>
  </si>
  <si>
    <t>Incluir: Livia Santana (Parque Vida Cerrado); Yuri Ribeiro (Oxford Biodiversity Ltd./Goá Data); Otávio Augusto Pereira Leão Vulcão (UFPA)
Alterar instituição: Douglas Silva (Huperzia Ecologia e Conservação Ltda); Érica Gomes de Sá (FFCLPR/USP)</t>
  </si>
  <si>
    <t>2.14</t>
  </si>
  <si>
    <t>Identificar áreas e aplicar a campanha educativa de não alimentação de canídeos silvestres.</t>
  </si>
  <si>
    <t>Mapa com áreas estratégicas para aplicação da campanha; Relatórios de campanha.</t>
  </si>
  <si>
    <t>Redução da alimentação e consequentimente a perda de indivíduos dos canídeos silvestres.</t>
  </si>
  <si>
    <t>Julia Lourenço de Souza (PCMC)</t>
  </si>
  <si>
    <t>Maria de Fátima Ribeiro (Naturatins); Frederico Lemos (UFCAT/PCMC); Douglas Silva (RPPN Caraça); Gabrielle Rosa (Parque Vida Cerrado); Yuri Ribeiro (ICAS/Goá Data)</t>
  </si>
  <si>
    <t>Cumari, Corumbaiba, Agua Limpa, Caldas Novas, São Domingos, Guarani (GO)/ Barreiras, Luis Eduardo Magalhães (Bahia)/ Catas Altas, Barões de Cocais e Santa Bárbara (MG)</t>
  </si>
  <si>
    <t>Locais de disponibilização de lixo, canteiros de obras, guarda-parques etc. Interface com a ação 2.9, que terá informações em escala nacional, para além das áreas predeterminadas nas Localidades.</t>
  </si>
  <si>
    <t>A ação ainda não iniciada.</t>
  </si>
  <si>
    <t xml:space="preserve">A ação ainda não foi iniciada pois a articuladora está em fase pós término do mestrado e ingresso no doutorado. A ideia é integrar as ações aos objetivos do doutorado ou conseguir integrá-las a projetos relacionados. </t>
  </si>
  <si>
    <t>Julia Lourenço de Souza (PCMC/UFCat)</t>
  </si>
  <si>
    <t>Aplicar a campanha educativa de não alimentação de canídeos silvestres em áreas selecionadas.</t>
  </si>
  <si>
    <t>Relatórios de campanha.</t>
  </si>
  <si>
    <t>Excluir: Gabrielle Rosa (Parque Vida Cerrado)
Incluir: Livia Santana (Parque Vida Cerrado); 
Alterar Instituição: Yuri Ribeiro (Oxford Biodiversity Ltd./Goá Data); Douglas Silva (Huperzia Ecologia e Conservação Ltda)</t>
  </si>
  <si>
    <t>2.15</t>
  </si>
  <si>
    <t>Adaptar e divulgar material educativo sobre medidas anti-predatórias para criação de aves em pequenas propriedades.</t>
  </si>
  <si>
    <t>Materiais educativos e comunicação (impresso, digital, pilulas de vídeos e rádio etc) adaptados;
Relatórios das ações de sensibilização</t>
  </si>
  <si>
    <t>Redução da perda de indivíduos por conflitos com pequenos produtores de aves.</t>
  </si>
  <si>
    <t>Julia Lourenço de Souza (PCMC);</t>
  </si>
  <si>
    <t>Giulianny Alves Machado (PCMC); Jaqueline Vaz (PCMC); Bruna Ferreira (PCMC); Stephanie Teodoro (PCMC); Francilma Dutra (UFU); Hélia Piedade (SEMIL-SP); Juliana Moreira (MAPA); Maria de Fátima (Naturatins); Lyon Cardoso de Sousa (NATURATINS/TO)</t>
  </si>
  <si>
    <t xml:space="preserve">O custo estimado foi feito pensando na impressão do material educativo e custeio de diárias e combustível para entrega presencial do material na zona rural. </t>
  </si>
  <si>
    <t xml:space="preserve">A ação ainda não iniciada. </t>
  </si>
  <si>
    <t>2.16</t>
  </si>
  <si>
    <t>Desenvolver e divulgar material com recomendações de aperfeiçoamento de estrutura dos galpões e das casas de descarte das granjas para a prevenção de entradas de predadores.</t>
  </si>
  <si>
    <t xml:space="preserve">Materiais educativos e comunicação (impresso, digital, pilulas de vídeos e rádio etc); 
Material encaminhado com lista dos órgãos e entidades contatadas; </t>
  </si>
  <si>
    <t>Diminuir o conflito causado por predação de aves e ovos por canídeos silvestres.</t>
  </si>
  <si>
    <t>Hélia Piedade (SEMIL/CFS/DGFS); Rogério Cunha de Paula (ICMBio/CENAP); Selma Ribeiro (ICMBio/CENAP); Juliana Moreira (MAPA)</t>
  </si>
  <si>
    <t>Existe uma legislação a respeito do descarte de material de granja. Com o material preparado, e lista de instituições levantadas, serão realizados contatos prévios e encaminhados via ofício. Portanto não tem custos significativos para essa ação. Com o material preparado, e lista de instituições levantadas, serão realizados contatos prévios e encaminhados via ofício. Portanto não tem custos significativos para essa ação.</t>
  </si>
  <si>
    <t xml:space="preserve">Planejado é posterior ao período monitorado. 
</t>
  </si>
  <si>
    <t xml:space="preserve">Excluir: Selma Ribeiro (ICMBio/CENAP);
</t>
  </si>
  <si>
    <t xml:space="preserve">Ajuste no texto: Existe uma legislação a respeito do descarte de material de granja. Com o material preparado, e lista de instituições levantadas, serão realizados contatos prévios e encaminhados via ofício. Portanto não tem custos significativos para essa ação. 
</t>
  </si>
  <si>
    <t>2.17</t>
  </si>
  <si>
    <t>Mensurar variáveis psicográficas* envolvidas na relação de pessoas em comunidades rurais e canídeos silvestres.</t>
  </si>
  <si>
    <t>Relatório das variáveis psicográficas.</t>
  </si>
  <si>
    <t>Obter conhecimento sobre os fatores predisponentes ao abate de canídeos para direcionar medidas mitigatórias.</t>
  </si>
  <si>
    <t>Mariana Catapani (ICAS); Ricardo Boulhosa (Instituto Pró-Carnívoros); Giulianny Alves Machado (PCMC); Bruna Ferreira (PCMC); Stephanie Teodoro (PCMC); Julia Lourenço de Souza (PCMC); Frederico Lemos (UFCAT/PCMC); Fernanda Cavalcanti (UFCAT/PCMC); Silvio Marchini (Instituto Pró-Carnívoros); Roberta Montanheiro Paulino (FFCLRP/USP)</t>
  </si>
  <si>
    <t>Lobos do Caraça, Lobos do Pardo, Raposinha do Pontal, Suçuaranas Detetives.</t>
  </si>
  <si>
    <t>*Variáveis psicográficas: são variáveis que avaliam aspectos da psicologia (atitude, norma, motivação, modelo de comportamento planejado).</t>
  </si>
  <si>
    <t>Planejado é posterior ao período monitorado. 
Segundo o articulador seria necessário revisar a ação e fechar melhor o escopo da área de trabalho.</t>
  </si>
  <si>
    <t>Tatiane Rech (CENAP/ICMBio); Yuri Ribeiro (Oxford Biodiversity Ltd./Goá Data)</t>
  </si>
  <si>
    <t>Mensurar variáveis de percepção, atitudes e comportamento humano envolvidas na relação de pessoas em comunidades rurais e canídeos silvestres.</t>
  </si>
  <si>
    <t>Relatório das variáveis de percepção, atitudes e comportamento humano envolvidas na relação de pessoas.</t>
  </si>
  <si>
    <t>Incluir: Gabrielle Rosa (Parque Vida Cerrado)</t>
  </si>
  <si>
    <t>Lobos do Caraça (MG), Lobos do Pardo (SP), Raposinha do Pontal (GO), Suçuaranas Detetives (GO), Parque Vida Cerrado (BA).</t>
  </si>
  <si>
    <t xml:space="preserve">Excluir: *Variáveis psicográficas: são variáveis que avaliam aspectos da psicologia (atitude, norma, motivação, modelo de comportamento planejado). Incluir: Para a mensuração será preciso definir o delineamento amostral para a ação ser realizada. </t>
  </si>
  <si>
    <t>2.18</t>
  </si>
  <si>
    <t>Realizar levantamento de conflitos com canídeos silvestres no entorno de UCs e implantar ações de coexistencia.</t>
  </si>
  <si>
    <t>Relatórios técnicos contendo mapeamento das áreas com potencial de conflitos entre canídeos e humanos no entorno de UCs</t>
  </si>
  <si>
    <t>Redução dos impactos negativos da interação canídeos-humanos no entorno de UCs</t>
  </si>
  <si>
    <t>Rogério Cunha de Paula (ICMBio/CENAP); Andrea Pires (Instituto Florestal/SP); Helia Piedade (Instituicao:); Caio Motta (USP/FZEA/PCMC); Yuri Ribeiro (ICAS/Goá Data); Bruna Lima (PCMC); Stephanie Teodoro (PCMC); Giulianny Alves Machado (PCMC); Thais Guimarães (SEMIL/SP); Francilma Dutra (UFU); Ana Paula (Instituto Jaguaracambé); Mozart Caetano Freitas-Junior (SEMAD-GO); Douglas Silva (RPPN Caraça)</t>
  </si>
  <si>
    <t>PESCaN, PEMA, PETER, PEAP; ESECAE, RPPN Caraça, PN Brasília, NGI Carajás, PN da Serra do  Gandarela, SP</t>
  </si>
  <si>
    <t>Ação do ciclo anterior.
Memória de cálculo: 4 anos de bolsa para um pesquisador de dimensões humanas acessar e trabalhar nos dados.
48 meses X R$ 3.000,00 + recurso para executar em algumas áreas.</t>
  </si>
  <si>
    <t>Planejado é posterior ao período monitorado. 
Ainda assim, Frederico Lemos informou que a ação já vem sendo parcialmente conduzida, uma vez que o PCMC vem desenvolvendo atividades de coexistência no entorno de UCS do sudeste de Goiás (PEMA e PESCaN). Nestas áreas já foi levantado o perfil do conflito entre pessoas e canídeos silvestres, tendo sido identificado as principais espécies relatadas pelas comunidades e como o conflito ocorre. A colaboradora Ana Paula Quadros  (Instituto Jaguaracambé) informou que estão trabalhando neste mês de abril/26 na Estação Ecológica de Águas Emendadas (ESEC-AE), em Planaltina/DF.  Estão fazendo o monitoramento contínuo da ESEC-AE, com câmeras trap, e realizando campanhas de expedição de captura para avaliação sanitária dos canídeos da UC, também fazendo um trabalho contínuo de Educação Ambiental nas mídias digitais, divulgando conteúdos relacionados aos conflitos que estão sendo levantados. Além disso, no momento, tem pesquisadores da Jaguaracambé no processo de escrita de projetos de pós-graduação (mestrado) com o objetivo de fazer um levantamento das espécies e dos conflitos associados a esses animais, e gerar produtos de educação ambiental a partir dos resultados técnicos da pesquisa. O objetivo é que ao final do estudo, a equipe da Jaguaracambé possa articular para que o produto gerado alcance os moradores dos arredores da UC. (Este trabalho também será realizado em outras UCs aqui do DF, além da ESEC-AE, como a APA da Cafuringa e o Parque Distrital dos Pequizeiros).</t>
  </si>
  <si>
    <t xml:space="preserve">Livro Pequi e o Cerrado Voador, link https://heyzine.com/flip-book/7e0e3e3705.html#page/1; </t>
  </si>
  <si>
    <t>Tatiane Rech (CENAP/ICMBio), Frederico Lemos (UFCAT/PCMC)</t>
  </si>
  <si>
    <t>Um problema atual para a execução da ação é o interrompimento das bolsas da equipe PCMC envolvida nas Ucs. Por ora, aguardamos aprovação de recursos para retomar as ações de coexistência.</t>
  </si>
  <si>
    <t>Ajustar nome: Ana Paula Quadros (Instituto Jaguaracambé)
Alterar Instituição: Andrea Soares Pires (IPA/FF/SEMIL/SP); Douglas Silva (Huperzia Ecologia e Conservação Ltda); Yuri Ribeiro (Oxford Biodiversity Ltd./Goá Data)</t>
  </si>
  <si>
    <t>Ajuste de texto: PESCaN – Parque Estadual da Serra de Caldas Novas, GO; PEMA – Parque Estadual de Mata Atlântica, GO; PETER – Parque Estadual de Terra Ronca, GO; PEAP – Parque Estadual Águas do Paraíso, GO; ESEC-AE – Estação Ecológica de Águas Emendadas, DF; RPPN Caraça – Reserva Particular do Patrimônio Natural do Caraça, MG; PN Brasília – Parque Nacional de Brasília, DF; NGI Carajás – Núcleo de Gestão Integrada de Carajás, PA; PN da Serra do Gandarela – Parque Nacional da Serra do Gandarela, MG; SP.</t>
  </si>
  <si>
    <t>Redução dos impactos negativos causados por estradas, rodovias e ferrovias como efeito barreira e a perda de indivíduos por colisões veiculares.</t>
  </si>
  <si>
    <t>3.1</t>
  </si>
  <si>
    <t>Mapear os setores responsáveis por rodovias concessionadas e não-concessionadas</t>
  </si>
  <si>
    <r>
      <t>Mapa e Lista</t>
    </r>
    <r>
      <rPr>
        <sz val="11"/>
        <color theme="3"/>
        <rFont val="Calibri"/>
        <family val="2"/>
        <charset val="1"/>
      </rPr>
      <t xml:space="preserve"> </t>
    </r>
    <r>
      <rPr>
        <sz val="11"/>
        <rFont val="Calibri"/>
        <family val="2"/>
        <charset val="1"/>
      </rPr>
      <t>dos setores responsáveis e partes interessadas</t>
    </r>
  </si>
  <si>
    <t>Identificação dos setores responsáveis e representantes das partes interessadas</t>
  </si>
  <si>
    <t>Marcello Guerreiro (ARTERIS)</t>
  </si>
  <si>
    <t xml:space="preserve">Yuri Ribeiro (ICAS/Goá Data); Érica Saito (REET Brasil) </t>
  </si>
  <si>
    <t>Essa etapa é prevista com participação da REET na elaboração do produto final dessa ação por meio de documento compartilhado. Além disso, partes interessadas previstas no Ciclo 1 serão incluídos de imediato nesta ação.</t>
  </si>
  <si>
    <t xml:space="preserve">Marcello Guerreiro informou que como um exercício inicial para um primeiro panorama foi gerado um material com IA, com base nos resultados do formulário do mapeamento de instituições que possuem governança de dados de atropelamento e uso de passagens de fauna. No entanto, é preciso ainda um refinamento e revisão do que foi produzido sendo necessário uma reunião com o grupo para definição das proximas etapas como entrar em contato, com as instituições e a unificação das base de dados. </t>
  </si>
  <si>
    <t>O material disponível encontra-se em caráter exploratório, ainda sem validação e detalhamento suficientes para subsidiar a ação proposta.</t>
  </si>
  <si>
    <t>Mapear os responsáveis por rodovias concessionadas e não-concessionadas.</t>
  </si>
  <si>
    <r>
      <t>Mapa e Lista</t>
    </r>
    <r>
      <rPr>
        <sz val="11"/>
        <color theme="3"/>
        <rFont val="Calibri"/>
        <family val="2"/>
        <charset val="1"/>
      </rPr>
      <t xml:space="preserve"> </t>
    </r>
    <r>
      <rPr>
        <sz val="11"/>
        <rFont val="Calibri"/>
        <family val="2"/>
        <charset val="1"/>
      </rPr>
      <t>dos responsáveis e partes interessadas.</t>
    </r>
  </si>
  <si>
    <t>Identificação dos responsáveis e representantes das partes interessadas.</t>
  </si>
  <si>
    <t xml:space="preserve">Alterar: Essa etapa é prevista com participação da REET na elaboração do produto final dessa ação por meio de documento compartilhado. Além disso, partes interessadas previstas no Ciclo 1 serão convidados para colaboração na ação. </t>
  </si>
  <si>
    <t>3.2</t>
  </si>
  <si>
    <t>Mapear as áreas críticas de ocorrência de colisões de canídeos.</t>
  </si>
  <si>
    <r>
      <rPr>
        <sz val="11"/>
        <color rgb="FF000000"/>
        <rFont val="Calibri"/>
        <family val="2"/>
      </rPr>
      <t>Mapas das áreas críticas</t>
    </r>
    <r>
      <rPr>
        <sz val="11"/>
        <color rgb="FF1F497D"/>
        <rFont val="Calibri"/>
        <family val="2"/>
      </rPr>
      <t xml:space="preserve"> </t>
    </r>
    <r>
      <rPr>
        <sz val="11"/>
        <color rgb="FF000000"/>
        <rFont val="Calibri"/>
        <family val="2"/>
      </rPr>
      <t>de ocorrência de</t>
    </r>
    <r>
      <rPr>
        <sz val="11"/>
        <color rgb="FF1F497D"/>
        <rFont val="Calibri"/>
        <family val="2"/>
      </rPr>
      <t xml:space="preserve"> </t>
    </r>
    <r>
      <rPr>
        <sz val="11"/>
        <color rgb="FF000000"/>
        <rFont val="Calibri"/>
        <family val="2"/>
      </rPr>
      <t>colisões de canídeos elaborados e divulgados</t>
    </r>
  </si>
  <si>
    <r>
      <t>Disponibilização</t>
    </r>
    <r>
      <rPr>
        <sz val="11"/>
        <color rgb="FF1F497D"/>
        <rFont val="Calibri"/>
        <family val="2"/>
      </rPr>
      <t xml:space="preserve"> </t>
    </r>
    <r>
      <rPr>
        <sz val="11"/>
        <color rgb="FF000000"/>
        <rFont val="Calibri"/>
        <family val="2"/>
      </rPr>
      <t>dos mapas das áreas críticas para os tomadores de decisão/partes interessadas mapeadas na ação 3.1</t>
    </r>
  </si>
  <si>
    <t>Érica Saito (REET Brasil); Andrea Soares Pires (IPA/FF/SEMIL/SP); Marcello Guerreiro (ARTERIS); Fernanda Abra (ViaFauna); Hélia Piedade (SEMIL/CFS/DGFS)</t>
  </si>
  <si>
    <t>Área de distribuição das espécies</t>
  </si>
  <si>
    <t xml:space="preserve">Os mapas serão base para o detalhamento da priorização de áreas para sugestão de implantação da passagem de fauna (medidas de mitigação). Estes mapas poderão incluir dados disponíveis de potenciais locais para passagem de fauna que auxiliarão em seu refinamento. </t>
  </si>
  <si>
    <t>Yuri Ribeiro informou que a ação está em andamento. Foram realizadas discussões sobre a ação, no entanto depende do banco de dados que seria fornecido por Marcello Guerreiro.</t>
  </si>
  <si>
    <t xml:space="preserve"> Falta dos produtos da ação 3.1. </t>
  </si>
  <si>
    <t xml:space="preserve">Mapear as áreas críticas de ocorrência de colisões de canídeos silvestres nas áreas prioritárias do PAN. </t>
  </si>
  <si>
    <t xml:space="preserve">Incluir: Memóroa de cálculo: Dois meses de uma bolsa de mestrado. </t>
  </si>
  <si>
    <t>3.3</t>
  </si>
  <si>
    <t>Solicitar para o DNIT, DER, MINFRA, INFRA S.A., IBAMA/COTRA, ANTT e demais órgãos o encaminhamento dos documentos do PAN aos setores responsáveis pela mitigação de impacto das concessionárias de rodovias e ferrovias, por meio de Ofício Circular.</t>
  </si>
  <si>
    <t>Ofício Circular elaborado e retorno das instituições</t>
  </si>
  <si>
    <t>O Documento seja compartilhado com todas as partes através do SEI por meio de Ofício Circular via diretoria ICMBio e articulando integração com planejamento setorial.</t>
  </si>
  <si>
    <t>Andrea Soares Pires (IPA/FF/SEMIL/SP); Yuri Ribeiro (ICAS/Goá Data); Érica Saito (REET Brasil)</t>
  </si>
  <si>
    <t>Documentos que serão encaminhados: produto da Ação 3.3 do Ciclo 1 do PAN Canídeos, Mapas gerados no Ciclo 1, Mapas gerados na ação 3.2 do Ciclo 2. Os setores identificados no mapeamento da ação 3.1 serão utilizados nessa ação futuramente. Continuação da Ação 3.4 do Ciclo 1 que não foi concluída.</t>
  </si>
  <si>
    <t xml:space="preserve">Realizar reuniões de articulação com os responsáveis por rodovias concessionadas e não-concessionadas  pela mitigação de impacto  de colisões veiculares em  canideos silvestres. </t>
  </si>
  <si>
    <t xml:space="preserve">Memória das reuniões de articulação com as partes interessadas. </t>
  </si>
  <si>
    <t xml:space="preserve">Divulgação das oportunidades de mitigar colisões veiculares de canídeos silvestres. </t>
  </si>
  <si>
    <t>Alterar: Será encaminhado o Mapa gerado na ação 3.2 para os responsáveis levantados na ação 3.1. Continuação da Ação 3.4 do PAN canídeos 1º Ciclo que não foi concluída.</t>
  </si>
  <si>
    <t>3.4</t>
  </si>
  <si>
    <t>Elaborar e divulgar protocolo para atendimento, resgate ou destinação de animais vítimas de colisão, feridos ou mortos.</t>
  </si>
  <si>
    <t>Protocolo com fluxograma elaborado e divulgado, Conjunto de informações sistematizadas sobre o tema; Material de divulgação encaminhado as instituições de  atendimento e órgãos licenciadores</t>
  </si>
  <si>
    <t>Difusão de conhecimento sobre atendimento, resgate ou destinação dos animais vítimas de colisão e otimização dos atendimentos.</t>
  </si>
  <si>
    <t>Ana Raquel Gomes Faria (AZAB/Zoológico de Brasília)</t>
  </si>
  <si>
    <t>Andrea Soares Pires (IPA/FF/SEMIL/SP); Marcello Guerreiro (ARTERIS); Gabrielle Rosa (Parque Vida Cerrado); Joares May Jr. (AMPARA Silvestre); Arnauld Debiez (ICAS); Fernanda Abra (ViaFauna); Maria Luiza (INEMA/BA); Rose Gasparini (ICMBio/CENAP); Maria de Fátima Ribeiro (NATURATINS); Francilma Dutra (UFU); Maria Luiza (INEMA/BA); Érica de Sá (UFPB); Douglas Silva (RPPN Caraça); Hélia Piedade (SEMIL/CFS/DGFS); Ana Paula (Instituto Jaguaracambé)</t>
  </si>
  <si>
    <t>MS, MT, SP, RJ, MG, RO, DF, GO, TO, AM, BA</t>
  </si>
  <si>
    <t>Os colaboradores foram indicados para compartilhar protocolos existentes e amplificar as ações em suas regiões de pesquisa. Em caso de dúvidas de identificação para Lycalopex e Cerdocyon, encaminhar para analises genéticas, relacionado a Ação do Grupo 4.</t>
  </si>
  <si>
    <t>Ação não iniciada.</t>
  </si>
  <si>
    <t xml:space="preserve">Agrupada com a 2.2., pois estará incluído no mesmo protocolo. 
A articuladora informou que devido ao final do doutorado e outras demandas de trabalho, faltou tempo para se dedicar e dar andamento a essa ação. Solicitou que a data final seja reajustada para maio/2027. </t>
  </si>
  <si>
    <t>3.5</t>
  </si>
  <si>
    <t>Capacitação de agentes envolvidos na viabilização e implementação dos protocolos elaborados na Ação 3.4</t>
  </si>
  <si>
    <t xml:space="preserve">Relatórios e Lista de Presença dos Cursos de Capacitação de profissionais </t>
  </si>
  <si>
    <t>Animais atendidos de forma rápida, materiais coletados de forma correta e enviados para instituições previamente selecionadas.</t>
  </si>
  <si>
    <t>Ana Paula Quadros (ONG Instituto Jaguaracambé)</t>
  </si>
  <si>
    <t>Ana Raquel (AZAB/Zoológico de Brasília); Andrea Pires (IPA/FF/SEMIL/SP); Marcello Guerreiro (ARTERIS); Paula Damasceno (Parque Vida Cerrado); Joares May Jr. (AMPARA Silvestre); Jorge Salomão (AMPARA Silvestre); Arnauld Debiez (ICAS); Fernanda Abra (ViaFauna); Maria de Fátima Ribeiro (NATURATINS); Maria Luiza (INEMA)</t>
  </si>
  <si>
    <t>MS, MT, SP, RJ, MG, RO, DF, GO, TO, AM</t>
  </si>
  <si>
    <t>Os colaboradores foram indicados para compartilhar protocolos existentes e amplificar as ações em suas regiões de pesquisa. O ICAS pode fornecer informações sobre a experiência de capacitação de pessoas.</t>
  </si>
  <si>
    <t>Planejado é posterior ao período monitorado. 
Ana Paula Quadros informou que a ação está em fase de planejamento e alinhamento da proposta de capacitação e permanece prevista para execução até maio de 2028. No momento, estamos alinhando internamente a elaboração de uma proposta de capacitação em formato de treinamento por vídeo, que deverá ser gravado pela equipe da ONG Jaguaracambé. A ideia é que o material seja posteriormente disponibilizado no site da organização e disseminado gratuitamente aos órgãos e instituições interessados, ampliando o acesso ao conteúdo e contribuindo para a capacitação de profissionais envolvidos com o tema.</t>
  </si>
  <si>
    <t>Foram excluídas as ações 3.5 e 5.7 em razão da criação de uma nova ação (ação 2.21) que integra as capacitações considerando o produto da ação 2.2. A nova ação (2.21) está mais relacionada ao OE 2</t>
  </si>
  <si>
    <t>Tatiane Rech (CENAP/ICMBio); Ana Paula Quadros (ONG Instituto Jaguaracambé)</t>
  </si>
  <si>
    <t>3.6</t>
  </si>
  <si>
    <t>Compilar e divulgar os dados existentes do monitoramento de atropelamentos em rodovias nas áreas de ocorrência das espécies-alvo, dando ênfase para as áreas estratégicas do PAN.</t>
  </si>
  <si>
    <t>Banco de dados em dashboard elaborado e divulgado</t>
  </si>
  <si>
    <t>Dados centralizados, sistematizados e disponíveis.</t>
  </si>
  <si>
    <t>Andrea Pires (IPA/FF/SEMIL/SP)</t>
  </si>
  <si>
    <t>Yuri Ribeiro (ICAS/Goá Data); Douglas Silva (RPPN Caraça); Érica Gomes (UFPB)</t>
  </si>
  <si>
    <t>Essas informações serão abertas para partes interessadas adicionarem dados, porém necessita de validação dos dados por profissionais desse grupo do PAN. O monitoramento se refere a dados de colisões e uso de estruturas de travessia de fauna.</t>
  </si>
  <si>
    <t>Andrea Pires informou que para SP foi feito uma reunião com a CETESB solicitando os dados compilados, mas até o momento não tivemos retorno, pois estão esperando as concessionárias organizarem para serem publicados em junho de 2026, conforme o  Plano de Mitigação de Atropelamento de Fauna. Para os demais estados, agencias e concessionárias, foi feito uma Minuta de Ofício. Para dar seguimento, precisa ser definido pelo grupo quem é que envia a solicitação, se o coordenador do PAn ou ICMBIO. Pras UCs de SP que tem rodovia ou ferrovia, estamos aguardando os dados da CETESB para colocar na nossa plataforma, que está sendo estruturada. Além disso, também montamos um formulário no app Survey123 para coleta de dados de atropelamentos nas UCs paulistas, que pode ser compartilhado com todos que tiverem interesse, no entanto, a entrada desses dados seria direto nos nossos dashboards, então não sei como seria essa dinâmica.</t>
  </si>
  <si>
    <t>Minuta do Oficio elaborada</t>
  </si>
  <si>
    <t>Incluir: Carine Carvalho (USP/Ribeirão Preto)
Alterar Instituição: Yuri Ribeiro (Oxford Biodiversity Ltd./Goá Data); Érica Gomes de Sá (FFCLRP/USP); Douglas Silva (Huperzia Ecologia e Conservação Ltda.)</t>
  </si>
  <si>
    <t>3.7</t>
  </si>
  <si>
    <r>
      <rPr>
        <sz val="11"/>
        <color rgb="FF000000"/>
        <rFont val="Calibri"/>
        <family val="2"/>
      </rPr>
      <t>Integrar os mapas de áreas prioritárias para restauração</t>
    </r>
    <r>
      <rPr>
        <sz val="11"/>
        <color rgb="FFFF0000"/>
        <rFont val="Calibri"/>
        <family val="2"/>
      </rPr>
      <t xml:space="preserve"> </t>
    </r>
    <r>
      <rPr>
        <sz val="11"/>
        <color rgb="FF000000"/>
        <rFont val="Calibri"/>
        <family val="2"/>
      </rPr>
      <t>com os mapas de áreas críticas de colisões (Ação 3.1).</t>
    </r>
  </si>
  <si>
    <t xml:space="preserve">Mapas </t>
  </si>
  <si>
    <t>Identificação de áreas  críticas para implementação de medidas de mitigação em áreas de restauração</t>
  </si>
  <si>
    <t>Marcello Guerreiro (ARTERIS); Mario Neto (ICMBio/CBC); Alexandre Sampaio (ICMBio/CBC); Mateus Dala Senta (MMA); Frederico Lemos (UFCAT/PCMC); Hélia Piedade (SEMIL)</t>
  </si>
  <si>
    <t>Áreas críticas definidas na Ação 3.1</t>
  </si>
  <si>
    <t>Área de abrangência das espécies-alvo.</t>
  </si>
  <si>
    <t xml:space="preserve">O mapa da ação 3.2 não foi gerado. </t>
  </si>
  <si>
    <t>Integrar os mapas de áreas prioritárias para restauração com os mapas de áreas críticas de colisões (Ação 3.2).</t>
  </si>
  <si>
    <t>áreas Críticas da ação 3.2</t>
  </si>
  <si>
    <t>3.8</t>
  </si>
  <si>
    <t>Realizar análise de viabilidade populacional de lobos-guará, que incorporem dados de colisão como ameaça nos modelos</t>
  </si>
  <si>
    <t>Gráficos gerados pelo Vortex 10.</t>
  </si>
  <si>
    <t xml:space="preserve"> Efeitos dos atropelamentos na viabilidade populacional da espécie.  </t>
  </si>
  <si>
    <t>Rogério Cunha de Paula (ICMBio/CENAP); Carine Roel (UFU/PCMC); Arnauld Desbiez (ICAS); Isis Candeias (PCMC); Laís Barcellos (CENAP/ICMBio); Marcello Guerreiro (ARTERIS); Andrea Pires (IPA/FF/SEMIL/SP); Fernando Ascensão (Ce3C)</t>
  </si>
  <si>
    <t>Área de ocorrência de lobos-guará</t>
  </si>
  <si>
    <t>Memória de cálculo: 24 meses de bolsa pós-doc (R$5.000). Os dados devem ser incorporados ao SALVE</t>
  </si>
  <si>
    <t>Frederico Lemos informou que foi realizada uma 1a reunião sobre a ação com a colaboradora Carine Roel para início dos trabalhos, porém a ação depende de banco de dados ligado ação 3.2. PCMC também está coletando dados de atropelando de lobos no sudeste de GO.</t>
  </si>
  <si>
    <t>Incluir: Carine Carvalho (USP/Ribeirão Preto)</t>
  </si>
  <si>
    <t>3.9</t>
  </si>
  <si>
    <t>Desenvolver estudos de monitoramento de indivíduos por GPS para conhecer os impactos de efeito-barreira.</t>
  </si>
  <si>
    <t>Relatório de impactos do efeito-barreira.</t>
  </si>
  <si>
    <t>Subsidiar ações de mitigação do impacto do efeito-barreira.</t>
  </si>
  <si>
    <t>Frederico Lemos (UFCAT/PCMC); Marcello Guerreiro (ARTERIS); Rogério Cunha de Paula (ICMBio;CENAP); Paula Damaceno (Parque Vida Cerrado); Andrea Pires (IPA/FF/SEMIL/SP)</t>
  </si>
  <si>
    <t>Minas Gerais, Goiás, Bahia, São Paulo</t>
  </si>
  <si>
    <t>Além dos estudos já previstos com os dados coletados para esta ação no ciclo anterior (Ação 3.11 do Ciclo 1), sugere-se incluir modelos de viabilidade populacional considerando a ameaça de colisões em rodoferrovias para todas as espécies-alvo. Espécies contempladas: Lycalopex vetulus e Chrysocyon brachyurus.
Aprofundamento de análises cruzando com análises genéticas para avaliar impactos do efeito-barreira em nível molecular. Usar como metodologia o artigo "Assessing the impact of road kill on the persistence of wildlife populations: a case study on the giant anteater"; "Barrangan-ruiz et al. (2021): moderate genetic ddiversity and demographic reduction in the threatened giant anteater, Myrmecophaga tridactyla"</t>
  </si>
  <si>
    <t>3.10</t>
  </si>
  <si>
    <t>Avaliar a efetividade de medidas mitigadoras já implementadas, por meio da análise quantitativa de dados de colisão e utilização de estruturas de passagem de fauna por canídeos.</t>
  </si>
  <si>
    <t>Relatório de efetividade das medidas de mitigação.</t>
  </si>
  <si>
    <t>Informações disponíveis das medidas de mitigação para canídeos</t>
  </si>
  <si>
    <t>Erica Saito (REET Brasil); Fernanda Abra (ViaFauna); Yuri Ribeiro (ICAS/Goá Data);  Rogério de Paula (ICMBio/CENAP); Frederico Lemos (UFCAT/PCMC)</t>
  </si>
  <si>
    <t>Áreas com estruturas de passagem de fauna.</t>
  </si>
  <si>
    <t>Essa ação é dependente da Ação 3.8</t>
  </si>
  <si>
    <t>Avaliar a efetividade de medidas mitigadoras já implementadas, por meio da análise quantitativa de dados de colisão e utilização de estruturas de passagem de fauna por canídeos silvestres.</t>
  </si>
  <si>
    <t>3.11</t>
  </si>
  <si>
    <t>Desenvolver e testar alternativas de prevenção de atropelamento de canídeos em novos empreendimentos rodoferroviários.</t>
  </si>
  <si>
    <t>Métodos testados e Guia Técnico sobre medidas de mitigações adequadas para conservação das espécies</t>
  </si>
  <si>
    <t>Redução de colisões</t>
  </si>
  <si>
    <t>Rogério Cunha de Paula (ICMBio/CENAP); Frederico Lemos (UFCAT/PCMC); Fernanda Abra (ViaFauna); Yuri (ICAS); Érica Saito (REET Brasil); Andrea Pires (IPA/FF/SEMIL/SP)</t>
  </si>
  <si>
    <t>Estados de ocorrência das espécies contempladas</t>
  </si>
  <si>
    <t>A Ação 3.13 do Ciclo 1 indicou a necessidade de permanecer no Ciclo vigente para Lycalopex vetulus e Chrysocyon brachyurus.</t>
  </si>
  <si>
    <t>Desenvolver e testar alternativas de prevenção de atropelamento de canídeos silvestres em novos empreendimentos rodoferroviários.</t>
  </si>
  <si>
    <t>3.12</t>
  </si>
  <si>
    <t>Compartilhar experiências e saberes adquiridos neste PAN, sobre impactos causados por rodovias, para outros PANs.</t>
  </si>
  <si>
    <t>Banco de dados com filtros, Dashboard</t>
  </si>
  <si>
    <t>Dados centralizados e disponíveis.</t>
  </si>
  <si>
    <t xml:space="preserve"> Yuri Ribeiro (ICAS/Goá Data); Marcello Guerreiro (ARTERIS); Ana Raquel (AZAB/Zoológico de Brasília)</t>
  </si>
  <si>
    <t>Essa ação depende das informações geradas na Ação 3.8</t>
  </si>
  <si>
    <t>Ajuste no nome: Ana Raquel Faria (AZAB/Zoológico de Brasília)
Alterar Instituição: Yuri Ribeiro (Oxford Biodiversity Ltd./Goá Data)</t>
  </si>
  <si>
    <t>Redução dos impactos das interações de canídeos silvestres e  cães domésticos .</t>
  </si>
  <si>
    <t>4.1</t>
  </si>
  <si>
    <t xml:space="preserve">Elaborar documento com recomendações de "Uma Só Saúde" para gestores de Unidades de Conservação e de outras áreas naturais, com particular atenção para cães e gatos domésticos </t>
  </si>
  <si>
    <r>
      <t>Documento elaborado</t>
    </r>
    <r>
      <rPr>
        <sz val="11"/>
        <color rgb="FFFF0000"/>
        <rFont val="Calibri"/>
        <family val="2"/>
      </rPr>
      <t xml:space="preserve"> </t>
    </r>
  </si>
  <si>
    <t>Aumento da informação entre os gestores e redução dos impactos da interação</t>
  </si>
  <si>
    <t>Fabiana Rocha (IUCN/CPSG)</t>
  </si>
  <si>
    <t>Caio Motta (USP/FZEA); Hélia Piedade (SEMIL/CFS/DGFS); Isis Candeias (PCMC); Marina Bueno (Fiocruz); Ricardo Dias (USP/FMVZ); Selma Ribeiro (ICMBio/CENAP); Joares May Jr. (Ampara Silvestre); Ana Paula Quadros (Instituto Jaguaracambé); Jorge Salomão (Ampara Silvestre); Thiago Stehling (IEF/MG); Andrea Soares (Fundação Florestal-SP); Paula Damasceno (Parque Vida Cerrado); Douglas Silva (RPPN Caraça); Lyon Cardoso de Sousa (NATURATINS/TO)</t>
  </si>
  <si>
    <t>Essa ação tem interface com a ação 5 do WDRA. 
Memória de cálculo: impressão de documentos. Ofício da DIBIO para todas UCs Federais, e ofício externo para ADAP, e outros públicos interessados.</t>
  </si>
  <si>
    <t xml:space="preserve">Fabiana Rocha informou que há um financiamento assegurado pelo CNPq/MCTI/FNDCT N. 44/2024 - Universal - SEPIA- Planejamento Integrado de Saúde e Conservação em UCs: Prevenção de Zoonoses e Monitoramento Ambiental  </t>
  </si>
  <si>
    <t>Ação foi realocada para o OE 5, pois está mais relacionada com a saúde dos canídeos silvestres, passando então a ser a ação 5.11.</t>
  </si>
  <si>
    <t xml:space="preserve"> Fabiana Lopes Rocha (IUCN SSC CPSG/CSE Brasil)</t>
  </si>
  <si>
    <t xml:space="preserve">Elaborar documento com recomendações de "Uma Só Saúde" para gestores de Unidades de Conservação e de outras áreas naturais. </t>
  </si>
  <si>
    <t xml:space="preserve">Documento elaborado  e divulgado. Lista de instituições que o documento foi enviado. </t>
  </si>
  <si>
    <t>Alterar Instituição:  Fabiana Lopes Rocha (IUCN SSC CPSG/CSE Brasil)</t>
  </si>
  <si>
    <t xml:space="preserve">
Alterar instituição: Douglas Silva (Huperzia Ecologia e Conservação Ltda);  Jorge Salomão (FAM/Hinova)  
Incluir: Maria Luiza Oliveira de Deus (INEMA/BA);  Tatiani Elisa Chapla (ICMBio/CIMEEI); Rose Morato (ICMBio/CENAP)
Excluir: Selma Ribeiro (ICMBio/CENAP)</t>
  </si>
  <si>
    <t>Alterar este parágrafo: Essa ação tem interface com a estratégia 5 da Análise de Risco de Doenças em Animais Selvagens (WDRA).</t>
  </si>
  <si>
    <t>4.2</t>
  </si>
  <si>
    <t xml:space="preserve">Identificar as UCs onde o conflito está ocorrendo e desenvolver estratégia de divulgação do documento da ação 4.1 </t>
  </si>
  <si>
    <t>Documento encaminhado às UCs federais e OEMAs</t>
  </si>
  <si>
    <t>Gestores e demais atores informados</t>
  </si>
  <si>
    <t>Selma Ribeiro (ICMBio/CENAP)</t>
  </si>
  <si>
    <t>Rose Morato (ICMBio/CENAP); Douglas Silva (RPPN Caraça); Maria Luiza Oliveira de Deus (INEMA/BA); Lyon Cardoso de Sousa (NATURATINS/TO); Tatiani Elisa Chapla (ICMBio/DIMEEI)</t>
  </si>
  <si>
    <t>Memória de cálculo: envio por correios. O documento será encaminhado pelo CENAP. 
Essa ação depende da finalização do documento da ação 4.1. Sugere-se encaminhar para as secretarias municipais e estaduais.</t>
  </si>
  <si>
    <t xml:space="preserve"> A ação foi agrupada, pois essa atividade já está comtemplada dentro da ação 4.1.
A articuladora solicitou para se desligar do PAN, por ter sido removida para outra unidade do ICMBio.</t>
  </si>
  <si>
    <t>4.3</t>
  </si>
  <si>
    <t>Compilar, selecionar e distribuir os materiais existentes sobre guarda responsável para diferentes atores.</t>
  </si>
  <si>
    <t>Materiais compilados, selecionados e distribuídos</t>
  </si>
  <si>
    <t>Público-alvo sensibilizado e cães e gatos sob guarda responsável, reduzindo o impacto negativo nos canídeos silvestres.</t>
  </si>
  <si>
    <t>Pedro Teles (ITAIPU Binacional)</t>
  </si>
  <si>
    <t xml:space="preserve"> Paula Damasceno (Parque Vida Cerrado); Caio Motta (USP/FZEA); Hélia Piedade (SEMIL/CFS/DGFS); Isis Candeias (PCMC); Ricardo Dias (USP/FMVZ); Selma Ribeiro (ICMBio/CENAP); Joares May Jr. (Ampara Silvestre); Ana Paula Quadros (Instituto Jaguaracambé); Jorge Salomão (Ampara Silvestre); Thiago Stehling (IEF/MG); Irys Gonzalez (SEMIL/SP); Andrea Soares (Instituto Florestal/SP); Douglas Silva (RPPN Caraça)</t>
  </si>
  <si>
    <t xml:space="preserve">Por atores entende-se gestores de UCs, Secretarias de Saúde, Educação, Empreendimentos de Fauna Silvestre, propriedades privadas, sindicatos rurais e associações de produtores rurais. O material será distribuído de acordo com o público, podendo ser digital ou físico. 
Os materiais já disponíveis sobre o tema serão aproveitados, como gibis, vídeos, folders (PCMC/USP, UFSCar, Onças do Iguaçu, etc.) e o articulador irá pré-selecionar antes do envio.
Essa ação tem interface com a ação 11 do WDRA. </t>
  </si>
  <si>
    <t>Ação foi realocada para o OE 5, pois está relacionada com a saúde dos canídeos silvestres, passando a ser a ação 5.12.
O Articulador informou que a ação ainda não foi iniciada devido a principalmente limitações de tempo para dedicação específica a essas frentes em função de demandas institucionais prioritárias. Ressaltou que entende a relevância das ações propostas assumindo o compromisso de retomar essa pauta a partir de julho de 2026, com o objetivo de avançar na organização das atividades e apresentar encaminhamentos mais estruturados na próxima reunião de monitoria.</t>
  </si>
  <si>
    <t xml:space="preserve">
Alterar instituição: Douglas Silva (Huperzia Ecologia e Conservação Ltda);  Jorge Salomão (FAM/Hinova);  Andrea Soares Pires (IPA/FF/SEMIL/SP); 
Irys Gonzalez (Fiocruz)
Incluir: Raquel Lozano (SEMIL/SP)
</t>
  </si>
  <si>
    <t>Alterar este parágrafo: Essa ação tem interface com a estratégia 11 da Análise de Risco de Doenças em Animais Selvagens (WDRA).</t>
  </si>
  <si>
    <t>4.4</t>
  </si>
  <si>
    <t>Realizar ações de educomunicação e guarda responsável de cães e gatos domésticos levando em conta a realidade local (entorno de UCs e área de agroecossistema)</t>
  </si>
  <si>
    <t>Relatório das atividades  realizadas</t>
  </si>
  <si>
    <t>Caio Motta (FZEA/USP)</t>
  </si>
  <si>
    <t>Hélia Piedade (SEMIL/CFS/DGFS); Isis Candeias (PCMC); Ana Paula Quadros (Instituto Jaguaracambé); Claudia Barceli (UFSCar); Beatriz Gonçalves (UFSCar); Mariana Catapani (ICAS); Katia Pisciotta (FF/SP); Stephanie Teodoro (PCMC); Mária de Fatima (Naturatins/TO); Francilma Dutra (UFU); Flavia Fiori (Instituto Pró-Carnívoros); Giulianny Alves (PCMC); Douglas Silva (RPPN Caraça); Rafaela Azzolin (Parque Vida Cerrado); Lyon Cardoso de Sousa (NATURATINS/TO)</t>
  </si>
  <si>
    <t>SP, GO, DF, MG, TO, PA, BA</t>
  </si>
  <si>
    <t xml:space="preserve">Hélia Piedade (SEMIL/CFS/DGFS/SP) irá fornecer um modelo de relatório simplificado. 
Memória de cálculo: contratação e treinamento de profissionais. Recomenda-se detalhar quais são os municípios de cada estado. </t>
  </si>
  <si>
    <t>X</t>
  </si>
  <si>
    <t xml:space="preserve">Caio Motta informou que foram realizadas ações de educomunicação e guarda responsável de cães e gatos domésticos no estado de São Paulo e Goiás. Realizada captação de recurso (R$10.000,00) para impressão de livretos educativos (Gibis Cãociência volume I e II), materiais desenvolvidos a partir de estudos de problemáticas locais. Foram realizadas atividades de eduação ambiental em escolas no segundo semestre de 2025. Estão previstas atividades para serem realizadas em São Paulo e em Goiás durante o ano de 2026.  Até o momento foram produzidos materiais de educação ambiental, incluindo dois livretos educativos e também folders para EA em atividades locais. </t>
  </si>
  <si>
    <t>Material Educativo e Informativos: Gibis Cãociência volume I e II e Folder_Guarda Responsável</t>
  </si>
  <si>
    <t>Ação foi realocada para o OE 5, pois está relacionada com a saúde dos canídeos silvestres, passando a ser a ação 5.13.</t>
  </si>
  <si>
    <t xml:space="preserve">Esta é uma atividade contínua prevista para ocorrer ao longo dos anos até 2030, diante disso, as atividades estão sendo realizadas dentro do prazo. No entanto, a limitação de recursos limita o alcance dessas ações a localizações pontuais. Caso haja um maior volume de recursos financeiros e, especialmente, de recursos humanos, poderíamos atingir uma abrangência maior desta ação. </t>
  </si>
  <si>
    <t>Realizar ações de educomunicação e guarda responsável de cães domésticos levando em conta a realidade local (entorno de UCs e área de agroecossistema)</t>
  </si>
  <si>
    <t xml:space="preserve">Alterar instituição: Douglas Silva (Huperzia Ecologia e Conservação Ltda); 
</t>
  </si>
  <si>
    <t>Redução dos impactos negativos de patógenos priorizados na Análise de Risco de Doenças da Fauna Silvestre e da interação com cães domésticos.</t>
  </si>
  <si>
    <t>5.1</t>
  </si>
  <si>
    <t xml:space="preserve">Criar e estruturar uma rede de informações de saúde em canídeos silvestres </t>
  </si>
  <si>
    <t>Banco de dados compilado com informações sobre saúde.</t>
  </si>
  <si>
    <t>Maior conhecimento sobre a saúde dos canídeos.</t>
  </si>
  <si>
    <t>Ana Paula Quadros (Instituto Jaguaracambé)</t>
  </si>
  <si>
    <t>Flávia Fiori (Pró-Carnívoros); Márcia Chame (FIOCRUZ); Pedro Navas (FAM); Ricardo Dias (USP/FMVZ); Irys Gonzalez (SEMIL/SP); Joares May Jr. (Ampara Silvestre); Thiago Stehling (IEF/MG); Isis Zanini (PCMC)</t>
  </si>
  <si>
    <t>Essa rede de informações irá envolver grupos de pesquisa, laboratórios e empreendimentos de fauna silvestre. O banco de dados inclui o SISS-Geo.
 Interface com a ação 1 do  Wildlife Disease Risk Analysis (WDRA).</t>
  </si>
  <si>
    <t xml:space="preserve">Ana Paula Quadros informou que ainda não foi possível alinhar uma reunião com a Dra. Marcia Chame, que inicialmente propôs a ação e com quem pretendemos discutir os encaminhamentos necessários para sua estruturação. Em função disso, possivelmente será necessário ajustar os prazos inicialmente previstos. De toda forma, a equipe da Jaguaracambé permanece disponível e interessada em contribuir diretamente para a execução da ação até 2028. </t>
  </si>
  <si>
    <t>A ação foi agrupada, pois o produto já está comtemplada dentro da ação 5.2.</t>
  </si>
  <si>
    <t>Ajustar Nome: Pedro Navas-Suárez (FAM); 
Alterar instituição: Irys Gonzalez (Fiocruz)
Incluir: Raquel Lozano (SEMIL/SP)</t>
  </si>
  <si>
    <t>5.2</t>
  </si>
  <si>
    <t>Criar uma rede de colaboradores para testes de diagnóstico em canídeos silvestres, relativas às doenças e tipos de amostras biológicas</t>
  </si>
  <si>
    <t xml:space="preserve">Lista de instituições, parceiros e colaboradores e suas competências </t>
  </si>
  <si>
    <t>Rede implementada e divulgada</t>
  </si>
  <si>
    <t>Ricardo Dias (USP/FMVZ)</t>
  </si>
  <si>
    <t>Anaiá Paixão (Universidade Estadual de Santa Cruz); Caio Motta (FZEA/USP); Catia Dejuste (UFF); Claudia Valéria Brandão (UNESP/FMVZ); Irys Gonzalez (SEMIL/SP); Isis Candeias (PCMC); Júlia Silveira (UFMG); Marcos Bryan (FMVZ/USP); Marina Bueno (FIOCRUZ); Joares May Jr. (Ampara Silvestre); Ana Paula Quadros (Instituto Jaguaracambé)</t>
  </si>
  <si>
    <t>A lista será enviada em até 1 ano após o início da ação e revisada anualmente. 
Memória de cálculo: o valor do Projeto de Biorepositório financiado é de R$300.000,00, sob coordenação do Dr. Ricardo Dias - USP/FMVZ)
Interface com a ação 2 do WDRA.</t>
  </si>
  <si>
    <t>Ricardo Dias informou que o Banco de dados do Biorrepositório Nacional da Biodiversidade (BIONABIO) foi criado e publicado e encontra-se em processo de prospecção de parceiros para contribiuírem com dados referentes às suas amostras.
O Projeto foi concebido antes do período monitorado, mas se articula com outras ações de outros PAN (Herpetofauna do Sudeste) e dois WDRA (de aves e canídeos), para os quais foi concebido depois dos períodos monitorados.</t>
  </si>
  <si>
    <t>Banco de dados BIONABIO https://biona.bio.br</t>
  </si>
  <si>
    <t>Adesão de parceiros à rede BIONABIO. Este problema está sendo contornado com um giro de viagens a potenciais parceiros, realização de demonstrações do funcionamento do banco de dados e divulgação em redes sociais.</t>
  </si>
  <si>
    <t>Ricardo Augusto Dias (USP)</t>
  </si>
  <si>
    <t>Contato com potenciais parceiros para realização de demonstrações do funcionamento do banco de dados e, cadastro para newslwtter e divulgação das redes sociais do BIONABIO.</t>
  </si>
  <si>
    <t>Criar uma rede de colaboração para compartilhamento de dados e metadados sobre amostras biológicas e resultados de testes de diagnóstico em canídeos silvestres (e outros grupos taxonômicos).</t>
  </si>
  <si>
    <t xml:space="preserve">Banco de dados compilado com informações sobre saúde. Lista de instituições, parceiros e colaboradores e suas competências. </t>
  </si>
  <si>
    <t>Alterar instituição: Irys Gonzalez (Fiocruz)
Incluir: Raquel Lozano (SEMIL/SP)</t>
  </si>
  <si>
    <t>Alterar este parágrafo: Essa ação tem interface com a estratégia 2 da Análise de Risco de Doenças em Animais Selvagens (WDRA).</t>
  </si>
  <si>
    <t>5.3</t>
  </si>
  <si>
    <t xml:space="preserve">Elaborar guia de saúde em canídeos silvestres (incluindo biossegurança, coleta e encaminhamento de amostras). </t>
  </si>
  <si>
    <t>Guia de vigilância de saúde em canídeos silvestres elaborado</t>
  </si>
  <si>
    <t>Melhoria da biossegurança desde a coleta até o diagnóstico</t>
  </si>
  <si>
    <t>Pedro Navas-Suárez (FAM)</t>
  </si>
  <si>
    <t>Ana Paula Nunes (Instituto Jaguaracambé); Caio Motta (USP/FZEA); Cátia Dejuste (UFF); Flávia Fiori (Pró-Carnívoros); Hélia Piedade (SEMIL/CFS/DGFS); Isis Candeias (PCMC); Júlia Silveira (UFMG); Márcia Chame (FIOCRUZ); Pedro Teles (ITAIPU Binacional); Paula Damasceno (Parque Vida Cerrado); Marina Bueno (FIOCRUZ); Ricardo Dias (USP/FMVZ); Marcos Bryan (USP/FMVZ); Joares May Jr. (Ampara Silvestre)</t>
  </si>
  <si>
    <t>Há um livro sobre o tema "Trabalho de Campo com Animais: Procedimentos, Riscos e Biossegurança) de Lemos, E. R. S.; D´Andrea, P. S. 2014 - FIOCRUZ que pode ser utilizado.
 Interface com a ação 4 do WDRA.</t>
  </si>
  <si>
    <t>Pedro E. Navas-Suárez informou que, até o momento, está em elaboração um documento destinado à realização de necropsias e à coleta de amostras. Já foram registradas algumas imagens que poderão auxiliar na ilustração do procedimento, e está aguardando a confirmação da possibilidade de gravar um vídeo para demonstrar a técnica de necropsia de forma mais detalhada.</t>
  </si>
  <si>
    <t xml:space="preserve">Elaborar guia de procedimentos de campo em canídeos silvestres (incluindo captura, biossegurança, coleta e encaminhamento de amostras). </t>
  </si>
  <si>
    <t>Guia elaborado</t>
  </si>
  <si>
    <t xml:space="preserve">Incluir: Pedro Navas-Suárez (FAM); Fabiana Lopes Rocha (IUCN SSC CPSG/CSE Brasil), Paula damasceno (Parque Vida Cerrado) 
Excluir: Catia Dejuste (UFF); Júlia Silveira (UFMG); Marcos Bryan (FMVZ/USP); Marina Bueno (FIOCRUZ); </t>
  </si>
  <si>
    <t>Alterar este parágrafo: Essa ação tem interface com a estratégia 4 da Análise de Risco de Doenças em Animais Selvagens (WDRA)</t>
  </si>
  <si>
    <t>5.4</t>
  </si>
  <si>
    <t>Elaborar protocolo sanitário de recepção, manutenção e destinação adequada de canídeos resgatados</t>
  </si>
  <si>
    <t>Protocolo elaborado e divulgado</t>
  </si>
  <si>
    <t>Procedimentos de recepção, manutenção e destinação adequada de canídeos</t>
  </si>
  <si>
    <t>Anaiá Paixão (Universidade Estadual de Santa Cruz); Caio Motta (FZEA/USP); Hélia Piedade (SEMIL/CFS/DGFS); Henrique Riva (SEMIL/SP); Isis Candeias (PCMC); Cátia Dejuste (UFF); Márcia Chame (Fiocruz); Paula Damasceno (Parque Vida Cerrado); Rogério de Paula (ICMBio/CENAP); Rose Morato (ICMBio/CENAP); Thiago Stehling (IEF/MG); Joares May Jr. (Ampara Silvestre)</t>
  </si>
  <si>
    <r>
      <rPr>
        <sz val="11"/>
        <color rgb="FF000000"/>
        <rFont val="Calibri"/>
        <family val="2"/>
      </rPr>
      <t>Interface com a ação 9 e 14 do WDRA e interface com a ação</t>
    </r>
    <r>
      <rPr>
        <b/>
        <sz val="11"/>
        <color rgb="FFFF0000"/>
        <rFont val="Calibri"/>
        <family val="2"/>
      </rPr>
      <t xml:space="preserve"> </t>
    </r>
    <r>
      <rPr>
        <sz val="11"/>
        <color rgb="FF000000"/>
        <rFont val="Calibri"/>
        <family val="2"/>
      </rPr>
      <t>2.11 e 2.12 e com ação do OE2. 
Essa ação veio do ciclo anterior e ressalta-se a importância de iniciar e finalizar o mais breve possível.</t>
    </r>
  </si>
  <si>
    <t>o Articulador informou que a ação ainda não foi iniciada devido a principalmente limitações de tempo para dedicação específica a essas frentes em função de demandas institucionais prioritárias. Ressaltou que entende a relevância das ações propostas assumindo o compromisso de retomar essa pauta a partir de julho de 2026, com o objetivo de avançar na organização das atividades e apresentar encaminhamentos mais estruturados na próxima reunião de monitoria.</t>
  </si>
  <si>
    <t>Elaborar protocolo sanitário de recepção, manutenção e destinação adequada de canídeos silvestres resgatados</t>
  </si>
  <si>
    <t xml:space="preserve">Alterar este parágrafo: Interface com as estratégias 9 e 14 da Análise de Risco de Doenças em Animais Selvagens (WDRA), e interface com as ações 2.11 e 2.12.
</t>
  </si>
  <si>
    <t>5.5</t>
  </si>
  <si>
    <t xml:space="preserve">Propor normativa para adoção do protocolo sanitário de recepção, manutenção e soltura para canídeos </t>
  </si>
  <si>
    <t>Proposta de Normativa criada e encaminhada aos órgãos ambientais (OEMAs)</t>
  </si>
  <si>
    <t xml:space="preserve">Cumprimento da normativa e adoção do protocolo proposto. </t>
  </si>
  <si>
    <t>Hélia Piedade (SEMIL/CFS/DGFS)</t>
  </si>
  <si>
    <t>Rogério Cunha (ICMBio/CENAP); Rose Morato (ICMBio/CENAP); Thiago Stehling (IEF/MG); Irys Gonzalez (SEMIL/SP)</t>
  </si>
  <si>
    <t>O início depende da conclusão do protocolo criado na ação 5.4 e 2.2. 
Interface com a ação 10 do WDRA. 
No momento da construção dos indicadores e metas, recomenda-se pensar em algo que meça a implementação. 
Atuar de forma conjunta com a ação 2.2.</t>
  </si>
  <si>
    <t>Propor normativa para adoção do protocolo sanitário de recepção, manutenção e soltura para canídeos silvestres.</t>
  </si>
  <si>
    <t>Excluir: Irys Gonzalez (SEMIL/SP)
Incluir: Raquel Lozano (SEMIL/SP)</t>
  </si>
  <si>
    <t>Alterar este parágrafo: Essa ação tem interface com a estratégia 10 da Análise de Risco de Doenças em Animais Selvagens (WDRA).</t>
  </si>
  <si>
    <t>5.6</t>
  </si>
  <si>
    <r>
      <rPr>
        <sz val="11"/>
        <color rgb="FF000000"/>
        <rFont val="Calibri"/>
        <family val="2"/>
      </rPr>
      <t xml:space="preserve">Realizar um levantamento dos </t>
    </r>
    <r>
      <rPr>
        <i/>
        <sz val="11"/>
        <color rgb="FF000000"/>
        <rFont val="Calibri"/>
        <family val="2"/>
      </rPr>
      <t>hotspots</t>
    </r>
    <r>
      <rPr>
        <sz val="11"/>
        <color rgb="FF000000"/>
        <rFont val="Calibri"/>
        <family val="2"/>
      </rPr>
      <t xml:space="preserve"> de canídeos resgatados.</t>
    </r>
  </si>
  <si>
    <t>Mapa elaborado e atualizado anualmente; Identificação de instituições e hotspots que recebem com maior frequência essas espécies</t>
  </si>
  <si>
    <t>Otimização do resgate e destinação de canídeos</t>
  </si>
  <si>
    <t>Ana Raquel Faria (AZAB/Zoológico de Brasília); Hélia Piedade (SEMIL/CFS/DGFS); Thiago Stehling (IEF/MG); Rose Morato (ICMBio/CENAP); Joares May Jr. (Ampara Silvestre); Rogério Cunha (ICMBio/CENAP); Fabiana Lopes (IUCN/CPSG);  Liliane Milanelo (SEMIL/SP); Gabrielle Rosa (Parque Vida Cerrado); Érica Gomes (UFPB).</t>
  </si>
  <si>
    <r>
      <t>Essa ação está relacionada à ação 5.5.</t>
    </r>
    <r>
      <rPr>
        <b/>
        <sz val="11"/>
        <color rgb="FFFF0000"/>
        <rFont val="Calibri"/>
        <family val="2"/>
      </rPr>
      <t xml:space="preserve">  </t>
    </r>
    <r>
      <rPr>
        <sz val="11"/>
        <color rgb="FF000000"/>
        <rFont val="Calibri"/>
        <family val="2"/>
      </rPr>
      <t>Para gerar os hotspots é necessário saber para onde os animais serão destinados. As instituições incluem clínicas veterinárias particulares, universidades, ONGs, zoológicos, polícia ambiental, corpo de bombeiros, etc.  
Recomenda-se que o ICMBio/CENAP solicite os dados do GEFAU e SISCETAS e para as instituições não cadastradas nesses sistemas, solicitar às secretarias estaduais/institutos de meio ambiente. 
Recomenda-se atualizar o mapa anualmente.</t>
    </r>
  </si>
  <si>
    <t xml:space="preserve">Não houve andamento. </t>
  </si>
  <si>
    <t xml:space="preserve">Não foi possível realizar o início da ação, pois não foi discutido o que seria o banco de dados. </t>
  </si>
  <si>
    <t xml:space="preserve">Hélia Piedade solcitou os dados do GEFAU, SISCETAS e SISFAUNA e irá disponibilizar essas informações para a execução da ação. </t>
  </si>
  <si>
    <r>
      <rPr>
        <sz val="11"/>
        <color rgb="FF000000"/>
        <rFont val="Calibri"/>
        <family val="2"/>
      </rPr>
      <t xml:space="preserve">Realizar um levantamento dos </t>
    </r>
    <r>
      <rPr>
        <i/>
        <sz val="11"/>
        <color rgb="FF000000"/>
        <rFont val="Calibri"/>
        <family val="2"/>
      </rPr>
      <t>hotspots</t>
    </r>
    <r>
      <rPr>
        <sz val="11"/>
        <color rgb="FF000000"/>
        <rFont val="Calibri"/>
        <family val="2"/>
      </rPr>
      <t xml:space="preserve"> de canídeos silvestres resgatados.</t>
    </r>
  </si>
  <si>
    <t>Mapa elaborado e atualizado; Identificação de instituições e hotspots que recebem com maior frequência essas espécies.</t>
  </si>
  <si>
    <t>Alterar Instituição: Érica Gomes de Sá (FFCLRP/USP); Fabiana Lopes (IUCN SSC CPSG/CSE Brasil)</t>
  </si>
  <si>
    <t xml:space="preserve">Excluir: Essa ação está relacionada à ação 5.5. Recomenda-se que o ICMBio/CENAP solicite os dados do GEFAU e SISCETAS e para as instituições não cadastradas nesses sistemas, solicitar às secretarias estaduais/institutos de meio ambiente. Recomenda-se atualizar o mapa anualmente.
Incluir: Memória do custo: Dois meses de uma bolsa de mestrado. </t>
  </si>
  <si>
    <t>5.7</t>
  </si>
  <si>
    <t>Capacitar equipes de resgate para manejo visando a redução da chegada de animais em instituições que recebem canídeos silvestres</t>
  </si>
  <si>
    <t>Curso elaborado e ministrado às instituições competentes; lista de participantes, fotos.</t>
  </si>
  <si>
    <t>Agentes capacitados para executar a triagem adequada dos canídeos</t>
  </si>
  <si>
    <t>Jorge Salomão (Ampara Silvestre)</t>
  </si>
  <si>
    <t>Hélia Piedade (SEMIL/CFS/DGFS); Thiago Stehling (IEF/MG); Rose Morato (ICMBio/CENAP); Joares May Jr., Rogério Cunha (ICMBio/CENAP); Fabiana Rocha (IUCN/CPSG); Liliane Milanelo (SEMIL/SP); Ana Raquel (AZAB/Zoológico de Brasília); Paula Damasceno (Parque Vida Cerrado); Frederico Lemos (UFCAT/PCMC); Alberto Vinicius (INEMA/BA).</t>
  </si>
  <si>
    <t>SP, MG, GO, MS, MT, TO, PA, RO, PI, DF, BA</t>
  </si>
  <si>
    <r>
      <rPr>
        <sz val="11"/>
        <color rgb="FF000000"/>
        <rFont val="Calibri"/>
        <family val="2"/>
      </rPr>
      <t>Interface com a ação 12 do WDRA. Considerar as espécies de canídeos brasileiras, priorizando</t>
    </r>
    <r>
      <rPr>
        <strike/>
        <sz val="11"/>
        <color rgb="FF000000"/>
        <rFont val="Calibri"/>
        <family val="2"/>
      </rPr>
      <t xml:space="preserve"> </t>
    </r>
    <r>
      <rPr>
        <sz val="11"/>
        <color rgb="FF000000"/>
        <rFont val="Calibri"/>
        <family val="2"/>
      </rPr>
      <t>raposinha, vinagre e lobo-guará. AZAB pode solicitar as instituições das áreas estratégicas do PAN e que realizam capacitações com os orgãos ambientais que enviem relatórios. Há uma lista com os dados das instituições que recebem canídeos, que foi produto do ciclo anterior.</t>
    </r>
  </si>
  <si>
    <t xml:space="preserve">Jorge Salomão informou que foi elaborado um documento preliminar para capacitação das equipes e que entrará em contato com os colaboradores para avançarem na implementação.  </t>
  </si>
  <si>
    <t xml:space="preserve">documento preliminar - PLANO DE AÇÕES PARA CAPACITAÇÃO DE EQUIPES DE RESGATE NO MANEJO DE CANÍDEOS SILVESTRES </t>
  </si>
  <si>
    <t>Jorge Salomão (FAM/Hinova)</t>
  </si>
  <si>
    <t>Alterar este parágrafo: Essa ação tem interface com a estratégia 12 da Análise de Risco de Doenças em Animais Selvagens (WDRA).</t>
  </si>
  <si>
    <t>5.8</t>
  </si>
  <si>
    <r>
      <rPr>
        <sz val="11"/>
        <color rgb="FF000000"/>
        <rFont val="Calibri"/>
        <family val="2"/>
      </rPr>
      <t>Elaborar cartões diagnósticos (</t>
    </r>
    <r>
      <rPr>
        <i/>
        <sz val="11"/>
        <color rgb="FF000000"/>
        <rFont val="Calibri"/>
        <family val="2"/>
      </rPr>
      <t>Diagnosis cards</t>
    </r>
    <r>
      <rPr>
        <sz val="11"/>
        <color rgb="FF000000"/>
        <rFont val="Calibri"/>
        <family val="2"/>
      </rPr>
      <t>) com um sumário de informações sobre as doenças prioritárias para a conservação dos canídeos silvestres.</t>
    </r>
  </si>
  <si>
    <t>Cartões digitais desenvolvidos e divulgados</t>
  </si>
  <si>
    <t>Elucidação sobre as doenças priorizadas no WDRA.</t>
  </si>
  <si>
    <t>Marcos Bryan Heinemann (USP/FMVZ)</t>
  </si>
  <si>
    <t>Ana Paula Nunes (Instituto Jaguaracambé); Caio Motta (USP/FZEA); Irys Gonzalez (SEMIL/SP); Isis Candeias (PCMC); Paula Damasceno (Parque Vida Cerrado); Pedro Navas (FAM); Ricardo Dias (USP/FMVZ)</t>
  </si>
  <si>
    <t>Interface com a ação 22 do WDRA. Sugere-se publicar os cards em Língua Portuguesa e Espanhol.</t>
  </si>
  <si>
    <t xml:space="preserve">Ricardo Dias (USP) conversou com articulador para ajudá-lo no movimento para execução da ação. Foram realizadas reuniões de alinhamento e seleção de materiais de referência para a eboração dos cartões. </t>
  </si>
  <si>
    <t>Alterar este parágrafo: Essa ação tem interface com a estratégia 22 da Análise de Risco de Doenças em Animais Selvagens (WDRA).</t>
  </si>
  <si>
    <t>5.9</t>
  </si>
  <si>
    <t>Criar um protocolo de coleta e diagnósticos diferenciais para a Síndrome Alopécica.</t>
  </si>
  <si>
    <t>Padronização da coleta e diagnóstico para a sarna sarcóptica</t>
  </si>
  <si>
    <t>Anaiá Paixão (Universidade Estadual de Santa Cruz); Caio Motta (USP/FZEA); Cátia Dejuste (UFF); Irys Lima (SEMIL/SP); Pedro Navas (FAM); Pedro Teles (ITAIPU Binacional); Flavia Fiori (Pró-Carnívoros), Joares May Jr. (Ampara Silvestre)</t>
  </si>
  <si>
    <t>Interface com a ação 14 do WDRA. 
O protoloco será digital e disponibilizado no site do PAN.</t>
  </si>
  <si>
    <t>Ação não iniciada. Ricardo Dias informou que a ação foi concebida antes do período monitorado, mas se articula com ação do WDRA de Canídeos, para a qual foi concebido depois do período monitorado.</t>
  </si>
  <si>
    <t>A ação foi agrupada, pois o produto já está comtemplada dentro da ação 5.10. 
Não foi possível consultar os especialistas para a elaboração do protocolo. Esta ação será compartilhada com uma outra, do WDRA, especificamente com o Grupo de Trabalho sobre Síndrome Alopécica.</t>
  </si>
  <si>
    <t>5.10</t>
  </si>
  <si>
    <r>
      <rPr>
        <sz val="11"/>
        <color rgb="FF000000"/>
        <rFont val="Calibri"/>
        <family val="2"/>
        <charset val="1"/>
      </rPr>
      <t xml:space="preserve">Elaborar um protocolo com chave de decisão relacionado ao manejo e tratamento de populações de canídeos silvestres </t>
    </r>
    <r>
      <rPr>
        <i/>
        <sz val="11"/>
        <color rgb="FF000000"/>
        <rFont val="Calibri"/>
        <family val="2"/>
        <charset val="1"/>
      </rPr>
      <t>in situ</t>
    </r>
    <r>
      <rPr>
        <sz val="11"/>
        <color rgb="FF000000"/>
        <rFont val="Calibri"/>
        <family val="2"/>
        <charset val="1"/>
      </rPr>
      <t xml:space="preserve"> que apresentem casos de Síndrome Alopécica</t>
    </r>
  </si>
  <si>
    <t>Padronização do tratamento e manejo da Síndrome Alopécica</t>
  </si>
  <si>
    <t>Adriano Pinter, Anaiá Paixão (Universidade Estadual de Santa Cruz); Catia Dejuste UFF); Júlia Silveira (UFMG); Claudia Valéria Brandão (UNESP/FMVZ); Isis Candeias (PCMC); Pedro Navas (FAM); Pedro Teles (ITAIPU Binacional); Trícia Maria Ferreira de Sousa Oliveira (FZEA-USP), Joares May Jr. (Ampara silvestre), Flavia Fiori (Pró-Carnívoros)</t>
  </si>
  <si>
    <t>SP, RJ, MG, GO, BA, Miranda (MS)</t>
  </si>
  <si>
    <t>Essa ação está sendo discutida dentro do GT previsto na ação 17 do WDRA.</t>
  </si>
  <si>
    <t>Manejo in situ </t>
  </si>
  <si>
    <t xml:space="preserve">Ação não iniciada. Ricardo Dias informou que a ação foi concebida antes do período monitorado, mas se articula com ação do WDRA de Canídeos, para a qual foi concebido depois do período monitorado. </t>
  </si>
  <si>
    <t>Não foi possível consultar os especialistas para a elaboração do protocolo. Esta ação será compartilhada com uma outra, do WDRA, especificamente com o Grupo de Trabalho sobre Síndrome Alopécica.</t>
  </si>
  <si>
    <t xml:space="preserve">Protocolo de coleta, diagnóstico e fluxo decisório de manejo elaborado e divulgado. </t>
  </si>
  <si>
    <t>Mais informação sobre manejo da Síndrome Alopécica para instituições que recebem animais.</t>
  </si>
  <si>
    <t>Incluir: Adriano Pinter (Instituto Pasteur); Júlia Silveira (UFMG); Claudia Valéria Brandão (UNESP/FMVZ); Isis Candeias (PCMC); Trícia Maria Ferreira de Sousa Oliveira (FZEA-USP).</t>
  </si>
  <si>
    <t>SP, RJ, MG, GO, DF Miranda (MS)</t>
  </si>
  <si>
    <t>Alterar este parágrafo: Essa ação está sendo discutida dentro do GT previsto na estratégia 17 da Análise de Risco de Doenças em Animais Selvagens (WDRA).</t>
  </si>
  <si>
    <t>Redução do impacto da hibridização no gênero Lycalopex.</t>
  </si>
  <si>
    <t>6.1</t>
  </si>
  <si>
    <r>
      <rPr>
        <sz val="11"/>
        <color rgb="FF000000"/>
        <rFont val="Calibri"/>
        <family val="2"/>
      </rPr>
      <t xml:space="preserve">Elaborar um guia de identificação fenotípica de híbridos, </t>
    </r>
    <r>
      <rPr>
        <i/>
        <sz val="11"/>
        <color rgb="FF000000"/>
        <rFont val="Calibri"/>
        <family val="2"/>
      </rPr>
      <t>Lycalopex vetulus</t>
    </r>
    <r>
      <rPr>
        <sz val="11"/>
        <color rgb="FF000000"/>
        <rFont val="Calibri"/>
        <family val="2"/>
      </rPr>
      <t xml:space="preserve">, </t>
    </r>
    <r>
      <rPr>
        <i/>
        <sz val="11"/>
        <color rgb="FF000000"/>
        <rFont val="Calibri"/>
        <family val="2"/>
      </rPr>
      <t>Lycalopex gymnocercus,</t>
    </r>
    <r>
      <rPr>
        <sz val="11"/>
        <color rgb="FF000000"/>
        <rFont val="Calibri"/>
        <family val="2"/>
      </rPr>
      <t xml:space="preserve"> </t>
    </r>
    <r>
      <rPr>
        <i/>
        <sz val="11"/>
        <color rgb="FF000000"/>
        <rFont val="Calibri"/>
        <family val="2"/>
      </rPr>
      <t xml:space="preserve">Cerdocyon thous </t>
    </r>
    <r>
      <rPr>
        <sz val="11"/>
        <color rgb="FF000000"/>
        <rFont val="Calibri"/>
        <family val="2"/>
      </rPr>
      <t>e híbridos.</t>
    </r>
  </si>
  <si>
    <t>Guia de identificação elaborado e encaminhado para os diferentes atores e instituições e empreendimentos de alto impacto.</t>
  </si>
  <si>
    <t>Identificação correta dos animais.</t>
  </si>
  <si>
    <t xml:space="preserve"> Frederico Lemos (UFCAT/PCMC)</t>
  </si>
  <si>
    <t>Ana Raquel (AZAB/Zoológico de Brasília); Valdir Nogueira Neto (ICMBio/CENAP); Thiago Stehling (IEF/MG); Diogo Baldin (SEMMAC/GO); Guilherme Guerra Neto (Zoológico Rio Preto); Giulianny (PCMC); Julia (PCMC); Francilma Dutra (UFU); Fernanda Cavalcanti (PCMC); Julio Dalponte (IPC); Gabrielle Rosa (Parque Vida Cerrado); Fabio Mazim (IPC); Mozart Freitas (SEMAD/PCMC); Hugo Fernandes (UFCE); Érica Gomes (UFPB); Rogério Cunha (ICMBio/CENAP)</t>
  </si>
  <si>
    <t>SP, GO, MG, PA, BA</t>
  </si>
  <si>
    <t>Guia de identificação deve considerar as variações na pelagem, morfologia, comportamento e rastros. 
Ampla divulgação incluindo CETAS, universidades, empreendimentos eólicos, solares, rodoviários, mineradoras, comunidades locais e rurais.</t>
  </si>
  <si>
    <r>
      <rPr>
        <sz val="11"/>
        <color rgb="FF000000"/>
        <rFont val="Calibri"/>
        <scheme val="minor"/>
      </rPr>
      <t>Frederico Lernos informou que a ação foi iniciada parcialmente. Para elaboração do guia de identificação é necessário descrever as características morfológicas dos híbridos, as quais ainda estão em fase de aprendizagem e reconhecimento, visto não existir um trabalho cientifico de descrição dos híbridos. Segundo Frederico Lemos, estão reunindo informações biométricas de indivíduos atípicos em termos de pureza de cada espécie de Lycalopex e  fomentando a rede de informações sobre hibridização. Até o momento, aconteceram várias reuniões entre PCMC, PUC-RS e CETAS de SP a respeito.</t>
    </r>
    <r>
      <rPr>
        <sz val="11"/>
        <color rgb="FFFF0000"/>
        <rFont val="Calibri"/>
        <scheme val="minor"/>
      </rPr>
      <t xml:space="preserve"> </t>
    </r>
  </si>
  <si>
    <t>Frederico Lemos sugere o aumento do prazo dessa ação, visto a falta de informações confiáveis que subsidiem a elaboração do guia. Ainda, é necessário fortalecer a comunicação e engajamento com a equipe da SEMIL a fim de aumentar a troca de informações com mantenedores de fauna em SP.</t>
  </si>
  <si>
    <r>
      <rPr>
        <sz val="11"/>
        <color rgb="FF000000"/>
        <rFont val="Calibri"/>
      </rPr>
      <t>Elaborar e divulgar um guia de identificação fenotípica de híbridos,</t>
    </r>
    <r>
      <rPr>
        <i/>
        <sz val="11"/>
        <color rgb="FF000000"/>
        <rFont val="Calibri"/>
      </rPr>
      <t xml:space="preserve"> Lycalopex vetulus, Lycalopex gymnocercus, Cerdocyon thous </t>
    </r>
    <r>
      <rPr>
        <sz val="11"/>
        <color rgb="FF000000"/>
        <rFont val="Calibri"/>
      </rPr>
      <t>e híbridos.</t>
    </r>
  </si>
  <si>
    <t>Incluir: Giulianny Alves Machado(PCMC); Julia Lourenço Souza (PCMC).</t>
  </si>
  <si>
    <t>Incluir: PR</t>
  </si>
  <si>
    <t>6.2</t>
  </si>
  <si>
    <r>
      <rPr>
        <sz val="11"/>
        <color rgb="FF000000"/>
        <rFont val="Calibri"/>
        <family val="2"/>
      </rPr>
      <t xml:space="preserve">Elaborar e divulgar um protocolo para identificação genética de </t>
    </r>
    <r>
      <rPr>
        <i/>
        <sz val="11"/>
        <color rgb="FF000000"/>
        <rFont val="Calibri"/>
        <family val="2"/>
      </rPr>
      <t xml:space="preserve">Lycalopex </t>
    </r>
    <r>
      <rPr>
        <sz val="11"/>
        <color rgb="FF000000"/>
        <rFont val="Calibri"/>
        <family val="2"/>
      </rPr>
      <t>spp e híbridos</t>
    </r>
  </si>
  <si>
    <t>Protocolo elaborado e divulgado.</t>
  </si>
  <si>
    <r>
      <rPr>
        <vertAlign val="superscript"/>
        <sz val="11"/>
        <color rgb="FF000000"/>
        <rFont val="Calibri"/>
        <family val="2"/>
        <charset val="1"/>
      </rPr>
      <t xml:space="preserve">
</t>
    </r>
    <r>
      <rPr>
        <sz val="11"/>
        <color rgb="FF000000"/>
        <rFont val="Calibri"/>
        <family val="2"/>
        <charset val="1"/>
      </rPr>
      <t>Identificação genética de indivíduos puros e hibridos.</t>
    </r>
  </si>
  <si>
    <t>Henrique Figueiró (ITV); Eduardo Eizirik (PUC/RS); Irys Gonzalez (SEMIL/SP); Sibelle Torres Vilaça (ITV); Vera de Ferran (PUC/RS).</t>
  </si>
  <si>
    <t>SP, MG, PR</t>
  </si>
  <si>
    <t xml:space="preserve"> A identificação inclui análises genéticas e indicação de laboratórios que realizem as análises. Consultar o andamento do Acordo de Cooperação com o ITV para saber se esse tipo de análise pode ser realizada. 
Memória de cálculo: considerou-se uma bolsa de mestrado, reagentes para 100 amostras e 60 genomas.</t>
  </si>
  <si>
    <r>
      <rPr>
        <sz val="11"/>
        <color rgb="FF000000"/>
        <rFont val="Calibri"/>
      </rPr>
      <t xml:space="preserve">Lilian Almeida informou que há um Projeto de genômica populacional aprovado e em andamento pelo projeto de Genômica da Biodiversidade Brasileira (GBB), parceria entre ICMBio e ITV. A elaboração do protocolo baseia-se na comparação entre o genoma de referência de </t>
    </r>
    <r>
      <rPr>
        <i/>
        <sz val="11"/>
        <color rgb="FF000000"/>
        <rFont val="Calibri"/>
      </rPr>
      <t>Lycalopex vetulus</t>
    </r>
    <r>
      <rPr>
        <sz val="11"/>
        <color rgb="FF000000"/>
        <rFont val="Calibri"/>
      </rPr>
      <t xml:space="preserve"> e dados de sequenciamento genômico de baixa cobertura de </t>
    </r>
    <r>
      <rPr>
        <i/>
        <sz val="11"/>
        <color rgb="FF000000"/>
        <rFont val="Calibri"/>
      </rPr>
      <t>L. vetulus</t>
    </r>
    <r>
      <rPr>
        <sz val="11"/>
        <color rgb="FF000000"/>
        <rFont val="Calibri"/>
      </rPr>
      <t xml:space="preserve"> e uma amostra de </t>
    </r>
    <r>
      <rPr>
        <i/>
        <sz val="11"/>
        <color rgb="FF000000"/>
        <rFont val="Calibri"/>
      </rPr>
      <t>L. gymnocercus</t>
    </r>
    <r>
      <rPr>
        <sz val="11"/>
        <color rgb="FF000000"/>
        <rFont val="Calibri"/>
      </rPr>
      <t xml:space="preserve">, com foco na identificação de marcadores diagnósticos capazes de distinguir as espécies e detectar possíveis híbridos. O projeto encontra-se em rápido avanço, com parte das amostras atualmente na fase de curadoria de dados genômicos. Além disso, a PUC/RS coordena um projeto com foco na hibridização entre as duas espécies. Os resultados de ambos os projetos poderão contribuir para a elaboração de um protocolo para identificação genética das espécies de </t>
    </r>
    <r>
      <rPr>
        <i/>
        <sz val="11"/>
        <color rgb="FF000000"/>
        <rFont val="Calibri"/>
      </rPr>
      <t>Lycalopex</t>
    </r>
    <r>
      <rPr>
        <sz val="11"/>
        <color rgb="FF000000"/>
        <rFont val="Calibri"/>
      </rPr>
      <t xml:space="preserve"> spp. e de híbridos.</t>
    </r>
  </si>
  <si>
    <t>Excluir: Irys Gonzalez (SEMIL/SP)
Incluir: Raquel Lozano (SEMIL/SP).</t>
  </si>
  <si>
    <t>6.3</t>
  </si>
  <si>
    <r>
      <rPr>
        <sz val="11"/>
        <color rgb="FF000000"/>
        <rFont val="Calibri"/>
        <family val="2"/>
      </rPr>
      <t xml:space="preserve">Elaborar recomendação para destinação de </t>
    </r>
    <r>
      <rPr>
        <i/>
        <sz val="11"/>
        <color rgb="FF000000"/>
        <rFont val="Calibri"/>
        <family val="2"/>
      </rPr>
      <t xml:space="preserve">Lycalopex </t>
    </r>
    <r>
      <rPr>
        <sz val="11"/>
        <color rgb="FF000000"/>
        <rFont val="Calibri"/>
        <family val="2"/>
      </rPr>
      <t>spp e híbridos</t>
    </r>
  </si>
  <si>
    <t>Documento elaborado e encaminhado.</t>
  </si>
  <si>
    <r>
      <rPr>
        <sz val="11"/>
        <color rgb="FF000000"/>
        <rFont val="Calibri"/>
        <family val="2"/>
        <charset val="1"/>
      </rPr>
      <t xml:space="preserve">Destinação adequada dos </t>
    </r>
    <r>
      <rPr>
        <i/>
        <sz val="11"/>
        <color rgb="FF000000"/>
        <rFont val="Calibri"/>
        <family val="2"/>
        <charset val="1"/>
      </rPr>
      <t xml:space="preserve">Lycalopex </t>
    </r>
  </si>
  <si>
    <t>Ana Raquel Faria (AZAB/Zoológico de Brasília); Valdir Nogueira Neto (ICMBio/CENAP); Thiago Stehling (IEF/MG); Diogo Baldin (SEMMAC/GO); Guilherme Guerra Neto (Zoológico Rio Preto); Hélia Piedade (SEMIL/CFS/DGFS)</t>
  </si>
  <si>
    <t>Para os híbridos indica-se a esterilização permanente. 
O documento deverá ser encaminhado para as instituições que recebem esses animais, como as OEMAs, CETAS, zoos, criadouros, mantenedouros, etc.</t>
  </si>
  <si>
    <t xml:space="preserve">Rose Morato (ICMBio/CENAP) informou que foram iniciadas conversas com o grupo sobre como elaborar as recomendações. No entato, o grupo não desenvolveu mais devido a a problemática da identificação e a falta de interesse das instituiçoes mantenedouras para destinação. </t>
  </si>
  <si>
    <t>Rose Morato (ICMBio/CENAP) informou que a grande dificuldade está sendo como definir quais indivíduos são híbridos ou não. Não temos laboratórios que façam essa análise rapidamente. Estamos com receio de autorizar a castração ou vasectomia sem ter a certeza de que se tratam de híbridos. Também é uma espécie de difícil destinação para cativeiro, pois as instituições não têm interesse, nem recintos disponíveis. Conversamos com o Fred sobre a possibilidade da soltura de animais possivelmente híbridos após a castração, mas também não chegamos a uma conclusão. Em resumo, o problema não é elaborar um documento de recomendação, mas sim o que colocar nele se ainda não temos consenso do que deve ser feito e nem como testar os indivíduos.</t>
  </si>
  <si>
    <t xml:space="preserve">Em conversa com Frederico, Rose e Rogério há a proposta de contatar o laboratório da Ecomol para definir o protocolo de análise, sendo o primeiro passo. Após isso priorizar a realização do do workshop da ação 6.7 para definição de quais recomendações devem ser incluídas. </t>
  </si>
  <si>
    <t>Incluir: Eduardo Eizirik (PUC/RS).</t>
  </si>
  <si>
    <t>6.4</t>
  </si>
  <si>
    <r>
      <rPr>
        <sz val="11"/>
        <color rgb="FF000000"/>
        <rFont val="Calibri"/>
        <family val="2"/>
      </rPr>
      <t xml:space="preserve">Atualizar o mapa da zona de hibridização de </t>
    </r>
    <r>
      <rPr>
        <i/>
        <sz val="11"/>
        <color rgb="FF000000"/>
        <rFont val="Calibri"/>
        <family val="2"/>
      </rPr>
      <t>Lycalopex</t>
    </r>
    <r>
      <rPr>
        <sz val="11"/>
        <color rgb="FF000000"/>
        <rFont val="Calibri"/>
        <family val="2"/>
      </rPr>
      <t xml:space="preserve"> spp.</t>
    </r>
  </si>
  <si>
    <t>Mapas elaborados.</t>
  </si>
  <si>
    <t xml:space="preserve">Delimitação do polígono da zona de hibridização. </t>
  </si>
  <si>
    <t xml:space="preserve">Julia Souza (PCMC); Fernanda Andrade (PUC/RS); Eduardo Eizirik (PUC/RS); Isis Candeias (PCMC); Caio Motta (USP/FZEA)Fernanda Andrade (PUC/RS); Eduardo Eizirik (PUC/RS); Rogério Cunha de Paula (ICMBio/CENAP); Fernanda Cavalcanti (PCMC); Mozart Caetano de Freitas-Junior (SEMAD-GO/PCMC); Giulianny Alves Machado (PCMC); Júlia Souza (PCMC); Isis Candeias (PCMC); Caio Motta (USP/FZEA); </t>
  </si>
  <si>
    <t>SP, PR</t>
  </si>
  <si>
    <r>
      <rPr>
        <sz val="11"/>
        <color rgb="FF000000"/>
        <rFont val="Calibri"/>
        <family val="2"/>
      </rPr>
      <t xml:space="preserve">A delimitação da zona de hibridização envolve diagnóstico genético e descrição morfológica de indivíduos amostrados. 
Um mapa já foi elaborado (disponível em Garcez </t>
    </r>
    <r>
      <rPr>
        <i/>
        <sz val="11"/>
        <color rgb="FF000000"/>
        <rFont val="Calibri"/>
        <family val="2"/>
      </rPr>
      <t>et al</t>
    </r>
    <r>
      <rPr>
        <sz val="11"/>
        <color rgb="FF000000"/>
        <rFont val="Calibri"/>
        <family val="2"/>
      </rPr>
      <t>. 2024) e pode ser refinado.</t>
    </r>
  </si>
  <si>
    <t xml:space="preserve">Frederico Lemos informou que a ação está em andamento e reuniões entre PCMC, PUC-RS e alguns CETAS de SP  foram realizadas para o estabelecimento de uma rede de informações sobre ocorrências de possíveis híbridos e encaminhamento de amostras para a PUC-RS para análise de material genético. Também foi gerado um 1o mapa assimilando informações disponíveis sobre ocorrências de morfotipos estranhos e possível zona de ocorrência.
</t>
  </si>
  <si>
    <t>Relatório com 1a versão de mapa criada.</t>
  </si>
  <si>
    <t>6.5</t>
  </si>
  <si>
    <t>Divulgar a problemática da hibridização, para a sociedade,  em diferentes mídias.</t>
  </si>
  <si>
    <t>Material educativo; postagens em redes sociais.</t>
  </si>
  <si>
    <t>Conscientização da população sobre os diferentes impactos causados pela hibridização.</t>
  </si>
  <si>
    <t>Aline Poscai (ICMBio/CENAP); Renan Lieto (ICMBio/CENAP); Pedro Reis (ICMBio/CENAP); Gabriela Schmaedecke (ICMBio/CENAP); Frederico Lemos; Bruno Aranda (SEMIL/SP); Eduardo Eizirik (PUC/RS); Isis Candeias (PCMC); Caio Motta (USP/FZEA); Ricardo Dias (USP/FMVZ)</t>
  </si>
  <si>
    <t xml:space="preserve">A divulgação pode auxiliar na promoção da espécie, sensibilização da população sobre as consequências da perda de habitat, além do impacto da hibridização para a conservação. </t>
  </si>
  <si>
    <t>Frederico  Lemos (UFCAT/PCMC) informou que a equipe do PCMC participou de 3 reportagens em canais de noticias como G1 e Terra da Gente, além da elaboração de postagem no perfil do PCMC sobre hibridização.</t>
  </si>
  <si>
    <t xml:space="preserve">3 Reportagens sobre o tema: 1) https://g1.globo.com/sp/campinas-regiao/terra-da-gente/noticia/2026/01/09/aparicao-de-suposta-raposa-em-condominio-aguca-curiosidade-de-moradores-e-traz-alerta-em-paulinia-sp.ghtml; 2) https://globoplay.globo.com/v/14240653/; 3) https://g1.globo.com/sp/campinas-regiao/terra-da-gente/noticia/2025/10/01/fotografo-flagra-canideos-hibridos-em-piracicaba-sp.ghtml
</t>
  </si>
  <si>
    <t>Rose Morato (ICMBio/CENAP); Frederico Lemos (UFCAT/PCMC)</t>
  </si>
  <si>
    <t>Rose informou que está sendo feita a divulgação para os órgãos estaduais na área de ocorrência da hibridização, porém ainda de maneira eventual e não sistematizada. Após a elaboração do protocolo de destinação, faremos de maneira mais sistematizada para todas as instituições da região de ocorrência da hibridização.</t>
  </si>
  <si>
    <t>Excluir: Pedro Reis (ICMBio/CENAP); Gabriela Schmaedecke (ICMBio/CENAP);</t>
  </si>
  <si>
    <t>6.6</t>
  </si>
  <si>
    <r>
      <t xml:space="preserve">Avaliar a estrutura genética das populações de </t>
    </r>
    <r>
      <rPr>
        <i/>
        <sz val="11"/>
        <color rgb="FF000000"/>
        <rFont val="Calibri"/>
        <family val="2"/>
      </rPr>
      <t xml:space="preserve">Lycalopex vetulus </t>
    </r>
    <r>
      <rPr>
        <sz val="11"/>
        <color rgb="FF000000"/>
        <rFont val="Calibri"/>
        <family val="2"/>
      </rPr>
      <t>ao longo de sua área de distribuição.</t>
    </r>
  </si>
  <si>
    <t>Relatório; artigos científicos.</t>
  </si>
  <si>
    <t>Identificar populações com diferenciação genética por falta de conectividade.</t>
  </si>
  <si>
    <t>Frederico Lemos (UFCAT/PCMC); Isis Candeias (PCMC); Caio Motta (USP/FZEA); Valdir Nogueira Neto (ICMBio/CENAP); Maria de Fátima (NATURATINS/TO); Lyon Cardoso de Sousa (NATURATINS/TO); Flavia Fiori (Instituto Pró-Carnívoros); Rose Morato (ICMBio/CENAP); Sibelle Torres Vilaça (ITV); Henrique Figueiró (ITV); Vera de Ferran (PUCRS); Eduardo Eizirik (PUC/RS); Sibelle Torres Vilaça (ITV)</t>
  </si>
  <si>
    <r>
      <rPr>
        <sz val="11"/>
        <color rgb="FF000000"/>
        <rFont val="Calibri"/>
        <family val="2"/>
        <charset val="1"/>
      </rPr>
      <t xml:space="preserve">Área de distribuição de </t>
    </r>
    <r>
      <rPr>
        <i/>
        <sz val="11"/>
        <color rgb="FF000000"/>
        <rFont val="Calibri"/>
        <family val="2"/>
        <charset val="1"/>
      </rPr>
      <t>Lycalopex</t>
    </r>
  </si>
  <si>
    <t>O custo estimado será levantado pelo ITV na rodada virtual.</t>
  </si>
  <si>
    <r>
      <t xml:space="preserve">Lilian Almeida informou que há um projeto de genômica populacional aprovado e em andamento pelo projeto de Genômica da Biodiversidade Brasileira (GBB), parceria entre ICMBio e ITV para investigar a estruturação populacional de </t>
    </r>
    <r>
      <rPr>
        <i/>
        <sz val="11"/>
        <color rgb="FF000000"/>
        <rFont val="Calibri"/>
        <family val="2"/>
      </rPr>
      <t>Lycalopex vetulus</t>
    </r>
    <r>
      <rPr>
        <sz val="11"/>
        <color rgb="FF000000"/>
        <rFont val="Calibri"/>
        <family val="2"/>
      </rPr>
      <t>. A avaliação da estrutura genética das populações será realizada a partir da análise de dados genômicos de indivíduos amostrados ao longo de grande parte da distribuição natural da espécie, permitindo inferências sobre diferenciação populacional e padrões de conectividade. Parte das amostras já foram sequenciadas com qualidade, mas algumas delas precisaram voltar para a fila de sequenciamento por não se atenderem ao padrão de qualidade proposto. Também houve aprovação de projeto no GBB para gerar um genoma de referência para a espécie, aumentando a confiabilidade das análises genômicas populacionais. A amostra para o genoma de referência já foi sequenciada e encontra-se em fase de curadoria genômica.</t>
    </r>
    <r>
      <rPr>
        <sz val="11"/>
        <color rgb="FF000000"/>
        <rFont val="Calibri"/>
        <family val="2"/>
      </rPr>
      <t xml:space="preserve"> A equipe do PCMC está em parceria para o envio de amostras. </t>
    </r>
  </si>
  <si>
    <t xml:space="preserve">O estudo está limitado as localidades onde há amostras. </t>
  </si>
  <si>
    <t>SP, MS, MT, GO, MG, TO, BA, MA, PI, PR</t>
  </si>
  <si>
    <t>SP, MS, MT, GO, MG, TO, BA, MA, PI</t>
  </si>
  <si>
    <t>6.7</t>
  </si>
  <si>
    <t>Realizar Workshop sobre a problemática de hibridização.</t>
  </si>
  <si>
    <t>Relatório Técnico.</t>
  </si>
  <si>
    <t>Recomendações sobre o manejo da hibridização das populações.</t>
  </si>
  <si>
    <t>Frederico Lemos (UFCAT/PCMC); Rogério Cunha de Paula (ICMBio/CENAP); Eduardo Eizirik (PUC/RS); Henrique Figueiró (ITV) Caio Motta (USP/FZEA) Fabiana Lopes; Joares May Jr. (Ampara Silvestre); Marcos Tortato (Caipora Cooperativa); Fábio Goés (Klabin); Hélia Piedade (SEMIL/CFS/DGFS)</t>
  </si>
  <si>
    <r>
      <rPr>
        <sz val="11"/>
        <color rgb="FF000000"/>
        <rFont val="Calibri"/>
        <family val="2"/>
        <charset val="1"/>
      </rPr>
      <t xml:space="preserve">Custo será baseado no WDRA e a oficina será presencial. O workshop poderá ser focado em hibridização de diferentes grupos (canídeos e felídeos). A data do workshop dependerá dos dados disponíveis das ações anteriores.
O workshop avaliará todas as informações levantadas ao longo da vigência do PAN, assim como levantar as estratégias de mitigação do impacto de hibridização na natureza. 
A ação 6.3 já atende a destinação </t>
    </r>
    <r>
      <rPr>
        <i/>
        <sz val="11"/>
        <color rgb="FF000000"/>
        <rFont val="Calibri"/>
        <family val="2"/>
        <charset val="1"/>
      </rPr>
      <t>ex situ</t>
    </r>
    <r>
      <rPr>
        <sz val="11"/>
        <color rgb="FF000000"/>
        <rFont val="Calibri"/>
        <family val="2"/>
        <charset val="1"/>
      </rPr>
      <t xml:space="preserve"> através do protocolo.</t>
    </r>
  </si>
  <si>
    <t>Planejado é posterior ao período monitorado. 
A ação depende da conclusão de ações anteriores, dentro do objetivo 6, especialmente a ação 6.6.</t>
  </si>
  <si>
    <t>Realizar uma reunião preparatória virtual para início das discussões. Importante incluir participantes nos eventos e na colaboração da ação do Instituto de Água e Terra (IAT) e Instituto Estadual de Florestas/MG (IEF).</t>
  </si>
  <si>
    <t>Ajustar instituição: Fabiana Lopes Rocha (IUCN SSC CPSG/CSE Brasil),</t>
  </si>
  <si>
    <t>6.8</t>
  </si>
  <si>
    <r>
      <rPr>
        <sz val="11"/>
        <rFont val="Calibri"/>
        <family val="2"/>
        <charset val="1"/>
      </rPr>
      <t xml:space="preserve">Sistematizar as informações para organização do plantel de </t>
    </r>
    <r>
      <rPr>
        <i/>
        <sz val="11"/>
        <rFont val="Calibri"/>
        <family val="2"/>
        <charset val="1"/>
      </rPr>
      <t>Lycalopex vetulus</t>
    </r>
  </si>
  <si>
    <t xml:space="preserve"> Documento com o número de indivíduos mantidos em cativeiro ao longo do PAN.</t>
  </si>
  <si>
    <t>Base de dados com número de indivíduos em cativeiro e instituições mantenedoras.</t>
  </si>
  <si>
    <t>Frederico Lemos (UFCAT/PCMC); Giulianny Alves (PCMC); Julia Souza (PCMC); Mozart Caetano Freitas Junior (SEMAD-GO/PCMC); Irys Gonzalez (SEMIL/SP)</t>
  </si>
  <si>
    <t>Ana Raquel Faria informou que apesar dos questionários para as instituições serem enviados normalmente no início do ano (base 31/12 do ano anterior), para 2026, em específico, os questionários serão enviados em março. O prazo de resposta costuma ser de 30 dias para resposta. Por este motivo, teremos as informações a partir de abril/maio de 2026.</t>
  </si>
  <si>
    <t xml:space="preserve">Atraso no envio do questionário para as instituiçoes mantenedoura da espécie. </t>
  </si>
  <si>
    <t>Excluir: Irys Gonzalez (SEMIL/SP)
Incluir: Raquel Lozano (SEMIL/SP).</t>
  </si>
  <si>
    <t>PLANEJAMENTO DE NOVAS AÇÕES</t>
  </si>
  <si>
    <t>NOVAS AÇÕES:</t>
  </si>
  <si>
    <t>OBJETIVO ESPECÍFICO</t>
  </si>
  <si>
    <t>Área de relevância</t>
  </si>
  <si>
    <t>2.19</t>
  </si>
  <si>
    <r>
      <rPr>
        <sz val="11"/>
        <color rgb="FF000000"/>
        <rFont val="Calibri"/>
        <family val="2"/>
        <scheme val="minor"/>
      </rPr>
      <t>Elaborar um protocolo de manejo e de resgate de raposinha (</t>
    </r>
    <r>
      <rPr>
        <i/>
        <sz val="11"/>
        <color rgb="FF000000"/>
        <rFont val="Calibri"/>
        <family val="2"/>
        <scheme val="minor"/>
      </rPr>
      <t>Lycalopex vetulus</t>
    </r>
    <r>
      <rPr>
        <sz val="11"/>
        <color rgb="FF000000"/>
        <rFont val="Calibri"/>
        <family val="2"/>
        <scheme val="minor"/>
      </rPr>
      <t>)</t>
    </r>
  </si>
  <si>
    <t>Protocolo elborado e divulgado</t>
  </si>
  <si>
    <t>Frederico Lemos (UFCAT/PCMC); Isis Candeias (PCMC); Caio Motta (USP/FZEA); Mara Cristina Marques (Zoológico de São Paulo)</t>
  </si>
  <si>
    <t>2.20</t>
  </si>
  <si>
    <t xml:space="preserve">Elaborar um briefing de comunicacao e divulgacao com base nos dados obtidos da ação 2.8. </t>
  </si>
  <si>
    <t>Briefing técnico elaborado</t>
  </si>
  <si>
    <t>Material de comunicação e sensibilização para subsidiar ações de divulgação, engajamento e educação voltadas à conservação dos canídeos silvestres, elaborado a partir da análise dos dados gerados na ação 2.8.</t>
  </si>
  <si>
    <t xml:space="preserve">Rafael Morais (Goá Data); Mariana Catapani (ICAS); Roberta Montanheiro Paulino (USP Ribeirão); Anna Beatriz Queiroz (Autônoma); Laura Oliveira (PVC) </t>
  </si>
  <si>
    <t xml:space="preserve">Mémoria de cálculo: Valor compatível com análise de dados, síntese técnica, elaboração de recomendações estratégicas e produção do briefing de comunicação (estimado em R$ 15.000,00).
</t>
  </si>
  <si>
    <t>2.21</t>
  </si>
  <si>
    <t xml:space="preserve">Capacitar os órgãos públicos e concessionárias responsáveis pelo resgate de fauna para aplicação do protocolo de Resgate, Manejo, Reabilitação e Destinação para canívoros silvestre removidos da natureza.
</t>
  </si>
  <si>
    <t>Lista de instituições e pessoas capacitadas</t>
  </si>
  <si>
    <t>Agentes capacitados para executar o Resgate, Manejo, Reabilitação e Destinação de forma correta dos canívoros silvestre removidos.</t>
  </si>
  <si>
    <t>Ana Raquel Faria (AZAB/Zoológico de Brasília); Hélia Piedade (SEMIL/CFS/DGFS); Thiago Stehling (IEF/MG); Rose Morato (ICMBio/CENAP);  Joares May Jr. (AMPARA Silvestre); Rogério Cunha (ICMBio/CENAP); Fabiana Rocha (IUCN/CPSG); Liliane Milanelo (SEMIL/SP); Ana Raquel Faria (AZAB/Zoológico de Brasília); Paula Damasceno (Parque Vida Cerrado); Frederico Lemos (UFCAT/PCMC); Alberto Vinicius (INEMA/BA); Andrea Pires (IPA/FF/SEMIL/SP); Marcello Guerreiro (ARTERIS); Arnauld Debiez (ICAS); Fernanda Abra (ViaFauna); Maria de Fátima Ribeiro (NATURATINS); Maria Luiza (INEMA); Ana Paula Quadros (ONG Instituto Jaguaracambé)</t>
  </si>
  <si>
    <t>vinculado ao produto da ação 2.2 e demais protocolos que for necessário.</t>
  </si>
  <si>
    <t>2.22</t>
  </si>
  <si>
    <t>Analisar o número de indivíduos vivos das espécies do  PAN em empreendimentos de fauna  (SISFAUNA/SISCETAS/GEFAU) no ano 1 do PAN e no ano 5 do PAN</t>
  </si>
  <si>
    <t>Ofícios do ICMBio solicitando a planilha de dados no ano 1 e no ano 5; Planilha de dados ano 1; Planilha de dados ano 5; Sumário Conclusivo da variação do montante de indivíduos ex-situ durante o ciclo do PAN</t>
  </si>
  <si>
    <t xml:space="preserve"> Subsidiar análises para avaliação de necessidade de plano de manejo populacional para cada espécie</t>
  </si>
  <si>
    <t>Ana Raquel (AZAB/Zoológico de Brasília); Andrea Pires (IPA/FF/SEMIL/SP); Marcello Guerreiro (ARTERIS); Paula Damasceno (Parque Vida Cerrado); Joares May Jr. (AMPARA Silvestre); Jorge Salomão (AMPARA Silvestre); Arnauld Debiez (ICAS); Fernanda Abra (ViaFauna); Maria de Fátima Ribeiro (NATURATINS); Maria Luiza (INEMA); Hélia Piedade (SEMIL/CFS/DGFS); Thiago Stehling (IEF/MG); Rose Morato (ICMBio/CENAP); Rogério Cunha (ICMBio/CENAP); Fabiana Rocha (IUCN/CPSG); Liliane Milanelo (SEMIL/SP); Frederico Lemos (UFCAT/PCMC); Alberto Vinicius (INEMA/BA); Ricardo Dias (USP)</t>
  </si>
  <si>
    <t>.</t>
  </si>
  <si>
    <t>Objetivo Geral do PAN</t>
  </si>
  <si>
    <t>PAINEL DE GESTÃO DO PAN</t>
  </si>
  <si>
    <t>RESUMO DA SITUAÇÃO DAS AÇÕES DO PAN</t>
  </si>
  <si>
    <t>SITUAÇÃO ATUAL DAS AÇÕES - 1ª MONITORIA (2026)</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</si>
  <si>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</si>
  <si>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</si>
  <si>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</si>
  <si>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</si>
  <si>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</si>
  <si>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</si>
  <si>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</si>
  <si>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</si>
  <si>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</si>
  <si>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</si>
  <si>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</si>
  <si>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</si>
  <si>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</si>
  <si>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</si>
  <si>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</si>
  <si>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</si>
  <si>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</si>
  <si>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</si>
  <si>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</si>
  <si>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</si>
  <si>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</si>
  <si>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</si>
  <si>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</si>
  <si>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</si>
  <si>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01/10/2016 - 04/10/2016 (virtual)</t>
  </si>
  <si>
    <t>Texto objetivo 1</t>
  </si>
  <si>
    <t>Texto objetivo 2</t>
  </si>
  <si>
    <t>Texto objetivo 3</t>
  </si>
  <si>
    <t>ação 3</t>
  </si>
  <si>
    <t>3.13</t>
  </si>
  <si>
    <t>3.14</t>
  </si>
  <si>
    <t>3.15</t>
  </si>
  <si>
    <t>Texto objetivo 4</t>
  </si>
  <si>
    <t>ação 4</t>
  </si>
  <si>
    <t>4.5</t>
  </si>
  <si>
    <t>4.6</t>
  </si>
  <si>
    <t>4.7</t>
  </si>
  <si>
    <t>4.8</t>
  </si>
  <si>
    <t>4.9</t>
  </si>
  <si>
    <t>4.10</t>
  </si>
  <si>
    <t>4.11</t>
  </si>
  <si>
    <t>4.12</t>
  </si>
  <si>
    <t>4.13</t>
  </si>
  <si>
    <t>4.14</t>
  </si>
  <si>
    <t>4.15</t>
  </si>
  <si>
    <t>Texto objetivo 5</t>
  </si>
  <si>
    <t>ação 5</t>
  </si>
  <si>
    <t>5.11</t>
  </si>
  <si>
    <t>5.12</t>
  </si>
  <si>
    <t>5.13</t>
  </si>
  <si>
    <t>5.14</t>
  </si>
  <si>
    <t>5.15</t>
  </si>
  <si>
    <t>Texto objetivo 6</t>
  </si>
  <si>
    <t>ação 6</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</si>
  <si>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</si>
  <si>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</si>
  <si>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</si>
  <si>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</si>
  <si>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</si>
  <si>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</si>
  <si>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</si>
  <si>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</si>
  <si>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</si>
  <si>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</si>
  <si>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</si>
  <si>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</si>
  <si>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</si>
  <si>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</si>
  <si>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</si>
  <si>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</si>
  <si>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</si>
  <si>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</si>
  <si>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</si>
  <si>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</si>
  <si>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</si>
  <si>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</si>
  <si>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</si>
  <si>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</si>
  <si>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</si>
  <si>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</si>
  <si>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</si>
  <si>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</si>
  <si>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</si>
  <si>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</si>
  <si>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</si>
  <si>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</si>
  <si>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</si>
  <si>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</si>
  <si>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</si>
  <si>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</si>
  <si>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</si>
  <si>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</si>
  <si>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</si>
  <si>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</si>
  <si>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</si>
  <si>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</si>
  <si>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</si>
  <si>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</si>
  <si>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</si>
  <si>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</si>
  <si>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</si>
  <si>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</si>
  <si>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</si>
  <si>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</si>
  <si>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</si>
  <si>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</si>
  <si>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</si>
  <si>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</si>
  <si>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</si>
  <si>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</si>
  <si>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</si>
  <si>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</si>
  <si>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</si>
  <si>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</si>
  <si>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</si>
  <si>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</si>
  <si>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</si>
  <si>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</si>
  <si>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</si>
  <si>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</si>
  <si>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</si>
  <si>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</si>
  <si>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</si>
  <si>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</si>
  <si>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</si>
  <si>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</si>
  <si>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</si>
  <si>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</si>
  <si>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</si>
  <si>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O NOME DO OBJETIVO ESPECÍFICO</t>
  </si>
  <si>
    <t>Inserir nova ação</t>
  </si>
  <si>
    <t>OBJETIVO</t>
  </si>
  <si>
    <t>SITUAÇÃO ATUAL DAS AÇÕES - 2ª MONITORIA (2018)</t>
  </si>
  <si>
    <t>OBJETIVO 7</t>
  </si>
  <si>
    <t>OBJETIVO 8</t>
  </si>
  <si>
    <t>OBJETIVO 9</t>
  </si>
  <si>
    <t>OBJETIVO 10</t>
  </si>
  <si>
    <t>SITUAÇÃO ATUAL DAS AÇÕES - 3ª MONITORIA (2019)</t>
  </si>
  <si>
    <t>SITUAÇÃO ATUAL DAS AÇÕES - 4ª MONITORIA (2020)</t>
  </si>
  <si>
    <t>SITUAÇÃO ATUAL DAS AÇÕES - MONITORIA FINAL (2021)</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</si>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</sst>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R$&quot;\ #,##0.00;[Red]\-&quot;R$&quot;\ #,##0.00"/>
    <numFmt numFmtId="44" formatCode="_-&quot;R$&quot;\ * #,##0.00_-;\-&quot;R$&quot;\ * #,##0.00_-;_-&quot;R$&quot;\ * &quot;-&quot;??_-;_-@_-"/>
    <numFmt numFmtId="164" formatCode="[$-416]mmmm\-yy;@"/>
    <numFmt numFmtId="165" formatCode="_-[$R$-416]\ * #,##0.00_-;\-[$R$-416]\ * #,##0.00_-;_-[$R$-416]\ * \-??_-;_-@_-"/>
    <numFmt numFmtId="166" formatCode="mm/yy"/>
  </numFmts>
  <fonts count="68">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b/>
      <sz val="12"/>
      <color rgb="FFFFFFFF"/>
      <name val="Calibri"/>
      <family val="2"/>
      <scheme val="minor"/>
    </font>
    <font>
      <b/>
      <sz val="18"/>
      <color rgb="FF003366"/>
      <name val="Calibri"/>
      <family val="2"/>
    </font>
    <font>
      <b/>
      <sz val="14"/>
      <color rgb="FF003366"/>
      <name val="Calibri"/>
      <family val="2"/>
    </font>
    <font>
      <sz val="11"/>
      <color rgb="FF000000"/>
      <name val="Calibri"/>
      <family val="2"/>
      <scheme val="minor"/>
    </font>
    <font>
      <sz val="12"/>
      <color rgb="FF000000"/>
      <name val="Calibri"/>
      <family val="2"/>
      <scheme val="minor"/>
    </font>
    <font>
      <b/>
      <sz val="14"/>
      <color rgb="FF000000"/>
      <name val="Calibri"/>
      <family val="2"/>
      <scheme val="minor"/>
    </font>
    <font>
      <sz val="11"/>
      <name val="Calibri"/>
      <family val="2"/>
      <charset val="1"/>
    </font>
    <font>
      <sz val="11"/>
      <color rgb="FF000000"/>
      <name val="Calibri"/>
      <family val="2"/>
      <charset val="1"/>
    </font>
    <font>
      <sz val="11"/>
      <color theme="1"/>
      <name val="Calibri"/>
      <family val="2"/>
      <charset val="1"/>
    </font>
    <font>
      <sz val="11"/>
      <color rgb="FF000000"/>
      <name val="Calibri"/>
      <family val="2"/>
    </font>
    <font>
      <sz val="11"/>
      <color rgb="FFFF0000"/>
      <name val="Calibri"/>
      <family val="2"/>
      <charset val="1"/>
    </font>
    <font>
      <sz val="11"/>
      <color rgb="FFFF0000"/>
      <name val="Calibri"/>
      <family val="2"/>
    </font>
    <font>
      <sz val="8"/>
      <name val="Calibri"/>
      <family val="2"/>
      <scheme val="minor"/>
    </font>
    <font>
      <i/>
      <sz val="11"/>
      <name val="Calibri"/>
      <family val="2"/>
      <charset val="1"/>
    </font>
    <font>
      <i/>
      <sz val="11"/>
      <color rgb="FF000000"/>
      <name val="Calibri"/>
      <family val="2"/>
    </font>
    <font>
      <sz val="11"/>
      <name val="Calibri"/>
      <family val="2"/>
    </font>
    <font>
      <sz val="11"/>
      <color theme="3"/>
      <name val="Calibri"/>
      <family val="2"/>
      <charset val="1"/>
    </font>
    <font>
      <sz val="11"/>
      <color rgb="FF1F497D"/>
      <name val="Calibri"/>
      <family val="2"/>
    </font>
    <font>
      <u/>
      <sz val="10"/>
      <color theme="10"/>
      <name val="Arial"/>
      <family val="2"/>
      <charset val="1"/>
    </font>
    <font>
      <b/>
      <sz val="11"/>
      <color rgb="FFFF0000"/>
      <name val="Calibri"/>
      <family val="2"/>
    </font>
    <font>
      <sz val="12"/>
      <name val="Calibri"/>
      <family val="2"/>
      <charset val="1"/>
    </font>
    <font>
      <strike/>
      <sz val="11"/>
      <color rgb="FF000000"/>
      <name val="Calibri"/>
      <family val="2"/>
    </font>
    <font>
      <i/>
      <sz val="11"/>
      <color rgb="FF000000"/>
      <name val="Calibri"/>
      <family val="2"/>
      <charset val="1"/>
    </font>
    <font>
      <vertAlign val="superscript"/>
      <sz val="11"/>
      <color rgb="FF000000"/>
      <name val="Calibri"/>
      <family val="2"/>
      <charset val="1"/>
    </font>
    <font>
      <b/>
      <sz val="12"/>
      <color theme="0"/>
      <name val="Calibri"/>
      <family val="2"/>
    </font>
    <font>
      <b/>
      <sz val="12"/>
      <color rgb="FF000000"/>
      <name val="Calibri"/>
      <family val="2"/>
    </font>
    <font>
      <sz val="12"/>
      <color rgb="FF000000"/>
      <name val="Calibri"/>
      <family val="2"/>
    </font>
    <font>
      <u/>
      <sz val="12"/>
      <name val="Calibri"/>
      <family val="2"/>
    </font>
    <font>
      <b/>
      <i/>
      <sz val="12"/>
      <color rgb="FF000000"/>
      <name val="Calibri"/>
      <family val="2"/>
    </font>
    <font>
      <i/>
      <sz val="12"/>
      <color rgb="FF000000"/>
      <name val="Calibri"/>
      <family val="2"/>
    </font>
    <font>
      <sz val="11"/>
      <color theme="1"/>
      <name val="Calibri"/>
      <family val="2"/>
    </font>
    <font>
      <sz val="12"/>
      <color theme="1"/>
      <name val="Calibri"/>
      <family val="2"/>
    </font>
    <font>
      <i/>
      <sz val="11"/>
      <color rgb="FF000000"/>
      <name val="Calibri"/>
      <family val="2"/>
      <scheme val="minor"/>
    </font>
    <font>
      <sz val="11"/>
      <color rgb="FFFF0000"/>
      <name val="Calibri"/>
      <scheme val="minor"/>
    </font>
    <font>
      <sz val="11"/>
      <color rgb="FF000000"/>
      <name val="Calibri"/>
      <scheme val="minor"/>
    </font>
    <font>
      <sz val="11"/>
      <color rgb="FF000000"/>
      <name val="Calibri"/>
      <charset val="1"/>
    </font>
    <font>
      <sz val="11"/>
      <color rgb="FF000000"/>
      <name val="Calibri"/>
    </font>
    <font>
      <strike/>
      <sz val="11"/>
      <color theme="1"/>
      <name val="Calibri"/>
      <family val="2"/>
      <scheme val="minor"/>
    </font>
    <font>
      <sz val="11"/>
      <color theme="1"/>
      <name val="Calibri"/>
    </font>
    <font>
      <i/>
      <sz val="11"/>
      <color rgb="FF000000"/>
      <name val="Calibri"/>
    </font>
    <font>
      <sz val="11"/>
      <name val="Calibri"/>
      <charset val="1"/>
    </font>
    <font>
      <sz val="11"/>
      <color rgb="FF000000"/>
      <name val="Calibri (Body)"/>
    </font>
    <font>
      <strike/>
      <sz val="11"/>
      <color rgb="FFFF0000"/>
      <name val="Calibri"/>
      <scheme val="minor"/>
    </font>
  </fonts>
  <fills count="30">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79998168889431442"/>
        <bgColor indexed="64"/>
      </patternFill>
    </fill>
    <fill>
      <patternFill patternType="solid">
        <fgColor rgb="FFB15407"/>
        <bgColor indexed="64"/>
      </patternFill>
    </fill>
    <fill>
      <patternFill patternType="solid">
        <fgColor rgb="FFFF99CC"/>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rgb="FF006600"/>
        <bgColor rgb="FF93C47D"/>
      </patternFill>
    </fill>
    <fill>
      <patternFill patternType="solid">
        <fgColor indexed="27"/>
        <bgColor indexed="41"/>
      </patternFill>
    </fill>
    <fill>
      <patternFill patternType="solid">
        <fgColor theme="0"/>
        <bgColor rgb="FF000000"/>
      </patternFill>
    </fill>
    <fill>
      <patternFill patternType="solid">
        <fgColor rgb="FF003366"/>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rgb="FF548235"/>
        <bgColor rgb="FF000000"/>
      </patternFill>
    </fill>
    <fill>
      <patternFill patternType="solid">
        <fgColor rgb="FFE2EFDA"/>
        <bgColor rgb="FFE2EFDA"/>
      </patternFill>
    </fill>
    <fill>
      <patternFill patternType="solid">
        <fgColor rgb="FFC6E0B4"/>
        <bgColor rgb="FFC6E0B4"/>
      </patternFill>
    </fill>
    <fill>
      <patternFill patternType="solid">
        <fgColor theme="0"/>
        <bgColor rgb="FFF2F2F2"/>
      </patternFill>
    </fill>
    <fill>
      <patternFill patternType="solid">
        <fgColor rgb="FF92D050"/>
        <bgColor rgb="FF92D050"/>
      </patternFill>
    </fill>
    <fill>
      <patternFill patternType="solid">
        <fgColor rgb="FFFF0000"/>
        <bgColor rgb="FFFF0000"/>
      </patternFill>
    </fill>
    <fill>
      <patternFill patternType="solid">
        <fgColor theme="3" tint="-0.249977111117893"/>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theme="0"/>
      </left>
      <right style="thin">
        <color theme="0"/>
      </right>
      <top style="thin">
        <color theme="0"/>
      </top>
      <bottom style="thin">
        <color theme="0"/>
      </bottom>
      <diagonal/>
    </border>
    <border>
      <left/>
      <right/>
      <top/>
      <bottom style="thin">
        <color rgb="FFFFFFFF"/>
      </bottom>
      <diagonal/>
    </border>
    <border>
      <left style="thin">
        <color indexed="64"/>
      </left>
      <right style="medium">
        <color indexed="64"/>
      </right>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bottom style="double">
        <color rgb="FF000000"/>
      </bottom>
      <diagonal/>
    </border>
    <border>
      <left style="medium">
        <color indexed="64"/>
      </left>
      <right style="thin">
        <color indexed="64"/>
      </right>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thin">
        <color theme="0"/>
      </right>
      <top style="medium">
        <color indexed="64"/>
      </top>
      <bottom/>
      <diagonal/>
    </border>
    <border>
      <left/>
      <right style="thin">
        <color theme="0"/>
      </right>
      <top style="medium">
        <color indexed="64"/>
      </top>
      <bottom/>
      <diagonal/>
    </border>
    <border>
      <left style="thin">
        <color theme="0"/>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theme="0"/>
      </top>
      <bottom/>
      <diagonal/>
    </border>
    <border>
      <left/>
      <right style="thin">
        <color theme="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double">
        <color indexed="64"/>
      </bottom>
      <diagonal/>
    </border>
    <border>
      <left style="thin">
        <color auto="1"/>
      </left>
      <right/>
      <top style="thin">
        <color auto="1"/>
      </top>
      <bottom/>
      <diagonal/>
    </border>
    <border>
      <left style="thin">
        <color rgb="FFFFFFFF"/>
      </left>
      <right/>
      <top style="thin">
        <color rgb="FFFFFFFF"/>
      </top>
      <bottom style="thick">
        <color rgb="FFFFFFFF"/>
      </bottom>
      <diagonal/>
    </border>
    <border>
      <left/>
      <right/>
      <top style="thin">
        <color rgb="FFFFFFFF"/>
      </top>
      <bottom style="thick">
        <color rgb="FFFFFFFF"/>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bottom/>
      <diagonal/>
    </border>
    <border>
      <left style="thin">
        <color indexed="64"/>
      </left>
      <right/>
      <top/>
      <bottom/>
      <diagonal/>
    </border>
    <border>
      <left style="thin">
        <color indexed="64"/>
      </left>
      <right style="thin">
        <color indexed="64"/>
      </right>
      <top style="thin">
        <color indexed="64"/>
      </top>
      <bottom style="thin">
        <color rgb="FF000000"/>
      </bottom>
      <diagonal/>
    </border>
  </borders>
  <cellStyleXfs count="8">
    <xf numFmtId="0" fontId="0" fillId="0" borderId="0"/>
    <xf numFmtId="9" fontId="3" fillId="0" borderId="0" applyFont="0" applyFill="0" applyBorder="0" applyAlignment="0" applyProtection="0"/>
    <xf numFmtId="0" fontId="3" fillId="0" borderId="0"/>
    <xf numFmtId="0" fontId="24" fillId="0" borderId="0"/>
    <xf numFmtId="0" fontId="24" fillId="17" borderId="32">
      <alignment horizontal="center" vertical="center" wrapText="1"/>
    </xf>
    <xf numFmtId="44" fontId="3" fillId="0" borderId="0" applyFont="0" applyFill="0" applyBorder="0" applyAlignment="0" applyProtection="0"/>
    <xf numFmtId="0" fontId="43" fillId="0" borderId="0" applyBorder="0" applyProtection="0"/>
    <xf numFmtId="0" fontId="33" fillId="0" borderId="0"/>
  </cellStyleXfs>
  <cellXfs count="439">
    <xf numFmtId="0" fontId="0" fillId="0" borderId="0" xfId="0"/>
    <xf numFmtId="0" fontId="0" fillId="4" borderId="0" xfId="0" applyFill="1"/>
    <xf numFmtId="0" fontId="0" fillId="0" borderId="0" xfId="0" applyAlignment="1">
      <alignment vertical="center"/>
    </xf>
    <xf numFmtId="0" fontId="14" fillId="0" borderId="0" xfId="0" applyFont="1" applyAlignment="1">
      <alignment horizontal="center" wrapText="1"/>
    </xf>
    <xf numFmtId="9" fontId="7" fillId="0" borderId="0" xfId="1" applyFont="1" applyBorder="1" applyAlignment="1">
      <alignment horizontal="center"/>
    </xf>
    <xf numFmtId="9" fontId="0" fillId="0" borderId="0" xfId="0" applyNumberFormat="1" applyAlignment="1">
      <alignment horizontal="center"/>
    </xf>
    <xf numFmtId="0" fontId="4" fillId="0" borderId="0" xfId="0" applyFont="1" applyAlignment="1">
      <alignment horizontal="center" vertical="center"/>
    </xf>
    <xf numFmtId="0" fontId="14" fillId="0" borderId="0" xfId="0" applyFont="1"/>
    <xf numFmtId="0" fontId="0" fillId="0" borderId="0" xfId="0" applyAlignment="1">
      <alignment wrapText="1"/>
    </xf>
    <xf numFmtId="0" fontId="8" fillId="0" borderId="0" xfId="0" applyFont="1" applyAlignment="1">
      <alignment vertical="center" wrapText="1"/>
    </xf>
    <xf numFmtId="0" fontId="0" fillId="0" borderId="0" xfId="0" applyAlignment="1">
      <alignment horizontal="left" vertical="center"/>
    </xf>
    <xf numFmtId="0" fontId="6" fillId="0" borderId="0" xfId="0" applyFont="1"/>
    <xf numFmtId="0" fontId="16" fillId="0" borderId="0" xfId="0" applyFont="1" applyAlignment="1">
      <alignment horizontal="left" vertical="center"/>
    </xf>
    <xf numFmtId="0" fontId="0" fillId="11" borderId="8" xfId="0" applyFill="1" applyBorder="1"/>
    <xf numFmtId="0" fontId="0" fillId="3" borderId="8" xfId="0" applyFill="1" applyBorder="1"/>
    <xf numFmtId="0" fontId="0" fillId="6" borderId="8" xfId="0" applyFill="1" applyBorder="1"/>
    <xf numFmtId="0" fontId="0" fillId="13" borderId="8" xfId="0" applyFill="1" applyBorder="1"/>
    <xf numFmtId="0" fontId="0" fillId="7" borderId="8" xfId="0" applyFill="1" applyBorder="1"/>
    <xf numFmtId="0" fontId="0" fillId="8" borderId="8" xfId="0" applyFill="1" applyBorder="1"/>
    <xf numFmtId="0" fontId="0" fillId="9" borderId="9" xfId="0" applyFill="1" applyBorder="1"/>
    <xf numFmtId="9" fontId="17" fillId="0" borderId="13" xfId="1" applyFont="1" applyBorder="1" applyAlignment="1">
      <alignment horizontal="center" vertical="center"/>
    </xf>
    <xf numFmtId="9" fontId="17" fillId="0" borderId="10" xfId="1" applyFont="1" applyBorder="1" applyAlignment="1">
      <alignment horizontal="center" vertical="center"/>
    </xf>
    <xf numFmtId="9" fontId="17" fillId="0" borderId="14" xfId="1" applyFont="1" applyBorder="1" applyAlignment="1">
      <alignment horizontal="center" vertical="center"/>
    </xf>
    <xf numFmtId="0" fontId="0" fillId="2" borderId="5" xfId="0" applyFill="1" applyBorder="1" applyAlignment="1">
      <alignment horizontal="center"/>
    </xf>
    <xf numFmtId="0" fontId="0" fillId="2" borderId="17" xfId="0" applyFill="1" applyBorder="1" applyAlignment="1">
      <alignment horizontal="center"/>
    </xf>
    <xf numFmtId="0" fontId="0" fillId="2" borderId="1" xfId="0" applyFill="1" applyBorder="1" applyAlignment="1">
      <alignment horizontal="center"/>
    </xf>
    <xf numFmtId="0" fontId="0" fillId="2" borderId="10" xfId="0" applyFill="1" applyBorder="1" applyAlignment="1">
      <alignment horizontal="center"/>
    </xf>
    <xf numFmtId="0" fontId="0" fillId="2" borderId="18"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7" fillId="0" borderId="0" xfId="0" applyFont="1" applyAlignment="1">
      <alignment vertical="center"/>
    </xf>
    <xf numFmtId="0" fontId="7" fillId="0" borderId="16" xfId="0" applyFont="1" applyBorder="1" applyAlignment="1">
      <alignment vertical="center"/>
    </xf>
    <xf numFmtId="0" fontId="7" fillId="0" borderId="5" xfId="0" applyFont="1" applyBorder="1" applyAlignment="1">
      <alignment vertical="center"/>
    </xf>
    <xf numFmtId="0" fontId="0" fillId="0" borderId="1" xfId="0" applyBorder="1" applyAlignment="1">
      <alignment horizontal="center" vertical="center"/>
    </xf>
    <xf numFmtId="0" fontId="9" fillId="0" borderId="0" xfId="0" applyFont="1" applyAlignment="1">
      <alignment horizontal="center" vertical="center"/>
    </xf>
    <xf numFmtId="0" fontId="20" fillId="0" borderId="24" xfId="0" applyFont="1" applyBorder="1" applyAlignment="1">
      <alignment horizontal="left" vertical="center"/>
    </xf>
    <xf numFmtId="0" fontId="20" fillId="0" borderId="23" xfId="0" applyFont="1" applyBorder="1" applyAlignment="1">
      <alignment horizontal="left" vertical="center"/>
    </xf>
    <xf numFmtId="0" fontId="20" fillId="0" borderId="0" xfId="0" applyFont="1" applyAlignment="1">
      <alignment horizontal="left" vertical="center"/>
    </xf>
    <xf numFmtId="0" fontId="0" fillId="5" borderId="1" xfId="0" applyFill="1" applyBorder="1" applyAlignment="1">
      <alignment horizontal="center" vertical="center"/>
    </xf>
    <xf numFmtId="0" fontId="0" fillId="5" borderId="11" xfId="0" applyFill="1" applyBorder="1" applyAlignment="1">
      <alignment horizontal="center" vertical="center"/>
    </xf>
    <xf numFmtId="0" fontId="22" fillId="12" borderId="22" xfId="0" applyFont="1" applyFill="1" applyBorder="1" applyAlignment="1">
      <alignment horizontal="center" vertical="center"/>
    </xf>
    <xf numFmtId="0" fontId="22" fillId="0" borderId="23" xfId="0" applyFont="1" applyBorder="1" applyAlignment="1">
      <alignment horizontal="center" vertical="center"/>
    </xf>
    <xf numFmtId="0" fontId="22" fillId="0" borderId="15" xfId="0" applyFont="1" applyBorder="1" applyAlignment="1">
      <alignment horizontal="center" vertical="center"/>
    </xf>
    <xf numFmtId="0" fontId="0" fillId="0" borderId="0" xfId="0" applyAlignment="1">
      <alignment vertical="center" wrapText="1"/>
    </xf>
    <xf numFmtId="0" fontId="6" fillId="0" borderId="0" xfId="0" applyFont="1" applyAlignment="1">
      <alignment vertical="center"/>
    </xf>
    <xf numFmtId="0" fontId="0" fillId="0" borderId="3" xfId="0" applyBorder="1" applyAlignment="1">
      <alignment vertical="center"/>
    </xf>
    <xf numFmtId="0" fontId="0" fillId="0" borderId="3" xfId="0" applyBorder="1" applyAlignment="1" applyProtection="1">
      <alignment vertical="center"/>
      <protection locked="0"/>
    </xf>
    <xf numFmtId="0" fontId="7" fillId="0" borderId="3" xfId="0" applyFont="1"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2" borderId="3" xfId="0" applyFill="1" applyBorder="1" applyAlignment="1">
      <alignment horizontal="center"/>
    </xf>
    <xf numFmtId="0" fontId="0" fillId="2" borderId="13" xfId="0" applyFill="1" applyBorder="1" applyAlignment="1">
      <alignment horizontal="center"/>
    </xf>
    <xf numFmtId="0" fontId="5" fillId="0" borderId="6" xfId="0" applyFont="1" applyBorder="1" applyAlignment="1">
      <alignment horizontal="center" vertical="center"/>
    </xf>
    <xf numFmtId="0" fontId="0" fillId="2" borderId="19" xfId="0"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17" fillId="0" borderId="5" xfId="0" applyFont="1" applyBorder="1" applyAlignment="1">
      <alignment horizontal="center" vertical="center"/>
    </xf>
    <xf numFmtId="0" fontId="17" fillId="0" borderId="17" xfId="0" applyFont="1" applyBorder="1" applyAlignment="1">
      <alignment horizontal="center" vertical="center"/>
    </xf>
    <xf numFmtId="0" fontId="17" fillId="0" borderId="29" xfId="0" applyFont="1" applyBorder="1" applyAlignment="1">
      <alignment horizontal="center" vertical="center"/>
    </xf>
    <xf numFmtId="164" fontId="23" fillId="5" borderId="1" xfId="0" applyNumberFormat="1" applyFont="1" applyFill="1" applyBorder="1" applyAlignment="1">
      <alignment horizontal="center" vertical="center" wrapText="1"/>
    </xf>
    <xf numFmtId="164" fontId="23" fillId="5" borderId="11" xfId="0" applyNumberFormat="1" applyFont="1" applyFill="1" applyBorder="1" applyAlignment="1">
      <alignment horizontal="center" vertical="center" wrapText="1"/>
    </xf>
    <xf numFmtId="0" fontId="0" fillId="2" borderId="31" xfId="0" applyFill="1" applyBorder="1" applyAlignment="1">
      <alignment horizontal="center"/>
    </xf>
    <xf numFmtId="0" fontId="0" fillId="2" borderId="22" xfId="0" applyFill="1" applyBorder="1" applyAlignment="1">
      <alignment horizontal="center"/>
    </xf>
    <xf numFmtId="0" fontId="0" fillId="0" borderId="0" xfId="0" applyProtection="1">
      <protection locked="0"/>
    </xf>
    <xf numFmtId="9" fontId="17" fillId="0" borderId="13" xfId="1" applyFont="1" applyBorder="1" applyAlignment="1" applyProtection="1">
      <alignment horizontal="center" vertical="center"/>
    </xf>
    <xf numFmtId="9" fontId="7" fillId="0" borderId="0" xfId="1" applyFont="1" applyBorder="1" applyAlignment="1" applyProtection="1">
      <alignment horizontal="center"/>
    </xf>
    <xf numFmtId="9" fontId="17" fillId="0" borderId="10" xfId="1" applyFont="1" applyBorder="1" applyAlignment="1" applyProtection="1">
      <alignment horizontal="center" vertical="center"/>
    </xf>
    <xf numFmtId="9" fontId="17" fillId="0" borderId="14" xfId="1" applyFont="1" applyBorder="1" applyAlignment="1" applyProtection="1">
      <alignment horizontal="center" vertical="center"/>
    </xf>
    <xf numFmtId="0" fontId="0" fillId="0" borderId="3" xfId="0" applyBorder="1" applyAlignment="1">
      <alignment horizontal="center" vertical="center"/>
    </xf>
    <xf numFmtId="0" fontId="15" fillId="0" borderId="0" xfId="0" applyFont="1" applyAlignment="1">
      <alignment horizontal="center"/>
    </xf>
    <xf numFmtId="0" fontId="12" fillId="14" borderId="8" xfId="0" applyFont="1" applyFill="1" applyBorder="1" applyAlignment="1">
      <alignment horizontal="center" vertical="center"/>
    </xf>
    <xf numFmtId="0" fontId="28" fillId="15" borderId="33" xfId="0" applyFont="1" applyFill="1" applyBorder="1" applyAlignment="1">
      <alignment horizontal="left" vertical="center" wrapText="1"/>
    </xf>
    <xf numFmtId="0" fontId="19" fillId="19" borderId="0" xfId="0" applyFont="1" applyFill="1" applyAlignment="1">
      <alignment horizontal="left" vertical="center"/>
    </xf>
    <xf numFmtId="0" fontId="11" fillId="19" borderId="0" xfId="0" applyFont="1" applyFill="1" applyAlignment="1">
      <alignment horizontal="right" vertical="center"/>
    </xf>
    <xf numFmtId="0" fontId="0" fillId="19" borderId="0" xfId="0" applyFill="1" applyAlignment="1">
      <alignment vertical="center"/>
    </xf>
    <xf numFmtId="0" fontId="0" fillId="19" borderId="0" xfId="0" applyFill="1" applyAlignment="1">
      <alignment vertical="center" wrapText="1"/>
    </xf>
    <xf numFmtId="0" fontId="0" fillId="19" borderId="0" xfId="0" applyFill="1"/>
    <xf numFmtId="0" fontId="6" fillId="19" borderId="0" xfId="0" applyFont="1" applyFill="1"/>
    <xf numFmtId="0" fontId="4" fillId="19" borderId="37" xfId="0" applyFont="1" applyFill="1" applyBorder="1" applyAlignment="1">
      <alignment horizontal="center" vertical="center" wrapText="1"/>
    </xf>
    <xf numFmtId="0" fontId="4" fillId="19" borderId="36" xfId="0" applyFont="1" applyFill="1" applyBorder="1" applyAlignment="1">
      <alignment horizontal="center" vertical="center"/>
    </xf>
    <xf numFmtId="0" fontId="4" fillId="19" borderId="36" xfId="0" applyFont="1" applyFill="1" applyBorder="1" applyAlignment="1">
      <alignment horizontal="center" vertical="center" wrapText="1"/>
    </xf>
    <xf numFmtId="0" fontId="4" fillId="19" borderId="50" xfId="0" applyFont="1" applyFill="1" applyBorder="1" applyAlignment="1">
      <alignment horizontal="center" vertical="center"/>
    </xf>
    <xf numFmtId="0" fontId="4" fillId="19" borderId="51" xfId="0" applyFont="1" applyFill="1" applyBorder="1" applyAlignment="1">
      <alignment horizontal="center" vertical="center"/>
    </xf>
    <xf numFmtId="0" fontId="6" fillId="11" borderId="52" xfId="0" applyFont="1" applyFill="1" applyBorder="1" applyAlignment="1">
      <alignment horizontal="left" vertical="center"/>
    </xf>
    <xf numFmtId="0" fontId="0" fillId="3" borderId="53" xfId="0" applyFill="1" applyBorder="1" applyAlignment="1">
      <alignment horizontal="left" vertical="center"/>
    </xf>
    <xf numFmtId="0" fontId="0" fillId="6" borderId="51" xfId="0" applyFill="1" applyBorder="1" applyAlignment="1">
      <alignment horizontal="left" vertical="center"/>
    </xf>
    <xf numFmtId="0" fontId="0" fillId="7" borderId="51" xfId="0" applyFill="1" applyBorder="1" applyAlignment="1">
      <alignment horizontal="left" vertical="center"/>
    </xf>
    <xf numFmtId="0" fontId="0" fillId="8" borderId="53" xfId="0" applyFill="1" applyBorder="1" applyAlignment="1">
      <alignment horizontal="left" vertical="center"/>
    </xf>
    <xf numFmtId="0" fontId="6" fillId="9" borderId="54" xfId="0" applyFont="1" applyFill="1" applyBorder="1" applyAlignment="1">
      <alignment horizontal="left" vertical="center"/>
    </xf>
    <xf numFmtId="0" fontId="0" fillId="12" borderId="54" xfId="0" applyFill="1" applyBorder="1" applyAlignment="1">
      <alignment horizontal="left" vertical="center"/>
    </xf>
    <xf numFmtId="0" fontId="6" fillId="19" borderId="55" xfId="0" applyFont="1" applyFill="1" applyBorder="1" applyAlignment="1">
      <alignment horizontal="left" vertical="center" wrapText="1"/>
    </xf>
    <xf numFmtId="0" fontId="6" fillId="19" borderId="56" xfId="0" applyFont="1" applyFill="1" applyBorder="1" applyAlignment="1">
      <alignment horizontal="center" vertical="center"/>
    </xf>
    <xf numFmtId="9" fontId="6" fillId="19" borderId="28" xfId="0" applyNumberFormat="1" applyFont="1" applyFill="1" applyBorder="1" applyAlignment="1">
      <alignment horizontal="center" vertical="center"/>
    </xf>
    <xf numFmtId="0" fontId="6" fillId="19" borderId="57" xfId="0" applyFont="1" applyFill="1" applyBorder="1" applyAlignment="1">
      <alignment horizontal="center" vertical="center"/>
    </xf>
    <xf numFmtId="9" fontId="6" fillId="19" borderId="58" xfId="0" applyNumberFormat="1" applyFont="1" applyFill="1" applyBorder="1" applyAlignment="1">
      <alignment horizontal="center" vertical="center"/>
    </xf>
    <xf numFmtId="0" fontId="6" fillId="11" borderId="22" xfId="0" applyFont="1" applyFill="1" applyBorder="1" applyAlignment="1">
      <alignment horizontal="left" vertical="center"/>
    </xf>
    <xf numFmtId="0" fontId="6" fillId="11" borderId="31" xfId="0" applyFont="1" applyFill="1" applyBorder="1" applyAlignment="1">
      <alignment horizontal="left" vertical="center"/>
    </xf>
    <xf numFmtId="0" fontId="25" fillId="13" borderId="33" xfId="0" applyFont="1" applyFill="1" applyBorder="1" applyAlignment="1">
      <alignment horizontal="center" vertical="center" wrapText="1"/>
    </xf>
    <xf numFmtId="0" fontId="9" fillId="10" borderId="63" xfId="0" applyFont="1" applyFill="1" applyBorder="1" applyAlignment="1">
      <alignment horizontal="center" vertical="center" wrapText="1"/>
    </xf>
    <xf numFmtId="0" fontId="7" fillId="10" borderId="63" xfId="0" applyFont="1" applyFill="1" applyBorder="1" applyAlignment="1">
      <alignment vertical="center" wrapText="1"/>
    </xf>
    <xf numFmtId="9" fontId="6" fillId="19" borderId="9" xfId="0" applyNumberFormat="1" applyFont="1" applyFill="1" applyBorder="1" applyAlignment="1">
      <alignment horizontal="center" vertical="center"/>
    </xf>
    <xf numFmtId="0" fontId="6" fillId="13" borderId="51" xfId="0" applyFont="1" applyFill="1" applyBorder="1" applyAlignment="1">
      <alignment horizontal="left" vertical="center"/>
    </xf>
    <xf numFmtId="0" fontId="0" fillId="6" borderId="53" xfId="0" applyFill="1" applyBorder="1" applyAlignment="1">
      <alignment horizontal="left" vertical="center"/>
    </xf>
    <xf numFmtId="0" fontId="6" fillId="19" borderId="64" xfId="0" applyFont="1" applyFill="1" applyBorder="1" applyAlignment="1">
      <alignment horizontal="center" vertical="center"/>
    </xf>
    <xf numFmtId="0" fontId="6" fillId="19" borderId="6" xfId="0" applyFont="1" applyFill="1" applyBorder="1" applyAlignment="1">
      <alignment horizontal="left" vertical="center" wrapText="1"/>
    </xf>
    <xf numFmtId="0" fontId="4" fillId="19" borderId="7" xfId="0" applyFont="1" applyFill="1" applyBorder="1" applyAlignment="1">
      <alignment horizontal="center" vertical="center" wrapText="1"/>
    </xf>
    <xf numFmtId="0" fontId="4" fillId="19" borderId="6" xfId="0" applyFont="1" applyFill="1" applyBorder="1" applyAlignment="1">
      <alignment horizontal="center" vertical="center" wrapText="1"/>
    </xf>
    <xf numFmtId="0" fontId="8" fillId="0" borderId="16" xfId="0" applyFont="1" applyBorder="1" applyAlignment="1">
      <alignment vertical="center"/>
    </xf>
    <xf numFmtId="0" fontId="8" fillId="0" borderId="5" xfId="0" applyFont="1" applyBorder="1" applyAlignment="1">
      <alignment vertical="center"/>
    </xf>
    <xf numFmtId="0" fontId="13" fillId="0" borderId="45" xfId="0" applyFont="1" applyBorder="1" applyAlignment="1">
      <alignment vertical="center"/>
    </xf>
    <xf numFmtId="0" fontId="9" fillId="5" borderId="33" xfId="0" applyFont="1" applyFill="1" applyBorder="1" applyAlignment="1">
      <alignment horizontal="center" vertical="center"/>
    </xf>
    <xf numFmtId="0" fontId="9" fillId="5" borderId="33" xfId="0" applyFont="1" applyFill="1" applyBorder="1" applyAlignment="1">
      <alignment horizontal="center" vertical="center" wrapText="1"/>
    </xf>
    <xf numFmtId="0" fontId="10" fillId="5" borderId="33" xfId="0" applyFont="1" applyFill="1" applyBorder="1" applyAlignment="1">
      <alignment horizontal="center" vertical="center"/>
    </xf>
    <xf numFmtId="0" fontId="10" fillId="3" borderId="33" xfId="0" applyFont="1" applyFill="1" applyBorder="1" applyAlignment="1">
      <alignment horizontal="center" vertical="center" wrapText="1"/>
    </xf>
    <xf numFmtId="0" fontId="17" fillId="22" borderId="33" xfId="0" applyFont="1" applyFill="1" applyBorder="1" applyAlignment="1">
      <alignment vertical="center" wrapText="1"/>
    </xf>
    <xf numFmtId="0" fontId="10" fillId="6" borderId="33" xfId="0" applyFont="1" applyFill="1" applyBorder="1" applyAlignment="1">
      <alignment horizontal="center" vertical="center" wrapText="1"/>
    </xf>
    <xf numFmtId="0" fontId="10" fillId="7" borderId="33" xfId="0" applyFont="1" applyFill="1" applyBorder="1" applyAlignment="1">
      <alignment horizontal="center" vertical="center" wrapText="1"/>
    </xf>
    <xf numFmtId="1" fontId="10" fillId="8" borderId="33" xfId="0" applyNumberFormat="1" applyFont="1" applyFill="1" applyBorder="1" applyAlignment="1">
      <alignment horizontal="center" vertical="center" wrapText="1"/>
    </xf>
    <xf numFmtId="1" fontId="17" fillId="22" borderId="33" xfId="0" applyNumberFormat="1" applyFont="1" applyFill="1" applyBorder="1" applyAlignment="1">
      <alignment vertical="center" wrapText="1"/>
    </xf>
    <xf numFmtId="0" fontId="10" fillId="9" borderId="33" xfId="0" applyFont="1" applyFill="1" applyBorder="1" applyAlignment="1">
      <alignment horizontal="center" vertical="center" wrapText="1"/>
    </xf>
    <xf numFmtId="0" fontId="10" fillId="11" borderId="33" xfId="0" applyFont="1" applyFill="1" applyBorder="1" applyAlignment="1">
      <alignment horizontal="center" vertical="center" wrapText="1"/>
    </xf>
    <xf numFmtId="0" fontId="10" fillId="12" borderId="33" xfId="0" applyFont="1" applyFill="1" applyBorder="1" applyAlignment="1">
      <alignment horizontal="center" vertical="center" wrapText="1"/>
    </xf>
    <xf numFmtId="0" fontId="9" fillId="22" borderId="33" xfId="0" applyFont="1" applyFill="1" applyBorder="1" applyAlignment="1">
      <alignment horizontal="center" vertical="center" wrapText="1"/>
    </xf>
    <xf numFmtId="0" fontId="7" fillId="22" borderId="33" xfId="0" applyFont="1" applyFill="1" applyBorder="1" applyAlignment="1">
      <alignment vertical="center" wrapText="1"/>
    </xf>
    <xf numFmtId="0" fontId="9" fillId="10" borderId="33" xfId="0" applyFont="1" applyFill="1" applyBorder="1" applyAlignment="1">
      <alignment horizontal="center" vertical="center" wrapText="1"/>
    </xf>
    <xf numFmtId="0" fontId="7" fillId="10" borderId="33" xfId="0" applyFont="1" applyFill="1" applyBorder="1" applyAlignment="1">
      <alignment vertical="center" wrapText="1"/>
    </xf>
    <xf numFmtId="0" fontId="0" fillId="4" borderId="0" xfId="0" applyFill="1" applyAlignment="1">
      <alignment vertical="center"/>
    </xf>
    <xf numFmtId="0" fontId="10" fillId="4" borderId="0" xfId="0" applyFont="1" applyFill="1" applyAlignment="1">
      <alignment horizontal="center" vertical="center"/>
    </xf>
    <xf numFmtId="0" fontId="7" fillId="4" borderId="0" xfId="0" applyFont="1" applyFill="1" applyAlignment="1">
      <alignment horizontal="center" vertical="center" wrapText="1"/>
    </xf>
    <xf numFmtId="0" fontId="19" fillId="19" borderId="66" xfId="0" applyFont="1" applyFill="1" applyBorder="1" applyAlignment="1">
      <alignment horizontal="left" vertical="center"/>
    </xf>
    <xf numFmtId="0" fontId="13" fillId="4" borderId="67" xfId="0" applyFont="1" applyFill="1" applyBorder="1" applyAlignment="1">
      <alignment horizontal="left" vertical="center"/>
    </xf>
    <xf numFmtId="0" fontId="0" fillId="4" borderId="0" xfId="0" applyFill="1" applyAlignment="1">
      <alignment vertical="center"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165" fontId="31" fillId="0" borderId="1" xfId="0" applyNumberFormat="1" applyFont="1" applyBorder="1" applyAlignment="1">
      <alignment horizontal="center" vertical="center" wrapText="1"/>
    </xf>
    <xf numFmtId="17" fontId="31"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165" fontId="32"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165" fontId="31" fillId="26" borderId="1" xfId="0" applyNumberFormat="1" applyFont="1" applyFill="1" applyBorder="1" applyAlignment="1">
      <alignment horizontal="center" vertical="center" wrapText="1"/>
    </xf>
    <xf numFmtId="164" fontId="34" fillId="0" borderId="1" xfId="0" applyNumberFormat="1" applyFont="1" applyBorder="1" applyAlignment="1">
      <alignment horizontal="center" vertical="center" wrapText="1"/>
    </xf>
    <xf numFmtId="0" fontId="35"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1" fillId="26" borderId="1" xfId="0" applyFont="1" applyFill="1" applyBorder="1" applyAlignment="1">
      <alignment horizontal="center" vertical="center" wrapText="1"/>
    </xf>
    <xf numFmtId="165" fontId="33" fillId="0" borderId="1" xfId="0" applyNumberFormat="1" applyFont="1" applyBorder="1" applyAlignment="1">
      <alignment horizontal="center" vertical="center" wrapText="1"/>
    </xf>
    <xf numFmtId="44" fontId="31" fillId="0" borderId="1" xfId="5" applyFont="1" applyBorder="1" applyAlignment="1" applyProtection="1">
      <alignment horizontal="center" vertical="center" wrapText="1"/>
    </xf>
    <xf numFmtId="44" fontId="32" fillId="0" borderId="1" xfId="5" applyFont="1" applyBorder="1" applyAlignment="1" applyProtection="1">
      <alignment horizontal="center" vertical="center" wrapText="1"/>
    </xf>
    <xf numFmtId="4" fontId="31" fillId="0" borderId="1" xfId="0" applyNumberFormat="1" applyFont="1" applyBorder="1" applyAlignment="1">
      <alignment horizontal="center" vertical="center" wrapText="1"/>
    </xf>
    <xf numFmtId="0" fontId="31" fillId="0" borderId="1" xfId="0" applyFont="1" applyBorder="1" applyAlignment="1">
      <alignment vertical="center" wrapText="1"/>
    </xf>
    <xf numFmtId="0" fontId="40" fillId="0" borderId="1" xfId="0" applyFont="1" applyBorder="1" applyAlignment="1">
      <alignment horizontal="center" vertical="center" wrapText="1"/>
    </xf>
    <xf numFmtId="44" fontId="35" fillId="0" borderId="1" xfId="5" applyFont="1" applyBorder="1" applyAlignment="1" applyProtection="1">
      <alignment horizontal="center" vertical="center" wrapText="1"/>
    </xf>
    <xf numFmtId="0" fontId="35" fillId="0" borderId="1" xfId="0" applyFont="1" applyBorder="1" applyAlignment="1">
      <alignment vertical="center" wrapText="1"/>
    </xf>
    <xf numFmtId="0" fontId="31" fillId="0" borderId="0" xfId="0" applyFont="1" applyAlignment="1">
      <alignment wrapText="1"/>
    </xf>
    <xf numFmtId="17" fontId="32" fillId="0" borderId="1" xfId="0" applyNumberFormat="1" applyFont="1" applyBorder="1" applyAlignment="1">
      <alignment horizontal="center" vertical="center" wrapText="1"/>
    </xf>
    <xf numFmtId="0" fontId="43" fillId="0" borderId="1" xfId="6" applyBorder="1" applyAlignment="1" applyProtection="1">
      <alignment horizontal="center" vertical="center" wrapText="1"/>
    </xf>
    <xf numFmtId="0" fontId="31" fillId="0" borderId="1" xfId="2" applyFont="1" applyBorder="1" applyAlignment="1">
      <alignment horizontal="center" vertical="center" wrapText="1"/>
    </xf>
    <xf numFmtId="166" fontId="31" fillId="0" borderId="1" xfId="2" applyNumberFormat="1" applyFont="1" applyBorder="1" applyAlignment="1">
      <alignment horizontal="center" vertical="center" wrapText="1"/>
    </xf>
    <xf numFmtId="0" fontId="32" fillId="0" borderId="0" xfId="0" applyFont="1" applyAlignment="1">
      <alignment horizontal="center" vertical="center" wrapText="1"/>
    </xf>
    <xf numFmtId="164" fontId="32" fillId="0" borderId="1"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164" fontId="31" fillId="0" borderId="4" xfId="0" applyNumberFormat="1" applyFont="1" applyBorder="1" applyAlignment="1">
      <alignment horizontal="center" vertical="center" wrapText="1"/>
    </xf>
    <xf numFmtId="0" fontId="33" fillId="0" borderId="68" xfId="0" applyFont="1" applyBorder="1" applyAlignment="1">
      <alignment horizontal="center" vertical="center" wrapText="1"/>
    </xf>
    <xf numFmtId="44" fontId="45" fillId="0" borderId="1" xfId="5" applyFont="1" applyBorder="1" applyAlignment="1" applyProtection="1">
      <alignment horizontal="center" vertical="center" wrapText="1"/>
    </xf>
    <xf numFmtId="0" fontId="45" fillId="0" borderId="1" xfId="0" applyFont="1" applyBorder="1" applyAlignment="1">
      <alignment horizontal="center" vertical="center" wrapText="1"/>
    </xf>
    <xf numFmtId="164" fontId="45" fillId="26" borderId="1" xfId="0" applyNumberFormat="1" applyFont="1" applyFill="1" applyBorder="1" applyAlignment="1">
      <alignment horizontal="center" vertical="center" wrapText="1"/>
    </xf>
    <xf numFmtId="0" fontId="48" fillId="0" borderId="1" xfId="0" applyFont="1" applyBorder="1" applyAlignment="1">
      <alignment horizontal="center" vertical="center" wrapText="1"/>
    </xf>
    <xf numFmtId="17" fontId="34" fillId="0" borderId="1" xfId="0" applyNumberFormat="1" applyFont="1" applyBorder="1" applyAlignment="1">
      <alignment horizontal="center" vertical="center" wrapText="1"/>
    </xf>
    <xf numFmtId="0" fontId="31" fillId="0" borderId="1" xfId="0" applyFont="1" applyBorder="1" applyAlignment="1">
      <alignment horizontal="center" wrapText="1"/>
    </xf>
    <xf numFmtId="0" fontId="8" fillId="0" borderId="16" xfId="0" applyFont="1" applyBorder="1" applyAlignment="1">
      <alignment vertical="center" wrapText="1"/>
    </xf>
    <xf numFmtId="0" fontId="8" fillId="0" borderId="5" xfId="0" applyFont="1" applyBorder="1" applyAlignment="1">
      <alignment vertical="center" wrapText="1"/>
    </xf>
    <xf numFmtId="0" fontId="31" fillId="0" borderId="1" xfId="0" applyFont="1" applyBorder="1" applyAlignment="1">
      <alignment horizontal="left" vertical="center" wrapText="1"/>
    </xf>
    <xf numFmtId="0" fontId="33" fillId="0" borderId="1" xfId="0" applyFont="1" applyBorder="1" applyAlignment="1">
      <alignment horizontal="left" vertical="center" wrapText="1"/>
    </xf>
    <xf numFmtId="0" fontId="33" fillId="0" borderId="4" xfId="0" applyFont="1" applyBorder="1" applyAlignment="1">
      <alignment horizontal="left" vertical="center" wrapText="1"/>
    </xf>
    <xf numFmtId="0" fontId="34" fillId="0" borderId="1" xfId="0" applyFont="1" applyBorder="1" applyAlignment="1">
      <alignment horizontal="left" vertical="center" wrapText="1"/>
    </xf>
    <xf numFmtId="0" fontId="0" fillId="0" borderId="3" xfId="0"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horizontal="left" vertical="center" wrapText="1"/>
    </xf>
    <xf numFmtId="0" fontId="14" fillId="0" borderId="1" xfId="0" applyFont="1" applyBorder="1" applyAlignment="1">
      <alignment horizontal="left" vertical="center" wrapText="1"/>
    </xf>
    <xf numFmtId="0" fontId="50" fillId="24" borderId="61" xfId="0" applyFont="1" applyFill="1" applyBorder="1" applyAlignment="1">
      <alignment horizontal="center" vertical="center" wrapText="1"/>
    </xf>
    <xf numFmtId="0" fontId="51" fillId="24" borderId="62" xfId="0" applyFont="1" applyFill="1" applyBorder="1" applyAlignment="1">
      <alignment vertical="center" wrapText="1"/>
    </xf>
    <xf numFmtId="0" fontId="0" fillId="4" borderId="0" xfId="0" applyFill="1" applyAlignment="1">
      <alignment wrapText="1"/>
    </xf>
    <xf numFmtId="0" fontId="50" fillId="25" borderId="61" xfId="0" applyFont="1" applyFill="1" applyBorder="1" applyAlignment="1">
      <alignment horizontal="center" vertical="center" wrapText="1"/>
    </xf>
    <xf numFmtId="0" fontId="51" fillId="25" borderId="62" xfId="0" applyFont="1" applyFill="1" applyBorder="1" applyAlignment="1">
      <alignment vertical="center" wrapText="1"/>
    </xf>
    <xf numFmtId="0" fontId="55" fillId="0" borderId="71" xfId="0" applyFont="1" applyBorder="1" applyAlignment="1">
      <alignment horizontal="left" vertical="center" wrapText="1"/>
    </xf>
    <xf numFmtId="0" fontId="55" fillId="0" borderId="71" xfId="0" applyFont="1" applyBorder="1" applyAlignment="1">
      <alignment horizontal="center" vertical="center" wrapText="1"/>
    </xf>
    <xf numFmtId="0" fontId="55" fillId="0" borderId="72" xfId="0" applyFont="1" applyBorder="1" applyAlignment="1">
      <alignment vertical="center"/>
    </xf>
    <xf numFmtId="0" fontId="56" fillId="0" borderId="72" xfId="0" applyFont="1" applyBorder="1" applyAlignment="1">
      <alignment horizontal="center" vertical="center"/>
    </xf>
    <xf numFmtId="0" fontId="55" fillId="28" borderId="72" xfId="0" applyFont="1" applyFill="1" applyBorder="1" applyAlignment="1">
      <alignment vertical="center"/>
    </xf>
    <xf numFmtId="0" fontId="55" fillId="0" borderId="72" xfId="0" applyFont="1" applyBorder="1" applyAlignment="1">
      <alignment vertical="center" wrapText="1"/>
    </xf>
    <xf numFmtId="0" fontId="0" fillId="5" borderId="74" xfId="0" applyFill="1" applyBorder="1" applyAlignment="1">
      <alignment horizontal="center" vertical="center"/>
    </xf>
    <xf numFmtId="0" fontId="31" fillId="0" borderId="3" xfId="0" applyFont="1" applyBorder="1" applyAlignment="1">
      <alignment horizontal="center" vertical="center" wrapText="1"/>
    </xf>
    <xf numFmtId="0" fontId="28" fillId="0" borderId="1" xfId="0" applyFont="1" applyBorder="1" applyAlignment="1">
      <alignment horizontal="left" vertical="center" wrapText="1"/>
    </xf>
    <xf numFmtId="0" fontId="7" fillId="5" borderId="77" xfId="0" applyFont="1" applyFill="1" applyBorder="1" applyAlignment="1">
      <alignment vertical="center"/>
    </xf>
    <xf numFmtId="0" fontId="7" fillId="5" borderId="72" xfId="0" applyFont="1" applyFill="1" applyBorder="1" applyAlignment="1">
      <alignment vertical="center"/>
    </xf>
    <xf numFmtId="0" fontId="0" fillId="0" borderId="1" xfId="0" applyBorder="1" applyAlignment="1">
      <alignment horizontal="left" vertical="top" wrapText="1"/>
    </xf>
    <xf numFmtId="0" fontId="55" fillId="0" borderId="72" xfId="0" applyFont="1" applyBorder="1" applyAlignment="1">
      <alignment horizontal="left" vertical="center" wrapText="1"/>
    </xf>
    <xf numFmtId="0" fontId="0" fillId="7" borderId="0" xfId="0" applyFill="1" applyAlignment="1">
      <alignment vertical="center"/>
    </xf>
    <xf numFmtId="0" fontId="2" fillId="0" borderId="1" xfId="0" applyFont="1" applyBorder="1" applyAlignment="1">
      <alignment horizontal="left" vertical="center" wrapText="1"/>
    </xf>
    <xf numFmtId="44" fontId="31" fillId="0" borderId="1" xfId="5" applyFont="1" applyFill="1" applyBorder="1" applyAlignment="1" applyProtection="1">
      <alignment horizontal="center" vertical="center" wrapText="1"/>
    </xf>
    <xf numFmtId="0" fontId="7" fillId="0" borderId="0" xfId="0" applyFont="1" applyAlignment="1">
      <alignment horizontal="center" vertical="center" wrapText="1"/>
    </xf>
    <xf numFmtId="44" fontId="32" fillId="0" borderId="1" xfId="5" applyFont="1" applyFill="1" applyBorder="1" applyAlignment="1" applyProtection="1">
      <alignment horizontal="center" vertical="center" wrapText="1"/>
    </xf>
    <xf numFmtId="17" fontId="33" fillId="0" borderId="1" xfId="0" applyNumberFormat="1" applyFont="1" applyBorder="1" applyAlignment="1">
      <alignment horizontal="center" vertical="center" wrapText="1"/>
    </xf>
    <xf numFmtId="17" fontId="35" fillId="0" borderId="1" xfId="0" applyNumberFormat="1" applyFont="1" applyBorder="1" applyAlignment="1">
      <alignment horizontal="center" vertical="center" wrapText="1"/>
    </xf>
    <xf numFmtId="0" fontId="55" fillId="0" borderId="78" xfId="0" applyFont="1" applyBorder="1" applyAlignment="1">
      <alignment vertical="center"/>
    </xf>
    <xf numFmtId="0" fontId="55" fillId="0" borderId="71" xfId="0" applyFont="1" applyBorder="1" applyAlignment="1">
      <alignment vertical="center"/>
    </xf>
    <xf numFmtId="0" fontId="55" fillId="0" borderId="79" xfId="0" applyFont="1" applyBorder="1" applyAlignment="1">
      <alignment vertical="center"/>
    </xf>
    <xf numFmtId="44" fontId="35" fillId="0" borderId="1" xfId="5" applyFont="1" applyFill="1" applyBorder="1" applyAlignment="1" applyProtection="1">
      <alignment horizontal="center" vertical="center" wrapText="1"/>
    </xf>
    <xf numFmtId="0" fontId="31" fillId="0" borderId="1" xfId="0" applyFont="1" applyBorder="1" applyAlignment="1">
      <alignment wrapText="1"/>
    </xf>
    <xf numFmtId="0" fontId="28" fillId="0" borderId="3" xfId="0" applyFont="1" applyBorder="1" applyAlignment="1">
      <alignment horizontal="left" vertical="center" wrapText="1"/>
    </xf>
    <xf numFmtId="166" fontId="34" fillId="0" borderId="1" xfId="0" applyNumberFormat="1" applyFont="1" applyBorder="1" applyAlignment="1">
      <alignment horizontal="left" vertical="center" wrapText="1"/>
    </xf>
    <xf numFmtId="8" fontId="55" fillId="0" borderId="71" xfId="0" applyNumberFormat="1" applyFont="1" applyBorder="1" applyAlignment="1">
      <alignment horizontal="left" vertical="center" wrapText="1"/>
    </xf>
    <xf numFmtId="17" fontId="55" fillId="0" borderId="71" xfId="0" applyNumberFormat="1" applyFont="1" applyBorder="1" applyAlignment="1">
      <alignment horizontal="center" vertical="center" wrapText="1"/>
    </xf>
    <xf numFmtId="0" fontId="36" fillId="0" borderId="71" xfId="0" applyFont="1" applyBorder="1" applyAlignment="1">
      <alignment horizontal="left" vertical="center" wrapText="1"/>
    </xf>
    <xf numFmtId="166" fontId="31" fillId="0" borderId="1" xfId="0" applyNumberFormat="1" applyFont="1" applyBorder="1" applyAlignment="1">
      <alignment horizontal="left" vertical="center" wrapText="1"/>
    </xf>
    <xf numFmtId="0" fontId="34" fillId="4" borderId="71" xfId="0" applyFont="1" applyFill="1" applyBorder="1" applyAlignment="1">
      <alignment horizontal="left" vertical="center" wrapText="1"/>
    </xf>
    <xf numFmtId="166" fontId="32" fillId="0" borderId="1" xfId="0" applyNumberFormat="1" applyFont="1" applyBorder="1" applyAlignment="1">
      <alignment horizontal="left" vertical="center" wrapText="1"/>
    </xf>
    <xf numFmtId="0" fontId="28" fillId="0" borderId="1" xfId="0" applyFont="1" applyBorder="1" applyAlignment="1">
      <alignment horizontal="left" vertical="top" wrapText="1"/>
    </xf>
    <xf numFmtId="0" fontId="32" fillId="0" borderId="1" xfId="0" applyFont="1" applyBorder="1" applyAlignment="1">
      <alignment horizontal="left" vertical="center" wrapText="1"/>
    </xf>
    <xf numFmtId="166" fontId="40" fillId="0" borderId="1" xfId="2" applyNumberFormat="1" applyFont="1" applyBorder="1" applyAlignment="1">
      <alignment horizontal="left" vertical="center" wrapText="1"/>
    </xf>
    <xf numFmtId="166" fontId="40" fillId="0" borderId="1" xfId="0" applyNumberFormat="1" applyFont="1" applyBorder="1" applyAlignment="1">
      <alignment horizontal="left" vertical="center" wrapText="1"/>
    </xf>
    <xf numFmtId="0" fontId="55" fillId="0" borderId="4" xfId="0" applyFont="1" applyBorder="1" applyAlignment="1">
      <alignment horizontal="left" vertical="center" wrapText="1"/>
    </xf>
    <xf numFmtId="4" fontId="0" fillId="0" borderId="3" xfId="0" applyNumberFormat="1" applyBorder="1" applyAlignment="1">
      <alignment horizontal="left" vertical="center" wrapText="1"/>
    </xf>
    <xf numFmtId="166" fontId="31" fillId="4" borderId="1" xfId="0" applyNumberFormat="1" applyFont="1" applyFill="1" applyBorder="1" applyAlignment="1">
      <alignment horizontal="left" vertical="center" wrapText="1"/>
    </xf>
    <xf numFmtId="0" fontId="33" fillId="0" borderId="3" xfId="0" applyFont="1" applyBorder="1" applyAlignment="1">
      <alignment horizontal="left" vertical="center" wrapText="1"/>
    </xf>
    <xf numFmtId="166" fontId="31" fillId="0" borderId="17" xfId="0" applyNumberFormat="1" applyFont="1" applyBorder="1" applyAlignment="1">
      <alignment horizontal="left" vertical="center" wrapText="1"/>
    </xf>
    <xf numFmtId="8" fontId="0" fillId="0" borderId="1" xfId="0" applyNumberFormat="1" applyBorder="1" applyAlignment="1">
      <alignment horizontal="left" vertical="center" wrapText="1"/>
    </xf>
    <xf numFmtId="0" fontId="18" fillId="0" borderId="1" xfId="0" applyFont="1" applyBorder="1" applyAlignment="1">
      <alignment horizontal="left" vertical="center" wrapText="1"/>
    </xf>
    <xf numFmtId="0" fontId="31" fillId="0" borderId="0" xfId="0" applyFont="1" applyAlignment="1">
      <alignment horizontal="left" vertical="center" wrapText="1"/>
    </xf>
    <xf numFmtId="166" fontId="31" fillId="0" borderId="1" xfId="7" applyNumberFormat="1" applyFont="1" applyBorder="1" applyAlignment="1">
      <alignment horizontal="left" vertical="center" wrapText="1"/>
    </xf>
    <xf numFmtId="166" fontId="31" fillId="4" borderId="1" xfId="2" applyNumberFormat="1" applyFont="1" applyFill="1" applyBorder="1" applyAlignment="1">
      <alignment horizontal="left" vertical="center" wrapText="1"/>
    </xf>
    <xf numFmtId="0" fontId="58" fillId="0" borderId="1" xfId="0" applyFont="1" applyBorder="1" applyAlignment="1">
      <alignment horizontal="left" vertical="center" wrapText="1"/>
    </xf>
    <xf numFmtId="166" fontId="34" fillId="4" borderId="1" xfId="0" applyNumberFormat="1" applyFont="1" applyFill="1" applyBorder="1" applyAlignment="1">
      <alignment horizontal="left" vertical="center" wrapText="1"/>
    </xf>
    <xf numFmtId="0" fontId="0" fillId="0" borderId="4" xfId="0" applyBorder="1" applyAlignment="1">
      <alignment horizontal="center" vertical="center"/>
    </xf>
    <xf numFmtId="44" fontId="28" fillId="0" borderId="1" xfId="5" applyFont="1" applyBorder="1" applyAlignment="1">
      <alignment horizontal="left" vertical="center" wrapText="1"/>
    </xf>
    <xf numFmtId="0" fontId="0" fillId="0" borderId="2" xfId="0" applyBorder="1" applyAlignment="1">
      <alignment horizontal="left" vertical="center" wrapText="1"/>
    </xf>
    <xf numFmtId="0" fontId="55" fillId="0" borderId="77" xfId="0" applyFont="1" applyBorder="1" applyAlignment="1">
      <alignment horizontal="left" vertical="center" wrapText="1"/>
    </xf>
    <xf numFmtId="0" fontId="55" fillId="0" borderId="77" xfId="0" applyFont="1" applyBorder="1" applyAlignment="1">
      <alignment horizontal="center" vertical="center" wrapText="1"/>
    </xf>
    <xf numFmtId="0" fontId="31" fillId="0" borderId="3" xfId="0" applyFont="1" applyBorder="1" applyAlignment="1">
      <alignment horizontal="left" vertical="center" wrapText="1"/>
    </xf>
    <xf numFmtId="0" fontId="33" fillId="0" borderId="3" xfId="0" applyFont="1" applyBorder="1" applyAlignment="1">
      <alignment horizontal="center" vertical="center" wrapText="1"/>
    </xf>
    <xf numFmtId="0" fontId="31" fillId="0" borderId="2" xfId="0" applyFont="1" applyBorder="1" applyAlignment="1">
      <alignment horizontal="center" vertical="center" wrapText="1"/>
    </xf>
    <xf numFmtId="164" fontId="31" fillId="0" borderId="3" xfId="0" applyNumberFormat="1" applyFont="1" applyBorder="1" applyAlignment="1">
      <alignment horizontal="center" vertical="center" wrapText="1"/>
    </xf>
    <xf numFmtId="164" fontId="31" fillId="0" borderId="2" xfId="0" applyNumberFormat="1" applyFont="1" applyBorder="1" applyAlignment="1">
      <alignment horizontal="center" vertical="center" wrapText="1"/>
    </xf>
    <xf numFmtId="0" fontId="33" fillId="0" borderId="2" xfId="0" applyFont="1" applyBorder="1" applyAlignment="1">
      <alignment horizontal="center" vertical="center" wrapText="1"/>
    </xf>
    <xf numFmtId="44" fontId="32" fillId="0" borderId="2" xfId="5" applyFont="1" applyFill="1" applyBorder="1" applyAlignment="1" applyProtection="1">
      <alignment horizontal="center" vertical="center" wrapText="1"/>
    </xf>
    <xf numFmtId="17" fontId="31" fillId="0" borderId="2" xfId="0" applyNumberFormat="1" applyFont="1" applyBorder="1" applyAlignment="1">
      <alignment horizontal="center" vertical="center" wrapText="1"/>
    </xf>
    <xf numFmtId="17" fontId="31" fillId="0" borderId="3" xfId="0" applyNumberFormat="1" applyFont="1" applyBorder="1" applyAlignment="1">
      <alignment horizontal="center" vertical="center" wrapText="1"/>
    </xf>
    <xf numFmtId="0" fontId="34" fillId="0" borderId="3" xfId="0" applyFont="1" applyBorder="1" applyAlignment="1">
      <alignment horizontal="center" vertical="center" wrapText="1"/>
    </xf>
    <xf numFmtId="0" fontId="40" fillId="0" borderId="3" xfId="0" applyFont="1" applyBorder="1" applyAlignment="1">
      <alignment horizontal="left" vertical="center" wrapText="1"/>
    </xf>
    <xf numFmtId="17" fontId="40" fillId="0" borderId="72" xfId="0" applyNumberFormat="1" applyFont="1" applyBorder="1" applyAlignment="1">
      <alignment horizontal="center" vertical="center" wrapText="1"/>
    </xf>
    <xf numFmtId="0" fontId="33" fillId="0" borderId="84" xfId="0" applyFont="1" applyBorder="1" applyAlignment="1">
      <alignment horizontal="left" vertical="center" wrapText="1"/>
    </xf>
    <xf numFmtId="0" fontId="33" fillId="0" borderId="84" xfId="0" applyFont="1" applyBorder="1" applyAlignment="1">
      <alignment horizontal="center" vertical="center" wrapText="1"/>
    </xf>
    <xf numFmtId="164" fontId="31" fillId="0" borderId="84" xfId="0" applyNumberFormat="1" applyFont="1" applyBorder="1" applyAlignment="1">
      <alignment horizontal="center" vertical="center" wrapText="1"/>
    </xf>
    <xf numFmtId="0" fontId="31" fillId="0" borderId="84" xfId="0" applyFont="1" applyBorder="1" applyAlignment="1">
      <alignment horizontal="center" vertical="center" wrapText="1"/>
    </xf>
    <xf numFmtId="44" fontId="31" fillId="0" borderId="84" xfId="5" applyFont="1" applyBorder="1" applyAlignment="1" applyProtection="1">
      <alignment horizontal="center" vertical="center" wrapText="1"/>
    </xf>
    <xf numFmtId="0" fontId="0" fillId="0" borderId="81" xfId="0" applyBorder="1" applyAlignment="1">
      <alignment horizontal="left" vertical="center" wrapText="1"/>
    </xf>
    <xf numFmtId="0" fontId="0" fillId="0" borderId="81" xfId="0" applyBorder="1" applyAlignment="1">
      <alignment vertical="center"/>
    </xf>
    <xf numFmtId="0" fontId="34" fillId="0" borderId="71" xfId="0" applyFont="1" applyBorder="1" applyAlignment="1">
      <alignment horizontal="left" vertical="center" wrapText="1"/>
    </xf>
    <xf numFmtId="0" fontId="61" fillId="0" borderId="71" xfId="0" applyFont="1" applyBorder="1" applyAlignment="1">
      <alignment horizontal="left" vertical="center" wrapText="1"/>
    </xf>
    <xf numFmtId="0" fontId="34" fillId="0" borderId="77" xfId="0" applyFont="1" applyBorder="1" applyAlignment="1">
      <alignment horizontal="left" vertical="center" wrapText="1"/>
    </xf>
    <xf numFmtId="0" fontId="63" fillId="0" borderId="71" xfId="0" applyFont="1" applyBorder="1" applyAlignment="1">
      <alignment horizontal="left" vertical="center" wrapText="1"/>
    </xf>
    <xf numFmtId="0" fontId="0" fillId="0" borderId="71" xfId="0" applyBorder="1" applyAlignment="1">
      <alignment horizontal="left" vertical="center" wrapText="1"/>
    </xf>
    <xf numFmtId="0" fontId="0" fillId="0" borderId="17" xfId="0" applyBorder="1" applyAlignment="1">
      <alignment horizontal="center" vertical="center"/>
    </xf>
    <xf numFmtId="0" fontId="0" fillId="0" borderId="29" xfId="0" applyBorder="1" applyAlignment="1">
      <alignment horizontal="center" vertical="center"/>
    </xf>
    <xf numFmtId="0" fontId="0" fillId="0" borderId="71" xfId="0" applyBorder="1" applyAlignment="1">
      <alignment horizontal="center" vertical="center"/>
    </xf>
    <xf numFmtId="0" fontId="0" fillId="4" borderId="1" xfId="0" applyFill="1" applyBorder="1" applyAlignment="1">
      <alignment horizontal="center" vertical="center"/>
    </xf>
    <xf numFmtId="0" fontId="0" fillId="0" borderId="84" xfId="0" applyBorder="1" applyAlignment="1">
      <alignment horizontal="center" vertical="center"/>
    </xf>
    <xf numFmtId="164" fontId="45" fillId="0" borderId="1" xfId="0" applyNumberFormat="1" applyFont="1" applyBorder="1" applyAlignment="1">
      <alignment horizontal="center" vertical="center" wrapText="1"/>
    </xf>
    <xf numFmtId="0" fontId="36" fillId="0" borderId="71" xfId="0" applyFont="1" applyBorder="1" applyAlignment="1">
      <alignment horizontal="center" vertical="center" wrapText="1"/>
    </xf>
    <xf numFmtId="0" fontId="59" fillId="0" borderId="1" xfId="0" applyFont="1" applyBorder="1" applyAlignment="1">
      <alignment vertical="center" wrapText="1"/>
    </xf>
    <xf numFmtId="0" fontId="62" fillId="0" borderId="3" xfId="0" applyFont="1" applyBorder="1" applyAlignment="1">
      <alignment horizontal="left" vertical="center" wrapText="1"/>
    </xf>
    <xf numFmtId="0" fontId="62" fillId="0" borderId="81" xfId="0" applyFont="1" applyBorder="1" applyAlignment="1">
      <alignment horizontal="left" vertical="center" wrapText="1"/>
    </xf>
    <xf numFmtId="0" fontId="59" fillId="0" borderId="1" xfId="0" applyFont="1" applyBorder="1" applyAlignment="1">
      <alignment horizontal="left" vertical="center" wrapText="1"/>
    </xf>
    <xf numFmtId="0" fontId="66" fillId="0" borderId="1" xfId="0" applyFont="1" applyBorder="1" applyAlignment="1">
      <alignment horizontal="left" vertical="center" wrapText="1"/>
    </xf>
    <xf numFmtId="0" fontId="28" fillId="0" borderId="1" xfId="0" applyFont="1" applyBorder="1" applyAlignment="1">
      <alignment horizontal="center" vertical="center" wrapText="1"/>
    </xf>
    <xf numFmtId="0" fontId="0" fillId="0" borderId="1" xfId="0" applyBorder="1" applyAlignment="1">
      <alignment horizontal="center" vertical="center" wrapText="1"/>
    </xf>
    <xf numFmtId="0" fontId="61" fillId="0" borderId="1" xfId="0" applyFont="1" applyBorder="1" applyAlignment="1">
      <alignment horizontal="center" vertical="center" wrapText="1"/>
    </xf>
    <xf numFmtId="0" fontId="60" fillId="0" borderId="0" xfId="0" applyFont="1" applyAlignment="1">
      <alignment horizontal="center" vertical="center" wrapText="1"/>
    </xf>
    <xf numFmtId="0" fontId="0" fillId="0" borderId="84" xfId="0" applyBorder="1" applyAlignment="1">
      <alignment vertical="center" wrapText="1"/>
    </xf>
    <xf numFmtId="0" fontId="60" fillId="0" borderId="80" xfId="0" applyFont="1" applyBorder="1" applyAlignment="1">
      <alignment horizontal="center" vertical="center" wrapText="1"/>
    </xf>
    <xf numFmtId="165" fontId="32" fillId="0" borderId="84" xfId="0" applyNumberFormat="1" applyFont="1" applyBorder="1" applyAlignment="1">
      <alignment horizontal="center" vertical="center" wrapText="1"/>
    </xf>
    <xf numFmtId="0" fontId="67" fillId="0" borderId="3" xfId="0" applyFont="1" applyBorder="1" applyAlignment="1">
      <alignment horizontal="left" vertical="center" wrapText="1"/>
    </xf>
    <xf numFmtId="0" fontId="59" fillId="0" borderId="3" xfId="0" applyFont="1" applyBorder="1" applyAlignment="1">
      <alignment horizontal="left" vertical="center" wrapText="1"/>
    </xf>
    <xf numFmtId="0" fontId="60" fillId="0" borderId="0" xfId="0" applyFont="1" applyAlignment="1">
      <alignment horizontal="left" vertical="center"/>
    </xf>
    <xf numFmtId="17" fontId="31" fillId="0" borderId="84" xfId="0" applyNumberFormat="1" applyFont="1" applyBorder="1" applyAlignment="1">
      <alignment horizontal="center" vertical="center" wrapText="1"/>
    </xf>
    <xf numFmtId="0" fontId="55" fillId="27" borderId="72" xfId="0" applyFont="1" applyFill="1" applyBorder="1" applyAlignment="1">
      <alignment vertical="center" wrapText="1"/>
    </xf>
    <xf numFmtId="0" fontId="33" fillId="0" borderId="81" xfId="0" applyFont="1" applyBorder="1" applyAlignment="1">
      <alignment horizontal="left" vertical="center" wrapText="1"/>
    </xf>
    <xf numFmtId="0" fontId="33" fillId="0" borderId="81" xfId="0" applyFont="1" applyBorder="1" applyAlignment="1">
      <alignment horizontal="center" vertical="center" wrapText="1"/>
    </xf>
    <xf numFmtId="0" fontId="32" fillId="0" borderId="81" xfId="0" applyFont="1" applyBorder="1" applyAlignment="1">
      <alignment horizontal="center" vertical="center" wrapText="1"/>
    </xf>
    <xf numFmtId="164" fontId="31" fillId="0" borderId="81" xfId="0" applyNumberFormat="1" applyFont="1" applyBorder="1" applyAlignment="1">
      <alignment horizontal="center" vertical="center" wrapText="1"/>
    </xf>
    <xf numFmtId="0" fontId="31" fillId="0" borderId="81" xfId="0" applyFont="1" applyBorder="1" applyAlignment="1">
      <alignment horizontal="center" vertical="center" wrapText="1"/>
    </xf>
    <xf numFmtId="44" fontId="31" fillId="0" borderId="81" xfId="5" applyFont="1" applyBorder="1" applyAlignment="1" applyProtection="1">
      <alignment horizontal="center" vertical="center" wrapText="1"/>
    </xf>
    <xf numFmtId="17" fontId="32" fillId="0" borderId="81" xfId="0" applyNumberFormat="1" applyFont="1" applyBorder="1" applyAlignment="1">
      <alignment horizontal="center" vertical="center" wrapText="1"/>
    </xf>
    <xf numFmtId="0" fontId="61" fillId="0" borderId="72" xfId="0" applyFont="1" applyBorder="1" applyAlignment="1">
      <alignment horizontal="left" vertical="center" wrapText="1"/>
    </xf>
    <xf numFmtId="0" fontId="0" fillId="29" borderId="0" xfId="0" applyFill="1" applyAlignment="1">
      <alignment vertical="center"/>
    </xf>
    <xf numFmtId="0" fontId="0" fillId="0" borderId="3" xfId="0" applyBorder="1" applyAlignment="1">
      <alignment horizontal="center" vertical="center" wrapText="1"/>
    </xf>
    <xf numFmtId="17" fontId="55" fillId="0" borderId="1" xfId="0" applyNumberFormat="1" applyFont="1" applyBorder="1" applyAlignment="1">
      <alignment horizontal="left" vertical="center" wrapText="1"/>
    </xf>
    <xf numFmtId="0" fontId="60" fillId="0" borderId="0" xfId="0" applyFont="1" applyAlignment="1">
      <alignment horizontal="center" wrapText="1"/>
    </xf>
    <xf numFmtId="0" fontId="0" fillId="0" borderId="84" xfId="0" applyBorder="1" applyAlignment="1">
      <alignment horizontal="center" vertical="center" wrapText="1"/>
    </xf>
    <xf numFmtId="0" fontId="12" fillId="14" borderId="7" xfId="0" applyFont="1" applyFill="1" applyBorder="1" applyAlignment="1">
      <alignment horizontal="center" vertical="center"/>
    </xf>
    <xf numFmtId="0" fontId="12" fillId="14" borderId="8" xfId="0" applyFont="1" applyFill="1" applyBorder="1" applyAlignment="1">
      <alignment horizontal="center" vertical="center"/>
    </xf>
    <xf numFmtId="0" fontId="12" fillId="14" borderId="73" xfId="0" applyFont="1" applyFill="1" applyBorder="1" applyAlignment="1">
      <alignment horizontal="center" vertical="center"/>
    </xf>
    <xf numFmtId="0" fontId="12" fillId="14" borderId="9" xfId="0" applyFont="1" applyFill="1" applyBorder="1" applyAlignment="1">
      <alignment horizontal="center" vertical="center"/>
    </xf>
    <xf numFmtId="0" fontId="7" fillId="5" borderId="27" xfId="0" applyFont="1" applyFill="1" applyBorder="1" applyAlignment="1">
      <alignment horizontal="center" vertical="center"/>
    </xf>
    <xf numFmtId="0" fontId="7" fillId="5" borderId="30" xfId="0" applyFont="1" applyFill="1" applyBorder="1" applyAlignment="1">
      <alignment horizontal="center" vertical="center"/>
    </xf>
    <xf numFmtId="0" fontId="7" fillId="10" borderId="2" xfId="0" applyFont="1" applyFill="1" applyBorder="1" applyAlignment="1">
      <alignment horizontal="center" vertical="center" wrapText="1"/>
    </xf>
    <xf numFmtId="0" fontId="7" fillId="10" borderId="30" xfId="0" applyFont="1" applyFill="1"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0" fillId="0" borderId="81" xfId="0" applyBorder="1" applyAlignment="1">
      <alignment horizontal="center" vertical="center" wrapText="1"/>
    </xf>
    <xf numFmtId="0" fontId="7" fillId="5" borderId="4" xfId="0" applyFont="1" applyFill="1" applyBorder="1" applyAlignment="1">
      <alignment horizontal="center" vertical="center"/>
    </xf>
    <xf numFmtId="0" fontId="7" fillId="5" borderId="3" xfId="0" applyFont="1" applyFill="1" applyBorder="1" applyAlignment="1">
      <alignment horizontal="center" vertical="center"/>
    </xf>
    <xf numFmtId="0" fontId="19" fillId="19" borderId="0" xfId="0" applyFont="1" applyFill="1" applyAlignment="1">
      <alignment horizontal="left" vertical="center"/>
    </xf>
    <xf numFmtId="0" fontId="7" fillId="5" borderId="25" xfId="0" applyFont="1" applyFill="1" applyBorder="1" applyAlignment="1">
      <alignment horizontal="center" vertical="center"/>
    </xf>
    <xf numFmtId="0" fontId="7" fillId="5" borderId="59" xfId="0" applyFont="1" applyFill="1" applyBorder="1" applyAlignment="1">
      <alignment horizontal="center" vertical="center"/>
    </xf>
    <xf numFmtId="0" fontId="7" fillId="5" borderId="41" xfId="0" applyFont="1" applyFill="1" applyBorder="1" applyAlignment="1">
      <alignment horizontal="center" vertical="center"/>
    </xf>
    <xf numFmtId="0" fontId="7" fillId="5" borderId="42" xfId="0" applyFont="1" applyFill="1" applyBorder="1" applyAlignment="1">
      <alignment horizontal="center" vertical="center"/>
    </xf>
    <xf numFmtId="0" fontId="7" fillId="5" borderId="27"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7" fillId="5" borderId="75" xfId="0" applyFont="1" applyFill="1" applyBorder="1" applyAlignment="1">
      <alignment horizontal="center" vertical="center"/>
    </xf>
    <xf numFmtId="0" fontId="7" fillId="5" borderId="76" xfId="0" applyFont="1" applyFill="1" applyBorder="1" applyAlignment="1">
      <alignment horizontal="center" vertical="center"/>
    </xf>
    <xf numFmtId="0" fontId="21" fillId="0" borderId="16" xfId="0" applyFont="1" applyBorder="1" applyAlignment="1">
      <alignment horizontal="left" vertical="center"/>
    </xf>
    <xf numFmtId="0" fontId="21" fillId="0" borderId="5" xfId="0" applyFont="1" applyBorder="1" applyAlignment="1">
      <alignment horizontal="left" vertical="center"/>
    </xf>
    <xf numFmtId="0" fontId="7" fillId="5" borderId="4"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44" xfId="0" applyFont="1" applyFill="1" applyBorder="1" applyAlignment="1">
      <alignment horizontal="center" vertical="center"/>
    </xf>
    <xf numFmtId="0" fontId="7" fillId="5" borderId="17" xfId="0" applyFont="1" applyFill="1" applyBorder="1" applyAlignment="1">
      <alignment horizontal="center" vertical="center"/>
    </xf>
    <xf numFmtId="0" fontId="0" fillId="0" borderId="77" xfId="0" applyBorder="1" applyAlignment="1">
      <alignment horizontal="center" vertical="center" wrapText="1"/>
    </xf>
    <xf numFmtId="0" fontId="0" fillId="0" borderId="82" xfId="0" applyBorder="1" applyAlignment="1">
      <alignment horizontal="center" vertical="center" wrapText="1"/>
    </xf>
    <xf numFmtId="0" fontId="0" fillId="0" borderId="72" xfId="0" applyBorder="1" applyAlignment="1">
      <alignment horizontal="center" vertical="center" wrapText="1"/>
    </xf>
    <xf numFmtId="0" fontId="28" fillId="0" borderId="4" xfId="0" applyFont="1" applyBorder="1" applyAlignment="1">
      <alignment horizontal="center" vertical="center" wrapText="1"/>
    </xf>
    <xf numFmtId="0" fontId="0" fillId="0" borderId="83" xfId="0" applyBorder="1" applyAlignment="1">
      <alignment horizontal="center" vertical="center" wrapText="1"/>
    </xf>
    <xf numFmtId="0" fontId="0" fillId="0" borderId="3" xfId="0" applyBorder="1" applyAlignment="1">
      <alignment horizontal="center" vertical="center" wrapText="1"/>
    </xf>
    <xf numFmtId="0" fontId="20" fillId="12" borderId="38" xfId="0" applyFont="1" applyFill="1" applyBorder="1" applyAlignment="1">
      <alignment horizontal="left" vertical="center"/>
    </xf>
    <xf numFmtId="0" fontId="20" fillId="12" borderId="39" xfId="0" applyFont="1" applyFill="1" applyBorder="1" applyAlignment="1">
      <alignment horizontal="left" vertical="center"/>
    </xf>
    <xf numFmtId="0" fontId="20" fillId="12" borderId="40" xfId="0" applyFont="1" applyFill="1" applyBorder="1" applyAlignment="1">
      <alignment horizontal="left" vertical="center"/>
    </xf>
    <xf numFmtId="0" fontId="9" fillId="5" borderId="4" xfId="0" applyFont="1" applyFill="1" applyBorder="1" applyAlignment="1">
      <alignment horizontal="center" vertical="center"/>
    </xf>
    <xf numFmtId="0" fontId="9" fillId="5" borderId="3" xfId="0" applyFont="1" applyFill="1" applyBorder="1" applyAlignment="1">
      <alignment horizontal="center" vertical="center"/>
    </xf>
    <xf numFmtId="0" fontId="17" fillId="5" borderId="4"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25" xfId="0" applyFont="1" applyFill="1" applyBorder="1" applyAlignment="1">
      <alignment horizontal="center" vertical="center"/>
    </xf>
    <xf numFmtId="0" fontId="17" fillId="5" borderId="26" xfId="0" applyFont="1" applyFill="1" applyBorder="1" applyAlignment="1">
      <alignment horizontal="center" vertical="center"/>
    </xf>
    <xf numFmtId="0" fontId="10" fillId="9" borderId="27" xfId="0" applyFont="1" applyFill="1" applyBorder="1" applyAlignment="1">
      <alignment horizontal="center" vertical="center" wrapText="1"/>
    </xf>
    <xf numFmtId="0" fontId="10" fillId="9" borderId="30" xfId="0" applyFont="1" applyFill="1" applyBorder="1" applyAlignment="1">
      <alignment horizontal="center" vertical="center" wrapText="1"/>
    </xf>
    <xf numFmtId="0" fontId="17" fillId="5" borderId="44" xfId="0" applyFont="1" applyFill="1" applyBorder="1" applyAlignment="1">
      <alignment horizontal="center" vertical="center"/>
    </xf>
    <xf numFmtId="0" fontId="17" fillId="5" borderId="17" xfId="0" applyFont="1" applyFill="1" applyBorder="1" applyAlignment="1">
      <alignment horizontal="center" vertical="center"/>
    </xf>
    <xf numFmtId="0" fontId="0" fillId="0" borderId="27" xfId="0" applyBorder="1" applyAlignment="1">
      <alignment horizontal="center" vertical="center" wrapText="1"/>
    </xf>
    <xf numFmtId="0" fontId="7" fillId="22" borderId="43" xfId="0" applyFont="1" applyFill="1" applyBorder="1" applyAlignment="1">
      <alignment horizontal="center" vertical="center" wrapText="1"/>
    </xf>
    <xf numFmtId="0" fontId="7" fillId="22" borderId="35" xfId="0" applyFont="1" applyFill="1" applyBorder="1" applyAlignment="1">
      <alignment horizontal="center" vertical="center" wrapText="1"/>
    </xf>
    <xf numFmtId="0" fontId="10" fillId="3" borderId="27" xfId="0" applyFont="1" applyFill="1" applyBorder="1" applyAlignment="1">
      <alignment horizontal="center" vertical="center" wrapText="1"/>
    </xf>
    <xf numFmtId="0" fontId="10" fillId="3" borderId="30" xfId="0" applyFont="1" applyFill="1" applyBorder="1" applyAlignment="1">
      <alignment horizontal="center" vertical="center" wrapText="1"/>
    </xf>
    <xf numFmtId="0" fontId="10" fillId="6" borderId="27" xfId="0" applyFont="1" applyFill="1" applyBorder="1" applyAlignment="1">
      <alignment horizontal="center" vertical="center" wrapText="1"/>
    </xf>
    <xf numFmtId="0" fontId="10" fillId="6" borderId="30"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30" xfId="0" applyFont="1" applyFill="1" applyBorder="1" applyAlignment="1">
      <alignment horizontal="center" vertical="center" wrapText="1"/>
    </xf>
    <xf numFmtId="1" fontId="10" fillId="8" borderId="27" xfId="0" applyNumberFormat="1" applyFont="1" applyFill="1" applyBorder="1" applyAlignment="1">
      <alignment horizontal="center" vertical="center" wrapText="1"/>
    </xf>
    <xf numFmtId="1" fontId="10" fillId="8" borderId="30" xfId="0" applyNumberFormat="1" applyFont="1" applyFill="1" applyBorder="1" applyAlignment="1">
      <alignment horizontal="center" vertical="center" wrapText="1"/>
    </xf>
    <xf numFmtId="0" fontId="10" fillId="21" borderId="7" xfId="0" applyFont="1" applyFill="1" applyBorder="1" applyAlignment="1">
      <alignment horizontal="center" vertical="center"/>
    </xf>
    <xf numFmtId="0" fontId="10" fillId="21" borderId="8" xfId="0" applyFont="1" applyFill="1" applyBorder="1" applyAlignment="1">
      <alignment horizontal="center" vertical="center"/>
    </xf>
    <xf numFmtId="0" fontId="10" fillId="21" borderId="9" xfId="0" applyFont="1" applyFill="1" applyBorder="1" applyAlignment="1">
      <alignment horizontal="center" vertical="center"/>
    </xf>
    <xf numFmtId="0" fontId="10" fillId="11" borderId="27"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7" fillId="22" borderId="27" xfId="0" applyFont="1" applyFill="1" applyBorder="1" applyAlignment="1">
      <alignment horizontal="center" vertical="center" wrapText="1"/>
    </xf>
    <xf numFmtId="0" fontId="7" fillId="22" borderId="30" xfId="0" applyFont="1" applyFill="1" applyBorder="1" applyAlignment="1">
      <alignment horizontal="center" vertical="center" wrapText="1"/>
    </xf>
    <xf numFmtId="0" fontId="7" fillId="10" borderId="46" xfId="0" applyFont="1" applyFill="1" applyBorder="1" applyAlignment="1">
      <alignment horizontal="center" vertical="center" wrapText="1"/>
    </xf>
    <xf numFmtId="0" fontId="7" fillId="10" borderId="42" xfId="0" applyFont="1" applyFill="1" applyBorder="1" applyAlignment="1">
      <alignment horizontal="center" vertical="center" wrapText="1"/>
    </xf>
    <xf numFmtId="0" fontId="10" fillId="20" borderId="7" xfId="0" applyFont="1" applyFill="1" applyBorder="1" applyAlignment="1">
      <alignment horizontal="center" vertical="center"/>
    </xf>
    <xf numFmtId="0" fontId="10" fillId="20" borderId="8" xfId="0" applyFont="1" applyFill="1" applyBorder="1" applyAlignment="1">
      <alignment horizontal="center" vertical="center"/>
    </xf>
    <xf numFmtId="0" fontId="26" fillId="18" borderId="0" xfId="0" applyFont="1" applyFill="1" applyAlignment="1">
      <alignment horizontal="center" vertical="center"/>
    </xf>
    <xf numFmtId="0" fontId="27" fillId="18" borderId="0" xfId="0" applyFont="1" applyFill="1" applyAlignment="1">
      <alignment horizontal="center" vertical="center"/>
    </xf>
    <xf numFmtId="0" fontId="27" fillId="18" borderId="34" xfId="0" applyFont="1" applyFill="1" applyBorder="1" applyAlignment="1">
      <alignment horizontal="center" vertical="center"/>
    </xf>
    <xf numFmtId="0" fontId="12" fillId="16" borderId="33" xfId="0" applyFont="1" applyFill="1" applyBorder="1" applyAlignment="1">
      <alignment horizontal="center" vertical="center" wrapText="1"/>
    </xf>
    <xf numFmtId="0" fontId="29" fillId="20" borderId="33" xfId="0" applyFont="1" applyFill="1" applyBorder="1" applyAlignment="1">
      <alignment horizontal="center" vertical="center" wrapText="1"/>
    </xf>
    <xf numFmtId="0" fontId="29" fillId="21" borderId="33" xfId="0" applyFont="1" applyFill="1" applyBorder="1" applyAlignment="1">
      <alignment horizontal="center" vertical="center" wrapText="1"/>
    </xf>
    <xf numFmtId="0" fontId="49" fillId="23" borderId="69" xfId="0" applyFont="1" applyFill="1" applyBorder="1" applyAlignment="1">
      <alignment horizontal="center" vertical="center"/>
    </xf>
    <xf numFmtId="0" fontId="49" fillId="23" borderId="70" xfId="0" applyFont="1" applyFill="1" applyBorder="1" applyAlignment="1">
      <alignment horizontal="center" vertical="center"/>
    </xf>
    <xf numFmtId="0" fontId="19" fillId="19" borderId="0" xfId="0" applyFont="1" applyFill="1" applyAlignment="1">
      <alignment horizontal="center" vertical="center"/>
    </xf>
    <xf numFmtId="0" fontId="7" fillId="0" borderId="16" xfId="0" applyFont="1" applyBorder="1" applyAlignment="1">
      <alignment horizontal="center" vertical="center"/>
    </xf>
    <xf numFmtId="0" fontId="7" fillId="0" borderId="5" xfId="0" applyFont="1" applyBorder="1" applyAlignment="1">
      <alignment horizontal="center" vertical="center"/>
    </xf>
    <xf numFmtId="0" fontId="18" fillId="0" borderId="59" xfId="0" applyFont="1" applyBorder="1" applyAlignment="1">
      <alignment horizontal="center" vertical="center"/>
    </xf>
    <xf numFmtId="0" fontId="18" fillId="0" borderId="60" xfId="0" applyFont="1" applyBorder="1" applyAlignment="1">
      <alignment horizontal="center" vertical="center"/>
    </xf>
    <xf numFmtId="0" fontId="18" fillId="0" borderId="23" xfId="0" applyFont="1" applyBorder="1" applyAlignment="1">
      <alignment horizontal="center" vertical="center"/>
    </xf>
    <xf numFmtId="0" fontId="18" fillId="0" borderId="15" xfId="0" applyFont="1" applyBorder="1" applyAlignment="1">
      <alignment horizontal="center" vertical="center"/>
    </xf>
    <xf numFmtId="0" fontId="20" fillId="0" borderId="16" xfId="0" applyFont="1" applyBorder="1" applyAlignment="1">
      <alignment horizontal="center"/>
    </xf>
    <xf numFmtId="0" fontId="15" fillId="0" borderId="0" xfId="0" applyFont="1" applyAlignment="1">
      <alignment horizontal="center"/>
    </xf>
    <xf numFmtId="0" fontId="11" fillId="19" borderId="47" xfId="0" applyFont="1" applyFill="1" applyBorder="1" applyAlignment="1">
      <alignment horizontal="center" vertical="center" wrapText="1"/>
    </xf>
    <xf numFmtId="0" fontId="11" fillId="19" borderId="48" xfId="0" applyFont="1" applyFill="1" applyBorder="1" applyAlignment="1">
      <alignment horizontal="center" vertical="center" wrapText="1"/>
    </xf>
    <xf numFmtId="0" fontId="11" fillId="19" borderId="49" xfId="0" applyFont="1" applyFill="1" applyBorder="1" applyAlignment="1">
      <alignment horizontal="center" vertical="center" wrapText="1"/>
    </xf>
    <xf numFmtId="0" fontId="4" fillId="19" borderId="0" xfId="0" applyFont="1" applyFill="1" applyAlignment="1">
      <alignment horizontal="center"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3" fillId="0" borderId="45" xfId="0" applyFont="1" applyBorder="1" applyAlignment="1">
      <alignment horizontal="left" vertical="center"/>
    </xf>
    <xf numFmtId="0" fontId="7" fillId="5" borderId="26" xfId="0" applyFont="1" applyFill="1" applyBorder="1" applyAlignment="1">
      <alignment horizontal="center" vertical="center"/>
    </xf>
    <xf numFmtId="0" fontId="0" fillId="0" borderId="27" xfId="0" applyBorder="1" applyAlignment="1">
      <alignment horizontal="center"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12" fillId="6" borderId="65"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13" borderId="65" xfId="0" applyFont="1" applyFill="1" applyBorder="1" applyAlignment="1">
      <alignment horizontal="center" vertical="center" wrapText="1"/>
    </xf>
    <xf numFmtId="0" fontId="10" fillId="13" borderId="11" xfId="0" applyFont="1" applyFill="1" applyBorder="1" applyAlignment="1">
      <alignment horizontal="center" vertical="center" wrapText="1"/>
    </xf>
    <xf numFmtId="0" fontId="12" fillId="9" borderId="65" xfId="0" applyFont="1" applyFill="1" applyBorder="1" applyAlignment="1">
      <alignment horizontal="center" vertical="center" wrapText="1"/>
    </xf>
    <xf numFmtId="0" fontId="12" fillId="9" borderId="11" xfId="0" applyFont="1" applyFill="1" applyBorder="1" applyAlignment="1">
      <alignment horizontal="center" vertical="center" wrapText="1"/>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65" fillId="0" borderId="1" xfId="0" applyFont="1" applyBorder="1" applyAlignment="1">
      <alignment horizontal="left" vertical="center" wrapText="1"/>
    </xf>
    <xf numFmtId="0" fontId="28" fillId="0" borderId="0" xfId="0" applyFont="1" applyAlignment="1">
      <alignment horizontal="left" vertical="center" wrapText="1"/>
    </xf>
    <xf numFmtId="0" fontId="28" fillId="0" borderId="0" xfId="0" applyFont="1" applyAlignment="1">
      <alignment horizontal="left" wrapText="1"/>
    </xf>
    <xf numFmtId="0" fontId="34" fillId="0" borderId="0" xfId="0" applyFont="1" applyAlignment="1">
      <alignment horizontal="left" vertical="center" wrapText="1"/>
    </xf>
    <xf numFmtId="17" fontId="31" fillId="0" borderId="1" xfId="0" applyNumberFormat="1" applyFont="1" applyBorder="1" applyAlignment="1">
      <alignment horizontal="left" vertical="center" wrapText="1"/>
    </xf>
    <xf numFmtId="0" fontId="34" fillId="0" borderId="80" xfId="0" applyFont="1" applyBorder="1" applyAlignment="1">
      <alignment horizontal="left" vertical="center" wrapText="1"/>
    </xf>
    <xf numFmtId="0" fontId="60" fillId="0" borderId="0" xfId="0" applyFont="1" applyAlignment="1">
      <alignment horizontal="left" vertical="center" wrapText="1"/>
    </xf>
    <xf numFmtId="0" fontId="55" fillId="0" borderId="1" xfId="0" applyFont="1" applyBorder="1" applyAlignment="1">
      <alignment horizontal="left" vertical="center" wrapText="1"/>
    </xf>
    <xf numFmtId="0" fontId="60" fillId="0" borderId="71" xfId="0" applyFont="1" applyBorder="1" applyAlignment="1">
      <alignment horizontal="left" vertical="center" wrapText="1"/>
    </xf>
    <xf numFmtId="0" fontId="36" fillId="0" borderId="80" xfId="0" applyFont="1" applyBorder="1" applyAlignment="1">
      <alignment horizontal="left" vertical="center" wrapText="1"/>
    </xf>
    <xf numFmtId="0" fontId="60" fillId="0" borderId="80" xfId="0" applyFont="1" applyBorder="1" applyAlignment="1">
      <alignment horizontal="left" vertical="center" wrapText="1"/>
    </xf>
    <xf numFmtId="0" fontId="34" fillId="0" borderId="79" xfId="0" applyFont="1" applyBorder="1" applyAlignment="1">
      <alignment horizontal="left" vertical="center" wrapText="1"/>
    </xf>
    <xf numFmtId="0" fontId="55" fillId="0" borderId="80" xfId="0" applyFont="1" applyBorder="1" applyAlignment="1">
      <alignment horizontal="left" vertical="center" wrapText="1"/>
    </xf>
    <xf numFmtId="0" fontId="14" fillId="0" borderId="80" xfId="0" applyFont="1" applyBorder="1" applyAlignment="1">
      <alignment horizontal="left" vertical="center" wrapText="1"/>
    </xf>
    <xf numFmtId="0" fontId="2" fillId="0" borderId="80" xfId="0" applyFont="1" applyBorder="1" applyAlignment="1">
      <alignment horizontal="left" vertical="center" wrapText="1"/>
    </xf>
    <xf numFmtId="0" fontId="40" fillId="0" borderId="1" xfId="0" applyFont="1" applyBorder="1" applyAlignment="1">
      <alignment horizontal="left" vertical="center" wrapText="1"/>
    </xf>
    <xf numFmtId="17" fontId="40" fillId="0" borderId="1" xfId="0" applyNumberFormat="1" applyFont="1" applyBorder="1" applyAlignment="1">
      <alignment horizontal="left" vertical="center" wrapText="1"/>
    </xf>
    <xf numFmtId="0" fontId="31" fillId="0" borderId="81" xfId="0" applyFont="1" applyBorder="1" applyAlignment="1">
      <alignment horizontal="left" vertical="center" wrapText="1"/>
    </xf>
    <xf numFmtId="0" fontId="55" fillId="0" borderId="2" xfId="0" applyFont="1" applyBorder="1" applyAlignment="1">
      <alignment horizontal="left" vertical="center" wrapText="1"/>
    </xf>
    <xf numFmtId="0" fontId="61" fillId="0" borderId="0" xfId="0" applyFont="1" applyAlignment="1">
      <alignment horizontal="left" vertical="top" wrapText="1"/>
    </xf>
    <xf numFmtId="0" fontId="36" fillId="0" borderId="0" xfId="0" applyFont="1" applyAlignment="1">
      <alignment horizontal="left" wrapText="1"/>
    </xf>
    <xf numFmtId="0" fontId="34" fillId="0" borderId="72" xfId="0" applyFont="1" applyBorder="1" applyAlignment="1">
      <alignment horizontal="left" vertical="center" wrapText="1"/>
    </xf>
    <xf numFmtId="0" fontId="0" fillId="0" borderId="0" xfId="0" applyAlignment="1">
      <alignment horizontal="left" wrapText="1"/>
    </xf>
    <xf numFmtId="0" fontId="34" fillId="0" borderId="0" xfId="0" applyFont="1" applyAlignment="1">
      <alignment horizontal="left" vertical="top" wrapText="1"/>
    </xf>
    <xf numFmtId="17" fontId="0" fillId="0" borderId="3" xfId="0" applyNumberFormat="1" applyBorder="1" applyAlignment="1">
      <alignment horizontal="center" vertical="center" wrapText="1"/>
    </xf>
    <xf numFmtId="0" fontId="0" fillId="0" borderId="0" xfId="0" applyAlignment="1">
      <alignment horizontal="center" vertical="center" wrapText="1"/>
    </xf>
    <xf numFmtId="17" fontId="0" fillId="0" borderId="1" xfId="0" applyNumberFormat="1" applyBorder="1" applyAlignment="1">
      <alignment horizontal="center" vertical="center" wrapText="1"/>
    </xf>
    <xf numFmtId="17" fontId="28" fillId="0" borderId="3" xfId="0" applyNumberFormat="1" applyFont="1" applyBorder="1" applyAlignment="1">
      <alignment horizontal="center" vertical="center" wrapText="1"/>
    </xf>
    <xf numFmtId="0" fontId="1" fillId="0" borderId="1" xfId="0" applyFont="1" applyBorder="1" applyAlignment="1">
      <alignment horizontal="left" vertical="center" wrapText="1"/>
    </xf>
    <xf numFmtId="44" fontId="1" fillId="0" borderId="3" xfId="5" applyFont="1" applyBorder="1" applyAlignment="1">
      <alignment horizontal="left" vertical="center" wrapText="1"/>
    </xf>
    <xf numFmtId="0" fontId="1" fillId="0" borderId="0" xfId="0" applyFont="1" applyAlignment="1">
      <alignment horizontal="left" vertical="center"/>
    </xf>
    <xf numFmtId="0" fontId="1" fillId="0" borderId="3" xfId="0" applyFont="1" applyBorder="1" applyAlignment="1">
      <alignment horizontal="center" vertical="center" wrapText="1"/>
    </xf>
    <xf numFmtId="0" fontId="1" fillId="0" borderId="84" xfId="0" applyFont="1" applyBorder="1" applyAlignment="1">
      <alignment horizontal="center" vertical="center" wrapText="1"/>
    </xf>
  </cellXfs>
  <cellStyles count="8">
    <cellStyle name="Estilo 1" xfId="4" xr:uid="{00000000-0005-0000-0000-000000000000}"/>
    <cellStyle name="Hiperlink" xfId="6" builtinId="8"/>
    <cellStyle name="Moeda" xfId="5" builtinId="4"/>
    <cellStyle name="Normal" xfId="0" builtinId="0"/>
    <cellStyle name="Normal 2" xfId="2" xr:uid="{00000000-0005-0000-0000-000002000000}"/>
    <cellStyle name="Normal 3" xfId="3" xr:uid="{00000000-0005-0000-0000-000003000000}"/>
    <cellStyle name="Normal 5" xfId="7" xr:uid="{99364361-81E7-4E8B-A8B4-182B46649468}"/>
    <cellStyle name="Porcentagem" xfId="1" builtinId="5"/>
  </cellStyles>
  <dxfs count="57">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92D050"/>
      </font>
      <fill>
        <patternFill patternType="solid">
          <fgColor rgb="FF92D050"/>
          <bgColor rgb="FF92D050"/>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bgColor theme="9" tint="-0.499984740745262"/>
        </patternFill>
      </fill>
    </dxf>
    <dxf>
      <font>
        <color theme="0"/>
      </font>
      <fill>
        <patternFill>
          <bgColor theme="9" tint="-0.499984740745262"/>
        </patternFill>
      </fill>
    </dxf>
    <dxf>
      <font>
        <color rgb="FF0070C0"/>
      </font>
      <fill>
        <patternFill patternType="solid">
          <fgColor rgb="FF0070C0"/>
          <bgColor rgb="FF0070C0"/>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C000"/>
      </font>
      <fill>
        <patternFill>
          <bgColor rgb="FFFFC000"/>
        </patternFill>
      </fill>
    </dxf>
    <dxf>
      <font>
        <color rgb="FFFF0000"/>
      </font>
      <fill>
        <patternFill patternType="solid">
          <fgColor rgb="FFFF0000"/>
          <bgColor rgb="FFFF0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56"/>
      <tableStyleElement type="headerRow" dxfId="55"/>
      <tableStyleElement type="totalRow" dxfId="54"/>
      <tableStyleElement type="firstColumn" dxfId="53"/>
      <tableStyleElement type="lastColumn" dxfId="52"/>
      <tableStyleElement type="firstRowStripe" dxfId="51"/>
      <tableStyleElement type="firstColumnStripe" dxfId="50"/>
    </tableStyle>
  </tableStyles>
  <colors>
    <mruColors>
      <color rgb="FF003366"/>
      <color rgb="FFFFFF99"/>
      <color rgb="FF005AB4"/>
      <color rgb="FFFF99CC"/>
      <color rgb="FF006600"/>
      <color rgb="FFB15407"/>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2</c:v>
                </c:pt>
                <c:pt idx="1">
                  <c:v>0</c:v>
                </c:pt>
                <c:pt idx="2">
                  <c:v>2</c:v>
                </c:pt>
                <c:pt idx="3">
                  <c:v>1</c:v>
                </c:pt>
                <c:pt idx="4">
                  <c:v>3</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5</c:v>
                </c:pt>
                <c:pt idx="1">
                  <c:v>6</c:v>
                </c:pt>
                <c:pt idx="2">
                  <c:v>6</c:v>
                </c:pt>
                <c:pt idx="3">
                  <c:v>0</c:v>
                </c:pt>
                <c:pt idx="4">
                  <c:v>2</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4</c:v>
                </c:pt>
                <c:pt idx="1">
                  <c:v>4</c:v>
                </c:pt>
                <c:pt idx="2">
                  <c:v>2</c:v>
                </c:pt>
                <c:pt idx="3">
                  <c:v>2</c:v>
                </c:pt>
                <c:pt idx="4">
                  <c:v>4</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3</c:v>
                </c:pt>
                <c:pt idx="1">
                  <c:v>1</c:v>
                </c:pt>
                <c:pt idx="2">
                  <c:v>2</c:v>
                </c:pt>
                <c:pt idx="3">
                  <c:v>0</c:v>
                </c:pt>
                <c:pt idx="4">
                  <c:v>0</c:v>
                </c:pt>
                <c:pt idx="5">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7</c:v>
                </c:pt>
                <c:pt idx="1">
                  <c:v>8</c:v>
                </c:pt>
                <c:pt idx="2">
                  <c:v>2</c:v>
                </c:pt>
                <c:pt idx="3">
                  <c:v>2</c:v>
                </c:pt>
                <c:pt idx="4">
                  <c:v>1</c:v>
                </c:pt>
                <c:pt idx="5">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5810-4564-897E-13EA9F752ECB}"/>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10-4564-897E-13EA9F752ECB}"/>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5810-4564-897E-13EA9F752ECB}"/>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5810-4564-897E-13EA9F752ECB}"/>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5810-4564-897E-13EA9F752ECB}"/>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5810-4564-897E-13EA9F752ECB}"/>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4283-4E95-989E-3FB6115A0729}"/>
              </c:ext>
            </c:extLst>
          </c:dPt>
          <c:dPt>
            <c:idx val="1"/>
            <c:bubble3D val="0"/>
            <c:spPr>
              <a:solidFill>
                <a:srgbClr val="FF0000"/>
              </a:solidFill>
            </c:spPr>
            <c:extLst>
              <c:ext xmlns:c16="http://schemas.microsoft.com/office/drawing/2014/chart" uri="{C3380CC4-5D6E-409C-BE32-E72D297353CC}">
                <c16:uniqueId val="{00000003-4283-4E95-989E-3FB6115A0729}"/>
              </c:ext>
            </c:extLst>
          </c:dPt>
          <c:dPt>
            <c:idx val="3"/>
            <c:bubble3D val="0"/>
            <c:spPr>
              <a:solidFill>
                <a:srgbClr val="92D050"/>
              </a:solidFill>
            </c:spPr>
            <c:extLst>
              <c:ext xmlns:c16="http://schemas.microsoft.com/office/drawing/2014/chart" uri="{C3380CC4-5D6E-409C-BE32-E72D297353CC}">
                <c16:uniqueId val="{00000005-4283-4E95-989E-3FB6115A0729}"/>
              </c:ext>
            </c:extLst>
          </c:dPt>
          <c:dPt>
            <c:idx val="4"/>
            <c:bubble3D val="0"/>
            <c:spPr>
              <a:solidFill>
                <a:srgbClr val="0070C0"/>
              </a:solidFill>
            </c:spPr>
            <c:extLst>
              <c:ext xmlns:c16="http://schemas.microsoft.com/office/drawing/2014/chart" uri="{C3380CC4-5D6E-409C-BE32-E72D297353CC}">
                <c16:uniqueId val="{00000007-4283-4E95-989E-3FB6115A072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4283-4E95-989E-3FB6115A072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397-425B-95DF-5C61D71B18A1}"/>
              </c:ext>
            </c:extLst>
          </c:dPt>
          <c:dPt>
            <c:idx val="1"/>
            <c:bubble3D val="0"/>
            <c:spPr>
              <a:solidFill>
                <a:srgbClr val="FF0000"/>
              </a:solidFill>
            </c:spPr>
            <c:extLst>
              <c:ext xmlns:c16="http://schemas.microsoft.com/office/drawing/2014/chart" uri="{C3380CC4-5D6E-409C-BE32-E72D297353CC}">
                <c16:uniqueId val="{00000003-9397-425B-95DF-5C61D71B18A1}"/>
              </c:ext>
            </c:extLst>
          </c:dPt>
          <c:dPt>
            <c:idx val="2"/>
            <c:bubble3D val="0"/>
            <c:spPr>
              <a:solidFill>
                <a:srgbClr val="FFFF00"/>
              </a:solidFill>
            </c:spPr>
            <c:extLst>
              <c:ext xmlns:c16="http://schemas.microsoft.com/office/drawing/2014/chart" uri="{C3380CC4-5D6E-409C-BE32-E72D297353CC}">
                <c16:uniqueId val="{00000005-9397-425B-95DF-5C61D71B18A1}"/>
              </c:ext>
            </c:extLst>
          </c:dPt>
          <c:dPt>
            <c:idx val="3"/>
            <c:bubble3D val="0"/>
            <c:spPr>
              <a:solidFill>
                <a:srgbClr val="92D050"/>
              </a:solidFill>
            </c:spPr>
            <c:extLst>
              <c:ext xmlns:c16="http://schemas.microsoft.com/office/drawing/2014/chart" uri="{C3380CC4-5D6E-409C-BE32-E72D297353CC}">
                <c16:uniqueId val="{00000007-9397-425B-95DF-5C61D71B18A1}"/>
              </c:ext>
            </c:extLst>
          </c:dPt>
          <c:dPt>
            <c:idx val="4"/>
            <c:bubble3D val="0"/>
            <c:spPr>
              <a:solidFill>
                <a:srgbClr val="0070C0"/>
              </a:solidFill>
            </c:spPr>
            <c:extLst>
              <c:ext xmlns:c16="http://schemas.microsoft.com/office/drawing/2014/chart" uri="{C3380CC4-5D6E-409C-BE32-E72D297353CC}">
                <c16:uniqueId val="{00000009-9397-425B-95DF-5C61D71B18A1}"/>
              </c:ext>
            </c:extLst>
          </c:dPt>
          <c:dPt>
            <c:idx val="5"/>
            <c:bubble3D val="0"/>
            <c:spPr>
              <a:solidFill>
                <a:srgbClr val="FF99CC"/>
              </a:solidFill>
            </c:spPr>
            <c:extLst>
              <c:ext xmlns:c16="http://schemas.microsoft.com/office/drawing/2014/chart" uri="{C3380CC4-5D6E-409C-BE32-E72D297353CC}">
                <c16:uniqueId val="{0000000B-9397-425B-95DF-5C61D71B18A1}"/>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7-425B-95DF-5C61D71B18A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0.23972602739726026</c:v>
                </c:pt>
                <c:pt idx="2">
                  <c:v>0.19863013698630136</c:v>
                </c:pt>
                <c:pt idx="3">
                  <c:v>0.25342465753424659</c:v>
                </c:pt>
                <c:pt idx="4">
                  <c:v>0.28767123287671231</c:v>
                </c:pt>
                <c:pt idx="5">
                  <c:v>2.0547945205479451E-2</c:v>
                </c:pt>
              </c:numCache>
            </c:numRef>
          </c:val>
          <c:extLst>
            <c:ext xmlns:c16="http://schemas.microsoft.com/office/drawing/2014/chart" uri="{C3380CC4-5D6E-409C-BE32-E72D297353CC}">
              <c16:uniqueId val="{0000000C-9397-425B-95DF-5C61D71B18A1}"/>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0.23972602739726026</c:v>
                </c:pt>
                <c:pt idx="2">
                  <c:v>0.21232876712328766</c:v>
                </c:pt>
                <c:pt idx="3">
                  <c:v>0.25342465753424659</c:v>
                </c:pt>
                <c:pt idx="4">
                  <c:v>0.27397260273972601</c:v>
                </c:pt>
                <c:pt idx="5">
                  <c:v>2.0547945205479451E-2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B51F-402E-B164-61088FE2778A}"/>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1F-402E-B164-61088FE2778A}"/>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B51F-402E-B164-61088FE2778A}"/>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B51F-402E-B164-61088FE2778A}"/>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B51F-402E-B164-61088FE2778A}"/>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B51F-402E-B164-61088FE2778A}"/>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70F-423D-9275-DB339CE585E2}"/>
              </c:ext>
            </c:extLst>
          </c:dPt>
          <c:dPt>
            <c:idx val="1"/>
            <c:bubble3D val="0"/>
            <c:spPr>
              <a:solidFill>
                <a:srgbClr val="FF0000"/>
              </a:solidFill>
            </c:spPr>
            <c:extLst>
              <c:ext xmlns:c16="http://schemas.microsoft.com/office/drawing/2014/chart" uri="{C3380CC4-5D6E-409C-BE32-E72D297353CC}">
                <c16:uniqueId val="{00000003-170F-423D-9275-DB339CE585E2}"/>
              </c:ext>
            </c:extLst>
          </c:dPt>
          <c:dPt>
            <c:idx val="3"/>
            <c:bubble3D val="0"/>
            <c:spPr>
              <a:solidFill>
                <a:srgbClr val="92D050"/>
              </a:solidFill>
            </c:spPr>
            <c:extLst>
              <c:ext xmlns:c16="http://schemas.microsoft.com/office/drawing/2014/chart" uri="{C3380CC4-5D6E-409C-BE32-E72D297353CC}">
                <c16:uniqueId val="{00000005-170F-423D-9275-DB339CE585E2}"/>
              </c:ext>
            </c:extLst>
          </c:dPt>
          <c:dPt>
            <c:idx val="4"/>
            <c:bubble3D val="0"/>
            <c:spPr>
              <a:solidFill>
                <a:srgbClr val="0070C0"/>
              </a:solidFill>
            </c:spPr>
            <c:extLst>
              <c:ext xmlns:c16="http://schemas.microsoft.com/office/drawing/2014/chart" uri="{C3380CC4-5D6E-409C-BE32-E72D297353CC}">
                <c16:uniqueId val="{00000007-170F-423D-9275-DB339CE585E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170F-423D-9275-DB339CE585E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10D0-41EB-A01E-411812970B0C}"/>
              </c:ext>
            </c:extLst>
          </c:dPt>
          <c:dPt>
            <c:idx val="1"/>
            <c:bubble3D val="0"/>
            <c:spPr>
              <a:solidFill>
                <a:srgbClr val="FF0000"/>
              </a:solidFill>
            </c:spPr>
            <c:extLst>
              <c:ext xmlns:c16="http://schemas.microsoft.com/office/drawing/2014/chart" uri="{C3380CC4-5D6E-409C-BE32-E72D297353CC}">
                <c16:uniqueId val="{00000003-10D0-41EB-A01E-411812970B0C}"/>
              </c:ext>
            </c:extLst>
          </c:dPt>
          <c:dPt>
            <c:idx val="2"/>
            <c:bubble3D val="0"/>
            <c:spPr>
              <a:solidFill>
                <a:srgbClr val="FFFF00"/>
              </a:solidFill>
            </c:spPr>
            <c:extLst>
              <c:ext xmlns:c16="http://schemas.microsoft.com/office/drawing/2014/chart" uri="{C3380CC4-5D6E-409C-BE32-E72D297353CC}">
                <c16:uniqueId val="{00000005-10D0-41EB-A01E-411812970B0C}"/>
              </c:ext>
            </c:extLst>
          </c:dPt>
          <c:dPt>
            <c:idx val="3"/>
            <c:bubble3D val="0"/>
            <c:spPr>
              <a:solidFill>
                <a:srgbClr val="92D050"/>
              </a:solidFill>
            </c:spPr>
            <c:extLst>
              <c:ext xmlns:c16="http://schemas.microsoft.com/office/drawing/2014/chart" uri="{C3380CC4-5D6E-409C-BE32-E72D297353CC}">
                <c16:uniqueId val="{00000007-10D0-41EB-A01E-411812970B0C}"/>
              </c:ext>
            </c:extLst>
          </c:dPt>
          <c:dPt>
            <c:idx val="4"/>
            <c:bubble3D val="0"/>
            <c:spPr>
              <a:solidFill>
                <a:srgbClr val="0070C0"/>
              </a:solidFill>
            </c:spPr>
            <c:extLst>
              <c:ext xmlns:c16="http://schemas.microsoft.com/office/drawing/2014/chart" uri="{C3380CC4-5D6E-409C-BE32-E72D297353CC}">
                <c16:uniqueId val="{00000009-10D0-41EB-A01E-411812970B0C}"/>
              </c:ext>
            </c:extLst>
          </c:dPt>
          <c:dPt>
            <c:idx val="5"/>
            <c:bubble3D val="0"/>
            <c:spPr>
              <a:solidFill>
                <a:srgbClr val="FF99CC"/>
              </a:solidFill>
            </c:spPr>
            <c:extLst>
              <c:ext xmlns:c16="http://schemas.microsoft.com/office/drawing/2014/chart" uri="{C3380CC4-5D6E-409C-BE32-E72D297353CC}">
                <c16:uniqueId val="{0000000B-10D0-41EB-A01E-411812970B0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D0-41EB-A01E-411812970B0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0.23972602739726026</c:v>
                </c:pt>
                <c:pt idx="2">
                  <c:v>0.19863013698630136</c:v>
                </c:pt>
                <c:pt idx="3">
                  <c:v>0.25342465753424659</c:v>
                </c:pt>
                <c:pt idx="4">
                  <c:v>0.28767123287671231</c:v>
                </c:pt>
                <c:pt idx="5">
                  <c:v>2.0547945205479451E-2</c:v>
                </c:pt>
              </c:numCache>
            </c:numRef>
          </c:val>
          <c:extLst>
            <c:ext xmlns:c16="http://schemas.microsoft.com/office/drawing/2014/chart" uri="{C3380CC4-5D6E-409C-BE32-E72D297353CC}">
              <c16:uniqueId val="{0000000C-10D0-41EB-A01E-411812970B0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- 1'!$E$32:$E$41</c:f>
              <c:numCache>
                <c:formatCode>General</c:formatCode>
                <c:ptCount val="10"/>
                <c:pt idx="0">
                  <c:v>2</c:v>
                </c:pt>
                <c:pt idx="1">
                  <c:v>0</c:v>
                </c:pt>
                <c:pt idx="2">
                  <c:v>2</c:v>
                </c:pt>
                <c:pt idx="3">
                  <c:v>1</c:v>
                </c:pt>
                <c:pt idx="4">
                  <c:v>3</c:v>
                </c:pt>
                <c:pt idx="5">
                  <c:v>0</c:v>
                </c:pt>
              </c:numCache>
            </c:numRef>
          </c:val>
          <c:extLst>
            <c:ext xmlns:c16="http://schemas.microsoft.com/office/drawing/2014/chart" uri="{C3380CC4-5D6E-409C-BE32-E72D297353CC}">
              <c16:uniqueId val="{00000000-5A36-4AD5-BE81-BC83A1C9D30A}"/>
            </c:ext>
          </c:extLst>
        </c:ser>
        <c:ser>
          <c:idx val="1"/>
          <c:order val="1"/>
          <c:spPr>
            <a:solidFill>
              <a:schemeClr val="bg1">
                <a:lumMod val="65000"/>
              </a:schemeClr>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- 1'!$F$32:$F$41</c:f>
              <c:numCache>
                <c:formatCode>General</c:formatCode>
                <c:ptCount val="10"/>
                <c:pt idx="0">
                  <c:v>5</c:v>
                </c:pt>
                <c:pt idx="1">
                  <c:v>6</c:v>
                </c:pt>
                <c:pt idx="2">
                  <c:v>6</c:v>
                </c:pt>
                <c:pt idx="3">
                  <c:v>0</c:v>
                </c:pt>
                <c:pt idx="4">
                  <c:v>2</c:v>
                </c:pt>
                <c:pt idx="5">
                  <c:v>1</c:v>
                </c:pt>
              </c:numCache>
            </c:numRef>
          </c:val>
          <c:extLst>
            <c:ext xmlns:c16="http://schemas.microsoft.com/office/drawing/2014/chart" uri="{C3380CC4-5D6E-409C-BE32-E72D297353CC}">
              <c16:uniqueId val="{00000001-5A36-4AD5-BE81-BC83A1C9D30A}"/>
            </c:ext>
          </c:extLst>
        </c:ser>
        <c:ser>
          <c:idx val="2"/>
          <c:order val="2"/>
          <c:spPr>
            <a:solidFill>
              <a:srgbClr val="FF000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- 1'!$G$32:$G$41</c:f>
              <c:numCache>
                <c:formatCode>General</c:formatCode>
                <c:ptCount val="10"/>
                <c:pt idx="0">
                  <c:v>4</c:v>
                </c:pt>
                <c:pt idx="1">
                  <c:v>4</c:v>
                </c:pt>
                <c:pt idx="2">
                  <c:v>2</c:v>
                </c:pt>
                <c:pt idx="3">
                  <c:v>2</c:v>
                </c:pt>
                <c:pt idx="4">
                  <c:v>4</c:v>
                </c:pt>
                <c:pt idx="5">
                  <c:v>0</c:v>
                </c:pt>
              </c:numCache>
            </c:numRef>
          </c:val>
          <c:extLst>
            <c:ext xmlns:c16="http://schemas.microsoft.com/office/drawing/2014/chart" uri="{C3380CC4-5D6E-409C-BE32-E72D297353CC}">
              <c16:uniqueId val="{00000002-5A36-4AD5-BE81-BC83A1C9D30A}"/>
            </c:ext>
          </c:extLst>
        </c:ser>
        <c:ser>
          <c:idx val="3"/>
          <c:order val="3"/>
          <c:spPr>
            <a:solidFill>
              <a:srgbClr val="FFC00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- 1'!$H$32:$H$41</c:f>
              <c:numCache>
                <c:formatCode>General</c:formatCode>
                <c:ptCount val="10"/>
                <c:pt idx="0">
                  <c:v>3</c:v>
                </c:pt>
                <c:pt idx="1">
                  <c:v>1</c:v>
                </c:pt>
                <c:pt idx="2">
                  <c:v>2</c:v>
                </c:pt>
                <c:pt idx="3">
                  <c:v>0</c:v>
                </c:pt>
                <c:pt idx="4">
                  <c:v>0</c:v>
                </c:pt>
                <c:pt idx="5">
                  <c:v>3</c:v>
                </c:pt>
              </c:numCache>
            </c:numRef>
          </c:val>
          <c:extLst>
            <c:ext xmlns:c16="http://schemas.microsoft.com/office/drawing/2014/chart" uri="{C3380CC4-5D6E-409C-BE32-E72D297353CC}">
              <c16:uniqueId val="{00000003-5A36-4AD5-BE81-BC83A1C9D30A}"/>
            </c:ext>
          </c:extLst>
        </c:ser>
        <c:ser>
          <c:idx val="4"/>
          <c:order val="4"/>
          <c:spPr>
            <a:solidFill>
              <a:srgbClr val="92D05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- 1'!$I$32:$I$41</c:f>
              <c:numCache>
                <c:formatCode>General</c:formatCode>
                <c:ptCount val="10"/>
                <c:pt idx="0">
                  <c:v>7</c:v>
                </c:pt>
                <c:pt idx="1">
                  <c:v>8</c:v>
                </c:pt>
                <c:pt idx="2">
                  <c:v>2</c:v>
                </c:pt>
                <c:pt idx="3">
                  <c:v>2</c:v>
                </c:pt>
                <c:pt idx="4">
                  <c:v>1</c:v>
                </c:pt>
                <c:pt idx="5">
                  <c:v>4</c:v>
                </c:pt>
              </c:numCache>
            </c:numRef>
          </c:val>
          <c:extLst>
            <c:ext xmlns:c16="http://schemas.microsoft.com/office/drawing/2014/chart" uri="{C3380CC4-5D6E-409C-BE32-E72D297353CC}">
              <c16:uniqueId val="{00000004-5A36-4AD5-BE81-BC83A1C9D30A}"/>
            </c:ext>
          </c:extLst>
        </c:ser>
        <c:ser>
          <c:idx val="5"/>
          <c:order val="5"/>
          <c:spPr>
            <a:solidFill>
              <a:srgbClr val="0070C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- 1'!$J$32:$J$41</c:f>
              <c:numCache>
                <c:formatCode>General</c:formatCode>
                <c:ptCount val="10"/>
                <c:pt idx="0">
                  <c:v>0</c:v>
                </c:pt>
                <c:pt idx="1">
                  <c:v>0</c:v>
                </c:pt>
                <c:pt idx="2">
                  <c:v>0</c:v>
                </c:pt>
                <c:pt idx="3">
                  <c:v>0</c:v>
                </c:pt>
                <c:pt idx="4">
                  <c:v>0</c:v>
                </c:pt>
                <c:pt idx="5">
                  <c:v>0</c:v>
                </c:pt>
              </c:numCache>
            </c:numRef>
          </c:val>
          <c:extLst>
            <c:ext xmlns:c16="http://schemas.microsoft.com/office/drawing/2014/chart" uri="{C3380CC4-5D6E-409C-BE32-E72D297353CC}">
              <c16:uniqueId val="{00000005-5A36-4AD5-BE81-BC83A1C9D30A}"/>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0.28985507246376813</c:v>
                </c:pt>
                <c:pt idx="1">
                  <c:v>0.2318840579710145</c:v>
                </c:pt>
                <c:pt idx="2">
                  <c:v>0.13043478260869565</c:v>
                </c:pt>
                <c:pt idx="3">
                  <c:v>0.34782608695652173</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BBD-4637-A734-04D70FC17399}"/>
              </c:ext>
            </c:extLst>
          </c:dPt>
          <c:dPt>
            <c:idx val="1"/>
            <c:bubble3D val="0"/>
            <c:spPr>
              <a:solidFill>
                <a:srgbClr val="FF0000"/>
              </a:solidFill>
            </c:spPr>
            <c:extLst>
              <c:ext xmlns:c16="http://schemas.microsoft.com/office/drawing/2014/chart" uri="{C3380CC4-5D6E-409C-BE32-E72D297353CC}">
                <c16:uniqueId val="{00000003-3BBD-4637-A734-04D70FC17399}"/>
              </c:ext>
            </c:extLst>
          </c:dPt>
          <c:dPt>
            <c:idx val="3"/>
            <c:bubble3D val="0"/>
            <c:spPr>
              <a:solidFill>
                <a:srgbClr val="92D050"/>
              </a:solidFill>
            </c:spPr>
            <c:extLst>
              <c:ext xmlns:c16="http://schemas.microsoft.com/office/drawing/2014/chart" uri="{C3380CC4-5D6E-409C-BE32-E72D297353CC}">
                <c16:uniqueId val="{00000005-3BBD-4637-A734-04D70FC17399}"/>
              </c:ext>
            </c:extLst>
          </c:dPt>
          <c:dPt>
            <c:idx val="4"/>
            <c:bubble3D val="0"/>
            <c:spPr>
              <a:solidFill>
                <a:srgbClr val="0070C0"/>
              </a:solidFill>
            </c:spPr>
            <c:extLst>
              <c:ext xmlns:c16="http://schemas.microsoft.com/office/drawing/2014/chart" uri="{C3380CC4-5D6E-409C-BE32-E72D297353CC}">
                <c16:uniqueId val="{00000007-3BBD-4637-A734-04D70FC1739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0.28985507246376813</c:v>
                </c:pt>
                <c:pt idx="1">
                  <c:v>0.2318840579710145</c:v>
                </c:pt>
                <c:pt idx="2">
                  <c:v>0.13043478260869565</c:v>
                </c:pt>
                <c:pt idx="3">
                  <c:v>0.34782608695652173</c:v>
                </c:pt>
                <c:pt idx="4">
                  <c:v>0</c:v>
                </c:pt>
              </c:numCache>
            </c:numRef>
          </c:val>
          <c:extLst>
            <c:ext xmlns:c16="http://schemas.microsoft.com/office/drawing/2014/chart" uri="{C3380CC4-5D6E-409C-BE32-E72D297353CC}">
              <c16:uniqueId val="{00000008-3BBD-4637-A734-04D70FC1739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44A-492D-93BF-B06D82DDAC52}"/>
              </c:ext>
            </c:extLst>
          </c:dPt>
          <c:dPt>
            <c:idx val="1"/>
            <c:bubble3D val="0"/>
            <c:spPr>
              <a:solidFill>
                <a:srgbClr val="FF0000"/>
              </a:solidFill>
            </c:spPr>
            <c:extLst>
              <c:ext xmlns:c16="http://schemas.microsoft.com/office/drawing/2014/chart" uri="{C3380CC4-5D6E-409C-BE32-E72D297353CC}">
                <c16:uniqueId val="{00000003-F44A-492D-93BF-B06D82DDAC52}"/>
              </c:ext>
            </c:extLst>
          </c:dPt>
          <c:dPt>
            <c:idx val="2"/>
            <c:bubble3D val="0"/>
            <c:spPr>
              <a:solidFill>
                <a:srgbClr val="FFFF00"/>
              </a:solidFill>
            </c:spPr>
            <c:extLst>
              <c:ext xmlns:c16="http://schemas.microsoft.com/office/drawing/2014/chart" uri="{C3380CC4-5D6E-409C-BE32-E72D297353CC}">
                <c16:uniqueId val="{00000005-F44A-492D-93BF-B06D82DDAC52}"/>
              </c:ext>
            </c:extLst>
          </c:dPt>
          <c:dPt>
            <c:idx val="3"/>
            <c:bubble3D val="0"/>
            <c:spPr>
              <a:solidFill>
                <a:srgbClr val="92D050"/>
              </a:solidFill>
            </c:spPr>
            <c:extLst>
              <c:ext xmlns:c16="http://schemas.microsoft.com/office/drawing/2014/chart" uri="{C3380CC4-5D6E-409C-BE32-E72D297353CC}">
                <c16:uniqueId val="{00000007-F44A-492D-93BF-B06D82DDAC52}"/>
              </c:ext>
            </c:extLst>
          </c:dPt>
          <c:dPt>
            <c:idx val="4"/>
            <c:bubble3D val="0"/>
            <c:spPr>
              <a:solidFill>
                <a:srgbClr val="0070C0"/>
              </a:solidFill>
            </c:spPr>
            <c:extLst>
              <c:ext xmlns:c16="http://schemas.microsoft.com/office/drawing/2014/chart" uri="{C3380CC4-5D6E-409C-BE32-E72D297353CC}">
                <c16:uniqueId val="{00000009-F44A-492D-93BF-B06D82DDAC52}"/>
              </c:ext>
            </c:extLst>
          </c:dPt>
          <c:dPt>
            <c:idx val="5"/>
            <c:bubble3D val="0"/>
            <c:spPr>
              <a:solidFill>
                <a:srgbClr val="FF99CC"/>
              </a:solidFill>
            </c:spPr>
            <c:extLst>
              <c:ext xmlns:c16="http://schemas.microsoft.com/office/drawing/2014/chart" uri="{C3380CC4-5D6E-409C-BE32-E72D297353CC}">
                <c16:uniqueId val="{0000000B-F44A-492D-93BF-B06D82DDAC5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4A-492D-93BF-B06D82DDAC5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0.27272727272727271</c:v>
                </c:pt>
                <c:pt idx="1">
                  <c:v>0.18181818181818182</c:v>
                </c:pt>
                <c:pt idx="2">
                  <c:v>0.13636363636363635</c:v>
                </c:pt>
                <c:pt idx="3">
                  <c:v>0.34848484848484851</c:v>
                </c:pt>
                <c:pt idx="4">
                  <c:v>0</c:v>
                </c:pt>
                <c:pt idx="5">
                  <c:v>6.0606060606060608E-2</c:v>
                </c:pt>
              </c:numCache>
            </c:numRef>
          </c:val>
          <c:extLst>
            <c:ext xmlns:c16="http://schemas.microsoft.com/office/drawing/2014/chart" uri="{C3380CC4-5D6E-409C-BE32-E72D297353CC}">
              <c16:uniqueId val="{0000000C-F44A-492D-93BF-B06D82DDAC52}"/>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E5EC-4B32-8C3A-7E5F960C64FD}"/>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EC-4B32-8C3A-7E5F960C64FD}"/>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E5EC-4B32-8C3A-7E5F960C64FD}"/>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E5EC-4B32-8C3A-7E5F960C64FD}"/>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E5EC-4B32-8C3A-7E5F960C64FD}"/>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E5EC-4B32-8C3A-7E5F960C64FD}"/>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0AB9-4FA2-93EA-6C2366AB83B7}"/>
              </c:ext>
            </c:extLst>
          </c:dPt>
          <c:dPt>
            <c:idx val="1"/>
            <c:bubble3D val="0"/>
            <c:spPr>
              <a:solidFill>
                <a:srgbClr val="FF0000"/>
              </a:solidFill>
            </c:spPr>
            <c:extLst>
              <c:ext xmlns:c16="http://schemas.microsoft.com/office/drawing/2014/chart" uri="{C3380CC4-5D6E-409C-BE32-E72D297353CC}">
                <c16:uniqueId val="{00000003-0AB9-4FA2-93EA-6C2366AB83B7}"/>
              </c:ext>
            </c:extLst>
          </c:dPt>
          <c:dPt>
            <c:idx val="3"/>
            <c:bubble3D val="0"/>
            <c:spPr>
              <a:solidFill>
                <a:srgbClr val="92D050"/>
              </a:solidFill>
            </c:spPr>
            <c:extLst>
              <c:ext xmlns:c16="http://schemas.microsoft.com/office/drawing/2014/chart" uri="{C3380CC4-5D6E-409C-BE32-E72D297353CC}">
                <c16:uniqueId val="{00000005-0AB9-4FA2-93EA-6C2366AB83B7}"/>
              </c:ext>
            </c:extLst>
          </c:dPt>
          <c:dPt>
            <c:idx val="4"/>
            <c:bubble3D val="0"/>
            <c:spPr>
              <a:solidFill>
                <a:srgbClr val="0070C0"/>
              </a:solidFill>
            </c:spPr>
            <c:extLst>
              <c:ext xmlns:c16="http://schemas.microsoft.com/office/drawing/2014/chart" uri="{C3380CC4-5D6E-409C-BE32-E72D297353CC}">
                <c16:uniqueId val="{00000007-0AB9-4FA2-93EA-6C2366AB83B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0AB9-4FA2-93EA-6C2366AB83B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804-410D-8C97-03A51433DD8C}"/>
              </c:ext>
            </c:extLst>
          </c:dPt>
          <c:dPt>
            <c:idx val="1"/>
            <c:bubble3D val="0"/>
            <c:spPr>
              <a:solidFill>
                <a:srgbClr val="FF0000"/>
              </a:solidFill>
            </c:spPr>
            <c:extLst>
              <c:ext xmlns:c16="http://schemas.microsoft.com/office/drawing/2014/chart" uri="{C3380CC4-5D6E-409C-BE32-E72D297353CC}">
                <c16:uniqueId val="{00000003-A804-410D-8C97-03A51433DD8C}"/>
              </c:ext>
            </c:extLst>
          </c:dPt>
          <c:dPt>
            <c:idx val="2"/>
            <c:bubble3D val="0"/>
            <c:spPr>
              <a:solidFill>
                <a:srgbClr val="FFFF00"/>
              </a:solidFill>
            </c:spPr>
            <c:extLst>
              <c:ext xmlns:c16="http://schemas.microsoft.com/office/drawing/2014/chart" uri="{C3380CC4-5D6E-409C-BE32-E72D297353CC}">
                <c16:uniqueId val="{00000005-A804-410D-8C97-03A51433DD8C}"/>
              </c:ext>
            </c:extLst>
          </c:dPt>
          <c:dPt>
            <c:idx val="3"/>
            <c:bubble3D val="0"/>
            <c:spPr>
              <a:solidFill>
                <a:srgbClr val="92D050"/>
              </a:solidFill>
            </c:spPr>
            <c:extLst>
              <c:ext xmlns:c16="http://schemas.microsoft.com/office/drawing/2014/chart" uri="{C3380CC4-5D6E-409C-BE32-E72D297353CC}">
                <c16:uniqueId val="{00000007-A804-410D-8C97-03A51433DD8C}"/>
              </c:ext>
            </c:extLst>
          </c:dPt>
          <c:dPt>
            <c:idx val="4"/>
            <c:bubble3D val="0"/>
            <c:spPr>
              <a:solidFill>
                <a:srgbClr val="0070C0"/>
              </a:solidFill>
            </c:spPr>
            <c:extLst>
              <c:ext xmlns:c16="http://schemas.microsoft.com/office/drawing/2014/chart" uri="{C3380CC4-5D6E-409C-BE32-E72D297353CC}">
                <c16:uniqueId val="{00000009-A804-410D-8C97-03A51433DD8C}"/>
              </c:ext>
            </c:extLst>
          </c:dPt>
          <c:dPt>
            <c:idx val="5"/>
            <c:bubble3D val="0"/>
            <c:spPr>
              <a:solidFill>
                <a:srgbClr val="FF99CC"/>
              </a:solidFill>
            </c:spPr>
            <c:extLst>
              <c:ext xmlns:c16="http://schemas.microsoft.com/office/drawing/2014/chart" uri="{C3380CC4-5D6E-409C-BE32-E72D297353CC}">
                <c16:uniqueId val="{0000000B-A804-410D-8C97-03A51433DD8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04-410D-8C97-03A51433DD8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0.23972602739726026</c:v>
                </c:pt>
                <c:pt idx="2">
                  <c:v>0.21232876712328766</c:v>
                </c:pt>
                <c:pt idx="3">
                  <c:v>0.25342465753424659</c:v>
                </c:pt>
                <c:pt idx="4">
                  <c:v>0.27397260273972601</c:v>
                </c:pt>
                <c:pt idx="5">
                  <c:v>2.0547945205479451E-2</c:v>
                </c:pt>
              </c:numCache>
            </c:numRef>
          </c:val>
          <c:extLst>
            <c:ext xmlns:c16="http://schemas.microsoft.com/office/drawing/2014/chart" uri="{C3380CC4-5D6E-409C-BE32-E72D297353CC}">
              <c16:uniqueId val="{0000000C-A804-410D-8C97-03A51433DD8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en-US"/>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0.23972602739726026</c:v>
                </c:pt>
                <c:pt idx="2">
                  <c:v>0.19863013698630136</c:v>
                </c:pt>
                <c:pt idx="3">
                  <c:v>0.25342465753424659</c:v>
                </c:pt>
                <c:pt idx="4">
                  <c:v>0.28767123287671231</c:v>
                </c:pt>
                <c:pt idx="5">
                  <c:v>2.0547945205479451E-2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680B-4E2F-80F0-6448B5CDA404}"/>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0B-4E2F-80F0-6448B5CDA404}"/>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680B-4E2F-80F0-6448B5CDA404}"/>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680B-4E2F-80F0-6448B5CDA404}"/>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680B-4E2F-80F0-6448B5CDA404}"/>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680B-4E2F-80F0-6448B5CDA404}"/>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FC3-4DA9-B308-DC624528EAC2}"/>
              </c:ext>
            </c:extLst>
          </c:dPt>
          <c:dPt>
            <c:idx val="1"/>
            <c:bubble3D val="0"/>
            <c:spPr>
              <a:solidFill>
                <a:srgbClr val="FF0000"/>
              </a:solidFill>
            </c:spPr>
            <c:extLst>
              <c:ext xmlns:c16="http://schemas.microsoft.com/office/drawing/2014/chart" uri="{C3380CC4-5D6E-409C-BE32-E72D297353CC}">
                <c16:uniqueId val="{00000003-3FC3-4DA9-B308-DC624528EAC2}"/>
              </c:ext>
            </c:extLst>
          </c:dPt>
          <c:dPt>
            <c:idx val="3"/>
            <c:bubble3D val="0"/>
            <c:spPr>
              <a:solidFill>
                <a:srgbClr val="92D050"/>
              </a:solidFill>
            </c:spPr>
            <c:extLst>
              <c:ext xmlns:c16="http://schemas.microsoft.com/office/drawing/2014/chart" uri="{C3380CC4-5D6E-409C-BE32-E72D297353CC}">
                <c16:uniqueId val="{00000005-3FC3-4DA9-B308-DC624528EAC2}"/>
              </c:ext>
            </c:extLst>
          </c:dPt>
          <c:dPt>
            <c:idx val="4"/>
            <c:bubble3D val="0"/>
            <c:spPr>
              <a:solidFill>
                <a:srgbClr val="0070C0"/>
              </a:solidFill>
            </c:spPr>
            <c:extLst>
              <c:ext xmlns:c16="http://schemas.microsoft.com/office/drawing/2014/chart" uri="{C3380CC4-5D6E-409C-BE32-E72D297353CC}">
                <c16:uniqueId val="{00000007-3FC3-4DA9-B308-DC624528EAC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3FC3-4DA9-B308-DC624528EAC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0.27272727272727271</c:v>
                </c:pt>
                <c:pt idx="1">
                  <c:v>0.18181818181818182</c:v>
                </c:pt>
                <c:pt idx="2">
                  <c:v>0.13636363636363635</c:v>
                </c:pt>
                <c:pt idx="3">
                  <c:v>0.34848484848484851</c:v>
                </c:pt>
                <c:pt idx="4">
                  <c:v>0</c:v>
                </c:pt>
                <c:pt idx="5">
                  <c:v>6.0606060606060608E-2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B95C-4591-9501-5D89D2A40D9B}"/>
              </c:ext>
            </c:extLst>
          </c:dPt>
          <c:dPt>
            <c:idx val="1"/>
            <c:bubble3D val="0"/>
            <c:spPr>
              <a:solidFill>
                <a:srgbClr val="FF0000"/>
              </a:solidFill>
            </c:spPr>
            <c:extLst>
              <c:ext xmlns:c16="http://schemas.microsoft.com/office/drawing/2014/chart" uri="{C3380CC4-5D6E-409C-BE32-E72D297353CC}">
                <c16:uniqueId val="{00000003-B95C-4591-9501-5D89D2A40D9B}"/>
              </c:ext>
            </c:extLst>
          </c:dPt>
          <c:dPt>
            <c:idx val="2"/>
            <c:bubble3D val="0"/>
            <c:spPr>
              <a:solidFill>
                <a:srgbClr val="FFFF00"/>
              </a:solidFill>
            </c:spPr>
            <c:extLst>
              <c:ext xmlns:c16="http://schemas.microsoft.com/office/drawing/2014/chart" uri="{C3380CC4-5D6E-409C-BE32-E72D297353CC}">
                <c16:uniqueId val="{00000005-B95C-4591-9501-5D89D2A40D9B}"/>
              </c:ext>
            </c:extLst>
          </c:dPt>
          <c:dPt>
            <c:idx val="3"/>
            <c:bubble3D val="0"/>
            <c:spPr>
              <a:solidFill>
                <a:srgbClr val="92D050"/>
              </a:solidFill>
            </c:spPr>
            <c:extLst>
              <c:ext xmlns:c16="http://schemas.microsoft.com/office/drawing/2014/chart" uri="{C3380CC4-5D6E-409C-BE32-E72D297353CC}">
                <c16:uniqueId val="{00000007-B95C-4591-9501-5D89D2A40D9B}"/>
              </c:ext>
            </c:extLst>
          </c:dPt>
          <c:dPt>
            <c:idx val="4"/>
            <c:bubble3D val="0"/>
            <c:spPr>
              <a:solidFill>
                <a:srgbClr val="0070C0"/>
              </a:solidFill>
            </c:spPr>
            <c:extLst>
              <c:ext xmlns:c16="http://schemas.microsoft.com/office/drawing/2014/chart" uri="{C3380CC4-5D6E-409C-BE32-E72D297353CC}">
                <c16:uniqueId val="{00000009-B95C-4591-9501-5D89D2A40D9B}"/>
              </c:ext>
            </c:extLst>
          </c:dPt>
          <c:dPt>
            <c:idx val="5"/>
            <c:bubble3D val="0"/>
            <c:spPr>
              <a:solidFill>
                <a:srgbClr val="FF99CC"/>
              </a:solidFill>
            </c:spPr>
            <c:extLst>
              <c:ext xmlns:c16="http://schemas.microsoft.com/office/drawing/2014/chart" uri="{C3380CC4-5D6E-409C-BE32-E72D297353CC}">
                <c16:uniqueId val="{0000000B-B95C-4591-9501-5D89D2A40D9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5C-4591-9501-5D89D2A40D9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0.23972602739726026</c:v>
                </c:pt>
                <c:pt idx="2">
                  <c:v>0.21232876712328766</c:v>
                </c:pt>
                <c:pt idx="3">
                  <c:v>0.25342465753424659</c:v>
                </c:pt>
                <c:pt idx="4">
                  <c:v>0.27397260273972601</c:v>
                </c:pt>
                <c:pt idx="5">
                  <c:v>2.0547945205479451E-2</c:v>
                </c:pt>
              </c:numCache>
            </c:numRef>
          </c:val>
          <c:extLst>
            <c:ext xmlns:c16="http://schemas.microsoft.com/office/drawing/2014/chart" uri="{C3380CC4-5D6E-409C-BE32-E72D297353CC}">
              <c16:uniqueId val="{0000000C-B95C-4591-9501-5D89D2A40D9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B74C-491A-82DE-37E3433621DE}"/>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4C-491A-82DE-37E3433621DE}"/>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B74C-491A-82DE-37E3433621DE}"/>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B74C-491A-82DE-37E3433621DE}"/>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B74C-491A-82DE-37E3433621DE}"/>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B74C-491A-82DE-37E3433621DE}"/>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BB2-491C-BFAD-1C5DE1353F65}"/>
              </c:ext>
            </c:extLst>
          </c:dPt>
          <c:dPt>
            <c:idx val="1"/>
            <c:bubble3D val="0"/>
            <c:spPr>
              <a:solidFill>
                <a:srgbClr val="FF0000"/>
              </a:solidFill>
            </c:spPr>
            <c:extLst>
              <c:ext xmlns:c16="http://schemas.microsoft.com/office/drawing/2014/chart" uri="{C3380CC4-5D6E-409C-BE32-E72D297353CC}">
                <c16:uniqueId val="{00000003-1BB2-491C-BFAD-1C5DE1353F65}"/>
              </c:ext>
            </c:extLst>
          </c:dPt>
          <c:dPt>
            <c:idx val="3"/>
            <c:bubble3D val="0"/>
            <c:spPr>
              <a:solidFill>
                <a:srgbClr val="92D050"/>
              </a:solidFill>
            </c:spPr>
            <c:extLst>
              <c:ext xmlns:c16="http://schemas.microsoft.com/office/drawing/2014/chart" uri="{C3380CC4-5D6E-409C-BE32-E72D297353CC}">
                <c16:uniqueId val="{00000005-1BB2-491C-BFAD-1C5DE1353F65}"/>
              </c:ext>
            </c:extLst>
          </c:dPt>
          <c:dPt>
            <c:idx val="4"/>
            <c:bubble3D val="0"/>
            <c:spPr>
              <a:solidFill>
                <a:srgbClr val="0070C0"/>
              </a:solidFill>
            </c:spPr>
            <c:extLst>
              <c:ext xmlns:c16="http://schemas.microsoft.com/office/drawing/2014/chart" uri="{C3380CC4-5D6E-409C-BE32-E72D297353CC}">
                <c16:uniqueId val="{00000007-1BB2-491C-BFAD-1C5DE1353F6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1BB2-491C-BFAD-1C5DE1353F65}"/>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F37-4CD3-AF90-111DDE90D46B}"/>
              </c:ext>
            </c:extLst>
          </c:dPt>
          <c:dPt>
            <c:idx val="1"/>
            <c:bubble3D val="0"/>
            <c:spPr>
              <a:solidFill>
                <a:srgbClr val="FF0000"/>
              </a:solidFill>
            </c:spPr>
            <c:extLst>
              <c:ext xmlns:c16="http://schemas.microsoft.com/office/drawing/2014/chart" uri="{C3380CC4-5D6E-409C-BE32-E72D297353CC}">
                <c16:uniqueId val="{00000003-9F37-4CD3-AF90-111DDE90D46B}"/>
              </c:ext>
            </c:extLst>
          </c:dPt>
          <c:dPt>
            <c:idx val="2"/>
            <c:bubble3D val="0"/>
            <c:spPr>
              <a:solidFill>
                <a:srgbClr val="FFFF00"/>
              </a:solidFill>
            </c:spPr>
            <c:extLst>
              <c:ext xmlns:c16="http://schemas.microsoft.com/office/drawing/2014/chart" uri="{C3380CC4-5D6E-409C-BE32-E72D297353CC}">
                <c16:uniqueId val="{00000005-9F37-4CD3-AF90-111DDE90D46B}"/>
              </c:ext>
            </c:extLst>
          </c:dPt>
          <c:dPt>
            <c:idx val="3"/>
            <c:bubble3D val="0"/>
            <c:spPr>
              <a:solidFill>
                <a:srgbClr val="92D050"/>
              </a:solidFill>
            </c:spPr>
            <c:extLst>
              <c:ext xmlns:c16="http://schemas.microsoft.com/office/drawing/2014/chart" uri="{C3380CC4-5D6E-409C-BE32-E72D297353CC}">
                <c16:uniqueId val="{00000007-9F37-4CD3-AF90-111DDE90D46B}"/>
              </c:ext>
            </c:extLst>
          </c:dPt>
          <c:dPt>
            <c:idx val="4"/>
            <c:bubble3D val="0"/>
            <c:spPr>
              <a:solidFill>
                <a:srgbClr val="0070C0"/>
              </a:solidFill>
            </c:spPr>
            <c:extLst>
              <c:ext xmlns:c16="http://schemas.microsoft.com/office/drawing/2014/chart" uri="{C3380CC4-5D6E-409C-BE32-E72D297353CC}">
                <c16:uniqueId val="{00000009-9F37-4CD3-AF90-111DDE90D46B}"/>
              </c:ext>
            </c:extLst>
          </c:dPt>
          <c:dPt>
            <c:idx val="5"/>
            <c:bubble3D val="0"/>
            <c:spPr>
              <a:solidFill>
                <a:srgbClr val="FF99CC"/>
              </a:solidFill>
            </c:spPr>
            <c:extLst>
              <c:ext xmlns:c16="http://schemas.microsoft.com/office/drawing/2014/chart" uri="{C3380CC4-5D6E-409C-BE32-E72D297353CC}">
                <c16:uniqueId val="{0000000B-9F37-4CD3-AF90-111DDE90D46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37-4CD3-AF90-111DDE90D46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0.23972602739726026</c:v>
                </c:pt>
                <c:pt idx="2">
                  <c:v>0.19863013698630136</c:v>
                </c:pt>
                <c:pt idx="3">
                  <c:v>0.25342465753424659</c:v>
                </c:pt>
                <c:pt idx="4">
                  <c:v>0.28767123287671231</c:v>
                </c:pt>
                <c:pt idx="5">
                  <c:v>2.0547945205479451E-2</c:v>
                </c:pt>
              </c:numCache>
            </c:numRef>
          </c:val>
          <c:extLst>
            <c:ext xmlns:c16="http://schemas.microsoft.com/office/drawing/2014/chart" uri="{C3380CC4-5D6E-409C-BE32-E72D297353CC}">
              <c16:uniqueId val="{0000000C-9F37-4CD3-AF90-111DDE90D46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- 1'!$E$32:$E$41</c:f>
              <c:numCache>
                <c:formatCode>General</c:formatCode>
                <c:ptCount val="10"/>
                <c:pt idx="0">
                  <c:v>2</c:v>
                </c:pt>
                <c:pt idx="1">
                  <c:v>0</c:v>
                </c:pt>
                <c:pt idx="2">
                  <c:v>2</c:v>
                </c:pt>
                <c:pt idx="3">
                  <c:v>1</c:v>
                </c:pt>
                <c:pt idx="4">
                  <c:v>3</c:v>
                </c:pt>
                <c:pt idx="5">
                  <c:v>0</c:v>
                </c:pt>
              </c:numCache>
            </c:numRef>
          </c:val>
          <c:extLst>
            <c:ext xmlns:c16="http://schemas.microsoft.com/office/drawing/2014/chart" uri="{C3380CC4-5D6E-409C-BE32-E72D297353CC}">
              <c16:uniqueId val="{00000000-7547-417C-AA7B-7D7069735DD6}"/>
            </c:ext>
          </c:extLst>
        </c:ser>
        <c:ser>
          <c:idx val="1"/>
          <c:order val="1"/>
          <c:spPr>
            <a:solidFill>
              <a:schemeClr val="bg1">
                <a:lumMod val="65000"/>
              </a:schemeClr>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- 1'!$F$32:$F$41</c:f>
              <c:numCache>
                <c:formatCode>General</c:formatCode>
                <c:ptCount val="10"/>
                <c:pt idx="0">
                  <c:v>5</c:v>
                </c:pt>
                <c:pt idx="1">
                  <c:v>6</c:v>
                </c:pt>
                <c:pt idx="2">
                  <c:v>6</c:v>
                </c:pt>
                <c:pt idx="3">
                  <c:v>0</c:v>
                </c:pt>
                <c:pt idx="4">
                  <c:v>2</c:v>
                </c:pt>
                <c:pt idx="5">
                  <c:v>1</c:v>
                </c:pt>
              </c:numCache>
            </c:numRef>
          </c:val>
          <c:extLst>
            <c:ext xmlns:c16="http://schemas.microsoft.com/office/drawing/2014/chart" uri="{C3380CC4-5D6E-409C-BE32-E72D297353CC}">
              <c16:uniqueId val="{00000001-7547-417C-AA7B-7D7069735DD6}"/>
            </c:ext>
          </c:extLst>
        </c:ser>
        <c:ser>
          <c:idx val="2"/>
          <c:order val="2"/>
          <c:spPr>
            <a:solidFill>
              <a:srgbClr val="FF000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- 1'!$G$32:$G$41</c:f>
              <c:numCache>
                <c:formatCode>General</c:formatCode>
                <c:ptCount val="10"/>
                <c:pt idx="0">
                  <c:v>4</c:v>
                </c:pt>
                <c:pt idx="1">
                  <c:v>4</c:v>
                </c:pt>
                <c:pt idx="2">
                  <c:v>2</c:v>
                </c:pt>
                <c:pt idx="3">
                  <c:v>2</c:v>
                </c:pt>
                <c:pt idx="4">
                  <c:v>4</c:v>
                </c:pt>
                <c:pt idx="5">
                  <c:v>0</c:v>
                </c:pt>
              </c:numCache>
            </c:numRef>
          </c:val>
          <c:extLst>
            <c:ext xmlns:c16="http://schemas.microsoft.com/office/drawing/2014/chart" uri="{C3380CC4-5D6E-409C-BE32-E72D297353CC}">
              <c16:uniqueId val="{00000002-7547-417C-AA7B-7D7069735DD6}"/>
            </c:ext>
          </c:extLst>
        </c:ser>
        <c:ser>
          <c:idx val="3"/>
          <c:order val="3"/>
          <c:spPr>
            <a:solidFill>
              <a:srgbClr val="FFC00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- 1'!$H$32:$H$41</c:f>
              <c:numCache>
                <c:formatCode>General</c:formatCode>
                <c:ptCount val="10"/>
                <c:pt idx="0">
                  <c:v>3</c:v>
                </c:pt>
                <c:pt idx="1">
                  <c:v>1</c:v>
                </c:pt>
                <c:pt idx="2">
                  <c:v>2</c:v>
                </c:pt>
                <c:pt idx="3">
                  <c:v>0</c:v>
                </c:pt>
                <c:pt idx="4">
                  <c:v>0</c:v>
                </c:pt>
                <c:pt idx="5">
                  <c:v>3</c:v>
                </c:pt>
              </c:numCache>
            </c:numRef>
          </c:val>
          <c:extLst>
            <c:ext xmlns:c16="http://schemas.microsoft.com/office/drawing/2014/chart" uri="{C3380CC4-5D6E-409C-BE32-E72D297353CC}">
              <c16:uniqueId val="{00000003-7547-417C-AA7B-7D7069735DD6}"/>
            </c:ext>
          </c:extLst>
        </c:ser>
        <c:ser>
          <c:idx val="4"/>
          <c:order val="4"/>
          <c:spPr>
            <a:solidFill>
              <a:srgbClr val="92D05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- 1'!$I$32:$I$41</c:f>
              <c:numCache>
                <c:formatCode>General</c:formatCode>
                <c:ptCount val="10"/>
                <c:pt idx="0">
                  <c:v>7</c:v>
                </c:pt>
                <c:pt idx="1">
                  <c:v>8</c:v>
                </c:pt>
                <c:pt idx="2">
                  <c:v>2</c:v>
                </c:pt>
                <c:pt idx="3">
                  <c:v>2</c:v>
                </c:pt>
                <c:pt idx="4">
                  <c:v>1</c:v>
                </c:pt>
                <c:pt idx="5">
                  <c:v>4</c:v>
                </c:pt>
              </c:numCache>
            </c:numRef>
          </c:val>
          <c:extLst>
            <c:ext xmlns:c16="http://schemas.microsoft.com/office/drawing/2014/chart" uri="{C3380CC4-5D6E-409C-BE32-E72D297353CC}">
              <c16:uniqueId val="{00000004-7547-417C-AA7B-7D7069735DD6}"/>
            </c:ext>
          </c:extLst>
        </c:ser>
        <c:ser>
          <c:idx val="5"/>
          <c:order val="5"/>
          <c:spPr>
            <a:solidFill>
              <a:srgbClr val="0070C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- 1'!$J$32:$J$41</c:f>
              <c:numCache>
                <c:formatCode>General</c:formatCode>
                <c:ptCount val="10"/>
                <c:pt idx="0">
                  <c:v>0</c:v>
                </c:pt>
                <c:pt idx="1">
                  <c:v>0</c:v>
                </c:pt>
                <c:pt idx="2">
                  <c:v>0</c:v>
                </c:pt>
                <c:pt idx="3">
                  <c:v>0</c:v>
                </c:pt>
                <c:pt idx="4">
                  <c:v>0</c:v>
                </c:pt>
                <c:pt idx="5">
                  <c:v>0</c:v>
                </c:pt>
              </c:numCache>
            </c:numRef>
          </c:val>
          <c:extLst>
            <c:ext xmlns:c16="http://schemas.microsoft.com/office/drawing/2014/chart" uri="{C3380CC4-5D6E-409C-BE32-E72D297353CC}">
              <c16:uniqueId val="{00000005-7547-417C-AA7B-7D7069735DD6}"/>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F853-4E11-B22B-1DDCCB193442}"/>
              </c:ext>
            </c:extLst>
          </c:dPt>
          <c:dPt>
            <c:idx val="1"/>
            <c:bubble3D val="0"/>
            <c:spPr>
              <a:solidFill>
                <a:srgbClr val="FF0000"/>
              </a:solidFill>
            </c:spPr>
            <c:extLst>
              <c:ext xmlns:c16="http://schemas.microsoft.com/office/drawing/2014/chart" uri="{C3380CC4-5D6E-409C-BE32-E72D297353CC}">
                <c16:uniqueId val="{00000003-F853-4E11-B22B-1DDCCB193442}"/>
              </c:ext>
            </c:extLst>
          </c:dPt>
          <c:dPt>
            <c:idx val="3"/>
            <c:bubble3D val="0"/>
            <c:spPr>
              <a:solidFill>
                <a:srgbClr val="92D050"/>
              </a:solidFill>
            </c:spPr>
            <c:extLst>
              <c:ext xmlns:c16="http://schemas.microsoft.com/office/drawing/2014/chart" uri="{C3380CC4-5D6E-409C-BE32-E72D297353CC}">
                <c16:uniqueId val="{00000005-F853-4E11-B22B-1DDCCB193442}"/>
              </c:ext>
            </c:extLst>
          </c:dPt>
          <c:dPt>
            <c:idx val="4"/>
            <c:bubble3D val="0"/>
            <c:spPr>
              <a:solidFill>
                <a:srgbClr val="0070C0"/>
              </a:solidFill>
            </c:spPr>
            <c:extLst>
              <c:ext xmlns:c16="http://schemas.microsoft.com/office/drawing/2014/chart" uri="{C3380CC4-5D6E-409C-BE32-E72D297353CC}">
                <c16:uniqueId val="{00000007-F853-4E11-B22B-1DDCCB19344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0.28985507246376813</c:v>
                </c:pt>
                <c:pt idx="1">
                  <c:v>0.2318840579710145</c:v>
                </c:pt>
                <c:pt idx="2">
                  <c:v>0.13043478260869565</c:v>
                </c:pt>
                <c:pt idx="3">
                  <c:v>0.34782608695652173</c:v>
                </c:pt>
                <c:pt idx="4">
                  <c:v>0</c:v>
                </c:pt>
              </c:numCache>
            </c:numRef>
          </c:val>
          <c:extLst>
            <c:ext xmlns:c16="http://schemas.microsoft.com/office/drawing/2014/chart" uri="{C3380CC4-5D6E-409C-BE32-E72D297353CC}">
              <c16:uniqueId val="{00000008-F853-4E11-B22B-1DDCCB19344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15A-4B60-9AA0-BC7504BB2E98}"/>
              </c:ext>
            </c:extLst>
          </c:dPt>
          <c:dPt>
            <c:idx val="1"/>
            <c:bubble3D val="0"/>
            <c:spPr>
              <a:solidFill>
                <a:srgbClr val="FF0000"/>
              </a:solidFill>
            </c:spPr>
            <c:extLst>
              <c:ext xmlns:c16="http://schemas.microsoft.com/office/drawing/2014/chart" uri="{C3380CC4-5D6E-409C-BE32-E72D297353CC}">
                <c16:uniqueId val="{00000003-615A-4B60-9AA0-BC7504BB2E98}"/>
              </c:ext>
            </c:extLst>
          </c:dPt>
          <c:dPt>
            <c:idx val="2"/>
            <c:bubble3D val="0"/>
            <c:spPr>
              <a:solidFill>
                <a:srgbClr val="FFFF00"/>
              </a:solidFill>
            </c:spPr>
            <c:extLst>
              <c:ext xmlns:c16="http://schemas.microsoft.com/office/drawing/2014/chart" uri="{C3380CC4-5D6E-409C-BE32-E72D297353CC}">
                <c16:uniqueId val="{00000005-615A-4B60-9AA0-BC7504BB2E98}"/>
              </c:ext>
            </c:extLst>
          </c:dPt>
          <c:dPt>
            <c:idx val="3"/>
            <c:bubble3D val="0"/>
            <c:spPr>
              <a:solidFill>
                <a:srgbClr val="92D050"/>
              </a:solidFill>
            </c:spPr>
            <c:extLst>
              <c:ext xmlns:c16="http://schemas.microsoft.com/office/drawing/2014/chart" uri="{C3380CC4-5D6E-409C-BE32-E72D297353CC}">
                <c16:uniqueId val="{00000007-615A-4B60-9AA0-BC7504BB2E98}"/>
              </c:ext>
            </c:extLst>
          </c:dPt>
          <c:dPt>
            <c:idx val="4"/>
            <c:bubble3D val="0"/>
            <c:spPr>
              <a:solidFill>
                <a:srgbClr val="0070C0"/>
              </a:solidFill>
            </c:spPr>
            <c:extLst>
              <c:ext xmlns:c16="http://schemas.microsoft.com/office/drawing/2014/chart" uri="{C3380CC4-5D6E-409C-BE32-E72D297353CC}">
                <c16:uniqueId val="{00000009-615A-4B60-9AA0-BC7504BB2E98}"/>
              </c:ext>
            </c:extLst>
          </c:dPt>
          <c:dPt>
            <c:idx val="5"/>
            <c:bubble3D val="0"/>
            <c:spPr>
              <a:solidFill>
                <a:srgbClr val="FF99CC"/>
              </a:solidFill>
            </c:spPr>
            <c:extLst>
              <c:ext xmlns:c16="http://schemas.microsoft.com/office/drawing/2014/chart" uri="{C3380CC4-5D6E-409C-BE32-E72D297353CC}">
                <c16:uniqueId val="{0000000B-615A-4B60-9AA0-BC7504BB2E9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5A-4B60-9AA0-BC7504BB2E9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0.27272727272727271</c:v>
                </c:pt>
                <c:pt idx="1">
                  <c:v>0.18181818181818182</c:v>
                </c:pt>
                <c:pt idx="2">
                  <c:v>0.13636363636363635</c:v>
                </c:pt>
                <c:pt idx="3">
                  <c:v>0.34848484848484851</c:v>
                </c:pt>
                <c:pt idx="4">
                  <c:v>0</c:v>
                </c:pt>
                <c:pt idx="5">
                  <c:v>6.0606060606060608E-2</c:v>
                </c:pt>
              </c:numCache>
            </c:numRef>
          </c:val>
          <c:extLst>
            <c:ext xmlns:c16="http://schemas.microsoft.com/office/drawing/2014/chart" uri="{C3380CC4-5D6E-409C-BE32-E72D297353CC}">
              <c16:uniqueId val="{0000000C-615A-4B60-9AA0-BC7504BB2E98}"/>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7237-4481-8D05-761B626C31E3}"/>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7-4481-8D05-761B626C31E3}"/>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7237-4481-8D05-761B626C31E3}"/>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7237-4481-8D05-761B626C31E3}"/>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7237-4481-8D05-761B626C31E3}"/>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7237-4481-8D05-761B626C31E3}"/>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396-42CD-9E57-003578F33B1E}"/>
              </c:ext>
            </c:extLst>
          </c:dPt>
          <c:dPt>
            <c:idx val="1"/>
            <c:bubble3D val="0"/>
            <c:spPr>
              <a:solidFill>
                <a:srgbClr val="FF0000"/>
              </a:solidFill>
            </c:spPr>
            <c:extLst>
              <c:ext xmlns:c16="http://schemas.microsoft.com/office/drawing/2014/chart" uri="{C3380CC4-5D6E-409C-BE32-E72D297353CC}">
                <c16:uniqueId val="{00000003-2396-42CD-9E57-003578F33B1E}"/>
              </c:ext>
            </c:extLst>
          </c:dPt>
          <c:dPt>
            <c:idx val="3"/>
            <c:bubble3D val="0"/>
            <c:spPr>
              <a:solidFill>
                <a:srgbClr val="92D050"/>
              </a:solidFill>
            </c:spPr>
            <c:extLst>
              <c:ext xmlns:c16="http://schemas.microsoft.com/office/drawing/2014/chart" uri="{C3380CC4-5D6E-409C-BE32-E72D297353CC}">
                <c16:uniqueId val="{00000005-2396-42CD-9E57-003578F33B1E}"/>
              </c:ext>
            </c:extLst>
          </c:dPt>
          <c:dPt>
            <c:idx val="4"/>
            <c:bubble3D val="0"/>
            <c:spPr>
              <a:solidFill>
                <a:srgbClr val="0070C0"/>
              </a:solidFill>
            </c:spPr>
            <c:extLst>
              <c:ext xmlns:c16="http://schemas.microsoft.com/office/drawing/2014/chart" uri="{C3380CC4-5D6E-409C-BE32-E72D297353CC}">
                <c16:uniqueId val="{00000007-2396-42CD-9E57-003578F33B1E}"/>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2396-42CD-9E57-003578F33B1E}"/>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4EC-4B9C-8DA4-015D13389C17}"/>
              </c:ext>
            </c:extLst>
          </c:dPt>
          <c:dPt>
            <c:idx val="1"/>
            <c:bubble3D val="0"/>
            <c:spPr>
              <a:solidFill>
                <a:srgbClr val="FF0000"/>
              </a:solidFill>
            </c:spPr>
            <c:extLst>
              <c:ext xmlns:c16="http://schemas.microsoft.com/office/drawing/2014/chart" uri="{C3380CC4-5D6E-409C-BE32-E72D297353CC}">
                <c16:uniqueId val="{00000003-E4EC-4B9C-8DA4-015D13389C17}"/>
              </c:ext>
            </c:extLst>
          </c:dPt>
          <c:dPt>
            <c:idx val="2"/>
            <c:bubble3D val="0"/>
            <c:spPr>
              <a:solidFill>
                <a:srgbClr val="FFFF00"/>
              </a:solidFill>
            </c:spPr>
            <c:extLst>
              <c:ext xmlns:c16="http://schemas.microsoft.com/office/drawing/2014/chart" uri="{C3380CC4-5D6E-409C-BE32-E72D297353CC}">
                <c16:uniqueId val="{00000005-E4EC-4B9C-8DA4-015D13389C17}"/>
              </c:ext>
            </c:extLst>
          </c:dPt>
          <c:dPt>
            <c:idx val="3"/>
            <c:bubble3D val="0"/>
            <c:spPr>
              <a:solidFill>
                <a:srgbClr val="92D050"/>
              </a:solidFill>
            </c:spPr>
            <c:extLst>
              <c:ext xmlns:c16="http://schemas.microsoft.com/office/drawing/2014/chart" uri="{C3380CC4-5D6E-409C-BE32-E72D297353CC}">
                <c16:uniqueId val="{00000007-E4EC-4B9C-8DA4-015D13389C17}"/>
              </c:ext>
            </c:extLst>
          </c:dPt>
          <c:dPt>
            <c:idx val="4"/>
            <c:bubble3D val="0"/>
            <c:spPr>
              <a:solidFill>
                <a:srgbClr val="0070C0"/>
              </a:solidFill>
            </c:spPr>
            <c:extLst>
              <c:ext xmlns:c16="http://schemas.microsoft.com/office/drawing/2014/chart" uri="{C3380CC4-5D6E-409C-BE32-E72D297353CC}">
                <c16:uniqueId val="{00000009-E4EC-4B9C-8DA4-015D13389C17}"/>
              </c:ext>
            </c:extLst>
          </c:dPt>
          <c:dPt>
            <c:idx val="5"/>
            <c:bubble3D val="0"/>
            <c:spPr>
              <a:solidFill>
                <a:srgbClr val="FF99CC"/>
              </a:solidFill>
            </c:spPr>
            <c:extLst>
              <c:ext xmlns:c16="http://schemas.microsoft.com/office/drawing/2014/chart" uri="{C3380CC4-5D6E-409C-BE32-E72D297353CC}">
                <c16:uniqueId val="{0000000B-E4EC-4B9C-8DA4-015D13389C1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EC-4B9C-8DA4-015D13389C1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0.23972602739726026</c:v>
                </c:pt>
                <c:pt idx="2">
                  <c:v>0.19863013698630136</c:v>
                </c:pt>
                <c:pt idx="3">
                  <c:v>0.25342465753424659</c:v>
                </c:pt>
                <c:pt idx="4">
                  <c:v>0.28767123287671231</c:v>
                </c:pt>
                <c:pt idx="5">
                  <c:v>2.0547945205479451E-2</c:v>
                </c:pt>
              </c:numCache>
            </c:numRef>
          </c:val>
          <c:extLst>
            <c:ext xmlns:c16="http://schemas.microsoft.com/office/drawing/2014/chart" uri="{C3380CC4-5D6E-409C-BE32-E72D297353CC}">
              <c16:uniqueId val="{0000000C-E4EC-4B9C-8DA4-015D13389C1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en-US"/>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0.23972602739726026</c:v>
                </c:pt>
                <c:pt idx="2">
                  <c:v>0.19863013698630136</c:v>
                </c:pt>
                <c:pt idx="3">
                  <c:v>0.25342465753424659</c:v>
                </c:pt>
                <c:pt idx="4">
                  <c:v>0.28767123287671231</c:v>
                </c:pt>
                <c:pt idx="5">
                  <c:v>2.0547945205479451E-2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- 1'!$E$32:$E$41</c:f>
              <c:numCache>
                <c:formatCode>General</c:formatCode>
                <c:ptCount val="10"/>
                <c:pt idx="0">
                  <c:v>2</c:v>
                </c:pt>
                <c:pt idx="1">
                  <c:v>0</c:v>
                </c:pt>
                <c:pt idx="2">
                  <c:v>2</c:v>
                </c:pt>
                <c:pt idx="3">
                  <c:v>1</c:v>
                </c:pt>
                <c:pt idx="4">
                  <c:v>3</c:v>
                </c:pt>
                <c:pt idx="5">
                  <c:v>0</c:v>
                </c:pt>
              </c:numCache>
            </c:numRef>
          </c:val>
          <c:extLst>
            <c:ext xmlns:c16="http://schemas.microsoft.com/office/drawing/2014/chart" uri="{C3380CC4-5D6E-409C-BE32-E72D297353CC}">
              <c16:uniqueId val="{00000000-7699-4058-B52C-A26DAB1388B2}"/>
            </c:ext>
          </c:extLst>
        </c:ser>
        <c:ser>
          <c:idx val="1"/>
          <c:order val="1"/>
          <c:spPr>
            <a:solidFill>
              <a:schemeClr val="bg1">
                <a:lumMod val="65000"/>
              </a:schemeClr>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- 1'!$F$32:$F$41</c:f>
              <c:numCache>
                <c:formatCode>General</c:formatCode>
                <c:ptCount val="10"/>
                <c:pt idx="0">
                  <c:v>5</c:v>
                </c:pt>
                <c:pt idx="1">
                  <c:v>6</c:v>
                </c:pt>
                <c:pt idx="2">
                  <c:v>6</c:v>
                </c:pt>
                <c:pt idx="3">
                  <c:v>0</c:v>
                </c:pt>
                <c:pt idx="4">
                  <c:v>2</c:v>
                </c:pt>
                <c:pt idx="5">
                  <c:v>1</c:v>
                </c:pt>
              </c:numCache>
            </c:numRef>
          </c:val>
          <c:extLst>
            <c:ext xmlns:c16="http://schemas.microsoft.com/office/drawing/2014/chart" uri="{C3380CC4-5D6E-409C-BE32-E72D297353CC}">
              <c16:uniqueId val="{00000001-7699-4058-B52C-A26DAB1388B2}"/>
            </c:ext>
          </c:extLst>
        </c:ser>
        <c:ser>
          <c:idx val="2"/>
          <c:order val="2"/>
          <c:spPr>
            <a:solidFill>
              <a:srgbClr val="FF000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- 1'!$G$32:$G$41</c:f>
              <c:numCache>
                <c:formatCode>General</c:formatCode>
                <c:ptCount val="10"/>
                <c:pt idx="0">
                  <c:v>4</c:v>
                </c:pt>
                <c:pt idx="1">
                  <c:v>4</c:v>
                </c:pt>
                <c:pt idx="2">
                  <c:v>2</c:v>
                </c:pt>
                <c:pt idx="3">
                  <c:v>2</c:v>
                </c:pt>
                <c:pt idx="4">
                  <c:v>4</c:v>
                </c:pt>
                <c:pt idx="5">
                  <c:v>0</c:v>
                </c:pt>
              </c:numCache>
            </c:numRef>
          </c:val>
          <c:extLst>
            <c:ext xmlns:c16="http://schemas.microsoft.com/office/drawing/2014/chart" uri="{C3380CC4-5D6E-409C-BE32-E72D297353CC}">
              <c16:uniqueId val="{00000002-7699-4058-B52C-A26DAB1388B2}"/>
            </c:ext>
          </c:extLst>
        </c:ser>
        <c:ser>
          <c:idx val="3"/>
          <c:order val="3"/>
          <c:spPr>
            <a:solidFill>
              <a:srgbClr val="FFC00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- 1'!$H$32:$H$41</c:f>
              <c:numCache>
                <c:formatCode>General</c:formatCode>
                <c:ptCount val="10"/>
                <c:pt idx="0">
                  <c:v>3</c:v>
                </c:pt>
                <c:pt idx="1">
                  <c:v>1</c:v>
                </c:pt>
                <c:pt idx="2">
                  <c:v>2</c:v>
                </c:pt>
                <c:pt idx="3">
                  <c:v>0</c:v>
                </c:pt>
                <c:pt idx="4">
                  <c:v>0</c:v>
                </c:pt>
                <c:pt idx="5">
                  <c:v>3</c:v>
                </c:pt>
              </c:numCache>
            </c:numRef>
          </c:val>
          <c:extLst>
            <c:ext xmlns:c16="http://schemas.microsoft.com/office/drawing/2014/chart" uri="{C3380CC4-5D6E-409C-BE32-E72D297353CC}">
              <c16:uniqueId val="{00000003-7699-4058-B52C-A26DAB1388B2}"/>
            </c:ext>
          </c:extLst>
        </c:ser>
        <c:ser>
          <c:idx val="4"/>
          <c:order val="4"/>
          <c:spPr>
            <a:solidFill>
              <a:srgbClr val="92D05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- 1'!$I$32:$I$41</c:f>
              <c:numCache>
                <c:formatCode>General</c:formatCode>
                <c:ptCount val="10"/>
                <c:pt idx="0">
                  <c:v>7</c:v>
                </c:pt>
                <c:pt idx="1">
                  <c:v>8</c:v>
                </c:pt>
                <c:pt idx="2">
                  <c:v>2</c:v>
                </c:pt>
                <c:pt idx="3">
                  <c:v>2</c:v>
                </c:pt>
                <c:pt idx="4">
                  <c:v>1</c:v>
                </c:pt>
                <c:pt idx="5">
                  <c:v>4</c:v>
                </c:pt>
              </c:numCache>
            </c:numRef>
          </c:val>
          <c:extLst>
            <c:ext xmlns:c16="http://schemas.microsoft.com/office/drawing/2014/chart" uri="{C3380CC4-5D6E-409C-BE32-E72D297353CC}">
              <c16:uniqueId val="{00000004-7699-4058-B52C-A26DAB1388B2}"/>
            </c:ext>
          </c:extLst>
        </c:ser>
        <c:ser>
          <c:idx val="5"/>
          <c:order val="5"/>
          <c:spPr>
            <a:solidFill>
              <a:srgbClr val="0070C0"/>
            </a:solidFill>
          </c:spPr>
          <c:invertIfNegative val="0"/>
          <c:cat>
            <c:strRef>
              <c:f>'Painel de Gestão - 1'!$C$32:$C$41</c:f>
              <c:strCache>
                <c:ptCount val="6"/>
                <c:pt idx="0">
                  <c:v>OBJETIVO 1</c:v>
                </c:pt>
                <c:pt idx="1">
                  <c:v>OBJETIVO 2</c:v>
                </c:pt>
                <c:pt idx="2">
                  <c:v>OBJETIVO 3</c:v>
                </c:pt>
                <c:pt idx="3">
                  <c:v>OBJETIVO 4</c:v>
                </c:pt>
                <c:pt idx="4">
                  <c:v>OBJETIVO 5</c:v>
                </c:pt>
                <c:pt idx="5">
                  <c:v>OBJETIVO 6</c:v>
                </c:pt>
              </c:strCache>
            </c:strRef>
          </c:cat>
          <c:val>
            <c:numRef>
              <c:f>'Painel de Gestão - 1'!$J$32:$J$41</c:f>
              <c:numCache>
                <c:formatCode>General</c:formatCode>
                <c:ptCount val="10"/>
                <c:pt idx="0">
                  <c:v>0</c:v>
                </c:pt>
                <c:pt idx="1">
                  <c:v>0</c:v>
                </c:pt>
                <c:pt idx="2">
                  <c:v>0</c:v>
                </c:pt>
                <c:pt idx="3">
                  <c:v>0</c:v>
                </c:pt>
                <c:pt idx="4">
                  <c:v>0</c:v>
                </c:pt>
                <c:pt idx="5">
                  <c:v>0</c:v>
                </c:pt>
              </c:numCache>
            </c:numRef>
          </c:val>
          <c:extLst>
            <c:ext xmlns:c16="http://schemas.microsoft.com/office/drawing/2014/chart" uri="{C3380CC4-5D6E-409C-BE32-E72D297353CC}">
              <c16:uniqueId val="{00000005-7699-4058-B52C-A26DAB1388B2}"/>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69D-4744-99A5-F71CEF1E6F6C}"/>
              </c:ext>
            </c:extLst>
          </c:dPt>
          <c:dPt>
            <c:idx val="1"/>
            <c:bubble3D val="0"/>
            <c:spPr>
              <a:solidFill>
                <a:srgbClr val="FF0000"/>
              </a:solidFill>
            </c:spPr>
            <c:extLst>
              <c:ext xmlns:c16="http://schemas.microsoft.com/office/drawing/2014/chart" uri="{C3380CC4-5D6E-409C-BE32-E72D297353CC}">
                <c16:uniqueId val="{00000003-269D-4744-99A5-F71CEF1E6F6C}"/>
              </c:ext>
            </c:extLst>
          </c:dPt>
          <c:dPt>
            <c:idx val="3"/>
            <c:bubble3D val="0"/>
            <c:spPr>
              <a:solidFill>
                <a:srgbClr val="92D050"/>
              </a:solidFill>
            </c:spPr>
            <c:extLst>
              <c:ext xmlns:c16="http://schemas.microsoft.com/office/drawing/2014/chart" uri="{C3380CC4-5D6E-409C-BE32-E72D297353CC}">
                <c16:uniqueId val="{00000005-269D-4744-99A5-F71CEF1E6F6C}"/>
              </c:ext>
            </c:extLst>
          </c:dPt>
          <c:dPt>
            <c:idx val="4"/>
            <c:bubble3D val="0"/>
            <c:spPr>
              <a:solidFill>
                <a:srgbClr val="0070C0"/>
              </a:solidFill>
            </c:spPr>
            <c:extLst>
              <c:ext xmlns:c16="http://schemas.microsoft.com/office/drawing/2014/chart" uri="{C3380CC4-5D6E-409C-BE32-E72D297353CC}">
                <c16:uniqueId val="{00000007-269D-4744-99A5-F71CEF1E6F6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0.28985507246376813</c:v>
                </c:pt>
                <c:pt idx="1">
                  <c:v>0.2318840579710145</c:v>
                </c:pt>
                <c:pt idx="2">
                  <c:v>0.13043478260869565</c:v>
                </c:pt>
                <c:pt idx="3">
                  <c:v>0.34782608695652173</c:v>
                </c:pt>
                <c:pt idx="4">
                  <c:v>0</c:v>
                </c:pt>
              </c:numCache>
            </c:numRef>
          </c:val>
          <c:extLst>
            <c:ext xmlns:c16="http://schemas.microsoft.com/office/drawing/2014/chart" uri="{C3380CC4-5D6E-409C-BE32-E72D297353CC}">
              <c16:uniqueId val="{00000008-269D-4744-99A5-F71CEF1E6F6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2CC-49D8-9394-E6CBDF185E84}"/>
              </c:ext>
            </c:extLst>
          </c:dPt>
          <c:dPt>
            <c:idx val="1"/>
            <c:bubble3D val="0"/>
            <c:spPr>
              <a:solidFill>
                <a:srgbClr val="FF0000"/>
              </a:solidFill>
            </c:spPr>
            <c:extLst>
              <c:ext xmlns:c16="http://schemas.microsoft.com/office/drawing/2014/chart" uri="{C3380CC4-5D6E-409C-BE32-E72D297353CC}">
                <c16:uniqueId val="{00000003-E2CC-49D8-9394-E6CBDF185E84}"/>
              </c:ext>
            </c:extLst>
          </c:dPt>
          <c:dPt>
            <c:idx val="2"/>
            <c:bubble3D val="0"/>
            <c:spPr>
              <a:solidFill>
                <a:srgbClr val="FFFF00"/>
              </a:solidFill>
            </c:spPr>
            <c:extLst>
              <c:ext xmlns:c16="http://schemas.microsoft.com/office/drawing/2014/chart" uri="{C3380CC4-5D6E-409C-BE32-E72D297353CC}">
                <c16:uniqueId val="{00000005-E2CC-49D8-9394-E6CBDF185E84}"/>
              </c:ext>
            </c:extLst>
          </c:dPt>
          <c:dPt>
            <c:idx val="3"/>
            <c:bubble3D val="0"/>
            <c:spPr>
              <a:solidFill>
                <a:srgbClr val="92D050"/>
              </a:solidFill>
            </c:spPr>
            <c:extLst>
              <c:ext xmlns:c16="http://schemas.microsoft.com/office/drawing/2014/chart" uri="{C3380CC4-5D6E-409C-BE32-E72D297353CC}">
                <c16:uniqueId val="{00000007-E2CC-49D8-9394-E6CBDF185E84}"/>
              </c:ext>
            </c:extLst>
          </c:dPt>
          <c:dPt>
            <c:idx val="4"/>
            <c:bubble3D val="0"/>
            <c:spPr>
              <a:solidFill>
                <a:srgbClr val="0070C0"/>
              </a:solidFill>
            </c:spPr>
            <c:extLst>
              <c:ext xmlns:c16="http://schemas.microsoft.com/office/drawing/2014/chart" uri="{C3380CC4-5D6E-409C-BE32-E72D297353CC}">
                <c16:uniqueId val="{00000009-E2CC-49D8-9394-E6CBDF185E84}"/>
              </c:ext>
            </c:extLst>
          </c:dPt>
          <c:dPt>
            <c:idx val="5"/>
            <c:bubble3D val="0"/>
            <c:spPr>
              <a:solidFill>
                <a:srgbClr val="FF99CC"/>
              </a:solidFill>
            </c:spPr>
            <c:extLst>
              <c:ext xmlns:c16="http://schemas.microsoft.com/office/drawing/2014/chart" uri="{C3380CC4-5D6E-409C-BE32-E72D297353CC}">
                <c16:uniqueId val="{0000000B-E2CC-49D8-9394-E6CBDF185E8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CC-49D8-9394-E6CBDF185E8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0.27272727272727271</c:v>
                </c:pt>
                <c:pt idx="1">
                  <c:v>0.18181818181818182</c:v>
                </c:pt>
                <c:pt idx="2">
                  <c:v>0.13636363636363635</c:v>
                </c:pt>
                <c:pt idx="3">
                  <c:v>0.34848484848484851</c:v>
                </c:pt>
                <c:pt idx="4">
                  <c:v>0</c:v>
                </c:pt>
                <c:pt idx="5">
                  <c:v>6.0606060606060608E-2</c:v>
                </c:pt>
              </c:numCache>
            </c:numRef>
          </c:val>
          <c:extLst>
            <c:ext xmlns:c16="http://schemas.microsoft.com/office/drawing/2014/chart" uri="{C3380CC4-5D6E-409C-BE32-E72D297353CC}">
              <c16:uniqueId val="{0000000C-E2CC-49D8-9394-E6CBDF185E8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749376</xdr:colOff>
      <xdr:row>4</xdr:row>
      <xdr:rowOff>202796</xdr:rowOff>
    </xdr:to>
    <xdr:pic>
      <xdr:nvPicPr>
        <xdr:cNvPr id="3" name="Imagem 2">
          <a:extLst>
            <a:ext uri="{FF2B5EF4-FFF2-40B4-BE49-F238E27FC236}">
              <a16:creationId xmlns:a16="http://schemas.microsoft.com/office/drawing/2014/main" id="{588C49A2-3C33-4054-9BA7-8D3B421231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3283026" cy="1269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146684</xdr:colOff>
      <xdr:row>37</xdr:row>
      <xdr:rowOff>57150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BDB871B4-0E0A-4AAD-8902-099D5EFCFC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439905A-6134-4537-9D4D-14B993579E2D}"/>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BD3197D0-2F83-4E42-A82A-C4B96389D19C}"/>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7B205A80-F0D8-4E54-9192-5BA611473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20F97E88-C551-45E8-899B-2C9F761A63D4}"/>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4037C84C-7D64-49D3-815C-2F61A9C566AD}"/>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B74B834D-24B1-4564-B3E6-3BC559CC8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099D43E-18D8-45BE-A0A5-5645E2B0C02B}"/>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C5340D42-D3F9-476E-B7D3-F4DBA664509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4F39F9BC-1F99-4ABB-8A00-E483FA43A3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38A139D3-42BE-4DA6-AF88-B03897D8859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6CBBD708-EF1A-46AF-B48B-4B574E077F5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E39B93AC-40CB-41A3-B977-042C3D9AF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D4E28BEC-9CE8-4C49-B318-2B256AB732A0}"/>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51C933D6-3B96-4D17-AC82-16F365F05C1B}"/>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25951DC1-DA71-40F4-9266-BA243D8D3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B72739C1-43E5-442F-9B88-02215B00B68C}"/>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FE09D77A-2D52-4B96-A7CD-18E84B7AEA3A}"/>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D23E0B64-AF38-4573-BDA3-91EE52C40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DA9F1785-AA1F-4260-9E94-90B171812C1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D52BA9D5-66C6-45E6-A653-74B36CD2350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BA815D08-30B9-418D-A283-47C01E80A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282C06FF-F70C-455A-96CA-DB041CEF3959}"/>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6A1622D9-19AF-46C5-8FE3-B21FB714C03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D64043A4-315F-4933-B061-BAD422BF5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5" name="Gráfico 14">
          <a:extLst>
            <a:ext uri="{FF2B5EF4-FFF2-40B4-BE49-F238E27FC236}">
              <a16:creationId xmlns:a16="http://schemas.microsoft.com/office/drawing/2014/main" id="{18C845C2-9B8A-4EB1-B471-88CCC66C3AD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6" name="Gráfico 15">
          <a:extLst>
            <a:ext uri="{FF2B5EF4-FFF2-40B4-BE49-F238E27FC236}">
              <a16:creationId xmlns:a16="http://schemas.microsoft.com/office/drawing/2014/main" id="{87F67D68-6611-423D-A917-C4D060617602}"/>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 uri="{147F2762-F138-4A5C-976F-8EAC2B608ADB}">
              <a16:predDERef xmlns:a16="http://schemas.microsoft.com/office/drawing/2014/main" pre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tir\Downloads\Matriz%20de%20Monitoria_modelo2025%20(5).xlsx" TargetMode="External"/><Relationship Id="rId1" Type="http://schemas.openxmlformats.org/officeDocument/2006/relationships/externalLinkPath" Target="file:///C:\Users\tatir\Downloads\Matriz%20de%20Monitoria_modelo2025%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nitoria Anual - 1 (2)"/>
      <sheetName val="Planilha2"/>
      <sheetName val="Planilha2 (2)"/>
      <sheetName val="LEGENDA (2)"/>
      <sheetName val="LEGENDA (3)"/>
      <sheetName val="Planilha3"/>
      <sheetName val="LEGENDA"/>
      <sheetName val="Monitoria Anual - 1"/>
      <sheetName val="Painel de Gestão - 1"/>
      <sheetName val="Monitoria Anual - 2"/>
      <sheetName val="Painel de Gestão - 2"/>
      <sheetName val="Monitoria Anual - 3"/>
      <sheetName val="Painel de Gestão - 3"/>
      <sheetName val="Monitoria Anual - 4"/>
      <sheetName val="Painel de Gestão - 4"/>
      <sheetName val="Monitoria Final"/>
      <sheetName val="Painel de Gestão Final"/>
      <sheetName val="Painel Comparativ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B7ADD-656B-4329-9CBB-E4294CD57363}">
  <dimension ref="A1:CL162"/>
  <sheetViews>
    <sheetView topLeftCell="A48" workbookViewId="0">
      <selection activeCell="A48" sqref="A48"/>
    </sheetView>
  </sheetViews>
  <sheetFormatPr defaultRowHeight="14.45"/>
  <cols>
    <col min="1" max="1" width="38.42578125" bestFit="1" customWidth="1"/>
    <col min="2" max="2" width="156.7109375" customWidth="1"/>
    <col min="3" max="90" width="9.140625" style="1"/>
  </cols>
  <sheetData>
    <row r="1" spans="1:2" ht="21" customHeight="1">
      <c r="A1" s="367" t="s">
        <v>0</v>
      </c>
      <c r="B1" s="368"/>
    </row>
    <row r="2" spans="1:2" ht="21" customHeight="1">
      <c r="A2" s="368"/>
      <c r="B2" s="368"/>
    </row>
    <row r="3" spans="1:2" ht="21" customHeight="1">
      <c r="A3" s="368"/>
      <c r="B3" s="368"/>
    </row>
    <row r="4" spans="1:2" ht="21" customHeight="1">
      <c r="A4" s="368"/>
      <c r="B4" s="368"/>
    </row>
    <row r="5" spans="1:2" ht="21" customHeight="1">
      <c r="A5" s="369"/>
      <c r="B5" s="369"/>
    </row>
    <row r="6" spans="1:2" ht="76.5" customHeight="1">
      <c r="A6" s="370" t="s">
        <v>1</v>
      </c>
      <c r="B6" s="370"/>
    </row>
    <row r="7" spans="1:2" ht="28.9">
      <c r="A7" s="110" t="s">
        <v>2</v>
      </c>
      <c r="B7" s="71" t="s">
        <v>3</v>
      </c>
    </row>
    <row r="8" spans="1:2" ht="28.9">
      <c r="A8" s="110" t="s">
        <v>4</v>
      </c>
      <c r="B8" s="71" t="s">
        <v>5</v>
      </c>
    </row>
    <row r="9" spans="1:2" ht="28.9">
      <c r="A9" s="111" t="s">
        <v>6</v>
      </c>
      <c r="B9" s="71" t="s">
        <v>7</v>
      </c>
    </row>
    <row r="10" spans="1:2" ht="15.6">
      <c r="A10" s="110" t="s">
        <v>8</v>
      </c>
      <c r="B10" s="71" t="s">
        <v>9</v>
      </c>
    </row>
    <row r="11" spans="1:2" ht="15.6">
      <c r="A11" s="110" t="s">
        <v>10</v>
      </c>
      <c r="B11" s="71" t="s">
        <v>11</v>
      </c>
    </row>
    <row r="12" spans="1:2" ht="15.6">
      <c r="A12" s="110" t="s">
        <v>12</v>
      </c>
      <c r="B12" s="71" t="s">
        <v>13</v>
      </c>
    </row>
    <row r="13" spans="1:2" ht="15.6">
      <c r="A13" s="110" t="s">
        <v>14</v>
      </c>
      <c r="B13" s="71" t="s">
        <v>15</v>
      </c>
    </row>
    <row r="14" spans="1:2" ht="28.9">
      <c r="A14" s="112" t="s">
        <v>16</v>
      </c>
      <c r="B14" s="71" t="s">
        <v>17</v>
      </c>
    </row>
    <row r="15" spans="1:2" ht="28.9">
      <c r="A15" s="112" t="s">
        <v>18</v>
      </c>
      <c r="B15" s="71" t="s">
        <v>19</v>
      </c>
    </row>
    <row r="16" spans="1:2" ht="23.25" customHeight="1">
      <c r="A16" s="110" t="s">
        <v>20</v>
      </c>
      <c r="B16" s="71" t="s">
        <v>21</v>
      </c>
    </row>
    <row r="17" spans="1:2" ht="23.25" customHeight="1">
      <c r="A17" s="110" t="s">
        <v>22</v>
      </c>
      <c r="B17" s="71" t="s">
        <v>23</v>
      </c>
    </row>
    <row r="18" spans="1:2" ht="79.5" customHeight="1">
      <c r="A18" s="371" t="s">
        <v>24</v>
      </c>
      <c r="B18" s="371"/>
    </row>
    <row r="19" spans="1:2" ht="31.15">
      <c r="A19" s="113" t="s">
        <v>25</v>
      </c>
      <c r="B19" s="114" t="s">
        <v>26</v>
      </c>
    </row>
    <row r="20" spans="1:2" ht="46.9">
      <c r="A20" s="115" t="s">
        <v>27</v>
      </c>
      <c r="B20" s="114" t="s">
        <v>28</v>
      </c>
    </row>
    <row r="21" spans="1:2" ht="46.9">
      <c r="A21" s="116" t="s">
        <v>29</v>
      </c>
      <c r="B21" s="114" t="s">
        <v>30</v>
      </c>
    </row>
    <row r="22" spans="1:2" ht="31.15">
      <c r="A22" s="117" t="s">
        <v>31</v>
      </c>
      <c r="B22" s="118" t="s">
        <v>32</v>
      </c>
    </row>
    <row r="23" spans="1:2" ht="31.15">
      <c r="A23" s="119" t="s">
        <v>33</v>
      </c>
      <c r="B23" s="114" t="s">
        <v>34</v>
      </c>
    </row>
    <row r="24" spans="1:2" ht="62.45">
      <c r="A24" s="120" t="s">
        <v>35</v>
      </c>
      <c r="B24" s="114" t="s">
        <v>36</v>
      </c>
    </row>
    <row r="25" spans="1:2" ht="46.9">
      <c r="A25" s="97" t="s">
        <v>37</v>
      </c>
      <c r="B25" s="114" t="s">
        <v>38</v>
      </c>
    </row>
    <row r="26" spans="1:2" ht="31.15">
      <c r="A26" s="121" t="s">
        <v>39</v>
      </c>
      <c r="B26" s="114" t="s">
        <v>40</v>
      </c>
    </row>
    <row r="27" spans="1:2" ht="31.15">
      <c r="A27" s="122" t="s">
        <v>41</v>
      </c>
      <c r="B27" s="123" t="s">
        <v>42</v>
      </c>
    </row>
    <row r="28" spans="1:2" ht="46.9">
      <c r="A28" s="122" t="s">
        <v>43</v>
      </c>
      <c r="B28" s="123" t="s">
        <v>44</v>
      </c>
    </row>
    <row r="29" spans="1:2" ht="71.25" customHeight="1">
      <c r="A29" s="122" t="s">
        <v>45</v>
      </c>
      <c r="B29" s="123" t="s">
        <v>46</v>
      </c>
    </row>
    <row r="30" spans="1:2" ht="31.15">
      <c r="A30" s="122" t="s">
        <v>47</v>
      </c>
      <c r="B30" s="123" t="s">
        <v>48</v>
      </c>
    </row>
    <row r="31" spans="1:2" ht="15.6">
      <c r="A31" s="122" t="s">
        <v>49</v>
      </c>
      <c r="B31" s="123" t="s">
        <v>50</v>
      </c>
    </row>
    <row r="32" spans="1:2" ht="73.5" customHeight="1">
      <c r="A32" s="372" t="s">
        <v>51</v>
      </c>
      <c r="B32" s="372"/>
    </row>
    <row r="33" spans="1:90" ht="19.5" customHeight="1">
      <c r="A33" s="124" t="s">
        <v>52</v>
      </c>
      <c r="B33" s="125" t="s">
        <v>53</v>
      </c>
    </row>
    <row r="34" spans="1:90" ht="19.5" customHeight="1">
      <c r="A34" s="124" t="s">
        <v>54</v>
      </c>
      <c r="B34" s="125" t="s">
        <v>55</v>
      </c>
    </row>
    <row r="35" spans="1:90" ht="19.5" customHeight="1">
      <c r="A35" s="124" t="s">
        <v>56</v>
      </c>
      <c r="B35" s="125" t="s">
        <v>57</v>
      </c>
    </row>
    <row r="36" spans="1:90" ht="19.5" customHeight="1">
      <c r="A36" s="124" t="s">
        <v>58</v>
      </c>
      <c r="B36" s="125" t="s">
        <v>59</v>
      </c>
    </row>
    <row r="37" spans="1:90" ht="19.5" customHeight="1">
      <c r="A37" s="124" t="s">
        <v>60</v>
      </c>
      <c r="B37" s="125" t="s">
        <v>61</v>
      </c>
    </row>
    <row r="38" spans="1:90" ht="19.5" customHeight="1">
      <c r="A38" s="124" t="s">
        <v>62</v>
      </c>
      <c r="B38" s="125" t="s">
        <v>63</v>
      </c>
    </row>
    <row r="39" spans="1:90" ht="19.5" customHeight="1">
      <c r="A39" s="124" t="s">
        <v>64</v>
      </c>
      <c r="B39" s="125" t="s">
        <v>65</v>
      </c>
    </row>
    <row r="40" spans="1:90" ht="19.5" customHeight="1">
      <c r="A40" s="124" t="s">
        <v>66</v>
      </c>
      <c r="B40" s="125" t="s">
        <v>67</v>
      </c>
    </row>
    <row r="41" spans="1:90" ht="19.5" customHeight="1">
      <c r="A41" s="124" t="s">
        <v>68</v>
      </c>
      <c r="B41" s="125" t="s">
        <v>69</v>
      </c>
    </row>
    <row r="42" spans="1:90" ht="19.5" customHeight="1">
      <c r="A42" s="124" t="s">
        <v>70</v>
      </c>
      <c r="B42" s="125" t="s">
        <v>71</v>
      </c>
    </row>
    <row r="43" spans="1:90" ht="19.5" customHeight="1">
      <c r="A43" s="124" t="s">
        <v>72</v>
      </c>
      <c r="B43" s="125" t="s">
        <v>73</v>
      </c>
    </row>
    <row r="44" spans="1:90" ht="19.5" customHeight="1">
      <c r="A44" s="98" t="s">
        <v>74</v>
      </c>
      <c r="B44" s="99" t="s">
        <v>75</v>
      </c>
    </row>
    <row r="45" spans="1:90" ht="37.5" customHeight="1" thickBot="1">
      <c r="A45" s="373" t="s">
        <v>76</v>
      </c>
      <c r="B45" s="374"/>
      <c r="BS45"/>
      <c r="BT45"/>
      <c r="BU45"/>
      <c r="BV45"/>
      <c r="BW45"/>
      <c r="BX45"/>
      <c r="BY45"/>
      <c r="BZ45"/>
      <c r="CA45"/>
      <c r="CB45"/>
      <c r="CC45"/>
      <c r="CD45"/>
      <c r="CE45"/>
      <c r="CF45"/>
      <c r="CG45"/>
      <c r="CH45"/>
      <c r="CI45"/>
      <c r="CJ45"/>
      <c r="CK45"/>
      <c r="CL45"/>
    </row>
    <row r="46" spans="1:90" s="8" customFormat="1" ht="47.45" thickTop="1">
      <c r="A46" s="178" t="s">
        <v>77</v>
      </c>
      <c r="B46" s="179" t="s">
        <v>78</v>
      </c>
      <c r="C46" s="180"/>
      <c r="D46" s="180"/>
      <c r="E46" s="180"/>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row>
    <row r="47" spans="1:90" s="8" customFormat="1" ht="15.6">
      <c r="A47" s="181" t="s">
        <v>79</v>
      </c>
      <c r="B47" s="182" t="s">
        <v>80</v>
      </c>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row>
    <row r="48" spans="1:90" s="8" customFormat="1" ht="46.9">
      <c r="A48" s="178" t="s">
        <v>81</v>
      </c>
      <c r="B48" s="179" t="s">
        <v>82</v>
      </c>
      <c r="C48" s="180"/>
      <c r="D48" s="180"/>
      <c r="E48" s="180"/>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row>
    <row r="49" spans="1:70" s="8" customFormat="1" ht="21.75" customHeight="1">
      <c r="A49" s="181" t="s">
        <v>83</v>
      </c>
      <c r="B49" s="182" t="s">
        <v>84</v>
      </c>
      <c r="C49" s="180"/>
      <c r="D49" s="180"/>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c r="AN49" s="180"/>
      <c r="AO49" s="180"/>
      <c r="AP49" s="180"/>
      <c r="AQ49" s="180"/>
      <c r="AR49" s="180"/>
      <c r="AS49" s="180"/>
      <c r="AT49" s="180"/>
      <c r="AU49" s="180"/>
      <c r="AV49" s="180"/>
      <c r="AW49" s="180"/>
      <c r="AX49" s="180"/>
      <c r="AY49" s="180"/>
      <c r="AZ49" s="180"/>
      <c r="BA49" s="180"/>
      <c r="BB49" s="180"/>
      <c r="BC49" s="180"/>
      <c r="BD49" s="180"/>
      <c r="BE49" s="180"/>
      <c r="BF49" s="180"/>
      <c r="BG49" s="180"/>
      <c r="BH49" s="180"/>
      <c r="BI49" s="180"/>
      <c r="BJ49" s="180"/>
      <c r="BK49" s="180"/>
      <c r="BL49" s="180"/>
      <c r="BM49" s="180"/>
      <c r="BN49" s="180"/>
      <c r="BO49" s="180"/>
      <c r="BP49" s="180"/>
      <c r="BQ49" s="180"/>
      <c r="BR49" s="180"/>
    </row>
    <row r="50" spans="1:70" s="8" customFormat="1" ht="31.15">
      <c r="A50" s="178" t="s">
        <v>85</v>
      </c>
      <c r="B50" s="179" t="s">
        <v>86</v>
      </c>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80"/>
      <c r="BJ50" s="180"/>
      <c r="BK50" s="180"/>
      <c r="BL50" s="180"/>
      <c r="BM50" s="180"/>
      <c r="BN50" s="180"/>
      <c r="BO50" s="180"/>
      <c r="BP50" s="180"/>
      <c r="BQ50" s="180"/>
      <c r="BR50" s="180"/>
    </row>
    <row r="51" spans="1:70" s="8" customFormat="1" ht="15.6">
      <c r="A51" s="181" t="s">
        <v>87</v>
      </c>
      <c r="B51" s="182" t="s">
        <v>88</v>
      </c>
      <c r="C51" s="180"/>
      <c r="D51" s="180"/>
      <c r="E51" s="180"/>
      <c r="F51" s="180"/>
      <c r="G51" s="18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c r="AN51" s="180"/>
      <c r="AO51" s="180"/>
      <c r="AP51" s="180"/>
      <c r="AQ51" s="180"/>
      <c r="AR51" s="180"/>
      <c r="AS51" s="180"/>
      <c r="AT51" s="180"/>
      <c r="AU51" s="180"/>
      <c r="AV51" s="180"/>
      <c r="AW51" s="180"/>
      <c r="AX51" s="180"/>
      <c r="AY51" s="180"/>
      <c r="AZ51" s="180"/>
      <c r="BA51" s="180"/>
      <c r="BB51" s="180"/>
      <c r="BC51" s="180"/>
      <c r="BD51" s="180"/>
      <c r="BE51" s="180"/>
      <c r="BF51" s="180"/>
      <c r="BG51" s="180"/>
      <c r="BH51" s="180"/>
      <c r="BI51" s="180"/>
      <c r="BJ51" s="180"/>
      <c r="BK51" s="180"/>
      <c r="BL51" s="180"/>
      <c r="BM51" s="180"/>
      <c r="BN51" s="180"/>
      <c r="BO51" s="180"/>
      <c r="BP51" s="180"/>
      <c r="BQ51" s="180"/>
      <c r="BR51" s="180"/>
    </row>
    <row r="52" spans="1:70" s="8" customFormat="1" ht="21.75" customHeight="1">
      <c r="A52" s="178" t="s">
        <v>89</v>
      </c>
      <c r="B52" s="179" t="s">
        <v>90</v>
      </c>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c r="AN52" s="180"/>
      <c r="AO52" s="180"/>
      <c r="AP52" s="180"/>
      <c r="AQ52" s="180"/>
      <c r="AR52" s="180"/>
      <c r="AS52" s="180"/>
      <c r="AT52" s="180"/>
      <c r="AU52" s="180"/>
      <c r="AV52" s="180"/>
      <c r="AW52" s="180"/>
      <c r="AX52" s="180"/>
      <c r="AY52" s="180"/>
      <c r="AZ52" s="180"/>
      <c r="BA52" s="180"/>
      <c r="BB52" s="180"/>
      <c r="BC52" s="180"/>
      <c r="BD52" s="180"/>
      <c r="BE52" s="180"/>
      <c r="BF52" s="180"/>
      <c r="BG52" s="180"/>
      <c r="BH52" s="180"/>
      <c r="BI52" s="180"/>
      <c r="BJ52" s="180"/>
      <c r="BK52" s="180"/>
      <c r="BL52" s="180"/>
      <c r="BM52" s="180"/>
      <c r="BN52" s="180"/>
      <c r="BO52" s="180"/>
      <c r="BP52" s="180"/>
      <c r="BQ52" s="180"/>
      <c r="BR52" s="180"/>
    </row>
    <row r="53" spans="1:70" s="8" customFormat="1" ht="21.75" customHeight="1">
      <c r="A53" s="181" t="s">
        <v>91</v>
      </c>
      <c r="B53" s="182" t="s">
        <v>92</v>
      </c>
      <c r="C53" s="180"/>
      <c r="D53" s="180"/>
      <c r="E53" s="180"/>
      <c r="F53" s="180"/>
      <c r="G53" s="18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80"/>
      <c r="AO53" s="180"/>
      <c r="AP53" s="180"/>
      <c r="AQ53" s="180"/>
      <c r="AR53" s="180"/>
      <c r="AS53" s="180"/>
      <c r="AT53" s="180"/>
      <c r="AU53" s="180"/>
      <c r="AV53" s="180"/>
      <c r="AW53" s="180"/>
      <c r="AX53" s="180"/>
      <c r="AY53" s="180"/>
      <c r="AZ53" s="180"/>
      <c r="BA53" s="180"/>
      <c r="BB53" s="180"/>
      <c r="BC53" s="180"/>
      <c r="BD53" s="180"/>
      <c r="BE53" s="180"/>
      <c r="BF53" s="180"/>
      <c r="BG53" s="180"/>
      <c r="BH53" s="180"/>
      <c r="BI53" s="180"/>
      <c r="BJ53" s="180"/>
      <c r="BK53" s="180"/>
      <c r="BL53" s="180"/>
      <c r="BM53" s="180"/>
      <c r="BN53" s="180"/>
      <c r="BO53" s="180"/>
      <c r="BP53" s="180"/>
      <c r="BQ53" s="180"/>
      <c r="BR53" s="180"/>
    </row>
    <row r="54" spans="1:70" s="8" customFormat="1" ht="31.15">
      <c r="A54" s="178" t="s">
        <v>93</v>
      </c>
      <c r="B54" s="179" t="s">
        <v>94</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0"/>
      <c r="BR54" s="180"/>
    </row>
    <row r="55" spans="1:70" s="8" customFormat="1" ht="21.75" customHeight="1">
      <c r="A55" s="181" t="s">
        <v>95</v>
      </c>
      <c r="B55" s="182" t="s">
        <v>96</v>
      </c>
      <c r="C55" s="180"/>
      <c r="D55" s="180"/>
      <c r="E55" s="180"/>
      <c r="F55" s="180"/>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80"/>
      <c r="AO55" s="180"/>
      <c r="AP55" s="180"/>
      <c r="AQ55" s="180"/>
      <c r="AR55" s="180"/>
      <c r="AS55" s="180"/>
      <c r="AT55" s="180"/>
      <c r="AU55" s="180"/>
      <c r="AV55" s="180"/>
      <c r="AW55" s="180"/>
      <c r="AX55" s="180"/>
      <c r="AY55" s="180"/>
      <c r="AZ55" s="180"/>
      <c r="BA55" s="180"/>
      <c r="BB55" s="180"/>
      <c r="BC55" s="180"/>
      <c r="BD55" s="180"/>
      <c r="BE55" s="180"/>
      <c r="BF55" s="180"/>
      <c r="BG55" s="180"/>
      <c r="BH55" s="180"/>
      <c r="BI55" s="180"/>
      <c r="BJ55" s="180"/>
      <c r="BK55" s="180"/>
      <c r="BL55" s="180"/>
      <c r="BM55" s="180"/>
      <c r="BN55" s="180"/>
      <c r="BO55" s="180"/>
      <c r="BP55" s="180"/>
      <c r="BQ55" s="180"/>
      <c r="BR55" s="180"/>
    </row>
    <row r="56" spans="1:70" s="8" customFormat="1" ht="39" customHeight="1">
      <c r="A56" s="178" t="s">
        <v>97</v>
      </c>
      <c r="B56" s="179" t="s">
        <v>98</v>
      </c>
      <c r="C56" s="180"/>
      <c r="D56" s="180"/>
      <c r="E56" s="180"/>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0"/>
      <c r="BB56" s="180"/>
      <c r="BC56" s="180"/>
      <c r="BD56" s="180"/>
      <c r="BE56" s="180"/>
      <c r="BF56" s="180"/>
      <c r="BG56" s="180"/>
      <c r="BH56" s="180"/>
      <c r="BI56" s="180"/>
      <c r="BJ56" s="180"/>
      <c r="BK56" s="180"/>
      <c r="BL56" s="180"/>
      <c r="BM56" s="180"/>
      <c r="BN56" s="180"/>
      <c r="BO56" s="180"/>
      <c r="BP56" s="180"/>
      <c r="BQ56" s="180"/>
      <c r="BR56" s="180"/>
    </row>
    <row r="57" spans="1:70" s="8" customFormat="1" ht="31.15">
      <c r="A57" s="181" t="s">
        <v>99</v>
      </c>
      <c r="B57" s="182" t="s">
        <v>100</v>
      </c>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0"/>
      <c r="BB57" s="180"/>
      <c r="BC57" s="180"/>
      <c r="BD57" s="180"/>
      <c r="BE57" s="180"/>
      <c r="BF57" s="180"/>
      <c r="BG57" s="180"/>
      <c r="BH57" s="180"/>
      <c r="BI57" s="180"/>
      <c r="BJ57" s="180"/>
      <c r="BK57" s="180"/>
      <c r="BL57" s="180"/>
      <c r="BM57" s="180"/>
      <c r="BN57" s="180"/>
      <c r="BO57" s="180"/>
      <c r="BP57" s="180"/>
      <c r="BQ57" s="180"/>
      <c r="BR57" s="180"/>
    </row>
    <row r="58" spans="1:70" s="8" customFormat="1" ht="31.15">
      <c r="A58" s="178" t="s">
        <v>101</v>
      </c>
      <c r="B58" s="179" t="s">
        <v>102</v>
      </c>
      <c r="C58" s="180"/>
      <c r="D58" s="180"/>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0"/>
      <c r="BB58" s="180"/>
      <c r="BC58" s="180"/>
      <c r="BD58" s="180"/>
      <c r="BE58" s="180"/>
      <c r="BF58" s="180"/>
      <c r="BG58" s="180"/>
      <c r="BH58" s="180"/>
      <c r="BI58" s="180"/>
      <c r="BJ58" s="180"/>
      <c r="BK58" s="180"/>
      <c r="BL58" s="180"/>
      <c r="BM58" s="180"/>
      <c r="BN58" s="180"/>
      <c r="BO58" s="180"/>
      <c r="BP58" s="180"/>
      <c r="BQ58" s="180"/>
      <c r="BR58" s="180"/>
    </row>
    <row r="59" spans="1:70" s="8" customFormat="1" ht="21.75" customHeight="1">
      <c r="A59" s="181" t="s">
        <v>103</v>
      </c>
      <c r="B59" s="182" t="s">
        <v>104</v>
      </c>
      <c r="C59" s="180"/>
      <c r="D59" s="180"/>
      <c r="E59" s="180"/>
      <c r="F59" s="180"/>
      <c r="G59" s="18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0"/>
      <c r="BB59" s="180"/>
      <c r="BC59" s="180"/>
      <c r="BD59" s="180"/>
      <c r="BE59" s="180"/>
      <c r="BF59" s="180"/>
      <c r="BG59" s="180"/>
      <c r="BH59" s="180"/>
      <c r="BI59" s="180"/>
      <c r="BJ59" s="180"/>
      <c r="BK59" s="180"/>
      <c r="BL59" s="180"/>
      <c r="BM59" s="180"/>
      <c r="BN59" s="180"/>
      <c r="BO59" s="180"/>
      <c r="BP59" s="180"/>
      <c r="BQ59" s="180"/>
      <c r="BR59" s="180"/>
    </row>
    <row r="60" spans="1:70" s="8" customFormat="1" ht="15.6">
      <c r="A60" s="178" t="s">
        <v>105</v>
      </c>
      <c r="B60" s="179" t="s">
        <v>106</v>
      </c>
      <c r="C60" s="180"/>
      <c r="D60" s="180"/>
      <c r="E60" s="180"/>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0"/>
      <c r="BB60" s="180"/>
      <c r="BC60" s="180"/>
      <c r="BD60" s="180"/>
      <c r="BE60" s="180"/>
      <c r="BF60" s="180"/>
      <c r="BG60" s="180"/>
      <c r="BH60" s="180"/>
      <c r="BI60" s="180"/>
      <c r="BJ60" s="180"/>
      <c r="BK60" s="180"/>
      <c r="BL60" s="180"/>
      <c r="BM60" s="180"/>
      <c r="BN60" s="180"/>
      <c r="BO60" s="180"/>
      <c r="BP60" s="180"/>
      <c r="BQ60" s="180"/>
      <c r="BR60" s="180"/>
    </row>
    <row r="61" spans="1:70" s="8" customFormat="1" ht="31.15">
      <c r="A61" s="181" t="s">
        <v>107</v>
      </c>
      <c r="B61" s="182" t="s">
        <v>108</v>
      </c>
      <c r="C61" s="180"/>
      <c r="D61" s="180"/>
      <c r="E61" s="180"/>
      <c r="F61" s="180"/>
      <c r="G61" s="18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0"/>
      <c r="BB61" s="180"/>
      <c r="BC61" s="180"/>
      <c r="BD61" s="180"/>
      <c r="BE61" s="180"/>
      <c r="BF61" s="180"/>
      <c r="BG61" s="180"/>
      <c r="BH61" s="180"/>
      <c r="BI61" s="180"/>
      <c r="BJ61" s="180"/>
      <c r="BK61" s="180"/>
      <c r="BL61" s="180"/>
      <c r="BM61" s="180"/>
      <c r="BN61" s="180"/>
      <c r="BO61" s="180"/>
      <c r="BP61" s="180"/>
      <c r="BQ61" s="180"/>
      <c r="BR61" s="180"/>
    </row>
    <row r="62" spans="1:70" s="1" customFormat="1"/>
    <row r="63" spans="1:70" s="1" customFormat="1"/>
    <row r="64" spans="1:70"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sheetData>
  <sheetProtection algorithmName="SHA-512" hashValue="8G5xv+k7so24qS/LcaNYeiMDrJvjxzayTNf3CsDb4oah4/JjfzCMpCDUohAlPGN45zOLGTeP32lUHzLdUwoOXw==" saltValue="2LMHVG+xKyGuqpP4VWrM1Q==" spinCount="100000" sheet="1" objects="1" scenarios="1"/>
  <mergeCells count="5">
    <mergeCell ref="A1:B5"/>
    <mergeCell ref="A6:B6"/>
    <mergeCell ref="A18:B18"/>
    <mergeCell ref="A32:B32"/>
    <mergeCell ref="A45:B45"/>
  </mergeCell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zoomScale="60" zoomScaleNormal="60" workbookViewId="0">
      <selection activeCell="A11" sqref="A11:A25"/>
    </sheetView>
  </sheetViews>
  <sheetFormatPr defaultColWidth="8.85546875" defaultRowHeight="14.4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17" width="26.7109375" style="43" customWidth="1"/>
    <col min="18" max="18" width="37.85546875" style="2" customWidth="1"/>
    <col min="19" max="19" width="28.7109375" style="2" customWidth="1"/>
    <col min="20" max="20" width="40" style="2" customWidth="1"/>
    <col min="21" max="22" width="26.7109375" style="2" customWidth="1"/>
    <col min="23" max="25" width="28.85546875" style="2" customWidth="1"/>
    <col min="26" max="30" width="18.7109375" style="2" customWidth="1"/>
    <col min="31" max="31" width="23" style="2" bestFit="1" customWidth="1"/>
    <col min="32" max="32" width="18.7109375" style="2" customWidth="1"/>
    <col min="33" max="34" width="22.7109375" style="2" customWidth="1"/>
    <col min="35" max="35" width="2.7109375" style="2" customWidth="1"/>
    <col min="36" max="36" width="7" style="2" customWidth="1"/>
    <col min="37" max="39" width="8.85546875" style="2"/>
    <col min="40" max="40" width="8.85546875" style="2" hidden="1" customWidth="1"/>
    <col min="41" max="16384" width="8.85546875" style="2"/>
  </cols>
  <sheetData>
    <row r="1" spans="1:40" ht="33.75" customHeight="1" thickBot="1">
      <c r="A1" s="311" t="s">
        <v>109</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72"/>
      <c r="AI1" s="129"/>
      <c r="AJ1" s="74"/>
    </row>
    <row r="2" spans="1:40" ht="33.75" customHeight="1" thickBot="1">
      <c r="A2" s="393" t="str">
        <f>'Monitoria Anual - 1'!A2</f>
        <v>Plano de Ação Nacional para a Conservação dos Canídeos Silvestres - PAN CANÍDEOS</v>
      </c>
      <c r="B2" s="393"/>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130"/>
      <c r="AJ2" s="74"/>
    </row>
    <row r="3" spans="1:40" ht="15" thickTop="1">
      <c r="AI3" s="126"/>
      <c r="AJ3" s="74"/>
    </row>
    <row r="4" spans="1:40" ht="45" customHeight="1">
      <c r="A4" s="73" t="s">
        <v>111</v>
      </c>
      <c r="B4" s="396"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C4" s="396"/>
      <c r="D4" s="396"/>
      <c r="E4" s="396"/>
      <c r="F4" s="396"/>
      <c r="G4" s="397"/>
      <c r="H4" s="9"/>
      <c r="I4" s="9"/>
      <c r="J4" s="9"/>
      <c r="K4" s="9"/>
      <c r="L4" s="9"/>
      <c r="M4" s="9"/>
      <c r="N4" s="9"/>
      <c r="O4" s="9"/>
      <c r="P4" s="9"/>
      <c r="Q4" s="9"/>
      <c r="AI4" s="126"/>
      <c r="AJ4" s="74"/>
    </row>
    <row r="5" spans="1:40">
      <c r="AI5" s="126"/>
      <c r="AJ5" s="74"/>
    </row>
    <row r="6" spans="1:40" ht="27" customHeight="1">
      <c r="A6" s="73" t="s">
        <v>113</v>
      </c>
      <c r="B6" s="320" t="s">
        <v>938</v>
      </c>
      <c r="C6" s="321"/>
      <c r="M6" s="43"/>
      <c r="N6" s="43"/>
      <c r="AI6" s="126"/>
      <c r="AJ6" s="74"/>
      <c r="AN6" s="2" t="s">
        <v>115</v>
      </c>
    </row>
    <row r="7" spans="1:40" ht="15" thickBot="1">
      <c r="AI7" s="126"/>
      <c r="AJ7" s="74"/>
      <c r="AN7" s="44" t="s">
        <v>116</v>
      </c>
    </row>
    <row r="8" spans="1:40" ht="27" customHeight="1" thickBot="1">
      <c r="A8" s="298" t="s">
        <v>117</v>
      </c>
      <c r="B8" s="299"/>
      <c r="C8" s="299"/>
      <c r="D8" s="299"/>
      <c r="E8" s="299"/>
      <c r="F8" s="299"/>
      <c r="G8" s="299"/>
      <c r="H8" s="299"/>
      <c r="I8" s="299"/>
      <c r="J8" s="299"/>
      <c r="K8" s="299"/>
      <c r="L8" s="299"/>
      <c r="M8" s="301"/>
      <c r="N8" s="70"/>
      <c r="O8" s="365" t="s">
        <v>118</v>
      </c>
      <c r="P8" s="366"/>
      <c r="Q8" s="366"/>
      <c r="R8" s="366"/>
      <c r="S8" s="366"/>
      <c r="T8" s="366"/>
      <c r="U8" s="366"/>
      <c r="V8" s="366"/>
      <c r="W8" s="356" t="s">
        <v>119</v>
      </c>
      <c r="X8" s="357"/>
      <c r="Y8" s="357"/>
      <c r="Z8" s="357"/>
      <c r="AA8" s="357"/>
      <c r="AB8" s="357"/>
      <c r="AC8" s="357"/>
      <c r="AD8" s="357"/>
      <c r="AE8" s="357"/>
      <c r="AF8" s="357"/>
      <c r="AG8" s="357"/>
      <c r="AH8" s="358"/>
      <c r="AI8" s="127"/>
      <c r="AJ8" s="74"/>
    </row>
    <row r="9" spans="1:40" ht="64.5" customHeight="1">
      <c r="A9" s="314" t="s">
        <v>120</v>
      </c>
      <c r="B9" s="302" t="s">
        <v>121</v>
      </c>
      <c r="C9" s="302" t="s">
        <v>2</v>
      </c>
      <c r="D9" s="302" t="s">
        <v>4</v>
      </c>
      <c r="E9" s="316" t="s">
        <v>6</v>
      </c>
      <c r="F9" s="312" t="s">
        <v>8</v>
      </c>
      <c r="G9" s="394"/>
      <c r="H9" s="302" t="s">
        <v>10</v>
      </c>
      <c r="I9" s="302" t="s">
        <v>14</v>
      </c>
      <c r="J9" s="302" t="s">
        <v>12</v>
      </c>
      <c r="K9" s="339" t="s">
        <v>122</v>
      </c>
      <c r="L9" s="340"/>
      <c r="M9" s="302" t="s">
        <v>20</v>
      </c>
      <c r="N9" s="302" t="s">
        <v>22</v>
      </c>
      <c r="O9" s="398" t="s">
        <v>27</v>
      </c>
      <c r="P9" s="400" t="s">
        <v>37</v>
      </c>
      <c r="Q9" s="402" t="s">
        <v>33</v>
      </c>
      <c r="R9" s="361" t="s">
        <v>41</v>
      </c>
      <c r="S9" s="361" t="s">
        <v>43</v>
      </c>
      <c r="T9" s="361" t="s">
        <v>45</v>
      </c>
      <c r="U9" s="361" t="s">
        <v>47</v>
      </c>
      <c r="V9" s="346" t="s">
        <v>49</v>
      </c>
      <c r="W9" s="363" t="s">
        <v>52</v>
      </c>
      <c r="X9" s="304" t="s">
        <v>54</v>
      </c>
      <c r="Y9" s="304" t="s">
        <v>56</v>
      </c>
      <c r="Z9" s="304" t="s">
        <v>58</v>
      </c>
      <c r="AA9" s="304" t="s">
        <v>60</v>
      </c>
      <c r="AB9" s="304" t="s">
        <v>62</v>
      </c>
      <c r="AC9" s="304" t="s">
        <v>64</v>
      </c>
      <c r="AD9" s="304" t="s">
        <v>66</v>
      </c>
      <c r="AE9" s="304" t="s">
        <v>68</v>
      </c>
      <c r="AF9" s="304" t="s">
        <v>70</v>
      </c>
      <c r="AG9" s="304" t="s">
        <v>123</v>
      </c>
      <c r="AH9" s="304" t="s">
        <v>74</v>
      </c>
      <c r="AI9" s="128"/>
      <c r="AJ9" s="74"/>
    </row>
    <row r="10" spans="1:40" ht="45.75" customHeight="1" thickBot="1">
      <c r="A10" s="315"/>
      <c r="B10" s="303"/>
      <c r="C10" s="303"/>
      <c r="D10" s="303"/>
      <c r="E10" s="317"/>
      <c r="F10" s="39" t="s">
        <v>124</v>
      </c>
      <c r="G10" s="39" t="s">
        <v>125</v>
      </c>
      <c r="H10" s="303"/>
      <c r="I10" s="303"/>
      <c r="J10" s="303"/>
      <c r="K10" s="60" t="s">
        <v>126</v>
      </c>
      <c r="L10" s="60" t="s">
        <v>127</v>
      </c>
      <c r="M10" s="303"/>
      <c r="N10" s="303"/>
      <c r="O10" s="399"/>
      <c r="P10" s="401"/>
      <c r="Q10" s="403"/>
      <c r="R10" s="362"/>
      <c r="S10" s="362"/>
      <c r="T10" s="362"/>
      <c r="U10" s="362"/>
      <c r="V10" s="347"/>
      <c r="W10" s="364"/>
      <c r="X10" s="305"/>
      <c r="Y10" s="305"/>
      <c r="Z10" s="305"/>
      <c r="AA10" s="305"/>
      <c r="AB10" s="305"/>
      <c r="AC10" s="305"/>
      <c r="AD10" s="305"/>
      <c r="AE10" s="305"/>
      <c r="AF10" s="305"/>
      <c r="AG10" s="305"/>
      <c r="AH10" s="305"/>
      <c r="AI10" s="128"/>
      <c r="AJ10" s="74"/>
    </row>
    <row r="11" spans="1:40" ht="30" customHeight="1">
      <c r="A11" s="395" t="s">
        <v>939</v>
      </c>
      <c r="B11" s="68" t="s">
        <v>129</v>
      </c>
      <c r="C11" s="45"/>
      <c r="D11" s="45"/>
      <c r="E11" s="45"/>
      <c r="F11" s="45"/>
      <c r="G11" s="45"/>
      <c r="H11" s="45"/>
      <c r="I11" s="45"/>
      <c r="J11" s="45"/>
      <c r="K11" s="45"/>
      <c r="L11" s="45"/>
      <c r="M11" s="45"/>
      <c r="N11" s="45"/>
      <c r="O11" s="46"/>
      <c r="P11" s="45" t="s">
        <v>137</v>
      </c>
      <c r="Q11" s="45"/>
      <c r="R11" s="45"/>
      <c r="S11" s="45"/>
      <c r="T11" s="45"/>
      <c r="U11" s="45"/>
      <c r="V11" s="45"/>
      <c r="W11" s="45"/>
      <c r="X11" s="45"/>
      <c r="Y11" s="45"/>
      <c r="Z11" s="45"/>
      <c r="AA11" s="45"/>
      <c r="AB11" s="45"/>
      <c r="AC11" s="45"/>
      <c r="AD11" s="45"/>
      <c r="AE11" s="45"/>
      <c r="AF11" s="45"/>
      <c r="AG11" s="45"/>
      <c r="AH11" s="45"/>
      <c r="AI11" s="128"/>
      <c r="AJ11" s="74"/>
    </row>
    <row r="12" spans="1:40" ht="30" customHeight="1">
      <c r="A12" s="391"/>
      <c r="B12" s="33" t="s">
        <v>142</v>
      </c>
      <c r="C12" s="48"/>
      <c r="D12" s="48"/>
      <c r="E12" s="48"/>
      <c r="F12" s="48"/>
      <c r="G12" s="48"/>
      <c r="H12" s="48"/>
      <c r="I12" s="48"/>
      <c r="J12" s="48"/>
      <c r="K12" s="48"/>
      <c r="L12" s="48"/>
      <c r="M12" s="48"/>
      <c r="N12" s="45"/>
      <c r="O12" s="45"/>
      <c r="P12" s="45"/>
      <c r="Q12" s="45" t="s">
        <v>137</v>
      </c>
      <c r="R12" s="48"/>
      <c r="S12" s="48"/>
      <c r="T12" s="48"/>
      <c r="U12" s="48"/>
      <c r="V12" s="48"/>
      <c r="W12" s="48"/>
      <c r="X12" s="48"/>
      <c r="Y12" s="48"/>
      <c r="Z12" s="48"/>
      <c r="AA12" s="48"/>
      <c r="AB12" s="48"/>
      <c r="AC12" s="48"/>
      <c r="AD12" s="48"/>
      <c r="AE12" s="48"/>
      <c r="AF12" s="48"/>
      <c r="AG12" s="48"/>
      <c r="AH12" s="45"/>
      <c r="AI12" s="128"/>
      <c r="AJ12" s="74"/>
    </row>
    <row r="13" spans="1:40" ht="30" customHeight="1">
      <c r="A13" s="391"/>
      <c r="B13" s="33" t="s">
        <v>156</v>
      </c>
      <c r="C13" s="48"/>
      <c r="D13" s="48"/>
      <c r="E13" s="48"/>
      <c r="F13" s="48"/>
      <c r="G13" s="48"/>
      <c r="H13" s="48"/>
      <c r="I13" s="48"/>
      <c r="J13" s="48"/>
      <c r="K13" s="48"/>
      <c r="L13" s="48"/>
      <c r="M13" s="48"/>
      <c r="N13" s="45"/>
      <c r="O13" s="45"/>
      <c r="P13" s="45" t="s">
        <v>137</v>
      </c>
      <c r="Q13" s="45"/>
      <c r="R13" s="48"/>
      <c r="S13" s="48"/>
      <c r="T13" s="48"/>
      <c r="U13" s="48"/>
      <c r="V13" s="48"/>
      <c r="W13" s="48"/>
      <c r="X13" s="48"/>
      <c r="Y13" s="48"/>
      <c r="Z13" s="48"/>
      <c r="AA13" s="48"/>
      <c r="AB13" s="48"/>
      <c r="AC13" s="48"/>
      <c r="AD13" s="48"/>
      <c r="AE13" s="48"/>
      <c r="AF13" s="48"/>
      <c r="AG13" s="48"/>
      <c r="AH13" s="45"/>
      <c r="AI13" s="128"/>
      <c r="AJ13" s="74"/>
    </row>
    <row r="14" spans="1:40" ht="30" customHeight="1">
      <c r="A14" s="391"/>
      <c r="B14" s="33" t="s">
        <v>168</v>
      </c>
      <c r="C14" s="48"/>
      <c r="D14" s="48"/>
      <c r="E14" s="48"/>
      <c r="F14" s="48"/>
      <c r="G14" s="48"/>
      <c r="H14" s="48"/>
      <c r="I14" s="48"/>
      <c r="J14" s="48"/>
      <c r="K14" s="48"/>
      <c r="L14" s="48"/>
      <c r="M14" s="48"/>
      <c r="N14" s="45"/>
      <c r="O14" s="45" t="s">
        <v>137</v>
      </c>
      <c r="P14" s="45"/>
      <c r="Q14" s="45"/>
      <c r="R14" s="48"/>
      <c r="S14" s="48"/>
      <c r="T14" s="48"/>
      <c r="U14" s="48"/>
      <c r="V14" s="48"/>
      <c r="W14" s="48"/>
      <c r="X14" s="48"/>
      <c r="Y14" s="48"/>
      <c r="Z14" s="48"/>
      <c r="AA14" s="48"/>
      <c r="AB14" s="48"/>
      <c r="AC14" s="48"/>
      <c r="AD14" s="48"/>
      <c r="AE14" s="48"/>
      <c r="AF14" s="48"/>
      <c r="AG14" s="48"/>
      <c r="AH14" s="45"/>
      <c r="AI14" s="128"/>
      <c r="AJ14" s="74"/>
    </row>
    <row r="15" spans="1:40" ht="30" customHeight="1">
      <c r="A15" s="391"/>
      <c r="B15" s="33" t="s">
        <v>176</v>
      </c>
      <c r="C15" s="48"/>
      <c r="D15" s="48"/>
      <c r="E15" s="48"/>
      <c r="F15" s="48"/>
      <c r="G15" s="48"/>
      <c r="H15" s="48"/>
      <c r="I15" s="48"/>
      <c r="J15" s="48"/>
      <c r="K15" s="48"/>
      <c r="L15" s="48"/>
      <c r="M15" s="48"/>
      <c r="N15" s="45"/>
      <c r="O15" s="45"/>
      <c r="P15" s="45"/>
      <c r="Q15" s="45" t="s">
        <v>683</v>
      </c>
      <c r="R15" s="48"/>
      <c r="S15" s="48"/>
      <c r="T15" s="48"/>
      <c r="U15" s="48"/>
      <c r="V15" s="48"/>
      <c r="W15" s="48"/>
      <c r="X15" s="48"/>
      <c r="Y15" s="48"/>
      <c r="Z15" s="48"/>
      <c r="AA15" s="48"/>
      <c r="AB15" s="48"/>
      <c r="AC15" s="48"/>
      <c r="AD15" s="48"/>
      <c r="AE15" s="48"/>
      <c r="AF15" s="48"/>
      <c r="AG15" s="48"/>
      <c r="AH15" s="45"/>
      <c r="AI15" s="128"/>
      <c r="AJ15" s="74"/>
    </row>
    <row r="16" spans="1:40" ht="30" customHeight="1">
      <c r="A16" s="391"/>
      <c r="B16" s="33" t="s">
        <v>186</v>
      </c>
      <c r="C16" s="48"/>
      <c r="D16" s="48"/>
      <c r="E16" s="48"/>
      <c r="F16" s="48"/>
      <c r="G16" s="48"/>
      <c r="H16" s="48"/>
      <c r="I16" s="48"/>
      <c r="J16" s="48"/>
      <c r="K16" s="48"/>
      <c r="L16" s="48"/>
      <c r="M16" s="48"/>
      <c r="N16" s="45"/>
      <c r="O16" s="45" t="s">
        <v>137</v>
      </c>
      <c r="P16" s="45"/>
      <c r="Q16" s="45"/>
      <c r="R16" s="48"/>
      <c r="S16" s="48"/>
      <c r="T16" s="48"/>
      <c r="U16" s="48"/>
      <c r="V16" s="48"/>
      <c r="W16" s="48"/>
      <c r="X16" s="48"/>
      <c r="Y16" s="48"/>
      <c r="Z16" s="48"/>
      <c r="AA16" s="48"/>
      <c r="AB16" s="48"/>
      <c r="AC16" s="48"/>
      <c r="AD16" s="48"/>
      <c r="AE16" s="48"/>
      <c r="AF16" s="48"/>
      <c r="AG16" s="48"/>
      <c r="AH16" s="45"/>
      <c r="AI16" s="128"/>
      <c r="AJ16" s="74"/>
    </row>
    <row r="17" spans="1:36" ht="30" customHeight="1">
      <c r="A17" s="391"/>
      <c r="B17" s="33" t="s">
        <v>196</v>
      </c>
      <c r="C17" s="48"/>
      <c r="D17" s="48"/>
      <c r="E17" s="48"/>
      <c r="F17" s="48"/>
      <c r="G17" s="48"/>
      <c r="H17" s="48"/>
      <c r="I17" s="48"/>
      <c r="J17" s="48"/>
      <c r="K17" s="48"/>
      <c r="L17" s="48"/>
      <c r="M17" s="48"/>
      <c r="N17" s="45"/>
      <c r="O17" s="45"/>
      <c r="P17" s="45"/>
      <c r="Q17" s="45" t="s">
        <v>137</v>
      </c>
      <c r="R17" s="48"/>
      <c r="S17" s="48"/>
      <c r="T17" s="48"/>
      <c r="U17" s="48"/>
      <c r="V17" s="48"/>
      <c r="W17" s="48"/>
      <c r="X17" s="48"/>
      <c r="Y17" s="48"/>
      <c r="Z17" s="48"/>
      <c r="AA17" s="48"/>
      <c r="AB17" s="48"/>
      <c r="AC17" s="48"/>
      <c r="AD17" s="48"/>
      <c r="AE17" s="48"/>
      <c r="AF17" s="48"/>
      <c r="AG17" s="48"/>
      <c r="AH17" s="45"/>
      <c r="AI17" s="128"/>
      <c r="AJ17" s="74"/>
    </row>
    <row r="18" spans="1:36" ht="30" customHeight="1">
      <c r="A18" s="391"/>
      <c r="B18" s="33" t="s">
        <v>204</v>
      </c>
      <c r="C18" s="48"/>
      <c r="D18" s="48"/>
      <c r="E18" s="48"/>
      <c r="F18" s="48"/>
      <c r="G18" s="48"/>
      <c r="H18" s="48"/>
      <c r="I18" s="48"/>
      <c r="J18" s="48"/>
      <c r="K18" s="48"/>
      <c r="L18" s="48"/>
      <c r="M18" s="48"/>
      <c r="N18" s="45"/>
      <c r="O18" s="45" t="s">
        <v>137</v>
      </c>
      <c r="P18" s="45"/>
      <c r="Q18" s="45"/>
      <c r="R18" s="48"/>
      <c r="S18" s="48"/>
      <c r="T18" s="48"/>
      <c r="U18" s="48"/>
      <c r="V18" s="48"/>
      <c r="W18" s="48"/>
      <c r="X18" s="48"/>
      <c r="Y18" s="48"/>
      <c r="Z18" s="48"/>
      <c r="AA18" s="48"/>
      <c r="AB18" s="48"/>
      <c r="AC18" s="48"/>
      <c r="AD18" s="48"/>
      <c r="AE18" s="48"/>
      <c r="AF18" s="48"/>
      <c r="AG18" s="48"/>
      <c r="AH18" s="45"/>
      <c r="AI18" s="128"/>
      <c r="AJ18" s="74"/>
    </row>
    <row r="19" spans="1:36" ht="30" customHeight="1">
      <c r="A19" s="391"/>
      <c r="B19" s="33" t="s">
        <v>219</v>
      </c>
      <c r="C19" s="48"/>
      <c r="D19" s="48"/>
      <c r="E19" s="48"/>
      <c r="F19" s="48"/>
      <c r="G19" s="48"/>
      <c r="H19" s="48"/>
      <c r="I19" s="48"/>
      <c r="J19" s="48"/>
      <c r="K19" s="48"/>
      <c r="L19" s="48"/>
      <c r="M19" s="48"/>
      <c r="N19" s="45"/>
      <c r="O19" s="45"/>
      <c r="P19" s="45" t="s">
        <v>137</v>
      </c>
      <c r="Q19" s="45"/>
      <c r="R19" s="48"/>
      <c r="S19" s="48"/>
      <c r="T19" s="48"/>
      <c r="U19" s="48"/>
      <c r="V19" s="48"/>
      <c r="W19" s="48"/>
      <c r="X19" s="48"/>
      <c r="Y19" s="48"/>
      <c r="Z19" s="48"/>
      <c r="AA19" s="48"/>
      <c r="AB19" s="48"/>
      <c r="AC19" s="48"/>
      <c r="AD19" s="48"/>
      <c r="AE19" s="48"/>
      <c r="AF19" s="48"/>
      <c r="AG19" s="48"/>
      <c r="AH19" s="45"/>
      <c r="AI19" s="128"/>
      <c r="AJ19" s="74"/>
    </row>
    <row r="20" spans="1:36" ht="30" customHeight="1">
      <c r="A20" s="391"/>
      <c r="B20" s="33" t="s">
        <v>229</v>
      </c>
      <c r="C20" s="48"/>
      <c r="D20" s="48"/>
      <c r="E20" s="48"/>
      <c r="F20" s="48"/>
      <c r="G20" s="48"/>
      <c r="H20" s="48"/>
      <c r="I20" s="48"/>
      <c r="J20" s="48"/>
      <c r="K20" s="48"/>
      <c r="L20" s="48"/>
      <c r="M20" s="48"/>
      <c r="N20" s="45"/>
      <c r="O20" s="45"/>
      <c r="P20" s="45" t="s">
        <v>137</v>
      </c>
      <c r="Q20" s="45"/>
      <c r="R20" s="48"/>
      <c r="S20" s="48"/>
      <c r="T20" s="48"/>
      <c r="U20" s="48"/>
      <c r="V20" s="48"/>
      <c r="W20" s="48"/>
      <c r="X20" s="48"/>
      <c r="Y20" s="48"/>
      <c r="Z20" s="48"/>
      <c r="AA20" s="48"/>
      <c r="AB20" s="48"/>
      <c r="AC20" s="48"/>
      <c r="AD20" s="48"/>
      <c r="AE20" s="48"/>
      <c r="AF20" s="48"/>
      <c r="AG20" s="48"/>
      <c r="AH20" s="45"/>
      <c r="AI20" s="128"/>
      <c r="AJ20" s="74"/>
    </row>
    <row r="21" spans="1:36" ht="30" customHeight="1">
      <c r="A21" s="391"/>
      <c r="B21" s="33" t="s">
        <v>241</v>
      </c>
      <c r="C21" s="48"/>
      <c r="D21" s="48"/>
      <c r="E21" s="48"/>
      <c r="F21" s="48"/>
      <c r="G21" s="48"/>
      <c r="H21" s="48"/>
      <c r="I21" s="48"/>
      <c r="J21" s="48"/>
      <c r="K21" s="48"/>
      <c r="L21" s="48"/>
      <c r="M21" s="48"/>
      <c r="N21" s="45"/>
      <c r="O21" s="45"/>
      <c r="P21" s="45" t="s">
        <v>137</v>
      </c>
      <c r="Q21" s="45"/>
      <c r="R21" s="48"/>
      <c r="S21" s="48"/>
      <c r="T21" s="48"/>
      <c r="U21" s="48"/>
      <c r="V21" s="48"/>
      <c r="W21" s="48"/>
      <c r="X21" s="48"/>
      <c r="Y21" s="48"/>
      <c r="Z21" s="48"/>
      <c r="AA21" s="48"/>
      <c r="AB21" s="48"/>
      <c r="AC21" s="48"/>
      <c r="AD21" s="48"/>
      <c r="AE21" s="48"/>
      <c r="AF21" s="48"/>
      <c r="AG21" s="48"/>
      <c r="AH21" s="45"/>
      <c r="AI21" s="128"/>
      <c r="AJ21" s="74"/>
    </row>
    <row r="22" spans="1:36" ht="30" customHeight="1">
      <c r="A22" s="391"/>
      <c r="B22" s="33" t="s">
        <v>251</v>
      </c>
      <c r="C22" s="48"/>
      <c r="D22" s="48"/>
      <c r="E22" s="48"/>
      <c r="F22" s="48"/>
      <c r="G22" s="48"/>
      <c r="H22" s="48"/>
      <c r="I22" s="48"/>
      <c r="J22" s="48"/>
      <c r="K22" s="48"/>
      <c r="L22" s="48"/>
      <c r="M22" s="48"/>
      <c r="N22" s="45"/>
      <c r="O22" s="45" t="s">
        <v>137</v>
      </c>
      <c r="P22" s="45"/>
      <c r="Q22" s="45"/>
      <c r="R22" s="48"/>
      <c r="S22" s="48"/>
      <c r="T22" s="48"/>
      <c r="U22" s="48"/>
      <c r="V22" s="48"/>
      <c r="W22" s="48"/>
      <c r="X22" s="48"/>
      <c r="Y22" s="48"/>
      <c r="Z22" s="48"/>
      <c r="AA22" s="48"/>
      <c r="AB22" s="48"/>
      <c r="AC22" s="48"/>
      <c r="AD22" s="48"/>
      <c r="AE22" s="48"/>
      <c r="AF22" s="48"/>
      <c r="AG22" s="48"/>
      <c r="AH22" s="45"/>
      <c r="AI22" s="128"/>
      <c r="AJ22" s="74"/>
    </row>
    <row r="23" spans="1:36" ht="30" customHeight="1">
      <c r="A23" s="391"/>
      <c r="B23" s="33" t="s">
        <v>265</v>
      </c>
      <c r="C23" s="48"/>
      <c r="D23" s="48"/>
      <c r="E23" s="48"/>
      <c r="F23" s="48"/>
      <c r="G23" s="48"/>
      <c r="H23" s="48"/>
      <c r="I23" s="48"/>
      <c r="J23" s="48"/>
      <c r="K23" s="48"/>
      <c r="L23" s="48"/>
      <c r="M23" s="48"/>
      <c r="N23" s="45"/>
      <c r="O23" s="45"/>
      <c r="P23" s="45"/>
      <c r="Q23" s="45" t="s">
        <v>137</v>
      </c>
      <c r="R23" s="48"/>
      <c r="S23" s="48"/>
      <c r="T23" s="48"/>
      <c r="U23" s="48"/>
      <c r="V23" s="48"/>
      <c r="W23" s="48"/>
      <c r="X23" s="48"/>
      <c r="Y23" s="48"/>
      <c r="Z23" s="48"/>
      <c r="AA23" s="48"/>
      <c r="AB23" s="48"/>
      <c r="AC23" s="48"/>
      <c r="AD23" s="48"/>
      <c r="AE23" s="48"/>
      <c r="AF23" s="48"/>
      <c r="AG23" s="48"/>
      <c r="AH23" s="45"/>
      <c r="AI23" s="128"/>
      <c r="AJ23" s="74"/>
    </row>
    <row r="24" spans="1:36" ht="30" customHeight="1">
      <c r="A24" s="391"/>
      <c r="B24" s="33" t="s">
        <v>272</v>
      </c>
      <c r="C24" s="48"/>
      <c r="D24" s="48"/>
      <c r="E24" s="48"/>
      <c r="F24" s="48"/>
      <c r="G24" s="48"/>
      <c r="H24" s="48"/>
      <c r="I24" s="48"/>
      <c r="J24" s="48"/>
      <c r="K24" s="48"/>
      <c r="L24" s="48"/>
      <c r="M24" s="48"/>
      <c r="N24" s="45"/>
      <c r="O24" s="45" t="s">
        <v>137</v>
      </c>
      <c r="P24" s="45"/>
      <c r="Q24" s="45"/>
      <c r="R24" s="48"/>
      <c r="S24" s="48"/>
      <c r="T24" s="48"/>
      <c r="U24" s="48"/>
      <c r="V24" s="48"/>
      <c r="W24" s="48"/>
      <c r="X24" s="48"/>
      <c r="Y24" s="48"/>
      <c r="Z24" s="48"/>
      <c r="AA24" s="48"/>
      <c r="AB24" s="48"/>
      <c r="AC24" s="48"/>
      <c r="AD24" s="48"/>
      <c r="AE24" s="48"/>
      <c r="AF24" s="48"/>
      <c r="AG24" s="48"/>
      <c r="AH24" s="45"/>
      <c r="AI24" s="128"/>
      <c r="AJ24" s="74"/>
    </row>
    <row r="25" spans="1:36" ht="30" customHeight="1">
      <c r="A25" s="392"/>
      <c r="B25" s="33" t="s">
        <v>280</v>
      </c>
      <c r="C25" s="48"/>
      <c r="D25" s="48"/>
      <c r="E25" s="48"/>
      <c r="F25" s="48"/>
      <c r="G25" s="48"/>
      <c r="H25" s="48"/>
      <c r="I25" s="48"/>
      <c r="J25" s="48"/>
      <c r="K25" s="48"/>
      <c r="L25" s="48"/>
      <c r="M25" s="48"/>
      <c r="N25" s="45"/>
      <c r="O25" s="45"/>
      <c r="P25" s="45"/>
      <c r="Q25" s="45" t="s">
        <v>137</v>
      </c>
      <c r="R25" s="48"/>
      <c r="S25" s="48"/>
      <c r="T25" s="48"/>
      <c r="U25" s="48"/>
      <c r="V25" s="48"/>
      <c r="W25" s="48"/>
      <c r="X25" s="48"/>
      <c r="Y25" s="48"/>
      <c r="Z25" s="48"/>
      <c r="AA25" s="48"/>
      <c r="AB25" s="48"/>
      <c r="AC25" s="48"/>
      <c r="AD25" s="48"/>
      <c r="AE25" s="48"/>
      <c r="AF25" s="48"/>
      <c r="AG25" s="48"/>
      <c r="AH25" s="45"/>
      <c r="AI25" s="128"/>
      <c r="AJ25" s="74"/>
    </row>
    <row r="26" spans="1:36" ht="30" customHeight="1">
      <c r="A26" s="390" t="s">
        <v>940</v>
      </c>
      <c r="B26" s="33" t="s">
        <v>341</v>
      </c>
      <c r="C26" s="48"/>
      <c r="D26" s="48"/>
      <c r="E26" s="48"/>
      <c r="F26" s="48"/>
      <c r="G26" s="48"/>
      <c r="H26" s="48"/>
      <c r="I26" s="48"/>
      <c r="J26" s="48"/>
      <c r="K26" s="48"/>
      <c r="L26" s="48"/>
      <c r="M26" s="48"/>
      <c r="N26" s="45"/>
      <c r="O26" s="45" t="s">
        <v>137</v>
      </c>
      <c r="P26" s="45"/>
      <c r="Q26" s="45" t="s">
        <v>683</v>
      </c>
      <c r="R26" s="48"/>
      <c r="S26" s="48"/>
      <c r="T26" s="48"/>
      <c r="U26" s="48"/>
      <c r="V26" s="48"/>
      <c r="W26" s="48"/>
      <c r="X26" s="48"/>
      <c r="Y26" s="48"/>
      <c r="Z26" s="48"/>
      <c r="AA26" s="48"/>
      <c r="AB26" s="48"/>
      <c r="AC26" s="48"/>
      <c r="AD26" s="48"/>
      <c r="AE26" s="48"/>
      <c r="AF26" s="48"/>
      <c r="AG26" s="48"/>
      <c r="AH26" s="45"/>
      <c r="AI26" s="128"/>
      <c r="AJ26" s="74"/>
    </row>
    <row r="27" spans="1:36" ht="30" customHeight="1">
      <c r="A27" s="391"/>
      <c r="B27" s="33" t="s">
        <v>353</v>
      </c>
      <c r="C27" s="48"/>
      <c r="D27" s="48"/>
      <c r="E27" s="48"/>
      <c r="F27" s="48"/>
      <c r="G27" s="48"/>
      <c r="H27" s="48"/>
      <c r="I27" s="48"/>
      <c r="J27" s="48"/>
      <c r="K27" s="48"/>
      <c r="L27" s="48"/>
      <c r="M27" s="48"/>
      <c r="N27" s="45"/>
      <c r="O27" s="45"/>
      <c r="P27" s="45"/>
      <c r="Q27" s="45" t="s">
        <v>683</v>
      </c>
      <c r="R27" s="48"/>
      <c r="S27" s="48"/>
      <c r="T27" s="48"/>
      <c r="U27" s="48"/>
      <c r="V27" s="48"/>
      <c r="W27" s="48"/>
      <c r="X27" s="48"/>
      <c r="Y27" s="48"/>
      <c r="Z27" s="48"/>
      <c r="AA27" s="48"/>
      <c r="AB27" s="48"/>
      <c r="AC27" s="48"/>
      <c r="AD27" s="48"/>
      <c r="AE27" s="48"/>
      <c r="AF27" s="48"/>
      <c r="AG27" s="48"/>
      <c r="AH27" s="45"/>
      <c r="AI27" s="128"/>
      <c r="AJ27" s="74"/>
    </row>
    <row r="28" spans="1:36" ht="30" customHeight="1">
      <c r="A28" s="391"/>
      <c r="B28" s="33" t="s">
        <v>367</v>
      </c>
      <c r="C28" s="45"/>
      <c r="D28" s="45"/>
      <c r="E28" s="45"/>
      <c r="F28" s="45"/>
      <c r="G28" s="45"/>
      <c r="H28" s="45"/>
      <c r="I28" s="45"/>
      <c r="J28" s="45"/>
      <c r="K28" s="45"/>
      <c r="L28" s="45"/>
      <c r="M28" s="45"/>
      <c r="N28" s="45"/>
      <c r="O28" s="45" t="s">
        <v>137</v>
      </c>
      <c r="P28" s="45"/>
      <c r="Q28" s="45" t="s">
        <v>683</v>
      </c>
      <c r="R28" s="45"/>
      <c r="S28" s="45"/>
      <c r="T28" s="45"/>
      <c r="U28" s="45"/>
      <c r="V28" s="45"/>
      <c r="W28" s="45"/>
      <c r="X28" s="45"/>
      <c r="Y28" s="45"/>
      <c r="Z28" s="45"/>
      <c r="AA28" s="45"/>
      <c r="AB28" s="45"/>
      <c r="AC28" s="45"/>
      <c r="AD28" s="45"/>
      <c r="AE28" s="45"/>
      <c r="AF28" s="45"/>
      <c r="AG28" s="45"/>
      <c r="AH28" s="45"/>
      <c r="AI28" s="128"/>
      <c r="AJ28" s="74"/>
    </row>
    <row r="29" spans="1:36" ht="30" customHeight="1">
      <c r="A29" s="391"/>
      <c r="B29" s="33" t="s">
        <v>376</v>
      </c>
      <c r="C29" s="45"/>
      <c r="D29" s="45"/>
      <c r="E29" s="45"/>
      <c r="F29" s="45"/>
      <c r="G29" s="45"/>
      <c r="H29" s="45"/>
      <c r="I29" s="45"/>
      <c r="J29" s="45"/>
      <c r="K29" s="45"/>
      <c r="L29" s="45"/>
      <c r="M29" s="45"/>
      <c r="N29" s="45"/>
      <c r="O29" s="45"/>
      <c r="P29" s="45" t="s">
        <v>137</v>
      </c>
      <c r="Q29" s="45"/>
      <c r="R29" s="45"/>
      <c r="S29" s="45"/>
      <c r="T29" s="45"/>
      <c r="U29" s="45"/>
      <c r="V29" s="45"/>
      <c r="W29" s="45"/>
      <c r="X29" s="45"/>
      <c r="Y29" s="45"/>
      <c r="Z29" s="45"/>
      <c r="AA29" s="45"/>
      <c r="AB29" s="45"/>
      <c r="AC29" s="45"/>
      <c r="AD29" s="45"/>
      <c r="AE29" s="45"/>
      <c r="AF29" s="45"/>
      <c r="AG29" s="45"/>
      <c r="AH29" s="45"/>
      <c r="AI29" s="128"/>
      <c r="AJ29" s="74"/>
    </row>
    <row r="30" spans="1:36" ht="30" customHeight="1">
      <c r="A30" s="391"/>
      <c r="B30" s="33" t="s">
        <v>386</v>
      </c>
      <c r="C30" s="45"/>
      <c r="D30" s="45"/>
      <c r="E30" s="45"/>
      <c r="F30" s="45"/>
      <c r="G30" s="45"/>
      <c r="H30" s="45"/>
      <c r="I30" s="45"/>
      <c r="J30" s="45"/>
      <c r="K30" s="45"/>
      <c r="L30" s="45"/>
      <c r="M30" s="45"/>
      <c r="N30" s="45"/>
      <c r="O30" s="45"/>
      <c r="P30" s="45" t="s">
        <v>137</v>
      </c>
      <c r="Q30" s="45"/>
      <c r="R30" s="45"/>
      <c r="S30" s="45"/>
      <c r="T30" s="45"/>
      <c r="U30" s="45"/>
      <c r="V30" s="45"/>
      <c r="W30" s="45"/>
      <c r="X30" s="45"/>
      <c r="Y30" s="45"/>
      <c r="Z30" s="45"/>
      <c r="AA30" s="45"/>
      <c r="AB30" s="45"/>
      <c r="AC30" s="45"/>
      <c r="AD30" s="45"/>
      <c r="AE30" s="45"/>
      <c r="AF30" s="45"/>
      <c r="AG30" s="45"/>
      <c r="AH30" s="45"/>
      <c r="AI30" s="128"/>
      <c r="AJ30" s="74"/>
    </row>
    <row r="31" spans="1:36" ht="30" customHeight="1">
      <c r="A31" s="391"/>
      <c r="B31" s="33" t="s">
        <v>399</v>
      </c>
      <c r="C31" s="45"/>
      <c r="D31" s="45"/>
      <c r="E31" s="45"/>
      <c r="F31" s="45"/>
      <c r="G31" s="45"/>
      <c r="H31" s="45"/>
      <c r="I31" s="45"/>
      <c r="J31" s="45"/>
      <c r="K31" s="45"/>
      <c r="L31" s="45"/>
      <c r="M31" s="45"/>
      <c r="N31" s="45"/>
      <c r="O31" s="45" t="s">
        <v>137</v>
      </c>
      <c r="P31" s="45"/>
      <c r="Q31" s="45"/>
      <c r="R31" s="45"/>
      <c r="S31" s="45"/>
      <c r="T31" s="45"/>
      <c r="U31" s="45"/>
      <c r="V31" s="45"/>
      <c r="W31" s="45"/>
      <c r="X31" s="45"/>
      <c r="Y31" s="45"/>
      <c r="Z31" s="45"/>
      <c r="AA31" s="45"/>
      <c r="AB31" s="45"/>
      <c r="AC31" s="45"/>
      <c r="AD31" s="45"/>
      <c r="AE31" s="45"/>
      <c r="AF31" s="45"/>
      <c r="AG31" s="45"/>
      <c r="AH31" s="45"/>
      <c r="AI31" s="128"/>
      <c r="AJ31" s="74"/>
    </row>
    <row r="32" spans="1:36" ht="30" customHeight="1">
      <c r="A32" s="391"/>
      <c r="B32" s="33" t="s">
        <v>409</v>
      </c>
      <c r="C32" s="45"/>
      <c r="D32" s="45"/>
      <c r="E32" s="45"/>
      <c r="F32" s="45"/>
      <c r="G32" s="45"/>
      <c r="H32" s="45"/>
      <c r="I32" s="45"/>
      <c r="J32" s="45"/>
      <c r="K32" s="45"/>
      <c r="L32" s="45"/>
      <c r="M32" s="45"/>
      <c r="N32" s="45"/>
      <c r="O32" s="45" t="s">
        <v>137</v>
      </c>
      <c r="P32" s="45"/>
      <c r="Q32" s="45"/>
      <c r="R32" s="45"/>
      <c r="S32" s="45"/>
      <c r="T32" s="45"/>
      <c r="U32" s="45"/>
      <c r="V32" s="45"/>
      <c r="W32" s="45"/>
      <c r="X32" s="45"/>
      <c r="Y32" s="45"/>
      <c r="Z32" s="45"/>
      <c r="AA32" s="45"/>
      <c r="AB32" s="45"/>
      <c r="AC32" s="45"/>
      <c r="AD32" s="45"/>
      <c r="AE32" s="45"/>
      <c r="AF32" s="45"/>
      <c r="AG32" s="45"/>
      <c r="AH32" s="45"/>
      <c r="AI32" s="128"/>
      <c r="AJ32" s="74"/>
    </row>
    <row r="33" spans="1:36" ht="30" customHeight="1">
      <c r="A33" s="391"/>
      <c r="B33" s="33" t="s">
        <v>416</v>
      </c>
      <c r="C33" s="45"/>
      <c r="D33" s="45"/>
      <c r="E33" s="45"/>
      <c r="F33" s="45"/>
      <c r="G33" s="45"/>
      <c r="H33" s="45"/>
      <c r="I33" s="45"/>
      <c r="J33" s="45"/>
      <c r="K33" s="45"/>
      <c r="L33" s="45"/>
      <c r="M33" s="45"/>
      <c r="N33" s="45"/>
      <c r="O33" s="45" t="s">
        <v>137</v>
      </c>
      <c r="P33" s="45"/>
      <c r="Q33" s="45"/>
      <c r="R33" s="45"/>
      <c r="S33" s="45"/>
      <c r="T33" s="45"/>
      <c r="U33" s="45"/>
      <c r="V33" s="45"/>
      <c r="W33" s="45"/>
      <c r="X33" s="45"/>
      <c r="Y33" s="45"/>
      <c r="Z33" s="45"/>
      <c r="AA33" s="45"/>
      <c r="AB33" s="45"/>
      <c r="AC33" s="45"/>
      <c r="AD33" s="45"/>
      <c r="AE33" s="45"/>
      <c r="AF33" s="45"/>
      <c r="AG33" s="45"/>
      <c r="AH33" s="45"/>
      <c r="AI33" s="128"/>
      <c r="AJ33" s="74"/>
    </row>
    <row r="34" spans="1:36" ht="30" customHeight="1">
      <c r="A34" s="391"/>
      <c r="B34" s="33" t="s">
        <v>427</v>
      </c>
      <c r="C34" s="45"/>
      <c r="D34" s="45"/>
      <c r="E34" s="45"/>
      <c r="F34" s="45"/>
      <c r="G34" s="45"/>
      <c r="H34" s="45"/>
      <c r="I34" s="45"/>
      <c r="J34" s="45"/>
      <c r="K34" s="45"/>
      <c r="L34" s="45"/>
      <c r="M34" s="45"/>
      <c r="N34" s="45"/>
      <c r="O34" s="45"/>
      <c r="P34" s="45"/>
      <c r="Q34" s="45" t="s">
        <v>137</v>
      </c>
      <c r="R34" s="45"/>
      <c r="S34" s="45"/>
      <c r="T34" s="45"/>
      <c r="U34" s="45"/>
      <c r="V34" s="45"/>
      <c r="W34" s="45"/>
      <c r="X34" s="45"/>
      <c r="Y34" s="45"/>
      <c r="Z34" s="45"/>
      <c r="AA34" s="45"/>
      <c r="AB34" s="45"/>
      <c r="AC34" s="45"/>
      <c r="AD34" s="45"/>
      <c r="AE34" s="45"/>
      <c r="AF34" s="45"/>
      <c r="AG34" s="45"/>
      <c r="AH34" s="45"/>
      <c r="AI34" s="128"/>
      <c r="AJ34" s="74"/>
    </row>
    <row r="35" spans="1:36" ht="30" customHeight="1">
      <c r="A35" s="391"/>
      <c r="B35" s="33" t="s">
        <v>436</v>
      </c>
      <c r="C35" s="45"/>
      <c r="D35" s="45"/>
      <c r="E35" s="45"/>
      <c r="F35" s="45"/>
      <c r="G35" s="45"/>
      <c r="H35" s="45"/>
      <c r="I35" s="45"/>
      <c r="J35" s="45"/>
      <c r="K35" s="45"/>
      <c r="L35" s="45"/>
      <c r="M35" s="45"/>
      <c r="N35" s="45"/>
      <c r="O35" s="45" t="s">
        <v>137</v>
      </c>
      <c r="P35" s="45"/>
      <c r="Q35" s="45"/>
      <c r="R35" s="45"/>
      <c r="S35" s="45"/>
      <c r="T35" s="45"/>
      <c r="U35" s="45"/>
      <c r="V35" s="45"/>
      <c r="W35" s="45"/>
      <c r="X35" s="45"/>
      <c r="Y35" s="45"/>
      <c r="Z35" s="45"/>
      <c r="AA35" s="45"/>
      <c r="AB35" s="45"/>
      <c r="AC35" s="45"/>
      <c r="AD35" s="45"/>
      <c r="AE35" s="45"/>
      <c r="AF35" s="45"/>
      <c r="AG35" s="45"/>
      <c r="AH35" s="45"/>
      <c r="AI35" s="128"/>
      <c r="AJ35" s="74"/>
    </row>
    <row r="36" spans="1:36" ht="30" customHeight="1">
      <c r="A36" s="391"/>
      <c r="B36" s="33" t="s">
        <v>442</v>
      </c>
      <c r="C36" s="45"/>
      <c r="D36" s="45"/>
      <c r="E36" s="45"/>
      <c r="F36" s="45"/>
      <c r="G36" s="45"/>
      <c r="H36" s="45"/>
      <c r="I36" s="45"/>
      <c r="J36" s="45"/>
      <c r="K36" s="45"/>
      <c r="L36" s="45"/>
      <c r="M36" s="45"/>
      <c r="N36" s="45"/>
      <c r="O36" s="45"/>
      <c r="P36" s="45"/>
      <c r="Q36" s="45" t="s">
        <v>137</v>
      </c>
      <c r="R36" s="45"/>
      <c r="S36" s="45"/>
      <c r="T36" s="45"/>
      <c r="U36" s="45"/>
      <c r="V36" s="45"/>
      <c r="W36" s="45"/>
      <c r="X36" s="45"/>
      <c r="Y36" s="45"/>
      <c r="Z36" s="45"/>
      <c r="AA36" s="45"/>
      <c r="AB36" s="45"/>
      <c r="AC36" s="45"/>
      <c r="AD36" s="45"/>
      <c r="AE36" s="45"/>
      <c r="AF36" s="45"/>
      <c r="AG36" s="45"/>
      <c r="AH36" s="45"/>
      <c r="AI36" s="128"/>
      <c r="AJ36" s="74"/>
    </row>
    <row r="37" spans="1:36" ht="30" customHeight="1">
      <c r="A37" s="391"/>
      <c r="B37" s="33" t="s">
        <v>451</v>
      </c>
      <c r="C37" s="45"/>
      <c r="D37" s="45"/>
      <c r="E37" s="45"/>
      <c r="F37" s="45"/>
      <c r="G37" s="45"/>
      <c r="H37" s="45"/>
      <c r="I37" s="45"/>
      <c r="J37" s="45"/>
      <c r="K37" s="45"/>
      <c r="L37" s="45"/>
      <c r="M37" s="45"/>
      <c r="N37" s="45"/>
      <c r="O37" s="45" t="s">
        <v>137</v>
      </c>
      <c r="P37" s="45"/>
      <c r="Q37" s="45"/>
      <c r="R37" s="45"/>
      <c r="S37" s="45"/>
      <c r="T37" s="45"/>
      <c r="U37" s="45"/>
      <c r="V37" s="45"/>
      <c r="W37" s="45"/>
      <c r="X37" s="45"/>
      <c r="Y37" s="45"/>
      <c r="Z37" s="45"/>
      <c r="AA37" s="45"/>
      <c r="AB37" s="45"/>
      <c r="AC37" s="45"/>
      <c r="AD37" s="45"/>
      <c r="AE37" s="45"/>
      <c r="AF37" s="45"/>
      <c r="AG37" s="45"/>
      <c r="AH37" s="45"/>
      <c r="AI37" s="128"/>
      <c r="AJ37" s="74"/>
    </row>
    <row r="38" spans="1:36" ht="30" customHeight="1">
      <c r="A38" s="391"/>
      <c r="B38" s="33" t="s">
        <v>457</v>
      </c>
      <c r="C38" s="45"/>
      <c r="D38" s="45"/>
      <c r="E38" s="45"/>
      <c r="F38" s="45"/>
      <c r="G38" s="45"/>
      <c r="H38" s="45"/>
      <c r="I38" s="45"/>
      <c r="J38" s="45"/>
      <c r="K38" s="45"/>
      <c r="L38" s="45"/>
      <c r="M38" s="45"/>
      <c r="N38" s="45"/>
      <c r="O38" s="45"/>
      <c r="P38" s="45" t="s">
        <v>137</v>
      </c>
      <c r="Q38" s="45"/>
      <c r="R38" s="45"/>
      <c r="S38" s="45"/>
      <c r="T38" s="45"/>
      <c r="U38" s="45"/>
      <c r="V38" s="45"/>
      <c r="W38" s="45"/>
      <c r="X38" s="45"/>
      <c r="Y38" s="45"/>
      <c r="Z38" s="45"/>
      <c r="AA38" s="45"/>
      <c r="AB38" s="45"/>
      <c r="AC38" s="45"/>
      <c r="AD38" s="45"/>
      <c r="AE38" s="45"/>
      <c r="AF38" s="45"/>
      <c r="AG38" s="45"/>
      <c r="AH38" s="45"/>
      <c r="AI38" s="128"/>
      <c r="AJ38" s="74"/>
    </row>
    <row r="39" spans="1:36" ht="30" customHeight="1">
      <c r="A39" s="391"/>
      <c r="B39" s="33" t="s">
        <v>469</v>
      </c>
      <c r="C39" s="45"/>
      <c r="D39" s="45"/>
      <c r="E39" s="45"/>
      <c r="F39" s="45"/>
      <c r="G39" s="45"/>
      <c r="H39" s="45"/>
      <c r="I39" s="45"/>
      <c r="J39" s="45"/>
      <c r="K39" s="45"/>
      <c r="L39" s="45"/>
      <c r="M39" s="45"/>
      <c r="N39" s="45"/>
      <c r="O39" s="45" t="s">
        <v>137</v>
      </c>
      <c r="P39" s="45"/>
      <c r="Q39" s="45"/>
      <c r="R39" s="45"/>
      <c r="S39" s="45"/>
      <c r="T39" s="45"/>
      <c r="U39" s="45"/>
      <c r="V39" s="45"/>
      <c r="W39" s="45"/>
      <c r="X39" s="45"/>
      <c r="Y39" s="45"/>
      <c r="Z39" s="45"/>
      <c r="AA39" s="45"/>
      <c r="AB39" s="45"/>
      <c r="AC39" s="45"/>
      <c r="AD39" s="45"/>
      <c r="AE39" s="45"/>
      <c r="AF39" s="45"/>
      <c r="AG39" s="45"/>
      <c r="AH39" s="45"/>
      <c r="AI39" s="128"/>
      <c r="AJ39" s="74"/>
    </row>
    <row r="40" spans="1:36" ht="30" customHeight="1">
      <c r="A40" s="392"/>
      <c r="B40" s="33" t="s">
        <v>483</v>
      </c>
      <c r="C40" s="45"/>
      <c r="D40" s="45"/>
      <c r="E40" s="45"/>
      <c r="F40" s="45"/>
      <c r="G40" s="45"/>
      <c r="H40" s="45"/>
      <c r="I40" s="45"/>
      <c r="J40" s="45"/>
      <c r="K40" s="45"/>
      <c r="L40" s="45"/>
      <c r="M40" s="45"/>
      <c r="N40" s="45"/>
      <c r="O40" s="45"/>
      <c r="P40" s="45" t="s">
        <v>137</v>
      </c>
      <c r="Q40" s="45"/>
      <c r="R40" s="45"/>
      <c r="S40" s="45"/>
      <c r="T40" s="45"/>
      <c r="U40" s="45"/>
      <c r="V40" s="45"/>
      <c r="W40" s="45"/>
      <c r="X40" s="45"/>
      <c r="Y40" s="45"/>
      <c r="Z40" s="45"/>
      <c r="AA40" s="45"/>
      <c r="AB40" s="45"/>
      <c r="AC40" s="45"/>
      <c r="AD40" s="45"/>
      <c r="AE40" s="45"/>
      <c r="AF40" s="45"/>
      <c r="AG40" s="45"/>
      <c r="AH40" s="45"/>
      <c r="AI40" s="128"/>
      <c r="AJ40" s="74"/>
    </row>
    <row r="41" spans="1:36" ht="30" customHeight="1">
      <c r="A41" s="390" t="s">
        <v>941</v>
      </c>
      <c r="B41" s="33" t="s">
        <v>528</v>
      </c>
      <c r="C41" s="48" t="s">
        <v>942</v>
      </c>
      <c r="D41" s="48"/>
      <c r="E41" s="48"/>
      <c r="F41" s="48"/>
      <c r="G41" s="48"/>
      <c r="H41" s="48"/>
      <c r="I41" s="48"/>
      <c r="J41" s="48"/>
      <c r="K41" s="48"/>
      <c r="L41" s="48"/>
      <c r="M41" s="48"/>
      <c r="N41" s="45"/>
      <c r="O41" s="45"/>
      <c r="P41" s="45" t="s">
        <v>137</v>
      </c>
      <c r="Q41" s="45"/>
      <c r="R41" s="48"/>
      <c r="S41" s="48"/>
      <c r="T41" s="48"/>
      <c r="U41" s="48"/>
      <c r="V41" s="48"/>
      <c r="W41" s="48"/>
      <c r="X41" s="48"/>
      <c r="Y41" s="48"/>
      <c r="Z41" s="48"/>
      <c r="AA41" s="48"/>
      <c r="AB41" s="48"/>
      <c r="AC41" s="48"/>
      <c r="AD41" s="48"/>
      <c r="AE41" s="48"/>
      <c r="AF41" s="48"/>
      <c r="AG41" s="48"/>
      <c r="AH41" s="45"/>
      <c r="AI41" s="128"/>
      <c r="AJ41" s="74"/>
    </row>
    <row r="42" spans="1:36" ht="30" customHeight="1">
      <c r="A42" s="391"/>
      <c r="B42" s="33" t="s">
        <v>541</v>
      </c>
      <c r="C42" s="48" t="s">
        <v>942</v>
      </c>
      <c r="D42" s="48"/>
      <c r="E42" s="48"/>
      <c r="F42" s="48"/>
      <c r="G42" s="48"/>
      <c r="H42" s="48"/>
      <c r="I42" s="48"/>
      <c r="J42" s="48"/>
      <c r="K42" s="48"/>
      <c r="L42" s="48"/>
      <c r="M42" s="48"/>
      <c r="N42" s="45"/>
      <c r="O42" s="45" t="s">
        <v>137</v>
      </c>
      <c r="P42" s="45"/>
      <c r="Q42" s="45"/>
      <c r="R42" s="48"/>
      <c r="S42" s="48"/>
      <c r="T42" s="48"/>
      <c r="U42" s="48"/>
      <c r="V42" s="48"/>
      <c r="W42" s="48"/>
      <c r="X42" s="48"/>
      <c r="Y42" s="48"/>
      <c r="Z42" s="48"/>
      <c r="AA42" s="48"/>
      <c r="AB42" s="48"/>
      <c r="AC42" s="48"/>
      <c r="AD42" s="48"/>
      <c r="AE42" s="48"/>
      <c r="AF42" s="48"/>
      <c r="AG42" s="48"/>
      <c r="AH42" s="45"/>
      <c r="AI42" s="128"/>
      <c r="AJ42" s="74"/>
    </row>
    <row r="43" spans="1:36" ht="30" customHeight="1">
      <c r="A43" s="391"/>
      <c r="B43" s="33" t="s">
        <v>552</v>
      </c>
      <c r="C43" s="48" t="s">
        <v>942</v>
      </c>
      <c r="D43" s="48"/>
      <c r="E43" s="48"/>
      <c r="F43" s="48"/>
      <c r="G43" s="48"/>
      <c r="H43" s="48"/>
      <c r="I43" s="48"/>
      <c r="J43" s="48"/>
      <c r="K43" s="48"/>
      <c r="L43" s="48"/>
      <c r="M43" s="48"/>
      <c r="N43" s="45"/>
      <c r="O43" s="45" t="s">
        <v>137</v>
      </c>
      <c r="P43" s="45"/>
      <c r="Q43" s="45"/>
      <c r="R43" s="48"/>
      <c r="S43" s="48"/>
      <c r="T43" s="48"/>
      <c r="U43" s="48"/>
      <c r="V43" s="48"/>
      <c r="W43" s="48"/>
      <c r="X43" s="48"/>
      <c r="Y43" s="48"/>
      <c r="Z43" s="48"/>
      <c r="AA43" s="48"/>
      <c r="AB43" s="48"/>
      <c r="AC43" s="48"/>
      <c r="AD43" s="48"/>
      <c r="AE43" s="48"/>
      <c r="AF43" s="48"/>
      <c r="AG43" s="48"/>
      <c r="AH43" s="45"/>
      <c r="AI43" s="128"/>
      <c r="AJ43" s="74"/>
    </row>
    <row r="44" spans="1:36" ht="30" customHeight="1">
      <c r="A44" s="391"/>
      <c r="B44" s="33" t="s">
        <v>562</v>
      </c>
      <c r="C44" s="48"/>
      <c r="D44" s="45"/>
      <c r="E44" s="45"/>
      <c r="F44" s="45"/>
      <c r="G44" s="45"/>
      <c r="H44" s="45"/>
      <c r="I44" s="45"/>
      <c r="J44" s="45"/>
      <c r="K44" s="45"/>
      <c r="L44" s="45"/>
      <c r="M44" s="45"/>
      <c r="N44" s="45"/>
      <c r="O44" s="45"/>
      <c r="P44" s="45"/>
      <c r="Q44" s="45" t="s">
        <v>137</v>
      </c>
      <c r="R44" s="45"/>
      <c r="S44" s="45"/>
      <c r="T44" s="45"/>
      <c r="U44" s="45"/>
      <c r="V44" s="45"/>
      <c r="W44" s="45"/>
      <c r="X44" s="45"/>
      <c r="Y44" s="45"/>
      <c r="Z44" s="45"/>
      <c r="AA44" s="45"/>
      <c r="AB44" s="45"/>
      <c r="AC44" s="45"/>
      <c r="AD44" s="45"/>
      <c r="AE44" s="45"/>
      <c r="AF44" s="45"/>
      <c r="AG44" s="45"/>
      <c r="AH44" s="45"/>
      <c r="AI44" s="128"/>
      <c r="AJ44" s="74"/>
    </row>
    <row r="45" spans="1:36" ht="30" customHeight="1">
      <c r="A45" s="391"/>
      <c r="B45" s="33" t="s">
        <v>572</v>
      </c>
      <c r="C45" s="48"/>
      <c r="D45" s="45"/>
      <c r="E45" s="45"/>
      <c r="F45" s="45"/>
      <c r="G45" s="45"/>
      <c r="H45" s="45"/>
      <c r="I45" s="45"/>
      <c r="J45" s="45"/>
      <c r="K45" s="45"/>
      <c r="L45" s="45"/>
      <c r="M45" s="45"/>
      <c r="N45" s="45"/>
      <c r="O45" s="45" t="s">
        <v>137</v>
      </c>
      <c r="P45" s="45"/>
      <c r="Q45" s="45"/>
      <c r="R45" s="45"/>
      <c r="S45" s="45"/>
      <c r="T45" s="45"/>
      <c r="U45" s="45"/>
      <c r="V45" s="45"/>
      <c r="W45" s="45"/>
      <c r="X45" s="45"/>
      <c r="Y45" s="45"/>
      <c r="Z45" s="45"/>
      <c r="AA45" s="45"/>
      <c r="AB45" s="45"/>
      <c r="AC45" s="45"/>
      <c r="AD45" s="45"/>
      <c r="AE45" s="45"/>
      <c r="AF45" s="45"/>
      <c r="AG45" s="45"/>
      <c r="AH45" s="45"/>
      <c r="AI45" s="128"/>
      <c r="AJ45" s="74"/>
    </row>
    <row r="46" spans="1:36" ht="30" customHeight="1">
      <c r="A46" s="391"/>
      <c r="B46" s="33" t="s">
        <v>583</v>
      </c>
      <c r="C46" s="48"/>
      <c r="D46" s="45"/>
      <c r="E46" s="45"/>
      <c r="F46" s="45"/>
      <c r="G46" s="45"/>
      <c r="H46" s="45"/>
      <c r="I46" s="45"/>
      <c r="J46" s="45"/>
      <c r="K46" s="45"/>
      <c r="L46" s="45"/>
      <c r="M46" s="45"/>
      <c r="N46" s="45"/>
      <c r="O46" s="45" t="s">
        <v>137</v>
      </c>
      <c r="P46" s="45"/>
      <c r="Q46" s="45"/>
      <c r="R46" s="45"/>
      <c r="S46" s="45"/>
      <c r="T46" s="45"/>
      <c r="U46" s="45"/>
      <c r="V46" s="45"/>
      <c r="W46" s="45"/>
      <c r="X46" s="45"/>
      <c r="Y46" s="45"/>
      <c r="Z46" s="45"/>
      <c r="AA46" s="45"/>
      <c r="AB46" s="45"/>
      <c r="AC46" s="45"/>
      <c r="AD46" s="45"/>
      <c r="AE46" s="45"/>
      <c r="AF46" s="45"/>
      <c r="AG46" s="45"/>
      <c r="AH46" s="45"/>
      <c r="AI46" s="128"/>
      <c r="AJ46" s="74"/>
    </row>
    <row r="47" spans="1:36" ht="30" customHeight="1">
      <c r="A47" s="391"/>
      <c r="B47" s="33" t="s">
        <v>593</v>
      </c>
      <c r="C47" s="48"/>
      <c r="D47" s="45"/>
      <c r="E47" s="45"/>
      <c r="F47" s="45"/>
      <c r="G47" s="45"/>
      <c r="H47" s="45"/>
      <c r="I47" s="45"/>
      <c r="J47" s="45"/>
      <c r="K47" s="45"/>
      <c r="L47" s="45"/>
      <c r="M47" s="45"/>
      <c r="N47" s="45"/>
      <c r="O47" s="45" t="s">
        <v>137</v>
      </c>
      <c r="P47" s="45"/>
      <c r="Q47" s="45"/>
      <c r="R47" s="45"/>
      <c r="S47" s="45"/>
      <c r="T47" s="45"/>
      <c r="U47" s="45"/>
      <c r="V47" s="45"/>
      <c r="W47" s="45"/>
      <c r="X47" s="45"/>
      <c r="Y47" s="45"/>
      <c r="Z47" s="45"/>
      <c r="AA47" s="45"/>
      <c r="AB47" s="45"/>
      <c r="AC47" s="45"/>
      <c r="AD47" s="45"/>
      <c r="AE47" s="45"/>
      <c r="AF47" s="45"/>
      <c r="AG47" s="45"/>
      <c r="AH47" s="45"/>
      <c r="AI47" s="128"/>
      <c r="AJ47" s="74"/>
    </row>
    <row r="48" spans="1:36" ht="30" customHeight="1">
      <c r="A48" s="391"/>
      <c r="B48" s="33" t="s">
        <v>603</v>
      </c>
      <c r="C48" s="48"/>
      <c r="D48" s="45"/>
      <c r="E48" s="45"/>
      <c r="F48" s="45"/>
      <c r="G48" s="45"/>
      <c r="H48" s="45"/>
      <c r="I48" s="45"/>
      <c r="J48" s="45"/>
      <c r="K48" s="45"/>
      <c r="L48" s="45"/>
      <c r="M48" s="45"/>
      <c r="N48" s="45"/>
      <c r="O48" s="45"/>
      <c r="P48" s="45"/>
      <c r="Q48" s="45" t="s">
        <v>137</v>
      </c>
      <c r="R48" s="45"/>
      <c r="S48" s="45"/>
      <c r="T48" s="45"/>
      <c r="U48" s="45"/>
      <c r="V48" s="45"/>
      <c r="W48" s="45"/>
      <c r="X48" s="45"/>
      <c r="Y48" s="45"/>
      <c r="Z48" s="45"/>
      <c r="AA48" s="45"/>
      <c r="AB48" s="45"/>
      <c r="AC48" s="45"/>
      <c r="AD48" s="45"/>
      <c r="AE48" s="45"/>
      <c r="AF48" s="45"/>
      <c r="AG48" s="45"/>
      <c r="AH48" s="45"/>
      <c r="AI48" s="128"/>
      <c r="AJ48" s="74"/>
    </row>
    <row r="49" spans="1:36" ht="30" customHeight="1">
      <c r="A49" s="391"/>
      <c r="B49" s="33" t="s">
        <v>612</v>
      </c>
      <c r="C49" s="48" t="s">
        <v>942</v>
      </c>
      <c r="D49" s="45"/>
      <c r="E49" s="45"/>
      <c r="F49" s="45"/>
      <c r="G49" s="45"/>
      <c r="H49" s="45"/>
      <c r="I49" s="45"/>
      <c r="J49" s="45"/>
      <c r="K49" s="45"/>
      <c r="L49" s="45"/>
      <c r="M49" s="45"/>
      <c r="N49" s="45"/>
      <c r="O49" s="45" t="s">
        <v>683</v>
      </c>
      <c r="P49" s="45"/>
      <c r="Q49" s="45"/>
      <c r="R49" s="45"/>
      <c r="S49" s="45"/>
      <c r="T49" s="45"/>
      <c r="U49" s="45"/>
      <c r="V49" s="45"/>
      <c r="W49" s="45"/>
      <c r="X49" s="45"/>
      <c r="Y49" s="45"/>
      <c r="Z49" s="45"/>
      <c r="AA49" s="45"/>
      <c r="AB49" s="45"/>
      <c r="AC49" s="45"/>
      <c r="AD49" s="45"/>
      <c r="AE49" s="45"/>
      <c r="AF49" s="45"/>
      <c r="AG49" s="45"/>
      <c r="AH49" s="45"/>
      <c r="AI49" s="128"/>
      <c r="AJ49" s="74"/>
    </row>
    <row r="50" spans="1:36" ht="30" customHeight="1">
      <c r="A50" s="391"/>
      <c r="B50" s="33" t="s">
        <v>619</v>
      </c>
      <c r="C50" s="48"/>
      <c r="D50" s="45"/>
      <c r="E50" s="45"/>
      <c r="F50" s="45"/>
      <c r="G50" s="45"/>
      <c r="H50" s="45"/>
      <c r="I50" s="45"/>
      <c r="J50" s="45"/>
      <c r="K50" s="45"/>
      <c r="L50" s="45"/>
      <c r="M50" s="45"/>
      <c r="N50" s="45"/>
      <c r="O50" s="45"/>
      <c r="P50" s="45"/>
      <c r="Q50" s="45" t="s">
        <v>137</v>
      </c>
      <c r="R50" s="45"/>
      <c r="S50" s="45"/>
      <c r="T50" s="45"/>
      <c r="U50" s="45"/>
      <c r="V50" s="45"/>
      <c r="W50" s="45"/>
      <c r="X50" s="45"/>
      <c r="Y50" s="45"/>
      <c r="Z50" s="45"/>
      <c r="AA50" s="45"/>
      <c r="AB50" s="45"/>
      <c r="AC50" s="45"/>
      <c r="AD50" s="45"/>
      <c r="AE50" s="45"/>
      <c r="AF50" s="45"/>
      <c r="AG50" s="45"/>
      <c r="AH50" s="45"/>
      <c r="AI50" s="128"/>
      <c r="AJ50" s="74"/>
    </row>
    <row r="51" spans="1:36" ht="30" customHeight="1">
      <c r="A51" s="391"/>
      <c r="B51" s="33" t="s">
        <v>627</v>
      </c>
      <c r="C51" s="48"/>
      <c r="D51" s="45"/>
      <c r="E51" s="45"/>
      <c r="F51" s="45"/>
      <c r="G51" s="45"/>
      <c r="H51" s="45"/>
      <c r="I51" s="45"/>
      <c r="J51" s="45"/>
      <c r="K51" s="45"/>
      <c r="L51" s="45"/>
      <c r="M51" s="45"/>
      <c r="N51" s="45"/>
      <c r="O51" s="45"/>
      <c r="P51" s="45" t="s">
        <v>137</v>
      </c>
      <c r="Q51" s="45"/>
      <c r="R51" s="45"/>
      <c r="S51" s="45"/>
      <c r="T51" s="45"/>
      <c r="U51" s="45"/>
      <c r="V51" s="45"/>
      <c r="W51" s="45"/>
      <c r="X51" s="45"/>
      <c r="Y51" s="45"/>
      <c r="Z51" s="45"/>
      <c r="AA51" s="45"/>
      <c r="AB51" s="45"/>
      <c r="AC51" s="45"/>
      <c r="AD51" s="45"/>
      <c r="AE51" s="45"/>
      <c r="AF51" s="45"/>
      <c r="AG51" s="45"/>
      <c r="AH51" s="45"/>
      <c r="AI51" s="128"/>
      <c r="AJ51" s="74"/>
    </row>
    <row r="52" spans="1:36" ht="30" customHeight="1">
      <c r="A52" s="391"/>
      <c r="B52" s="33" t="s">
        <v>635</v>
      </c>
      <c r="C52" s="48"/>
      <c r="D52" s="45"/>
      <c r="E52" s="45"/>
      <c r="F52" s="45"/>
      <c r="G52" s="45"/>
      <c r="H52" s="45"/>
      <c r="I52" s="45"/>
      <c r="J52" s="45"/>
      <c r="K52" s="45"/>
      <c r="L52" s="45"/>
      <c r="M52" s="45"/>
      <c r="N52" s="45"/>
      <c r="O52" s="45" t="s">
        <v>137</v>
      </c>
      <c r="P52" s="45"/>
      <c r="Q52" s="45"/>
      <c r="R52" s="45"/>
      <c r="S52" s="45"/>
      <c r="T52" s="45"/>
      <c r="U52" s="45"/>
      <c r="V52" s="45"/>
      <c r="W52" s="45"/>
      <c r="X52" s="45"/>
      <c r="Y52" s="45"/>
      <c r="Z52" s="45"/>
      <c r="AA52" s="45"/>
      <c r="AB52" s="45"/>
      <c r="AC52" s="45"/>
      <c r="AD52" s="45"/>
      <c r="AE52" s="45"/>
      <c r="AF52" s="45"/>
      <c r="AG52" s="45"/>
      <c r="AH52" s="45"/>
      <c r="AI52" s="128"/>
      <c r="AJ52" s="74"/>
    </row>
    <row r="53" spans="1:36" ht="30" customHeight="1">
      <c r="A53" s="391"/>
      <c r="B53" s="33" t="s">
        <v>943</v>
      </c>
      <c r="C53" s="48"/>
      <c r="D53" s="45"/>
      <c r="E53" s="45"/>
      <c r="F53" s="45"/>
      <c r="G53" s="45"/>
      <c r="H53" s="45"/>
      <c r="I53" s="45"/>
      <c r="J53" s="45"/>
      <c r="K53" s="45"/>
      <c r="L53" s="45"/>
      <c r="M53" s="45"/>
      <c r="N53" s="45"/>
      <c r="O53" s="45" t="s">
        <v>137</v>
      </c>
      <c r="P53" s="45"/>
      <c r="Q53" s="45"/>
      <c r="R53" s="45"/>
      <c r="S53" s="45"/>
      <c r="T53" s="45"/>
      <c r="U53" s="45"/>
      <c r="V53" s="45"/>
      <c r="W53" s="45"/>
      <c r="X53" s="45"/>
      <c r="Y53" s="45"/>
      <c r="Z53" s="45"/>
      <c r="AA53" s="45"/>
      <c r="AB53" s="45"/>
      <c r="AC53" s="45"/>
      <c r="AD53" s="45"/>
      <c r="AE53" s="45"/>
      <c r="AF53" s="45"/>
      <c r="AG53" s="45"/>
      <c r="AH53" s="45"/>
      <c r="AI53" s="128"/>
      <c r="AJ53" s="74"/>
    </row>
    <row r="54" spans="1:36" ht="30" customHeight="1">
      <c r="A54" s="391"/>
      <c r="B54" s="33" t="s">
        <v>944</v>
      </c>
      <c r="C54" s="48"/>
      <c r="D54" s="45"/>
      <c r="E54" s="45"/>
      <c r="F54" s="45"/>
      <c r="G54" s="45"/>
      <c r="H54" s="45"/>
      <c r="I54" s="45"/>
      <c r="J54" s="45"/>
      <c r="K54" s="45"/>
      <c r="L54" s="45"/>
      <c r="M54" s="45"/>
      <c r="N54" s="45"/>
      <c r="O54" s="45"/>
      <c r="P54" s="45" t="s">
        <v>137</v>
      </c>
      <c r="Q54" s="45"/>
      <c r="R54" s="45"/>
      <c r="S54" s="45"/>
      <c r="T54" s="45"/>
      <c r="U54" s="45"/>
      <c r="V54" s="45"/>
      <c r="W54" s="45"/>
      <c r="X54" s="45"/>
      <c r="Y54" s="45"/>
      <c r="Z54" s="45"/>
      <c r="AA54" s="45"/>
      <c r="AB54" s="45"/>
      <c r="AC54" s="45"/>
      <c r="AD54" s="45"/>
      <c r="AE54" s="45"/>
      <c r="AF54" s="45"/>
      <c r="AG54" s="45"/>
      <c r="AH54" s="45"/>
      <c r="AI54" s="128"/>
      <c r="AJ54" s="74"/>
    </row>
    <row r="55" spans="1:36" ht="30" customHeight="1">
      <c r="A55" s="392"/>
      <c r="B55" s="33" t="s">
        <v>945</v>
      </c>
      <c r="C55" s="48"/>
      <c r="D55" s="45"/>
      <c r="E55" s="45"/>
      <c r="F55" s="45"/>
      <c r="G55" s="45"/>
      <c r="H55" s="45"/>
      <c r="I55" s="45"/>
      <c r="J55" s="45"/>
      <c r="K55" s="45"/>
      <c r="L55" s="45"/>
      <c r="M55" s="45"/>
      <c r="N55" s="45"/>
      <c r="O55" s="45"/>
      <c r="P55" s="45" t="s">
        <v>137</v>
      </c>
      <c r="Q55" s="45"/>
      <c r="R55" s="45"/>
      <c r="S55" s="45"/>
      <c r="T55" s="45"/>
      <c r="U55" s="45"/>
      <c r="V55" s="45"/>
      <c r="W55" s="45"/>
      <c r="X55" s="45"/>
      <c r="Y55" s="45"/>
      <c r="Z55" s="45"/>
      <c r="AA55" s="45"/>
      <c r="AB55" s="45"/>
      <c r="AC55" s="45"/>
      <c r="AD55" s="45"/>
      <c r="AE55" s="45"/>
      <c r="AF55" s="45"/>
      <c r="AG55" s="45"/>
      <c r="AH55" s="45"/>
      <c r="AI55" s="128"/>
      <c r="AJ55" s="74"/>
    </row>
    <row r="56" spans="1:36" ht="30" customHeight="1">
      <c r="A56" s="390" t="s">
        <v>946</v>
      </c>
      <c r="B56" s="33" t="s">
        <v>643</v>
      </c>
      <c r="C56" s="48" t="s">
        <v>947</v>
      </c>
      <c r="D56" s="48"/>
      <c r="E56" s="48"/>
      <c r="F56" s="48"/>
      <c r="G56" s="48"/>
      <c r="H56" s="48"/>
      <c r="I56" s="48"/>
      <c r="J56" s="48"/>
      <c r="K56" s="48"/>
      <c r="L56" s="48"/>
      <c r="M56" s="48"/>
      <c r="N56" s="45"/>
      <c r="O56" s="45" t="s">
        <v>683</v>
      </c>
      <c r="P56" s="45"/>
      <c r="Q56" s="45"/>
      <c r="R56" s="48"/>
      <c r="S56" s="48"/>
      <c r="T56" s="48"/>
      <c r="U56" s="48"/>
      <c r="V56" s="48"/>
      <c r="W56" s="48"/>
      <c r="X56" s="48"/>
      <c r="Y56" s="48"/>
      <c r="Z56" s="48"/>
      <c r="AA56" s="48"/>
      <c r="AB56" s="48"/>
      <c r="AC56" s="48"/>
      <c r="AD56" s="48"/>
      <c r="AE56" s="48"/>
      <c r="AF56" s="48"/>
      <c r="AG56" s="48"/>
      <c r="AH56" s="45"/>
      <c r="AI56" s="128"/>
      <c r="AJ56" s="74"/>
    </row>
    <row r="57" spans="1:36" ht="30" customHeight="1">
      <c r="A57" s="391"/>
      <c r="B57" s="33" t="s">
        <v>658</v>
      </c>
      <c r="C57" s="48" t="s">
        <v>947</v>
      </c>
      <c r="D57" s="48"/>
      <c r="E57" s="48"/>
      <c r="F57" s="48"/>
      <c r="G57" s="48"/>
      <c r="H57" s="48"/>
      <c r="I57" s="48"/>
      <c r="J57" s="48"/>
      <c r="K57" s="48"/>
      <c r="L57" s="48"/>
      <c r="M57" s="48"/>
      <c r="N57" s="45"/>
      <c r="O57" s="45" t="s">
        <v>683</v>
      </c>
      <c r="P57" s="45"/>
      <c r="Q57" s="45"/>
      <c r="R57" s="48"/>
      <c r="S57" s="48"/>
      <c r="T57" s="48"/>
      <c r="U57" s="48"/>
      <c r="V57" s="48"/>
      <c r="W57" s="48"/>
      <c r="X57" s="48"/>
      <c r="Y57" s="48"/>
      <c r="Z57" s="48"/>
      <c r="AA57" s="48"/>
      <c r="AB57" s="48"/>
      <c r="AC57" s="48"/>
      <c r="AD57" s="48"/>
      <c r="AE57" s="48"/>
      <c r="AF57" s="48"/>
      <c r="AG57" s="48"/>
      <c r="AH57" s="45"/>
      <c r="AI57" s="128"/>
      <c r="AJ57" s="74"/>
    </row>
    <row r="58" spans="1:36" ht="30" customHeight="1">
      <c r="A58" s="391"/>
      <c r="B58" s="33" t="s">
        <v>666</v>
      </c>
      <c r="C58" s="48"/>
      <c r="D58" s="48"/>
      <c r="E58" s="48"/>
      <c r="F58" s="48"/>
      <c r="G58" s="48"/>
      <c r="H58" s="48"/>
      <c r="I58" s="48"/>
      <c r="J58" s="48"/>
      <c r="K58" s="48"/>
      <c r="L58" s="48"/>
      <c r="M58" s="48"/>
      <c r="N58" s="45"/>
      <c r="O58" s="45"/>
      <c r="P58" s="45" t="s">
        <v>137</v>
      </c>
      <c r="Q58" s="45"/>
      <c r="R58" s="48"/>
      <c r="S58" s="48"/>
      <c r="T58" s="48"/>
      <c r="U58" s="48"/>
      <c r="V58" s="48"/>
      <c r="W58" s="48"/>
      <c r="X58" s="48"/>
      <c r="Y58" s="48"/>
      <c r="Z58" s="48"/>
      <c r="AA58" s="48"/>
      <c r="AB58" s="48"/>
      <c r="AC58" s="48"/>
      <c r="AD58" s="48"/>
      <c r="AE58" s="48"/>
      <c r="AF58" s="48"/>
      <c r="AG58" s="48"/>
      <c r="AH58" s="45"/>
      <c r="AI58" s="128"/>
      <c r="AJ58" s="74"/>
    </row>
    <row r="59" spans="1:36" ht="30" customHeight="1">
      <c r="A59" s="391"/>
      <c r="B59" s="33" t="s">
        <v>676</v>
      </c>
      <c r="C59" s="48"/>
      <c r="D59" s="48"/>
      <c r="E59" s="48"/>
      <c r="F59" s="48"/>
      <c r="G59" s="48"/>
      <c r="H59" s="48"/>
      <c r="I59" s="48"/>
      <c r="J59" s="48"/>
      <c r="K59" s="48"/>
      <c r="L59" s="48"/>
      <c r="M59" s="48"/>
      <c r="N59" s="45"/>
      <c r="O59" s="45" t="s">
        <v>137</v>
      </c>
      <c r="P59" s="45"/>
      <c r="Q59" s="45"/>
      <c r="R59" s="48"/>
      <c r="S59" s="48"/>
      <c r="T59" s="48"/>
      <c r="U59" s="48"/>
      <c r="V59" s="48"/>
      <c r="W59" s="48"/>
      <c r="X59" s="48"/>
      <c r="Y59" s="48"/>
      <c r="Z59" s="48"/>
      <c r="AA59" s="48"/>
      <c r="AB59" s="48"/>
      <c r="AC59" s="48"/>
      <c r="AD59" s="48"/>
      <c r="AE59" s="48"/>
      <c r="AF59" s="48"/>
      <c r="AG59" s="48"/>
      <c r="AH59" s="45"/>
      <c r="AI59" s="128"/>
      <c r="AJ59" s="74"/>
    </row>
    <row r="60" spans="1:36" ht="30" customHeight="1">
      <c r="A60" s="391"/>
      <c r="B60" s="33" t="s">
        <v>948</v>
      </c>
      <c r="C60" s="48"/>
      <c r="D60" s="48"/>
      <c r="E60" s="48"/>
      <c r="F60" s="48"/>
      <c r="G60" s="48"/>
      <c r="H60" s="48"/>
      <c r="I60" s="48"/>
      <c r="J60" s="48"/>
      <c r="K60" s="48"/>
      <c r="L60" s="48"/>
      <c r="M60" s="48"/>
      <c r="N60" s="45"/>
      <c r="O60" s="45"/>
      <c r="P60" s="45" t="s">
        <v>137</v>
      </c>
      <c r="Q60" s="45"/>
      <c r="R60" s="48"/>
      <c r="S60" s="48"/>
      <c r="T60" s="48"/>
      <c r="U60" s="48"/>
      <c r="V60" s="48"/>
      <c r="W60" s="48"/>
      <c r="X60" s="48"/>
      <c r="Y60" s="48"/>
      <c r="Z60" s="48"/>
      <c r="AA60" s="48"/>
      <c r="AB60" s="48"/>
      <c r="AC60" s="48"/>
      <c r="AD60" s="48"/>
      <c r="AE60" s="48"/>
      <c r="AF60" s="48"/>
      <c r="AG60" s="48"/>
      <c r="AH60" s="45"/>
      <c r="AI60" s="128"/>
      <c r="AJ60" s="74"/>
    </row>
    <row r="61" spans="1:36" ht="30" customHeight="1">
      <c r="A61" s="391"/>
      <c r="B61" s="33" t="s">
        <v>949</v>
      </c>
      <c r="C61" s="48"/>
      <c r="D61" s="48"/>
      <c r="E61" s="48"/>
      <c r="F61" s="48"/>
      <c r="G61" s="48"/>
      <c r="H61" s="48"/>
      <c r="I61" s="48"/>
      <c r="J61" s="48"/>
      <c r="K61" s="48"/>
      <c r="L61" s="48"/>
      <c r="M61" s="48"/>
      <c r="N61" s="45"/>
      <c r="O61" s="45" t="s">
        <v>137</v>
      </c>
      <c r="P61" s="45"/>
      <c r="Q61" s="45"/>
      <c r="R61" s="48"/>
      <c r="S61" s="48"/>
      <c r="T61" s="48"/>
      <c r="U61" s="48"/>
      <c r="V61" s="48"/>
      <c r="W61" s="48"/>
      <c r="X61" s="48"/>
      <c r="Y61" s="48"/>
      <c r="Z61" s="48"/>
      <c r="AA61" s="48"/>
      <c r="AB61" s="48"/>
      <c r="AC61" s="48"/>
      <c r="AD61" s="48"/>
      <c r="AE61" s="48"/>
      <c r="AF61" s="48"/>
      <c r="AG61" s="48"/>
      <c r="AH61" s="45"/>
      <c r="AI61" s="128"/>
      <c r="AJ61" s="74"/>
    </row>
    <row r="62" spans="1:36" ht="30" customHeight="1">
      <c r="A62" s="391"/>
      <c r="B62" s="33" t="s">
        <v>950</v>
      </c>
      <c r="C62" s="48"/>
      <c r="D62" s="48"/>
      <c r="E62" s="48"/>
      <c r="F62" s="48"/>
      <c r="G62" s="48"/>
      <c r="H62" s="48"/>
      <c r="I62" s="48"/>
      <c r="J62" s="48"/>
      <c r="K62" s="48"/>
      <c r="L62" s="48"/>
      <c r="M62" s="48"/>
      <c r="N62" s="45"/>
      <c r="O62" s="45"/>
      <c r="P62" s="45" t="s">
        <v>137</v>
      </c>
      <c r="Q62" s="45"/>
      <c r="R62" s="48"/>
      <c r="S62" s="48"/>
      <c r="T62" s="48"/>
      <c r="U62" s="48"/>
      <c r="V62" s="48"/>
      <c r="W62" s="48"/>
      <c r="X62" s="48"/>
      <c r="Y62" s="48"/>
      <c r="Z62" s="48"/>
      <c r="AA62" s="48"/>
      <c r="AB62" s="48"/>
      <c r="AC62" s="48"/>
      <c r="AD62" s="48"/>
      <c r="AE62" s="48"/>
      <c r="AF62" s="48"/>
      <c r="AG62" s="48"/>
      <c r="AH62" s="45"/>
      <c r="AI62" s="128"/>
      <c r="AJ62" s="74"/>
    </row>
    <row r="63" spans="1:36" ht="30" customHeight="1">
      <c r="A63" s="391"/>
      <c r="B63" s="33" t="s">
        <v>951</v>
      </c>
      <c r="C63" s="48" t="s">
        <v>947</v>
      </c>
      <c r="D63" s="48"/>
      <c r="E63" s="48"/>
      <c r="F63" s="48"/>
      <c r="G63" s="48"/>
      <c r="H63" s="48"/>
      <c r="I63" s="48"/>
      <c r="J63" s="48"/>
      <c r="K63" s="48"/>
      <c r="L63" s="48"/>
      <c r="M63" s="48"/>
      <c r="N63" s="45"/>
      <c r="O63" s="45"/>
      <c r="P63" s="45"/>
      <c r="Q63" s="45" t="s">
        <v>137</v>
      </c>
      <c r="R63" s="48"/>
      <c r="S63" s="48"/>
      <c r="T63" s="48"/>
      <c r="U63" s="48"/>
      <c r="V63" s="48"/>
      <c r="W63" s="48"/>
      <c r="X63" s="48"/>
      <c r="Y63" s="48"/>
      <c r="Z63" s="48"/>
      <c r="AA63" s="48"/>
      <c r="AB63" s="48"/>
      <c r="AC63" s="48"/>
      <c r="AD63" s="48"/>
      <c r="AE63" s="48"/>
      <c r="AF63" s="48"/>
      <c r="AG63" s="48"/>
      <c r="AH63" s="45"/>
      <c r="AI63" s="128"/>
      <c r="AJ63" s="74"/>
    </row>
    <row r="64" spans="1:36" ht="30" customHeight="1">
      <c r="A64" s="391"/>
      <c r="B64" s="33" t="s">
        <v>952</v>
      </c>
      <c r="C64" s="45" t="s">
        <v>947</v>
      </c>
      <c r="D64" s="45"/>
      <c r="E64" s="45"/>
      <c r="F64" s="45"/>
      <c r="G64" s="45"/>
      <c r="H64" s="45"/>
      <c r="I64" s="45"/>
      <c r="J64" s="45"/>
      <c r="K64" s="45"/>
      <c r="L64" s="45"/>
      <c r="M64" s="45"/>
      <c r="N64" s="45"/>
      <c r="O64" s="45" t="s">
        <v>137</v>
      </c>
      <c r="P64" s="45"/>
      <c r="Q64" s="45"/>
      <c r="R64" s="45"/>
      <c r="S64" s="45"/>
      <c r="T64" s="45"/>
      <c r="U64" s="45"/>
      <c r="V64" s="45"/>
      <c r="W64" s="45"/>
      <c r="X64" s="45"/>
      <c r="Y64" s="45"/>
      <c r="Z64" s="45"/>
      <c r="AA64" s="45"/>
      <c r="AB64" s="45"/>
      <c r="AC64" s="45"/>
      <c r="AD64" s="45"/>
      <c r="AE64" s="45"/>
      <c r="AF64" s="45"/>
      <c r="AG64" s="45"/>
      <c r="AH64" s="45"/>
      <c r="AI64" s="128"/>
      <c r="AJ64" s="74"/>
    </row>
    <row r="65" spans="1:36" ht="30" customHeight="1">
      <c r="A65" s="391"/>
      <c r="B65" s="33" t="s">
        <v>953</v>
      </c>
      <c r="C65" s="45"/>
      <c r="D65" s="45"/>
      <c r="E65" s="45"/>
      <c r="F65" s="45"/>
      <c r="G65" s="45"/>
      <c r="H65" s="45"/>
      <c r="I65" s="45"/>
      <c r="J65" s="45"/>
      <c r="K65" s="45"/>
      <c r="L65" s="45"/>
      <c r="M65" s="45"/>
      <c r="N65" s="45"/>
      <c r="O65" s="45"/>
      <c r="P65" s="45"/>
      <c r="Q65" s="45" t="s">
        <v>137</v>
      </c>
      <c r="R65" s="45"/>
      <c r="S65" s="45"/>
      <c r="T65" s="45"/>
      <c r="U65" s="45"/>
      <c r="V65" s="45"/>
      <c r="W65" s="45"/>
      <c r="X65" s="45"/>
      <c r="Y65" s="45"/>
      <c r="Z65" s="45"/>
      <c r="AA65" s="45"/>
      <c r="AB65" s="45"/>
      <c r="AC65" s="45"/>
      <c r="AD65" s="45"/>
      <c r="AE65" s="45"/>
      <c r="AF65" s="45"/>
      <c r="AG65" s="45"/>
      <c r="AH65" s="45"/>
      <c r="AI65" s="128"/>
      <c r="AJ65" s="74"/>
    </row>
    <row r="66" spans="1:36" ht="30" customHeight="1">
      <c r="A66" s="391"/>
      <c r="B66" s="33" t="s">
        <v>954</v>
      </c>
      <c r="C66" s="45"/>
      <c r="D66" s="45"/>
      <c r="E66" s="45"/>
      <c r="F66" s="45"/>
      <c r="G66" s="45"/>
      <c r="H66" s="45"/>
      <c r="I66" s="45"/>
      <c r="J66" s="45"/>
      <c r="K66" s="45"/>
      <c r="L66" s="45"/>
      <c r="M66" s="45"/>
      <c r="N66" s="45"/>
      <c r="O66" s="45" t="s">
        <v>137</v>
      </c>
      <c r="P66" s="45"/>
      <c r="Q66" s="45"/>
      <c r="R66" s="45"/>
      <c r="S66" s="45"/>
      <c r="T66" s="45"/>
      <c r="U66" s="45"/>
      <c r="V66" s="45"/>
      <c r="W66" s="45"/>
      <c r="X66" s="45"/>
      <c r="Y66" s="45"/>
      <c r="Z66" s="45"/>
      <c r="AA66" s="45"/>
      <c r="AB66" s="45"/>
      <c r="AC66" s="45"/>
      <c r="AD66" s="45"/>
      <c r="AE66" s="45"/>
      <c r="AF66" s="45"/>
      <c r="AG66" s="45"/>
      <c r="AH66" s="45"/>
      <c r="AI66" s="128"/>
      <c r="AJ66" s="74"/>
    </row>
    <row r="67" spans="1:36" ht="30" customHeight="1">
      <c r="A67" s="391"/>
      <c r="B67" s="33" t="s">
        <v>955</v>
      </c>
      <c r="C67" s="45"/>
      <c r="D67" s="45"/>
      <c r="E67" s="45"/>
      <c r="F67" s="45"/>
      <c r="G67" s="45"/>
      <c r="H67" s="45"/>
      <c r="I67" s="45"/>
      <c r="J67" s="45"/>
      <c r="K67" s="45"/>
      <c r="L67" s="45"/>
      <c r="M67" s="45"/>
      <c r="N67" s="45"/>
      <c r="O67" s="45"/>
      <c r="P67" s="45" t="s">
        <v>137</v>
      </c>
      <c r="Q67" s="45"/>
      <c r="R67" s="45"/>
      <c r="S67" s="45"/>
      <c r="T67" s="45"/>
      <c r="U67" s="45"/>
      <c r="V67" s="45"/>
      <c r="W67" s="45"/>
      <c r="X67" s="45"/>
      <c r="Y67" s="45"/>
      <c r="Z67" s="45"/>
      <c r="AA67" s="45"/>
      <c r="AB67" s="45"/>
      <c r="AC67" s="45"/>
      <c r="AD67" s="45"/>
      <c r="AE67" s="45"/>
      <c r="AF67" s="45"/>
      <c r="AG67" s="45"/>
      <c r="AH67" s="45"/>
      <c r="AI67" s="128"/>
      <c r="AJ67" s="74"/>
    </row>
    <row r="68" spans="1:36" ht="30" customHeight="1">
      <c r="A68" s="391"/>
      <c r="B68" s="33" t="s">
        <v>956</v>
      </c>
      <c r="C68" s="45"/>
      <c r="D68" s="45"/>
      <c r="E68" s="45"/>
      <c r="F68" s="45"/>
      <c r="G68" s="45"/>
      <c r="H68" s="45"/>
      <c r="I68" s="45"/>
      <c r="J68" s="45"/>
      <c r="K68" s="45"/>
      <c r="L68" s="45"/>
      <c r="M68" s="45"/>
      <c r="N68" s="45"/>
      <c r="O68" s="45"/>
      <c r="P68" s="45"/>
      <c r="Q68" s="45" t="s">
        <v>137</v>
      </c>
      <c r="R68" s="45"/>
      <c r="S68" s="45"/>
      <c r="T68" s="45"/>
      <c r="U68" s="45"/>
      <c r="V68" s="45"/>
      <c r="W68" s="45"/>
      <c r="X68" s="45"/>
      <c r="Y68" s="45"/>
      <c r="Z68" s="45"/>
      <c r="AA68" s="45"/>
      <c r="AB68" s="45"/>
      <c r="AC68" s="45"/>
      <c r="AD68" s="45"/>
      <c r="AE68" s="45"/>
      <c r="AF68" s="45"/>
      <c r="AG68" s="45"/>
      <c r="AH68" s="45"/>
      <c r="AI68" s="128"/>
      <c r="AJ68" s="74"/>
    </row>
    <row r="69" spans="1:36" ht="30" customHeight="1">
      <c r="A69" s="391"/>
      <c r="B69" s="33" t="s">
        <v>957</v>
      </c>
      <c r="C69" s="45"/>
      <c r="D69" s="45"/>
      <c r="E69" s="45"/>
      <c r="F69" s="45"/>
      <c r="G69" s="45"/>
      <c r="H69" s="45"/>
      <c r="I69" s="45"/>
      <c r="J69" s="45"/>
      <c r="K69" s="45"/>
      <c r="L69" s="45"/>
      <c r="M69" s="45"/>
      <c r="N69" s="45"/>
      <c r="O69" s="45"/>
      <c r="P69" s="45" t="s">
        <v>137</v>
      </c>
      <c r="Q69" s="45"/>
      <c r="R69" s="45"/>
      <c r="S69" s="45"/>
      <c r="T69" s="45"/>
      <c r="U69" s="45"/>
      <c r="V69" s="45"/>
      <c r="W69" s="45"/>
      <c r="X69" s="45"/>
      <c r="Y69" s="45"/>
      <c r="Z69" s="45"/>
      <c r="AA69" s="45"/>
      <c r="AB69" s="45"/>
      <c r="AC69" s="45"/>
      <c r="AD69" s="45"/>
      <c r="AE69" s="45"/>
      <c r="AF69" s="45"/>
      <c r="AG69" s="45"/>
      <c r="AH69" s="45"/>
      <c r="AI69" s="128"/>
      <c r="AJ69" s="74"/>
    </row>
    <row r="70" spans="1:36" ht="30" customHeight="1">
      <c r="A70" s="392"/>
      <c r="B70" s="33" t="s">
        <v>958</v>
      </c>
      <c r="C70" s="45"/>
      <c r="D70" s="45"/>
      <c r="E70" s="45"/>
      <c r="F70" s="45"/>
      <c r="G70" s="45"/>
      <c r="H70" s="45"/>
      <c r="I70" s="45"/>
      <c r="J70" s="45"/>
      <c r="K70" s="45"/>
      <c r="L70" s="45"/>
      <c r="M70" s="45"/>
      <c r="N70" s="45"/>
      <c r="O70" s="45" t="s">
        <v>137</v>
      </c>
      <c r="P70" s="45"/>
      <c r="Q70" s="45"/>
      <c r="R70" s="45"/>
      <c r="S70" s="45"/>
      <c r="T70" s="45"/>
      <c r="U70" s="45"/>
      <c r="V70" s="45"/>
      <c r="W70" s="45"/>
      <c r="X70" s="45"/>
      <c r="Y70" s="45"/>
      <c r="Z70" s="45"/>
      <c r="AA70" s="45"/>
      <c r="AB70" s="45"/>
      <c r="AC70" s="45"/>
      <c r="AD70" s="45"/>
      <c r="AE70" s="45"/>
      <c r="AF70" s="45"/>
      <c r="AG70" s="45"/>
      <c r="AH70" s="45"/>
      <c r="AI70" s="128"/>
      <c r="AJ70" s="74"/>
    </row>
    <row r="71" spans="1:36" ht="30" customHeight="1">
      <c r="A71" s="390" t="s">
        <v>959</v>
      </c>
      <c r="B71" s="33" t="s">
        <v>691</v>
      </c>
      <c r="C71" s="48" t="s">
        <v>960</v>
      </c>
      <c r="D71" s="48"/>
      <c r="E71" s="48"/>
      <c r="F71" s="48"/>
      <c r="G71" s="48"/>
      <c r="H71" s="48"/>
      <c r="I71" s="48"/>
      <c r="J71" s="48"/>
      <c r="K71" s="48"/>
      <c r="L71" s="48"/>
      <c r="M71" s="48"/>
      <c r="N71" s="45"/>
      <c r="O71" s="45"/>
      <c r="P71" s="45"/>
      <c r="Q71" s="45" t="s">
        <v>683</v>
      </c>
      <c r="R71" s="48"/>
      <c r="S71" s="48"/>
      <c r="T71" s="48"/>
      <c r="U71" s="48"/>
      <c r="V71" s="48"/>
      <c r="W71" s="48"/>
      <c r="X71" s="48"/>
      <c r="Y71" s="48"/>
      <c r="Z71" s="48"/>
      <c r="AA71" s="48"/>
      <c r="AB71" s="48"/>
      <c r="AC71" s="48"/>
      <c r="AD71" s="48"/>
      <c r="AE71" s="48"/>
      <c r="AF71" s="48"/>
      <c r="AG71" s="48"/>
      <c r="AH71" s="45"/>
      <c r="AI71" s="128"/>
      <c r="AJ71" s="74"/>
    </row>
    <row r="72" spans="1:36" ht="30" customHeight="1">
      <c r="A72" s="391"/>
      <c r="B72" s="33" t="s">
        <v>701</v>
      </c>
      <c r="C72" s="48" t="s">
        <v>960</v>
      </c>
      <c r="D72" s="48"/>
      <c r="E72" s="48"/>
      <c r="F72" s="48"/>
      <c r="G72" s="48"/>
      <c r="H72" s="48"/>
      <c r="I72" s="48"/>
      <c r="J72" s="48"/>
      <c r="K72" s="48"/>
      <c r="L72" s="48"/>
      <c r="M72" s="48"/>
      <c r="N72" s="45"/>
      <c r="O72" s="45"/>
      <c r="P72" s="45"/>
      <c r="Q72" s="45" t="s">
        <v>683</v>
      </c>
      <c r="R72" s="48"/>
      <c r="S72" s="48"/>
      <c r="T72" s="48"/>
      <c r="U72" s="48"/>
      <c r="V72" s="48"/>
      <c r="W72" s="48"/>
      <c r="X72" s="48"/>
      <c r="Y72" s="48"/>
      <c r="Z72" s="48"/>
      <c r="AA72" s="48"/>
      <c r="AB72" s="48"/>
      <c r="AC72" s="48"/>
      <c r="AD72" s="48"/>
      <c r="AE72" s="48"/>
      <c r="AF72" s="48"/>
      <c r="AG72" s="48"/>
      <c r="AH72" s="45"/>
      <c r="AI72" s="128"/>
      <c r="AJ72" s="74"/>
    </row>
    <row r="73" spans="1:36" ht="30" customHeight="1">
      <c r="A73" s="391"/>
      <c r="B73" s="33" t="s">
        <v>717</v>
      </c>
      <c r="C73" s="48" t="s">
        <v>960</v>
      </c>
      <c r="D73" s="48"/>
      <c r="E73" s="48"/>
      <c r="F73" s="48"/>
      <c r="G73" s="48"/>
      <c r="H73" s="48"/>
      <c r="I73" s="48"/>
      <c r="J73" s="48"/>
      <c r="K73" s="48"/>
      <c r="L73" s="48"/>
      <c r="M73" s="48"/>
      <c r="N73" s="45"/>
      <c r="O73" s="45"/>
      <c r="P73" s="45"/>
      <c r="Q73" s="45" t="s">
        <v>683</v>
      </c>
      <c r="R73" s="48"/>
      <c r="S73" s="48"/>
      <c r="T73" s="48"/>
      <c r="U73" s="48"/>
      <c r="V73" s="48"/>
      <c r="W73" s="48"/>
      <c r="X73" s="48"/>
      <c r="Y73" s="48"/>
      <c r="Z73" s="48"/>
      <c r="AA73" s="48"/>
      <c r="AB73" s="48"/>
      <c r="AC73" s="48"/>
      <c r="AD73" s="48"/>
      <c r="AE73" s="48"/>
      <c r="AF73" s="48"/>
      <c r="AG73" s="48"/>
      <c r="AH73" s="45"/>
      <c r="AI73" s="128"/>
      <c r="AJ73" s="74"/>
    </row>
    <row r="74" spans="1:36" ht="30" customHeight="1">
      <c r="A74" s="391"/>
      <c r="B74" s="33" t="s">
        <v>729</v>
      </c>
      <c r="C74" s="48"/>
      <c r="D74" s="48"/>
      <c r="E74" s="48"/>
      <c r="F74" s="48"/>
      <c r="G74" s="48"/>
      <c r="H74" s="48"/>
      <c r="I74" s="48"/>
      <c r="J74" s="48"/>
      <c r="K74" s="48"/>
      <c r="L74" s="48"/>
      <c r="M74" s="48"/>
      <c r="N74" s="45"/>
      <c r="O74" s="45"/>
      <c r="P74" s="45" t="s">
        <v>137</v>
      </c>
      <c r="Q74" s="45"/>
      <c r="R74" s="48"/>
      <c r="S74" s="48"/>
      <c r="T74" s="48"/>
      <c r="U74" s="48"/>
      <c r="V74" s="48"/>
      <c r="W74" s="48"/>
      <c r="X74" s="48"/>
      <c r="Y74" s="48"/>
      <c r="Z74" s="48"/>
      <c r="AA74" s="48"/>
      <c r="AB74" s="48"/>
      <c r="AC74" s="48"/>
      <c r="AD74" s="48"/>
      <c r="AE74" s="48"/>
      <c r="AF74" s="48"/>
      <c r="AG74" s="48"/>
      <c r="AH74" s="45"/>
      <c r="AI74" s="128"/>
      <c r="AJ74" s="74"/>
    </row>
    <row r="75" spans="1:36" ht="30" customHeight="1">
      <c r="A75" s="391"/>
      <c r="B75" s="33" t="s">
        <v>738</v>
      </c>
      <c r="C75" s="48"/>
      <c r="D75" s="48"/>
      <c r="E75" s="48"/>
      <c r="F75" s="48"/>
      <c r="G75" s="48"/>
      <c r="H75" s="48"/>
      <c r="I75" s="48"/>
      <c r="J75" s="48"/>
      <c r="K75" s="48"/>
      <c r="L75" s="48"/>
      <c r="M75" s="48"/>
      <c r="N75" s="45"/>
      <c r="O75" s="45" t="s">
        <v>137</v>
      </c>
      <c r="P75" s="45"/>
      <c r="Q75" s="45"/>
      <c r="R75" s="48"/>
      <c r="S75" s="48"/>
      <c r="T75" s="48"/>
      <c r="U75" s="48"/>
      <c r="V75" s="48"/>
      <c r="W75" s="48"/>
      <c r="X75" s="48"/>
      <c r="Y75" s="48"/>
      <c r="Z75" s="48"/>
      <c r="AA75" s="48"/>
      <c r="AB75" s="48"/>
      <c r="AC75" s="48"/>
      <c r="AD75" s="48"/>
      <c r="AE75" s="48"/>
      <c r="AF75" s="48"/>
      <c r="AG75" s="48"/>
      <c r="AH75" s="45"/>
      <c r="AI75" s="128"/>
      <c r="AJ75" s="74"/>
    </row>
    <row r="76" spans="1:36" ht="30" customHeight="1">
      <c r="A76" s="391"/>
      <c r="B76" s="33" t="s">
        <v>748</v>
      </c>
      <c r="C76" s="48"/>
      <c r="D76" s="48"/>
      <c r="E76" s="48"/>
      <c r="F76" s="48"/>
      <c r="G76" s="48"/>
      <c r="H76" s="48"/>
      <c r="I76" s="48"/>
      <c r="J76" s="48"/>
      <c r="K76" s="48"/>
      <c r="L76" s="48"/>
      <c r="M76" s="48"/>
      <c r="N76" s="45"/>
      <c r="O76" s="45"/>
      <c r="P76" s="45" t="s">
        <v>137</v>
      </c>
      <c r="Q76" s="45"/>
      <c r="R76" s="48"/>
      <c r="S76" s="48"/>
      <c r="T76" s="48"/>
      <c r="U76" s="48"/>
      <c r="V76" s="48"/>
      <c r="W76" s="48"/>
      <c r="X76" s="48"/>
      <c r="Y76" s="48"/>
      <c r="Z76" s="48"/>
      <c r="AA76" s="48"/>
      <c r="AB76" s="48"/>
      <c r="AC76" s="48"/>
      <c r="AD76" s="48"/>
      <c r="AE76" s="48"/>
      <c r="AF76" s="48"/>
      <c r="AG76" s="48"/>
      <c r="AH76" s="45"/>
      <c r="AI76" s="128"/>
      <c r="AJ76" s="74"/>
    </row>
    <row r="77" spans="1:36" ht="30" customHeight="1">
      <c r="A77" s="391"/>
      <c r="B77" s="33" t="s">
        <v>761</v>
      </c>
      <c r="C77" s="48"/>
      <c r="D77" s="48"/>
      <c r="E77" s="48"/>
      <c r="F77" s="48"/>
      <c r="G77" s="48"/>
      <c r="H77" s="48"/>
      <c r="I77" s="48"/>
      <c r="J77" s="48"/>
      <c r="K77" s="48"/>
      <c r="L77" s="48"/>
      <c r="M77" s="48"/>
      <c r="N77" s="45"/>
      <c r="O77" s="45" t="s">
        <v>137</v>
      </c>
      <c r="P77" s="45"/>
      <c r="Q77" s="45"/>
      <c r="R77" s="48"/>
      <c r="S77" s="48"/>
      <c r="T77" s="48"/>
      <c r="U77" s="48"/>
      <c r="V77" s="48"/>
      <c r="W77" s="48"/>
      <c r="X77" s="48"/>
      <c r="Y77" s="48"/>
      <c r="Z77" s="48"/>
      <c r="AA77" s="48"/>
      <c r="AB77" s="48"/>
      <c r="AC77" s="48"/>
      <c r="AD77" s="48"/>
      <c r="AE77" s="48"/>
      <c r="AF77" s="48"/>
      <c r="AG77" s="48"/>
      <c r="AH77" s="45"/>
      <c r="AI77" s="128"/>
      <c r="AJ77" s="74"/>
    </row>
    <row r="78" spans="1:36" ht="30" customHeight="1">
      <c r="A78" s="391"/>
      <c r="B78" s="33" t="s">
        <v>773</v>
      </c>
      <c r="C78" s="48"/>
      <c r="D78" s="48"/>
      <c r="E78" s="48"/>
      <c r="F78" s="48"/>
      <c r="G78" s="48"/>
      <c r="H78" s="48"/>
      <c r="I78" s="48"/>
      <c r="J78" s="48"/>
      <c r="K78" s="48"/>
      <c r="L78" s="48"/>
      <c r="M78" s="48"/>
      <c r="N78" s="45"/>
      <c r="O78" s="45"/>
      <c r="P78" s="45"/>
      <c r="Q78" s="45" t="s">
        <v>137</v>
      </c>
      <c r="R78" s="48"/>
      <c r="S78" s="48"/>
      <c r="T78" s="48"/>
      <c r="U78" s="48"/>
      <c r="V78" s="48"/>
      <c r="W78" s="48"/>
      <c r="X78" s="48"/>
      <c r="Y78" s="48"/>
      <c r="Z78" s="48"/>
      <c r="AA78" s="48"/>
      <c r="AB78" s="48"/>
      <c r="AC78" s="48"/>
      <c r="AD78" s="48"/>
      <c r="AE78" s="48"/>
      <c r="AF78" s="48"/>
      <c r="AG78" s="48"/>
      <c r="AH78" s="45"/>
      <c r="AI78" s="128"/>
      <c r="AJ78" s="74"/>
    </row>
    <row r="79" spans="1:36" ht="30" customHeight="1">
      <c r="A79" s="391"/>
      <c r="B79" s="33" t="s">
        <v>782</v>
      </c>
      <c r="C79" s="48"/>
      <c r="D79" s="48"/>
      <c r="E79" s="48"/>
      <c r="F79" s="48"/>
      <c r="G79" s="48"/>
      <c r="H79" s="48"/>
      <c r="I79" s="48"/>
      <c r="J79" s="48"/>
      <c r="K79" s="48"/>
      <c r="L79" s="48"/>
      <c r="M79" s="48"/>
      <c r="N79" s="45"/>
      <c r="O79" s="45" t="s">
        <v>137</v>
      </c>
      <c r="P79" s="45"/>
      <c r="Q79" s="45"/>
      <c r="R79" s="48"/>
      <c r="S79" s="48"/>
      <c r="T79" s="48"/>
      <c r="U79" s="48"/>
      <c r="V79" s="48"/>
      <c r="W79" s="48"/>
      <c r="X79" s="48"/>
      <c r="Y79" s="48"/>
      <c r="Z79" s="48"/>
      <c r="AA79" s="48"/>
      <c r="AB79" s="48"/>
      <c r="AC79" s="48"/>
      <c r="AD79" s="48"/>
      <c r="AE79" s="48"/>
      <c r="AF79" s="48"/>
      <c r="AG79" s="48"/>
      <c r="AH79" s="45"/>
      <c r="AI79" s="128"/>
      <c r="AJ79" s="74"/>
    </row>
    <row r="80" spans="1:36" ht="30" customHeight="1">
      <c r="A80" s="391"/>
      <c r="B80" s="33" t="s">
        <v>789</v>
      </c>
      <c r="C80" s="48"/>
      <c r="D80" s="48"/>
      <c r="E80" s="48"/>
      <c r="F80" s="48"/>
      <c r="G80" s="48"/>
      <c r="H80" s="48"/>
      <c r="I80" s="48"/>
      <c r="J80" s="48"/>
      <c r="K80" s="48"/>
      <c r="L80" s="48"/>
      <c r="M80" s="48"/>
      <c r="N80" s="45"/>
      <c r="O80" s="45"/>
      <c r="P80" s="45" t="s">
        <v>137</v>
      </c>
      <c r="Q80" s="45"/>
      <c r="R80" s="48"/>
      <c r="S80" s="48"/>
      <c r="T80" s="48"/>
      <c r="U80" s="48"/>
      <c r="V80" s="48"/>
      <c r="W80" s="48"/>
      <c r="X80" s="48"/>
      <c r="Y80" s="48"/>
      <c r="Z80" s="48"/>
      <c r="AA80" s="48"/>
      <c r="AB80" s="48"/>
      <c r="AC80" s="48"/>
      <c r="AD80" s="48"/>
      <c r="AE80" s="48"/>
      <c r="AF80" s="48"/>
      <c r="AG80" s="48"/>
      <c r="AH80" s="45"/>
      <c r="AI80" s="128"/>
      <c r="AJ80" s="74"/>
    </row>
    <row r="81" spans="1:36" ht="30" customHeight="1">
      <c r="A81" s="391"/>
      <c r="B81" s="33" t="s">
        <v>961</v>
      </c>
      <c r="C81" s="48"/>
      <c r="D81" s="48"/>
      <c r="E81" s="48"/>
      <c r="F81" s="48"/>
      <c r="G81" s="48"/>
      <c r="H81" s="48"/>
      <c r="I81" s="48"/>
      <c r="J81" s="48"/>
      <c r="K81" s="48"/>
      <c r="L81" s="48"/>
      <c r="M81" s="48"/>
      <c r="N81" s="45"/>
      <c r="O81" s="45"/>
      <c r="P81" s="45"/>
      <c r="Q81" s="45" t="s">
        <v>137</v>
      </c>
      <c r="R81" s="48"/>
      <c r="S81" s="48"/>
      <c r="T81" s="48"/>
      <c r="U81" s="48"/>
      <c r="V81" s="48"/>
      <c r="W81" s="48"/>
      <c r="X81" s="48"/>
      <c r="Y81" s="48"/>
      <c r="Z81" s="48"/>
      <c r="AA81" s="48"/>
      <c r="AB81" s="48"/>
      <c r="AC81" s="48"/>
      <c r="AD81" s="48"/>
      <c r="AE81" s="48"/>
      <c r="AF81" s="48"/>
      <c r="AG81" s="48"/>
      <c r="AH81" s="45"/>
      <c r="AI81" s="128"/>
      <c r="AJ81" s="74"/>
    </row>
    <row r="82" spans="1:36" ht="30" customHeight="1">
      <c r="A82" s="391"/>
      <c r="B82" s="33" t="s">
        <v>962</v>
      </c>
      <c r="C82" s="48"/>
      <c r="D82" s="48"/>
      <c r="E82" s="48"/>
      <c r="F82" s="48"/>
      <c r="G82" s="48"/>
      <c r="H82" s="48"/>
      <c r="I82" s="48"/>
      <c r="J82" s="48"/>
      <c r="K82" s="48"/>
      <c r="L82" s="48"/>
      <c r="M82" s="48"/>
      <c r="N82" s="45"/>
      <c r="O82" s="45"/>
      <c r="P82" s="45" t="s">
        <v>137</v>
      </c>
      <c r="Q82" s="45"/>
      <c r="R82" s="48"/>
      <c r="S82" s="48"/>
      <c r="T82" s="48"/>
      <c r="U82" s="48"/>
      <c r="V82" s="48"/>
      <c r="W82" s="48"/>
      <c r="X82" s="48"/>
      <c r="Y82" s="48"/>
      <c r="Z82" s="48"/>
      <c r="AA82" s="48"/>
      <c r="AB82" s="48"/>
      <c r="AC82" s="48"/>
      <c r="AD82" s="48"/>
      <c r="AE82" s="48"/>
      <c r="AF82" s="48"/>
      <c r="AG82" s="48"/>
      <c r="AH82" s="45"/>
      <c r="AI82" s="128"/>
      <c r="AJ82" s="74"/>
    </row>
    <row r="83" spans="1:36" ht="30" customHeight="1">
      <c r="A83" s="391"/>
      <c r="B83" s="33" t="s">
        <v>963</v>
      </c>
      <c r="C83" s="48"/>
      <c r="D83" s="48"/>
      <c r="E83" s="48"/>
      <c r="F83" s="48"/>
      <c r="G83" s="48"/>
      <c r="H83" s="48"/>
      <c r="I83" s="48"/>
      <c r="J83" s="48"/>
      <c r="K83" s="48"/>
      <c r="L83" s="48"/>
      <c r="M83" s="48"/>
      <c r="N83" s="45"/>
      <c r="O83" s="45" t="s">
        <v>137</v>
      </c>
      <c r="P83" s="45"/>
      <c r="Q83" s="45"/>
      <c r="R83" s="48"/>
      <c r="S83" s="48"/>
      <c r="T83" s="48"/>
      <c r="U83" s="48"/>
      <c r="V83" s="48"/>
      <c r="W83" s="48"/>
      <c r="X83" s="48"/>
      <c r="Y83" s="48"/>
      <c r="Z83" s="48"/>
      <c r="AA83" s="48"/>
      <c r="AB83" s="48"/>
      <c r="AC83" s="48"/>
      <c r="AD83" s="48"/>
      <c r="AE83" s="48"/>
      <c r="AF83" s="48"/>
      <c r="AG83" s="48"/>
      <c r="AH83" s="45"/>
      <c r="AI83" s="128"/>
      <c r="AJ83" s="74"/>
    </row>
    <row r="84" spans="1:36" ht="30" customHeight="1">
      <c r="A84" s="391"/>
      <c r="B84" s="33" t="s">
        <v>964</v>
      </c>
      <c r="C84" s="48"/>
      <c r="D84" s="48"/>
      <c r="E84" s="48"/>
      <c r="F84" s="48"/>
      <c r="G84" s="48"/>
      <c r="H84" s="48"/>
      <c r="I84" s="48"/>
      <c r="J84" s="48"/>
      <c r="K84" s="48"/>
      <c r="L84" s="48"/>
      <c r="M84" s="48"/>
      <c r="N84" s="45"/>
      <c r="O84" s="45"/>
      <c r="P84" s="45"/>
      <c r="Q84" s="45" t="s">
        <v>137</v>
      </c>
      <c r="R84" s="48"/>
      <c r="S84" s="48"/>
      <c r="T84" s="48"/>
      <c r="U84" s="48"/>
      <c r="V84" s="48"/>
      <c r="W84" s="48"/>
      <c r="X84" s="48"/>
      <c r="Y84" s="48"/>
      <c r="Z84" s="48"/>
      <c r="AA84" s="48"/>
      <c r="AB84" s="48"/>
      <c r="AC84" s="48"/>
      <c r="AD84" s="48"/>
      <c r="AE84" s="48"/>
      <c r="AF84" s="48"/>
      <c r="AG84" s="48"/>
      <c r="AH84" s="45"/>
      <c r="AI84" s="128"/>
      <c r="AJ84" s="74"/>
    </row>
    <row r="85" spans="1:36" ht="30" customHeight="1">
      <c r="A85" s="392"/>
      <c r="B85" s="33" t="s">
        <v>965</v>
      </c>
      <c r="C85" s="48"/>
      <c r="D85" s="48"/>
      <c r="E85" s="48"/>
      <c r="F85" s="48"/>
      <c r="G85" s="48"/>
      <c r="H85" s="48"/>
      <c r="I85" s="48"/>
      <c r="J85" s="48"/>
      <c r="K85" s="48"/>
      <c r="L85" s="48"/>
      <c r="M85" s="48"/>
      <c r="N85" s="45"/>
      <c r="O85" s="45"/>
      <c r="P85" s="45" t="s">
        <v>137</v>
      </c>
      <c r="Q85" s="45"/>
      <c r="R85" s="48"/>
      <c r="S85" s="48"/>
      <c r="T85" s="48"/>
      <c r="U85" s="48"/>
      <c r="V85" s="48"/>
      <c r="W85" s="48"/>
      <c r="X85" s="48"/>
      <c r="Y85" s="48"/>
      <c r="Z85" s="48"/>
      <c r="AA85" s="48"/>
      <c r="AB85" s="48"/>
      <c r="AC85" s="48"/>
      <c r="AD85" s="48"/>
      <c r="AE85" s="48"/>
      <c r="AF85" s="48"/>
      <c r="AG85" s="48"/>
      <c r="AH85" s="45"/>
      <c r="AI85" s="128"/>
      <c r="AJ85" s="74"/>
    </row>
    <row r="86" spans="1:36" ht="30" customHeight="1">
      <c r="A86" s="390" t="s">
        <v>966</v>
      </c>
      <c r="B86" s="33" t="s">
        <v>804</v>
      </c>
      <c r="C86" s="48" t="s">
        <v>967</v>
      </c>
      <c r="D86" s="48"/>
      <c r="E86" s="48"/>
      <c r="F86" s="48"/>
      <c r="G86" s="48"/>
      <c r="H86" s="48"/>
      <c r="I86" s="48"/>
      <c r="J86" s="48"/>
      <c r="K86" s="48"/>
      <c r="L86" s="48"/>
      <c r="M86" s="48"/>
      <c r="N86" s="45"/>
      <c r="O86" s="45"/>
      <c r="P86" s="45"/>
      <c r="Q86" s="45" t="s">
        <v>683</v>
      </c>
      <c r="R86" s="48"/>
      <c r="S86" s="48"/>
      <c r="T86" s="48"/>
      <c r="U86" s="48"/>
      <c r="V86" s="48"/>
      <c r="W86" s="48"/>
      <c r="X86" s="48"/>
      <c r="Y86" s="48"/>
      <c r="Z86" s="48"/>
      <c r="AA86" s="48"/>
      <c r="AB86" s="48"/>
      <c r="AC86" s="48"/>
      <c r="AD86" s="48"/>
      <c r="AE86" s="48"/>
      <c r="AF86" s="48"/>
      <c r="AG86" s="48"/>
      <c r="AH86" s="45"/>
      <c r="AI86" s="128"/>
      <c r="AJ86" s="74"/>
    </row>
    <row r="87" spans="1:36" ht="30" customHeight="1">
      <c r="A87" s="391"/>
      <c r="B87" s="33" t="s">
        <v>817</v>
      </c>
      <c r="C87" s="48" t="s">
        <v>967</v>
      </c>
      <c r="D87" s="48"/>
      <c r="E87" s="48"/>
      <c r="F87" s="48"/>
      <c r="G87" s="48"/>
      <c r="H87" s="48"/>
      <c r="I87" s="48"/>
      <c r="J87" s="48"/>
      <c r="K87" s="48"/>
      <c r="L87" s="48"/>
      <c r="M87" s="48"/>
      <c r="N87" s="45"/>
      <c r="O87" s="45"/>
      <c r="P87" s="45"/>
      <c r="Q87" s="45" t="s">
        <v>683</v>
      </c>
      <c r="R87" s="48"/>
      <c r="S87" s="48"/>
      <c r="T87" s="48"/>
      <c r="U87" s="48"/>
      <c r="V87" s="48"/>
      <c r="W87" s="48"/>
      <c r="X87" s="48"/>
      <c r="Y87" s="48"/>
      <c r="Z87" s="48"/>
      <c r="AA87" s="48"/>
      <c r="AB87" s="48"/>
      <c r="AC87" s="48"/>
      <c r="AD87" s="48"/>
      <c r="AE87" s="48"/>
      <c r="AF87" s="48"/>
      <c r="AG87" s="48"/>
      <c r="AH87" s="45"/>
      <c r="AI87" s="128"/>
      <c r="AJ87" s="74"/>
    </row>
    <row r="88" spans="1:36" ht="30" customHeight="1">
      <c r="A88" s="391"/>
      <c r="B88" s="33" t="s">
        <v>826</v>
      </c>
      <c r="C88" s="48" t="s">
        <v>967</v>
      </c>
      <c r="D88" s="48"/>
      <c r="E88" s="48"/>
      <c r="F88" s="48"/>
      <c r="G88" s="48"/>
      <c r="H88" s="48"/>
      <c r="I88" s="48"/>
      <c r="J88" s="48"/>
      <c r="K88" s="48"/>
      <c r="L88" s="48"/>
      <c r="M88" s="48"/>
      <c r="N88" s="45"/>
      <c r="O88" s="45"/>
      <c r="P88" s="45"/>
      <c r="Q88" s="45" t="s">
        <v>683</v>
      </c>
      <c r="R88" s="48"/>
      <c r="S88" s="48"/>
      <c r="T88" s="48"/>
      <c r="U88" s="48"/>
      <c r="V88" s="48"/>
      <c r="W88" s="48"/>
      <c r="X88" s="48"/>
      <c r="Y88" s="48"/>
      <c r="Z88" s="48"/>
      <c r="AA88" s="48"/>
      <c r="AB88" s="48"/>
      <c r="AC88" s="48"/>
      <c r="AD88" s="48"/>
      <c r="AE88" s="48"/>
      <c r="AF88" s="48"/>
      <c r="AG88" s="48"/>
      <c r="AH88" s="45"/>
      <c r="AI88" s="128"/>
      <c r="AJ88" s="74"/>
    </row>
    <row r="89" spans="1:36" ht="30" customHeight="1">
      <c r="A89" s="391"/>
      <c r="B89" s="33" t="s">
        <v>836</v>
      </c>
      <c r="C89" s="48"/>
      <c r="D89" s="48"/>
      <c r="E89" s="48"/>
      <c r="F89" s="48"/>
      <c r="G89" s="48"/>
      <c r="H89" s="48"/>
      <c r="I89" s="48"/>
      <c r="J89" s="48"/>
      <c r="K89" s="48"/>
      <c r="L89" s="48"/>
      <c r="M89" s="48"/>
      <c r="N89" s="45"/>
      <c r="O89" s="45" t="s">
        <v>137</v>
      </c>
      <c r="P89" s="45"/>
      <c r="Q89" s="45"/>
      <c r="R89" s="48"/>
      <c r="S89" s="48"/>
      <c r="T89" s="48"/>
      <c r="U89" s="48"/>
      <c r="V89" s="48"/>
      <c r="W89" s="48"/>
      <c r="X89" s="48"/>
      <c r="Y89" s="48"/>
      <c r="Z89" s="48"/>
      <c r="AA89" s="48"/>
      <c r="AB89" s="48"/>
      <c r="AC89" s="48"/>
      <c r="AD89" s="48"/>
      <c r="AE89" s="48"/>
      <c r="AF89" s="48"/>
      <c r="AG89" s="48"/>
      <c r="AH89" s="45"/>
      <c r="AI89" s="128"/>
      <c r="AJ89" s="74"/>
    </row>
    <row r="90" spans="1:36" ht="30" customHeight="1">
      <c r="A90" s="391"/>
      <c r="B90" s="33" t="s">
        <v>845</v>
      </c>
      <c r="C90" s="48"/>
      <c r="D90" s="48"/>
      <c r="E90" s="48"/>
      <c r="F90" s="48"/>
      <c r="G90" s="48"/>
      <c r="H90" s="48"/>
      <c r="I90" s="48"/>
      <c r="J90" s="48"/>
      <c r="K90" s="48"/>
      <c r="L90" s="48"/>
      <c r="M90" s="48"/>
      <c r="N90" s="45"/>
      <c r="O90" s="45"/>
      <c r="P90" s="45"/>
      <c r="Q90" s="45" t="s">
        <v>137</v>
      </c>
      <c r="R90" s="48"/>
      <c r="S90" s="48"/>
      <c r="T90" s="48"/>
      <c r="U90" s="48"/>
      <c r="V90" s="48"/>
      <c r="W90" s="48"/>
      <c r="X90" s="48"/>
      <c r="Y90" s="48"/>
      <c r="Z90" s="48"/>
      <c r="AA90" s="48"/>
      <c r="AB90" s="48"/>
      <c r="AC90" s="48"/>
      <c r="AD90" s="48"/>
      <c r="AE90" s="48"/>
      <c r="AF90" s="48"/>
      <c r="AG90" s="48"/>
      <c r="AH90" s="45"/>
      <c r="AI90" s="128"/>
      <c r="AJ90" s="74"/>
    </row>
    <row r="91" spans="1:36" ht="30" customHeight="1">
      <c r="A91" s="391"/>
      <c r="B91" s="33" t="s">
        <v>856</v>
      </c>
      <c r="C91" s="48"/>
      <c r="D91" s="48"/>
      <c r="E91" s="48"/>
      <c r="F91" s="48"/>
      <c r="G91" s="48"/>
      <c r="H91" s="48"/>
      <c r="I91" s="48"/>
      <c r="J91" s="48"/>
      <c r="K91" s="48"/>
      <c r="L91" s="48"/>
      <c r="M91" s="48"/>
      <c r="N91" s="45"/>
      <c r="O91" s="45"/>
      <c r="P91" s="45" t="s">
        <v>137</v>
      </c>
      <c r="Q91" s="45"/>
      <c r="R91" s="48"/>
      <c r="S91" s="48"/>
      <c r="T91" s="48"/>
      <c r="U91" s="48"/>
      <c r="V91" s="48"/>
      <c r="W91" s="48"/>
      <c r="X91" s="48"/>
      <c r="Y91" s="48"/>
      <c r="Z91" s="48"/>
      <c r="AA91" s="48"/>
      <c r="AB91" s="48"/>
      <c r="AC91" s="48"/>
      <c r="AD91" s="48"/>
      <c r="AE91" s="48"/>
      <c r="AF91" s="48"/>
      <c r="AG91" s="48"/>
      <c r="AH91" s="45"/>
      <c r="AI91" s="128"/>
      <c r="AJ91" s="74"/>
    </row>
    <row r="92" spans="1:36" ht="30" customHeight="1">
      <c r="A92" s="391"/>
      <c r="B92" s="33" t="s">
        <v>867</v>
      </c>
      <c r="C92" s="48"/>
      <c r="D92" s="48"/>
      <c r="E92" s="48"/>
      <c r="F92" s="48"/>
      <c r="G92" s="48"/>
      <c r="H92" s="48"/>
      <c r="I92" s="48"/>
      <c r="J92" s="48"/>
      <c r="K92" s="48"/>
      <c r="L92" s="48"/>
      <c r="M92" s="48"/>
      <c r="N92" s="45"/>
      <c r="O92" s="45" t="s">
        <v>137</v>
      </c>
      <c r="P92" s="45"/>
      <c r="Q92" s="45"/>
      <c r="R92" s="48"/>
      <c r="S92" s="48"/>
      <c r="T92" s="48"/>
      <c r="U92" s="48"/>
      <c r="V92" s="48"/>
      <c r="W92" s="48"/>
      <c r="X92" s="48"/>
      <c r="Y92" s="48"/>
      <c r="Z92" s="48"/>
      <c r="AA92" s="48"/>
      <c r="AB92" s="48"/>
      <c r="AC92" s="48"/>
      <c r="AD92" s="48"/>
      <c r="AE92" s="48"/>
      <c r="AF92" s="48"/>
      <c r="AG92" s="48"/>
      <c r="AH92" s="45"/>
      <c r="AI92" s="128"/>
      <c r="AJ92" s="74"/>
    </row>
    <row r="93" spans="1:36" ht="30" customHeight="1">
      <c r="A93" s="391"/>
      <c r="B93" s="33" t="s">
        <v>876</v>
      </c>
      <c r="C93" s="48"/>
      <c r="D93" s="48"/>
      <c r="E93" s="48"/>
      <c r="F93" s="48"/>
      <c r="G93" s="48"/>
      <c r="H93" s="48"/>
      <c r="I93" s="48"/>
      <c r="J93" s="48"/>
      <c r="K93" s="48"/>
      <c r="L93" s="48"/>
      <c r="M93" s="48"/>
      <c r="N93" s="45"/>
      <c r="O93" s="45"/>
      <c r="P93" s="45"/>
      <c r="Q93" s="45" t="s">
        <v>137</v>
      </c>
      <c r="R93" s="48"/>
      <c r="S93" s="48"/>
      <c r="T93" s="48"/>
      <c r="U93" s="48"/>
      <c r="V93" s="48"/>
      <c r="W93" s="48"/>
      <c r="X93" s="48"/>
      <c r="Y93" s="48"/>
      <c r="Z93" s="48"/>
      <c r="AA93" s="48"/>
      <c r="AB93" s="48"/>
      <c r="AC93" s="48"/>
      <c r="AD93" s="48"/>
      <c r="AE93" s="48"/>
      <c r="AF93" s="48"/>
      <c r="AG93" s="48"/>
      <c r="AH93" s="45"/>
      <c r="AI93" s="128"/>
      <c r="AJ93" s="74"/>
    </row>
    <row r="94" spans="1:36" ht="30" customHeight="1">
      <c r="A94" s="391"/>
      <c r="B94" s="33" t="s">
        <v>968</v>
      </c>
      <c r="C94" s="48"/>
      <c r="D94" s="48"/>
      <c r="E94" s="48"/>
      <c r="F94" s="48"/>
      <c r="G94" s="48"/>
      <c r="H94" s="48"/>
      <c r="I94" s="48"/>
      <c r="J94" s="48"/>
      <c r="K94" s="48"/>
      <c r="L94" s="48"/>
      <c r="M94" s="48"/>
      <c r="N94" s="45"/>
      <c r="O94" s="45"/>
      <c r="P94" s="45" t="s">
        <v>137</v>
      </c>
      <c r="Q94" s="45"/>
      <c r="R94" s="48"/>
      <c r="S94" s="48"/>
      <c r="T94" s="48"/>
      <c r="U94" s="48"/>
      <c r="V94" s="48"/>
      <c r="W94" s="48"/>
      <c r="X94" s="48"/>
      <c r="Y94" s="48"/>
      <c r="Z94" s="48"/>
      <c r="AA94" s="48"/>
      <c r="AB94" s="48"/>
      <c r="AC94" s="48"/>
      <c r="AD94" s="48"/>
      <c r="AE94" s="48"/>
      <c r="AF94" s="48"/>
      <c r="AG94" s="48"/>
      <c r="AH94" s="45"/>
      <c r="AI94" s="128"/>
      <c r="AJ94" s="74"/>
    </row>
    <row r="95" spans="1:36" ht="30" customHeight="1">
      <c r="A95" s="391"/>
      <c r="B95" s="33" t="s">
        <v>969</v>
      </c>
      <c r="C95" s="48"/>
      <c r="D95" s="48"/>
      <c r="E95" s="48"/>
      <c r="F95" s="48"/>
      <c r="G95" s="48"/>
      <c r="H95" s="48"/>
      <c r="I95" s="48"/>
      <c r="J95" s="48"/>
      <c r="K95" s="48"/>
      <c r="L95" s="48"/>
      <c r="M95" s="48"/>
      <c r="N95" s="45"/>
      <c r="O95" s="45"/>
      <c r="P95" s="45" t="s">
        <v>137</v>
      </c>
      <c r="Q95" s="45"/>
      <c r="R95" s="48"/>
      <c r="S95" s="48"/>
      <c r="T95" s="48"/>
      <c r="U95" s="48"/>
      <c r="V95" s="48"/>
      <c r="W95" s="48"/>
      <c r="X95" s="48"/>
      <c r="Y95" s="48"/>
      <c r="Z95" s="48"/>
      <c r="AA95" s="48"/>
      <c r="AB95" s="48"/>
      <c r="AC95" s="48"/>
      <c r="AD95" s="48"/>
      <c r="AE95" s="48"/>
      <c r="AF95" s="48"/>
      <c r="AG95" s="48"/>
      <c r="AH95" s="45"/>
      <c r="AI95" s="128"/>
      <c r="AJ95" s="74"/>
    </row>
    <row r="96" spans="1:36" ht="30" customHeight="1">
      <c r="A96" s="391"/>
      <c r="B96" s="33" t="s">
        <v>970</v>
      </c>
      <c r="C96" s="48"/>
      <c r="D96" s="48"/>
      <c r="E96" s="48"/>
      <c r="F96" s="48"/>
      <c r="G96" s="48"/>
      <c r="H96" s="48"/>
      <c r="I96" s="48"/>
      <c r="J96" s="48"/>
      <c r="K96" s="48"/>
      <c r="L96" s="48"/>
      <c r="M96" s="48"/>
      <c r="N96" s="45"/>
      <c r="O96" s="45" t="s">
        <v>137</v>
      </c>
      <c r="P96" s="45"/>
      <c r="Q96" s="45"/>
      <c r="R96" s="48"/>
      <c r="S96" s="48"/>
      <c r="T96" s="48"/>
      <c r="U96" s="48"/>
      <c r="V96" s="48"/>
      <c r="W96" s="48"/>
      <c r="X96" s="48"/>
      <c r="Y96" s="48"/>
      <c r="Z96" s="48"/>
      <c r="AA96" s="48"/>
      <c r="AB96" s="48"/>
      <c r="AC96" s="48"/>
      <c r="AD96" s="48"/>
      <c r="AE96" s="48"/>
      <c r="AF96" s="48"/>
      <c r="AG96" s="48"/>
      <c r="AH96" s="45"/>
      <c r="AI96" s="128"/>
      <c r="AJ96" s="74"/>
    </row>
    <row r="97" spans="1:36" ht="30" customHeight="1">
      <c r="A97" s="391"/>
      <c r="B97" s="33" t="s">
        <v>971</v>
      </c>
      <c r="C97" s="48"/>
      <c r="D97" s="48"/>
      <c r="E97" s="48"/>
      <c r="F97" s="48"/>
      <c r="G97" s="48"/>
      <c r="H97" s="48"/>
      <c r="I97" s="48"/>
      <c r="J97" s="48"/>
      <c r="K97" s="48"/>
      <c r="L97" s="48"/>
      <c r="M97" s="48"/>
      <c r="N97" s="45"/>
      <c r="O97" s="45"/>
      <c r="P97" s="45"/>
      <c r="Q97" s="45" t="s">
        <v>137</v>
      </c>
      <c r="R97" s="48"/>
      <c r="S97" s="48"/>
      <c r="T97" s="48"/>
      <c r="U97" s="48"/>
      <c r="V97" s="48"/>
      <c r="W97" s="48"/>
      <c r="X97" s="48"/>
      <c r="Y97" s="48"/>
      <c r="Z97" s="48"/>
      <c r="AA97" s="48"/>
      <c r="AB97" s="48"/>
      <c r="AC97" s="48"/>
      <c r="AD97" s="48"/>
      <c r="AE97" s="48"/>
      <c r="AF97" s="48"/>
      <c r="AG97" s="48"/>
      <c r="AH97" s="45"/>
      <c r="AI97" s="128"/>
      <c r="AJ97" s="74"/>
    </row>
    <row r="98" spans="1:36" ht="30" customHeight="1">
      <c r="A98" s="391"/>
      <c r="B98" s="33" t="s">
        <v>972</v>
      </c>
      <c r="C98" s="48"/>
      <c r="D98" s="48"/>
      <c r="E98" s="48"/>
      <c r="F98" s="48"/>
      <c r="G98" s="48"/>
      <c r="H98" s="48"/>
      <c r="I98" s="48"/>
      <c r="J98" s="48"/>
      <c r="K98" s="48"/>
      <c r="L98" s="48"/>
      <c r="M98" s="48"/>
      <c r="N98" s="45"/>
      <c r="O98" s="45"/>
      <c r="P98" s="45" t="s">
        <v>137</v>
      </c>
      <c r="Q98" s="45"/>
      <c r="R98" s="48"/>
      <c r="S98" s="48"/>
      <c r="T98" s="48"/>
      <c r="U98" s="48"/>
      <c r="V98" s="48"/>
      <c r="W98" s="48"/>
      <c r="X98" s="48"/>
      <c r="Y98" s="48"/>
      <c r="Z98" s="48"/>
      <c r="AA98" s="48"/>
      <c r="AB98" s="48"/>
      <c r="AC98" s="48"/>
      <c r="AD98" s="48"/>
      <c r="AE98" s="48"/>
      <c r="AF98" s="48"/>
      <c r="AG98" s="48"/>
      <c r="AH98" s="45"/>
      <c r="AI98" s="128"/>
      <c r="AJ98" s="74"/>
    </row>
    <row r="99" spans="1:36" ht="30" customHeight="1">
      <c r="A99" s="391"/>
      <c r="B99" s="33" t="s">
        <v>973</v>
      </c>
      <c r="C99" s="48"/>
      <c r="D99" s="48"/>
      <c r="E99" s="48"/>
      <c r="F99" s="48"/>
      <c r="G99" s="48"/>
      <c r="H99" s="48"/>
      <c r="I99" s="48"/>
      <c r="J99" s="48"/>
      <c r="K99" s="48"/>
      <c r="L99" s="48"/>
      <c r="M99" s="48"/>
      <c r="N99" s="45"/>
      <c r="O99" s="45" t="s">
        <v>137</v>
      </c>
      <c r="P99" s="45"/>
      <c r="Q99" s="45"/>
      <c r="R99" s="48"/>
      <c r="S99" s="48"/>
      <c r="T99" s="48"/>
      <c r="U99" s="48"/>
      <c r="V99" s="48"/>
      <c r="W99" s="48"/>
      <c r="X99" s="48"/>
      <c r="Y99" s="48"/>
      <c r="Z99" s="48"/>
      <c r="AA99" s="48"/>
      <c r="AB99" s="48"/>
      <c r="AC99" s="48"/>
      <c r="AD99" s="48"/>
      <c r="AE99" s="48"/>
      <c r="AF99" s="48"/>
      <c r="AG99" s="48"/>
      <c r="AH99" s="45"/>
      <c r="AI99" s="128"/>
      <c r="AJ99" s="74"/>
    </row>
    <row r="100" spans="1:36" ht="30" customHeight="1">
      <c r="A100" s="392"/>
      <c r="B100" s="33" t="s">
        <v>974</v>
      </c>
      <c r="C100" s="48"/>
      <c r="D100" s="48"/>
      <c r="E100" s="48"/>
      <c r="F100" s="48"/>
      <c r="G100" s="48"/>
      <c r="H100" s="48"/>
      <c r="I100" s="48"/>
      <c r="J100" s="48"/>
      <c r="K100" s="48"/>
      <c r="L100" s="48"/>
      <c r="M100" s="48"/>
      <c r="N100" s="45"/>
      <c r="O100" s="45"/>
      <c r="P100" s="45" t="s">
        <v>137</v>
      </c>
      <c r="Q100" s="45"/>
      <c r="R100" s="48"/>
      <c r="S100" s="48"/>
      <c r="T100" s="48"/>
      <c r="U100" s="48"/>
      <c r="V100" s="48"/>
      <c r="W100" s="48"/>
      <c r="X100" s="48"/>
      <c r="Y100" s="48"/>
      <c r="Z100" s="48"/>
      <c r="AA100" s="48"/>
      <c r="AB100" s="48"/>
      <c r="AC100" s="48"/>
      <c r="AD100" s="48"/>
      <c r="AE100" s="48"/>
      <c r="AF100" s="48"/>
      <c r="AG100" s="48"/>
      <c r="AH100" s="45"/>
      <c r="AI100" s="128"/>
      <c r="AJ100" s="74"/>
    </row>
    <row r="101" spans="1:36" ht="30" customHeight="1">
      <c r="A101" s="390" t="s">
        <v>975</v>
      </c>
      <c r="B101" s="33" t="s">
        <v>976</v>
      </c>
      <c r="C101" s="48" t="s">
        <v>977</v>
      </c>
      <c r="D101" s="48"/>
      <c r="E101" s="48"/>
      <c r="F101" s="48"/>
      <c r="G101" s="48"/>
      <c r="H101" s="48"/>
      <c r="I101" s="48"/>
      <c r="J101" s="48"/>
      <c r="K101" s="48"/>
      <c r="L101" s="48"/>
      <c r="M101" s="48"/>
      <c r="N101" s="45"/>
      <c r="O101" s="45"/>
      <c r="P101" s="45"/>
      <c r="Q101" s="45" t="s">
        <v>683</v>
      </c>
      <c r="R101" s="48"/>
      <c r="S101" s="48"/>
      <c r="T101" s="48"/>
      <c r="U101" s="48"/>
      <c r="V101" s="48"/>
      <c r="W101" s="48"/>
      <c r="X101" s="48"/>
      <c r="Y101" s="48"/>
      <c r="Z101" s="48"/>
      <c r="AA101" s="48"/>
      <c r="AB101" s="48"/>
      <c r="AC101" s="48"/>
      <c r="AD101" s="48"/>
      <c r="AE101" s="48"/>
      <c r="AF101" s="48"/>
      <c r="AG101" s="48"/>
      <c r="AH101" s="45"/>
      <c r="AI101" s="128"/>
      <c r="AJ101" s="74"/>
    </row>
    <row r="102" spans="1:36" ht="30" customHeight="1">
      <c r="A102" s="391"/>
      <c r="B102" s="33" t="s">
        <v>978</v>
      </c>
      <c r="C102" s="48" t="s">
        <v>977</v>
      </c>
      <c r="D102" s="48"/>
      <c r="E102" s="48"/>
      <c r="F102" s="48"/>
      <c r="G102" s="48"/>
      <c r="H102" s="48"/>
      <c r="I102" s="48"/>
      <c r="J102" s="48"/>
      <c r="K102" s="48"/>
      <c r="L102" s="48"/>
      <c r="M102" s="48"/>
      <c r="N102" s="45"/>
      <c r="O102" s="45"/>
      <c r="P102" s="45"/>
      <c r="Q102" s="45" t="s">
        <v>683</v>
      </c>
      <c r="R102" s="48"/>
      <c r="S102" s="48"/>
      <c r="T102" s="48"/>
      <c r="U102" s="48"/>
      <c r="V102" s="48"/>
      <c r="W102" s="48"/>
      <c r="X102" s="48"/>
      <c r="Y102" s="48"/>
      <c r="Z102" s="48"/>
      <c r="AA102" s="48"/>
      <c r="AB102" s="48"/>
      <c r="AC102" s="48"/>
      <c r="AD102" s="48"/>
      <c r="AE102" s="48"/>
      <c r="AF102" s="48"/>
      <c r="AG102" s="48"/>
      <c r="AH102" s="45"/>
      <c r="AI102" s="128"/>
      <c r="AJ102" s="74"/>
    </row>
    <row r="103" spans="1:36" ht="30" customHeight="1">
      <c r="A103" s="391"/>
      <c r="B103" s="33" t="s">
        <v>979</v>
      </c>
      <c r="C103" s="48" t="s">
        <v>977</v>
      </c>
      <c r="D103" s="48"/>
      <c r="E103" s="48"/>
      <c r="F103" s="48"/>
      <c r="G103" s="48"/>
      <c r="H103" s="48"/>
      <c r="I103" s="48"/>
      <c r="J103" s="48"/>
      <c r="K103" s="48"/>
      <c r="L103" s="48"/>
      <c r="M103" s="48"/>
      <c r="N103" s="45"/>
      <c r="O103" s="45"/>
      <c r="P103" s="45"/>
      <c r="Q103" s="45" t="s">
        <v>683</v>
      </c>
      <c r="R103" s="48"/>
      <c r="S103" s="48"/>
      <c r="T103" s="48"/>
      <c r="U103" s="48"/>
      <c r="V103" s="48"/>
      <c r="W103" s="48"/>
      <c r="X103" s="48"/>
      <c r="Y103" s="48"/>
      <c r="Z103" s="48"/>
      <c r="AA103" s="48"/>
      <c r="AB103" s="48"/>
      <c r="AC103" s="48"/>
      <c r="AD103" s="48"/>
      <c r="AE103" s="48"/>
      <c r="AF103" s="48"/>
      <c r="AG103" s="48"/>
      <c r="AH103" s="45"/>
      <c r="AI103" s="128"/>
      <c r="AJ103" s="74"/>
    </row>
    <row r="104" spans="1:36" ht="30" customHeight="1">
      <c r="A104" s="391"/>
      <c r="B104" s="33" t="s">
        <v>980</v>
      </c>
      <c r="C104" s="48"/>
      <c r="D104" s="48"/>
      <c r="E104" s="48"/>
      <c r="F104" s="48"/>
      <c r="G104" s="48"/>
      <c r="H104" s="48"/>
      <c r="I104" s="48"/>
      <c r="J104" s="48"/>
      <c r="K104" s="48"/>
      <c r="L104" s="48"/>
      <c r="M104" s="48"/>
      <c r="N104" s="45"/>
      <c r="O104" s="45"/>
      <c r="P104" s="45" t="s">
        <v>137</v>
      </c>
      <c r="Q104" s="45"/>
      <c r="R104" s="48"/>
      <c r="S104" s="48"/>
      <c r="T104" s="48"/>
      <c r="U104" s="48"/>
      <c r="V104" s="48"/>
      <c r="W104" s="48"/>
      <c r="X104" s="48"/>
      <c r="Y104" s="48"/>
      <c r="Z104" s="48"/>
      <c r="AA104" s="48"/>
      <c r="AB104" s="48"/>
      <c r="AC104" s="48"/>
      <c r="AD104" s="48"/>
      <c r="AE104" s="48"/>
      <c r="AF104" s="48"/>
      <c r="AG104" s="48"/>
      <c r="AH104" s="45"/>
      <c r="AI104" s="128"/>
      <c r="AJ104" s="74"/>
    </row>
    <row r="105" spans="1:36" ht="30" customHeight="1">
      <c r="A105" s="391"/>
      <c r="B105" s="33" t="s">
        <v>981</v>
      </c>
      <c r="C105" s="48"/>
      <c r="D105" s="48"/>
      <c r="E105" s="48"/>
      <c r="F105" s="48"/>
      <c r="G105" s="48"/>
      <c r="H105" s="48"/>
      <c r="I105" s="48"/>
      <c r="J105" s="48"/>
      <c r="K105" s="48"/>
      <c r="L105" s="48"/>
      <c r="M105" s="48"/>
      <c r="N105" s="45"/>
      <c r="O105" s="45"/>
      <c r="P105" s="45" t="s">
        <v>137</v>
      </c>
      <c r="Q105" s="45"/>
      <c r="R105" s="48"/>
      <c r="S105" s="48"/>
      <c r="T105" s="48"/>
      <c r="U105" s="48"/>
      <c r="V105" s="48"/>
      <c r="W105" s="48"/>
      <c r="X105" s="48"/>
      <c r="Y105" s="48"/>
      <c r="Z105" s="48"/>
      <c r="AA105" s="48"/>
      <c r="AB105" s="48"/>
      <c r="AC105" s="48"/>
      <c r="AD105" s="48"/>
      <c r="AE105" s="48"/>
      <c r="AF105" s="48"/>
      <c r="AG105" s="48"/>
      <c r="AH105" s="45"/>
      <c r="AI105" s="128"/>
      <c r="AJ105" s="74"/>
    </row>
    <row r="106" spans="1:36" ht="30" customHeight="1">
      <c r="A106" s="391"/>
      <c r="B106" s="33" t="s">
        <v>982</v>
      </c>
      <c r="C106" s="48"/>
      <c r="D106" s="48"/>
      <c r="E106" s="48"/>
      <c r="F106" s="48"/>
      <c r="G106" s="48"/>
      <c r="H106" s="48"/>
      <c r="I106" s="48"/>
      <c r="J106" s="48"/>
      <c r="K106" s="48"/>
      <c r="L106" s="48"/>
      <c r="M106" s="48"/>
      <c r="N106" s="45"/>
      <c r="O106" s="45"/>
      <c r="P106" s="45" t="s">
        <v>137</v>
      </c>
      <c r="Q106" s="45"/>
      <c r="R106" s="48"/>
      <c r="S106" s="48"/>
      <c r="T106" s="48"/>
      <c r="U106" s="48"/>
      <c r="V106" s="48"/>
      <c r="W106" s="48"/>
      <c r="X106" s="48"/>
      <c r="Y106" s="48"/>
      <c r="Z106" s="48"/>
      <c r="AA106" s="48"/>
      <c r="AB106" s="48"/>
      <c r="AC106" s="48"/>
      <c r="AD106" s="48"/>
      <c r="AE106" s="48"/>
      <c r="AF106" s="48"/>
      <c r="AG106" s="48"/>
      <c r="AH106" s="45"/>
      <c r="AI106" s="128"/>
      <c r="AJ106" s="74"/>
    </row>
    <row r="107" spans="1:36" ht="30" customHeight="1">
      <c r="A107" s="391"/>
      <c r="B107" s="33" t="s">
        <v>983</v>
      </c>
      <c r="C107" s="48"/>
      <c r="D107" s="48"/>
      <c r="E107" s="48"/>
      <c r="F107" s="48"/>
      <c r="G107" s="48"/>
      <c r="H107" s="48"/>
      <c r="I107" s="48"/>
      <c r="J107" s="48"/>
      <c r="K107" s="48"/>
      <c r="L107" s="48"/>
      <c r="M107" s="48"/>
      <c r="N107" s="45"/>
      <c r="O107" s="45"/>
      <c r="P107" s="45" t="s">
        <v>137</v>
      </c>
      <c r="Q107" s="45"/>
      <c r="R107" s="48"/>
      <c r="S107" s="48"/>
      <c r="T107" s="48"/>
      <c r="U107" s="48"/>
      <c r="V107" s="48"/>
      <c r="W107" s="48"/>
      <c r="X107" s="48"/>
      <c r="Y107" s="48"/>
      <c r="Z107" s="48"/>
      <c r="AA107" s="48"/>
      <c r="AB107" s="48"/>
      <c r="AC107" s="48"/>
      <c r="AD107" s="48"/>
      <c r="AE107" s="48"/>
      <c r="AF107" s="48"/>
      <c r="AG107" s="48"/>
      <c r="AH107" s="45"/>
      <c r="AI107" s="128"/>
      <c r="AJ107" s="74"/>
    </row>
    <row r="108" spans="1:36" ht="30" customHeight="1">
      <c r="A108" s="391"/>
      <c r="B108" s="33" t="s">
        <v>984</v>
      </c>
      <c r="C108" s="48"/>
      <c r="D108" s="48"/>
      <c r="E108" s="48"/>
      <c r="F108" s="48"/>
      <c r="G108" s="48"/>
      <c r="H108" s="48"/>
      <c r="I108" s="48"/>
      <c r="J108" s="48"/>
      <c r="K108" s="48"/>
      <c r="L108" s="48"/>
      <c r="M108" s="48"/>
      <c r="N108" s="45"/>
      <c r="O108" s="45"/>
      <c r="P108" s="45" t="s">
        <v>137</v>
      </c>
      <c r="Q108" s="45"/>
      <c r="R108" s="48"/>
      <c r="S108" s="48"/>
      <c r="T108" s="48"/>
      <c r="U108" s="48"/>
      <c r="V108" s="48"/>
      <c r="W108" s="48"/>
      <c r="X108" s="48"/>
      <c r="Y108" s="48"/>
      <c r="Z108" s="48"/>
      <c r="AA108" s="48"/>
      <c r="AB108" s="48"/>
      <c r="AC108" s="48"/>
      <c r="AD108" s="48"/>
      <c r="AE108" s="48"/>
      <c r="AF108" s="48"/>
      <c r="AG108" s="48"/>
      <c r="AH108" s="45"/>
      <c r="AI108" s="128"/>
      <c r="AJ108" s="74"/>
    </row>
    <row r="109" spans="1:36" ht="30" customHeight="1">
      <c r="A109" s="391"/>
      <c r="B109" s="33" t="s">
        <v>985</v>
      </c>
      <c r="C109" s="48"/>
      <c r="D109" s="48"/>
      <c r="E109" s="48"/>
      <c r="F109" s="48"/>
      <c r="G109" s="48"/>
      <c r="H109" s="48"/>
      <c r="I109" s="48"/>
      <c r="J109" s="48"/>
      <c r="K109" s="48"/>
      <c r="L109" s="48"/>
      <c r="M109" s="48"/>
      <c r="N109" s="45"/>
      <c r="O109" s="45"/>
      <c r="P109" s="45" t="s">
        <v>137</v>
      </c>
      <c r="Q109" s="45"/>
      <c r="R109" s="48"/>
      <c r="S109" s="48"/>
      <c r="T109" s="48"/>
      <c r="U109" s="48"/>
      <c r="V109" s="48"/>
      <c r="W109" s="48"/>
      <c r="X109" s="48"/>
      <c r="Y109" s="48"/>
      <c r="Z109" s="48"/>
      <c r="AA109" s="48"/>
      <c r="AB109" s="48"/>
      <c r="AC109" s="48"/>
      <c r="AD109" s="48"/>
      <c r="AE109" s="48"/>
      <c r="AF109" s="48"/>
      <c r="AG109" s="48"/>
      <c r="AH109" s="45"/>
      <c r="AI109" s="128"/>
      <c r="AJ109" s="74"/>
    </row>
    <row r="110" spans="1:36" ht="30" customHeight="1">
      <c r="A110" s="391"/>
      <c r="B110" s="33" t="s">
        <v>986</v>
      </c>
      <c r="C110" s="48"/>
      <c r="D110" s="48"/>
      <c r="E110" s="48"/>
      <c r="F110" s="48"/>
      <c r="G110" s="48"/>
      <c r="H110" s="48"/>
      <c r="I110" s="48"/>
      <c r="J110" s="48"/>
      <c r="K110" s="48"/>
      <c r="L110" s="48"/>
      <c r="M110" s="48"/>
      <c r="N110" s="45"/>
      <c r="O110" s="45"/>
      <c r="P110" s="45" t="s">
        <v>137</v>
      </c>
      <c r="Q110" s="45"/>
      <c r="R110" s="48"/>
      <c r="S110" s="48"/>
      <c r="T110" s="48"/>
      <c r="U110" s="48"/>
      <c r="V110" s="48"/>
      <c r="W110" s="48"/>
      <c r="X110" s="48"/>
      <c r="Y110" s="48"/>
      <c r="Z110" s="48"/>
      <c r="AA110" s="48"/>
      <c r="AB110" s="48"/>
      <c r="AC110" s="48"/>
      <c r="AD110" s="48"/>
      <c r="AE110" s="48"/>
      <c r="AF110" s="48"/>
      <c r="AG110" s="48"/>
      <c r="AH110" s="45"/>
      <c r="AI110" s="128"/>
      <c r="AJ110" s="74"/>
    </row>
    <row r="111" spans="1:36" ht="30" customHeight="1">
      <c r="A111" s="391"/>
      <c r="B111" s="33" t="s">
        <v>987</v>
      </c>
      <c r="C111" s="48"/>
      <c r="D111" s="48"/>
      <c r="E111" s="48"/>
      <c r="F111" s="48"/>
      <c r="G111" s="48"/>
      <c r="H111" s="48"/>
      <c r="I111" s="48"/>
      <c r="J111" s="48"/>
      <c r="K111" s="48"/>
      <c r="L111" s="48"/>
      <c r="M111" s="48"/>
      <c r="N111" s="45"/>
      <c r="O111" s="45"/>
      <c r="P111" s="45" t="s">
        <v>137</v>
      </c>
      <c r="Q111" s="45"/>
      <c r="R111" s="48"/>
      <c r="S111" s="48"/>
      <c r="T111" s="48"/>
      <c r="U111" s="48"/>
      <c r="V111" s="48"/>
      <c r="W111" s="48"/>
      <c r="X111" s="48"/>
      <c r="Y111" s="48"/>
      <c r="Z111" s="48"/>
      <c r="AA111" s="48"/>
      <c r="AB111" s="48"/>
      <c r="AC111" s="48"/>
      <c r="AD111" s="48"/>
      <c r="AE111" s="48"/>
      <c r="AF111" s="48"/>
      <c r="AG111" s="48"/>
      <c r="AH111" s="45"/>
      <c r="AI111" s="128"/>
      <c r="AJ111" s="74"/>
    </row>
    <row r="112" spans="1:36" ht="30" customHeight="1">
      <c r="A112" s="391"/>
      <c r="B112" s="33" t="s">
        <v>988</v>
      </c>
      <c r="C112" s="48"/>
      <c r="D112" s="48"/>
      <c r="E112" s="48"/>
      <c r="F112" s="48"/>
      <c r="G112" s="48"/>
      <c r="H112" s="48"/>
      <c r="I112" s="48"/>
      <c r="J112" s="48"/>
      <c r="K112" s="48"/>
      <c r="L112" s="48"/>
      <c r="M112" s="48"/>
      <c r="N112" s="45"/>
      <c r="O112" s="45"/>
      <c r="P112" s="45" t="s">
        <v>137</v>
      </c>
      <c r="Q112" s="45"/>
      <c r="R112" s="48"/>
      <c r="S112" s="48"/>
      <c r="T112" s="48"/>
      <c r="U112" s="48"/>
      <c r="V112" s="48"/>
      <c r="W112" s="48"/>
      <c r="X112" s="48"/>
      <c r="Y112" s="48"/>
      <c r="Z112" s="48"/>
      <c r="AA112" s="48"/>
      <c r="AB112" s="48"/>
      <c r="AC112" s="48"/>
      <c r="AD112" s="48"/>
      <c r="AE112" s="48"/>
      <c r="AF112" s="48"/>
      <c r="AG112" s="48"/>
      <c r="AH112" s="45"/>
      <c r="AI112" s="128"/>
      <c r="AJ112" s="74"/>
    </row>
    <row r="113" spans="1:36" ht="30" customHeight="1">
      <c r="A113" s="391"/>
      <c r="B113" s="33" t="s">
        <v>989</v>
      </c>
      <c r="C113" s="48"/>
      <c r="D113" s="48"/>
      <c r="E113" s="48"/>
      <c r="F113" s="48"/>
      <c r="G113" s="48"/>
      <c r="H113" s="48"/>
      <c r="I113" s="48"/>
      <c r="J113" s="48"/>
      <c r="K113" s="48"/>
      <c r="L113" s="48"/>
      <c r="M113" s="48"/>
      <c r="N113" s="45"/>
      <c r="O113" s="45"/>
      <c r="P113" s="45" t="s">
        <v>137</v>
      </c>
      <c r="Q113" s="45"/>
      <c r="R113" s="48"/>
      <c r="S113" s="48"/>
      <c r="T113" s="48"/>
      <c r="U113" s="48"/>
      <c r="V113" s="48"/>
      <c r="W113" s="48"/>
      <c r="X113" s="48"/>
      <c r="Y113" s="48"/>
      <c r="Z113" s="48"/>
      <c r="AA113" s="48"/>
      <c r="AB113" s="48"/>
      <c r="AC113" s="48"/>
      <c r="AD113" s="48"/>
      <c r="AE113" s="48"/>
      <c r="AF113" s="48"/>
      <c r="AG113" s="48"/>
      <c r="AH113" s="45"/>
      <c r="AI113" s="128"/>
      <c r="AJ113" s="74"/>
    </row>
    <row r="114" spans="1:36" ht="30" customHeight="1">
      <c r="A114" s="391"/>
      <c r="B114" s="33" t="s">
        <v>990</v>
      </c>
      <c r="C114" s="48"/>
      <c r="D114" s="48"/>
      <c r="E114" s="48"/>
      <c r="F114" s="48"/>
      <c r="G114" s="48"/>
      <c r="H114" s="48"/>
      <c r="I114" s="48"/>
      <c r="J114" s="48"/>
      <c r="K114" s="48"/>
      <c r="L114" s="48"/>
      <c r="M114" s="48"/>
      <c r="N114" s="45"/>
      <c r="O114" s="45"/>
      <c r="P114" s="45" t="s">
        <v>137</v>
      </c>
      <c r="Q114" s="45"/>
      <c r="R114" s="48"/>
      <c r="S114" s="48"/>
      <c r="T114" s="48"/>
      <c r="U114" s="48"/>
      <c r="V114" s="48"/>
      <c r="W114" s="48"/>
      <c r="X114" s="48"/>
      <c r="Y114" s="48"/>
      <c r="Z114" s="48"/>
      <c r="AA114" s="48"/>
      <c r="AB114" s="48"/>
      <c r="AC114" s="48"/>
      <c r="AD114" s="48"/>
      <c r="AE114" s="48"/>
      <c r="AF114" s="48"/>
      <c r="AG114" s="48"/>
      <c r="AH114" s="45"/>
      <c r="AI114" s="128"/>
      <c r="AJ114" s="74"/>
    </row>
    <row r="115" spans="1:36" ht="30" customHeight="1">
      <c r="A115" s="392"/>
      <c r="B115" s="33" t="s">
        <v>991</v>
      </c>
      <c r="C115" s="48"/>
      <c r="D115" s="48"/>
      <c r="E115" s="48"/>
      <c r="F115" s="48"/>
      <c r="G115" s="48"/>
      <c r="H115" s="48"/>
      <c r="I115" s="48"/>
      <c r="J115" s="48"/>
      <c r="K115" s="48"/>
      <c r="L115" s="48"/>
      <c r="M115" s="48"/>
      <c r="N115" s="45"/>
      <c r="O115" s="45"/>
      <c r="P115" s="45" t="s">
        <v>137</v>
      </c>
      <c r="Q115" s="45"/>
      <c r="R115" s="48"/>
      <c r="S115" s="48"/>
      <c r="T115" s="48"/>
      <c r="U115" s="48"/>
      <c r="V115" s="48"/>
      <c r="W115" s="48"/>
      <c r="X115" s="48"/>
      <c r="Y115" s="48"/>
      <c r="Z115" s="48"/>
      <c r="AA115" s="48"/>
      <c r="AB115" s="48"/>
      <c r="AC115" s="48"/>
      <c r="AD115" s="48"/>
      <c r="AE115" s="48"/>
      <c r="AF115" s="48"/>
      <c r="AG115" s="48"/>
      <c r="AH115" s="45"/>
      <c r="AI115" s="128"/>
      <c r="AJ115" s="74"/>
    </row>
    <row r="116" spans="1:36" ht="30" customHeight="1">
      <c r="A116" s="390" t="s">
        <v>992</v>
      </c>
      <c r="B116" s="33" t="s">
        <v>993</v>
      </c>
      <c r="C116" s="48" t="s">
        <v>994</v>
      </c>
      <c r="D116" s="48"/>
      <c r="E116" s="48"/>
      <c r="F116" s="48"/>
      <c r="G116" s="48"/>
      <c r="H116" s="48"/>
      <c r="I116" s="48"/>
      <c r="J116" s="48"/>
      <c r="K116" s="48"/>
      <c r="L116" s="48"/>
      <c r="M116" s="48"/>
      <c r="N116" s="45"/>
      <c r="O116" s="45"/>
      <c r="P116" s="45"/>
      <c r="Q116" s="45" t="s">
        <v>683</v>
      </c>
      <c r="R116" s="48"/>
      <c r="S116" s="48"/>
      <c r="T116" s="48"/>
      <c r="U116" s="48"/>
      <c r="V116" s="48"/>
      <c r="W116" s="48"/>
      <c r="X116" s="48"/>
      <c r="Y116" s="48"/>
      <c r="Z116" s="48"/>
      <c r="AA116" s="48"/>
      <c r="AB116" s="48"/>
      <c r="AC116" s="48"/>
      <c r="AD116" s="48"/>
      <c r="AE116" s="48"/>
      <c r="AF116" s="48"/>
      <c r="AG116" s="48"/>
      <c r="AH116" s="45"/>
      <c r="AI116" s="128"/>
      <c r="AJ116" s="74"/>
    </row>
    <row r="117" spans="1:36" ht="30" customHeight="1">
      <c r="A117" s="391"/>
      <c r="B117" s="33" t="s">
        <v>995</v>
      </c>
      <c r="C117" s="48" t="s">
        <v>994</v>
      </c>
      <c r="D117" s="48"/>
      <c r="E117" s="48"/>
      <c r="F117" s="48"/>
      <c r="G117" s="48"/>
      <c r="H117" s="48"/>
      <c r="I117" s="48"/>
      <c r="J117" s="48"/>
      <c r="K117" s="48"/>
      <c r="L117" s="48"/>
      <c r="M117" s="48"/>
      <c r="N117" s="45"/>
      <c r="O117" s="45"/>
      <c r="P117" s="45"/>
      <c r="Q117" s="45" t="s">
        <v>683</v>
      </c>
      <c r="R117" s="48"/>
      <c r="S117" s="48"/>
      <c r="T117" s="48"/>
      <c r="U117" s="48"/>
      <c r="V117" s="48"/>
      <c r="W117" s="48"/>
      <c r="X117" s="48"/>
      <c r="Y117" s="48"/>
      <c r="Z117" s="48"/>
      <c r="AA117" s="48"/>
      <c r="AB117" s="48"/>
      <c r="AC117" s="48"/>
      <c r="AD117" s="48"/>
      <c r="AE117" s="48"/>
      <c r="AF117" s="48"/>
      <c r="AG117" s="48"/>
      <c r="AH117" s="45"/>
      <c r="AI117" s="128"/>
      <c r="AJ117" s="74"/>
    </row>
    <row r="118" spans="1:36" ht="30" customHeight="1">
      <c r="A118" s="391"/>
      <c r="B118" s="33" t="s">
        <v>996</v>
      </c>
      <c r="C118" s="48" t="s">
        <v>994</v>
      </c>
      <c r="D118" s="48"/>
      <c r="E118" s="48"/>
      <c r="F118" s="48"/>
      <c r="G118" s="48"/>
      <c r="H118" s="48"/>
      <c r="I118" s="48"/>
      <c r="J118" s="48"/>
      <c r="K118" s="48"/>
      <c r="L118" s="48"/>
      <c r="M118" s="48"/>
      <c r="N118" s="45"/>
      <c r="O118" s="45"/>
      <c r="P118" s="45"/>
      <c r="Q118" s="45" t="s">
        <v>683</v>
      </c>
      <c r="R118" s="48"/>
      <c r="S118" s="48"/>
      <c r="T118" s="48"/>
      <c r="U118" s="48"/>
      <c r="V118" s="48"/>
      <c r="W118" s="48"/>
      <c r="X118" s="48"/>
      <c r="Y118" s="48"/>
      <c r="Z118" s="48"/>
      <c r="AA118" s="48"/>
      <c r="AB118" s="48"/>
      <c r="AC118" s="48"/>
      <c r="AD118" s="48"/>
      <c r="AE118" s="48"/>
      <c r="AF118" s="48"/>
      <c r="AG118" s="48"/>
      <c r="AH118" s="45"/>
      <c r="AI118" s="128"/>
      <c r="AJ118" s="74"/>
    </row>
    <row r="119" spans="1:36" ht="30" customHeight="1">
      <c r="A119" s="391"/>
      <c r="B119" s="33" t="s">
        <v>997</v>
      </c>
      <c r="C119" s="48"/>
      <c r="D119" s="48"/>
      <c r="E119" s="48"/>
      <c r="F119" s="48"/>
      <c r="G119" s="48"/>
      <c r="H119" s="48"/>
      <c r="I119" s="48"/>
      <c r="J119" s="48"/>
      <c r="K119" s="48"/>
      <c r="L119" s="48"/>
      <c r="M119" s="48"/>
      <c r="N119" s="45"/>
      <c r="O119" s="45" t="s">
        <v>137</v>
      </c>
      <c r="P119" s="45"/>
      <c r="Q119" s="45"/>
      <c r="R119" s="48"/>
      <c r="S119" s="48"/>
      <c r="T119" s="48"/>
      <c r="U119" s="48"/>
      <c r="V119" s="48"/>
      <c r="W119" s="48"/>
      <c r="X119" s="48"/>
      <c r="Y119" s="48"/>
      <c r="Z119" s="48"/>
      <c r="AA119" s="48"/>
      <c r="AB119" s="48"/>
      <c r="AC119" s="48"/>
      <c r="AD119" s="48"/>
      <c r="AE119" s="48"/>
      <c r="AF119" s="48"/>
      <c r="AG119" s="48"/>
      <c r="AH119" s="45"/>
      <c r="AI119" s="128"/>
      <c r="AJ119" s="74"/>
    </row>
    <row r="120" spans="1:36" ht="30" customHeight="1">
      <c r="A120" s="391"/>
      <c r="B120" s="33" t="s">
        <v>998</v>
      </c>
      <c r="C120" s="48"/>
      <c r="D120" s="48"/>
      <c r="E120" s="48"/>
      <c r="F120" s="48"/>
      <c r="G120" s="48"/>
      <c r="H120" s="48"/>
      <c r="I120" s="48"/>
      <c r="J120" s="48"/>
      <c r="K120" s="48"/>
      <c r="L120" s="48"/>
      <c r="M120" s="48"/>
      <c r="N120" s="45"/>
      <c r="O120" s="45"/>
      <c r="P120" s="45"/>
      <c r="Q120" s="45" t="s">
        <v>137</v>
      </c>
      <c r="R120" s="48"/>
      <c r="S120" s="48"/>
      <c r="T120" s="48"/>
      <c r="U120" s="48"/>
      <c r="V120" s="48"/>
      <c r="W120" s="48"/>
      <c r="X120" s="48"/>
      <c r="Y120" s="48"/>
      <c r="Z120" s="48"/>
      <c r="AA120" s="48"/>
      <c r="AB120" s="48"/>
      <c r="AC120" s="48"/>
      <c r="AD120" s="48"/>
      <c r="AE120" s="48"/>
      <c r="AF120" s="48"/>
      <c r="AG120" s="48"/>
      <c r="AH120" s="45"/>
      <c r="AI120" s="128"/>
      <c r="AJ120" s="74"/>
    </row>
    <row r="121" spans="1:36" ht="30" customHeight="1">
      <c r="A121" s="391"/>
      <c r="B121" s="33" t="s">
        <v>999</v>
      </c>
      <c r="C121" s="48"/>
      <c r="D121" s="48"/>
      <c r="E121" s="48"/>
      <c r="F121" s="48"/>
      <c r="G121" s="48"/>
      <c r="H121" s="48"/>
      <c r="I121" s="48"/>
      <c r="J121" s="48"/>
      <c r="K121" s="48"/>
      <c r="L121" s="48"/>
      <c r="M121" s="48"/>
      <c r="N121" s="45"/>
      <c r="O121" s="45" t="s">
        <v>137</v>
      </c>
      <c r="P121" s="45"/>
      <c r="Q121" s="45"/>
      <c r="R121" s="48"/>
      <c r="S121" s="48"/>
      <c r="T121" s="48"/>
      <c r="U121" s="48"/>
      <c r="V121" s="48"/>
      <c r="W121" s="48"/>
      <c r="X121" s="48"/>
      <c r="Y121" s="48"/>
      <c r="Z121" s="48"/>
      <c r="AA121" s="48"/>
      <c r="AB121" s="48"/>
      <c r="AC121" s="48"/>
      <c r="AD121" s="48"/>
      <c r="AE121" s="48"/>
      <c r="AF121" s="48"/>
      <c r="AG121" s="48"/>
      <c r="AH121" s="45"/>
      <c r="AI121" s="128"/>
      <c r="AJ121" s="74"/>
    </row>
    <row r="122" spans="1:36" ht="30" customHeight="1">
      <c r="A122" s="391"/>
      <c r="B122" s="33" t="s">
        <v>1000</v>
      </c>
      <c r="C122" s="48"/>
      <c r="D122" s="48"/>
      <c r="E122" s="48"/>
      <c r="F122" s="48"/>
      <c r="G122" s="48"/>
      <c r="H122" s="48"/>
      <c r="I122" s="48"/>
      <c r="J122" s="48"/>
      <c r="K122" s="48"/>
      <c r="L122" s="48"/>
      <c r="M122" s="48"/>
      <c r="N122" s="45"/>
      <c r="O122" s="45"/>
      <c r="P122" s="45" t="s">
        <v>137</v>
      </c>
      <c r="Q122" s="45"/>
      <c r="R122" s="48"/>
      <c r="S122" s="48"/>
      <c r="T122" s="48"/>
      <c r="U122" s="48"/>
      <c r="V122" s="48"/>
      <c r="W122" s="48"/>
      <c r="X122" s="48"/>
      <c r="Y122" s="48"/>
      <c r="Z122" s="48"/>
      <c r="AA122" s="48"/>
      <c r="AB122" s="48"/>
      <c r="AC122" s="48"/>
      <c r="AD122" s="48"/>
      <c r="AE122" s="48"/>
      <c r="AF122" s="48"/>
      <c r="AG122" s="48"/>
      <c r="AH122" s="45"/>
      <c r="AI122" s="128"/>
      <c r="AJ122" s="74"/>
    </row>
    <row r="123" spans="1:36" ht="30" customHeight="1">
      <c r="A123" s="391"/>
      <c r="B123" s="33" t="s">
        <v>1001</v>
      </c>
      <c r="C123" s="48"/>
      <c r="D123" s="48"/>
      <c r="E123" s="48"/>
      <c r="F123" s="48"/>
      <c r="G123" s="48"/>
      <c r="H123" s="48"/>
      <c r="I123" s="48"/>
      <c r="J123" s="48"/>
      <c r="K123" s="48"/>
      <c r="L123" s="48"/>
      <c r="M123" s="48"/>
      <c r="N123" s="45"/>
      <c r="O123" s="45"/>
      <c r="P123" s="45"/>
      <c r="Q123" s="45" t="s">
        <v>137</v>
      </c>
      <c r="R123" s="48"/>
      <c r="S123" s="48"/>
      <c r="T123" s="48"/>
      <c r="U123" s="48"/>
      <c r="V123" s="48"/>
      <c r="W123" s="48"/>
      <c r="X123" s="48"/>
      <c r="Y123" s="48"/>
      <c r="Z123" s="48"/>
      <c r="AA123" s="48"/>
      <c r="AB123" s="48"/>
      <c r="AC123" s="48"/>
      <c r="AD123" s="48"/>
      <c r="AE123" s="48"/>
      <c r="AF123" s="48"/>
      <c r="AG123" s="48"/>
      <c r="AH123" s="45"/>
      <c r="AI123" s="128"/>
      <c r="AJ123" s="74"/>
    </row>
    <row r="124" spans="1:36" ht="30" customHeight="1">
      <c r="A124" s="391"/>
      <c r="B124" s="33" t="s">
        <v>1002</v>
      </c>
      <c r="C124" s="48"/>
      <c r="D124" s="48"/>
      <c r="E124" s="48"/>
      <c r="F124" s="48"/>
      <c r="G124" s="48"/>
      <c r="H124" s="48"/>
      <c r="I124" s="48"/>
      <c r="J124" s="48"/>
      <c r="K124" s="48"/>
      <c r="L124" s="48"/>
      <c r="M124" s="48"/>
      <c r="N124" s="45"/>
      <c r="O124" s="45"/>
      <c r="P124" s="45" t="s">
        <v>137</v>
      </c>
      <c r="Q124" s="45"/>
      <c r="R124" s="48"/>
      <c r="S124" s="48"/>
      <c r="T124" s="48"/>
      <c r="U124" s="48"/>
      <c r="V124" s="48"/>
      <c r="W124" s="48"/>
      <c r="X124" s="48"/>
      <c r="Y124" s="48"/>
      <c r="Z124" s="48"/>
      <c r="AA124" s="48"/>
      <c r="AB124" s="48"/>
      <c r="AC124" s="48"/>
      <c r="AD124" s="48"/>
      <c r="AE124" s="48"/>
      <c r="AF124" s="48"/>
      <c r="AG124" s="48"/>
      <c r="AH124" s="45"/>
      <c r="AI124" s="128"/>
      <c r="AJ124" s="74"/>
    </row>
    <row r="125" spans="1:36" ht="30" customHeight="1">
      <c r="A125" s="391"/>
      <c r="B125" s="33" t="s">
        <v>1003</v>
      </c>
      <c r="C125" s="48"/>
      <c r="D125" s="48"/>
      <c r="E125" s="48"/>
      <c r="F125" s="48"/>
      <c r="G125" s="48"/>
      <c r="H125" s="48"/>
      <c r="I125" s="48"/>
      <c r="J125" s="48"/>
      <c r="K125" s="48"/>
      <c r="L125" s="48"/>
      <c r="M125" s="48"/>
      <c r="N125" s="45"/>
      <c r="O125" s="45"/>
      <c r="P125" s="45" t="s">
        <v>137</v>
      </c>
      <c r="Q125" s="45"/>
      <c r="R125" s="48"/>
      <c r="S125" s="48"/>
      <c r="T125" s="48"/>
      <c r="U125" s="48"/>
      <c r="V125" s="48"/>
      <c r="W125" s="48"/>
      <c r="X125" s="48"/>
      <c r="Y125" s="48"/>
      <c r="Z125" s="48"/>
      <c r="AA125" s="48"/>
      <c r="AB125" s="48"/>
      <c r="AC125" s="48"/>
      <c r="AD125" s="48"/>
      <c r="AE125" s="48"/>
      <c r="AF125" s="48"/>
      <c r="AG125" s="48"/>
      <c r="AH125" s="45"/>
      <c r="AI125" s="128"/>
      <c r="AJ125" s="74"/>
    </row>
    <row r="126" spans="1:36" ht="30" customHeight="1">
      <c r="A126" s="391"/>
      <c r="B126" s="33" t="s">
        <v>1004</v>
      </c>
      <c r="C126" s="48"/>
      <c r="D126" s="48"/>
      <c r="E126" s="48"/>
      <c r="F126" s="48"/>
      <c r="G126" s="48"/>
      <c r="H126" s="48"/>
      <c r="I126" s="48"/>
      <c r="J126" s="48"/>
      <c r="K126" s="48"/>
      <c r="L126" s="48"/>
      <c r="M126" s="48"/>
      <c r="N126" s="45"/>
      <c r="O126" s="45"/>
      <c r="P126" s="45"/>
      <c r="Q126" s="45" t="s">
        <v>137</v>
      </c>
      <c r="R126" s="48"/>
      <c r="S126" s="48"/>
      <c r="T126" s="48"/>
      <c r="U126" s="48"/>
      <c r="V126" s="48"/>
      <c r="W126" s="48"/>
      <c r="X126" s="48"/>
      <c r="Y126" s="48"/>
      <c r="Z126" s="48"/>
      <c r="AA126" s="48"/>
      <c r="AB126" s="48"/>
      <c r="AC126" s="48"/>
      <c r="AD126" s="48"/>
      <c r="AE126" s="48"/>
      <c r="AF126" s="48"/>
      <c r="AG126" s="48"/>
      <c r="AH126" s="45"/>
      <c r="AI126" s="128"/>
      <c r="AJ126" s="74"/>
    </row>
    <row r="127" spans="1:36" ht="30" customHeight="1">
      <c r="A127" s="391"/>
      <c r="B127" s="33" t="s">
        <v>1005</v>
      </c>
      <c r="C127" s="48"/>
      <c r="D127" s="48"/>
      <c r="E127" s="48"/>
      <c r="F127" s="48"/>
      <c r="G127" s="48"/>
      <c r="H127" s="48"/>
      <c r="I127" s="48"/>
      <c r="J127" s="48"/>
      <c r="K127" s="48"/>
      <c r="L127" s="48"/>
      <c r="M127" s="48"/>
      <c r="N127" s="45"/>
      <c r="O127" s="45" t="s">
        <v>137</v>
      </c>
      <c r="P127" s="45"/>
      <c r="Q127" s="45"/>
      <c r="R127" s="48"/>
      <c r="S127" s="48"/>
      <c r="T127" s="48"/>
      <c r="U127" s="48"/>
      <c r="V127" s="48"/>
      <c r="W127" s="48"/>
      <c r="X127" s="48"/>
      <c r="Y127" s="48"/>
      <c r="Z127" s="48"/>
      <c r="AA127" s="48"/>
      <c r="AB127" s="48"/>
      <c r="AC127" s="48"/>
      <c r="AD127" s="48"/>
      <c r="AE127" s="48"/>
      <c r="AF127" s="48"/>
      <c r="AG127" s="48"/>
      <c r="AH127" s="45"/>
      <c r="AI127" s="128"/>
      <c r="AJ127" s="74"/>
    </row>
    <row r="128" spans="1:36" ht="30" customHeight="1">
      <c r="A128" s="391"/>
      <c r="B128" s="33" t="s">
        <v>1006</v>
      </c>
      <c r="C128" s="48"/>
      <c r="D128" s="48"/>
      <c r="E128" s="48"/>
      <c r="F128" s="48"/>
      <c r="G128" s="48"/>
      <c r="H128" s="48"/>
      <c r="I128" s="48"/>
      <c r="J128" s="48"/>
      <c r="K128" s="48"/>
      <c r="L128" s="48"/>
      <c r="M128" s="48"/>
      <c r="N128" s="45"/>
      <c r="O128" s="45"/>
      <c r="P128" s="45" t="s">
        <v>137</v>
      </c>
      <c r="Q128" s="45"/>
      <c r="R128" s="48"/>
      <c r="S128" s="48"/>
      <c r="T128" s="48"/>
      <c r="U128" s="48"/>
      <c r="V128" s="48"/>
      <c r="W128" s="48"/>
      <c r="X128" s="48"/>
      <c r="Y128" s="48"/>
      <c r="Z128" s="48"/>
      <c r="AA128" s="48"/>
      <c r="AB128" s="48"/>
      <c r="AC128" s="48"/>
      <c r="AD128" s="48"/>
      <c r="AE128" s="48"/>
      <c r="AF128" s="48"/>
      <c r="AG128" s="48"/>
      <c r="AH128" s="45"/>
      <c r="AI128" s="128"/>
      <c r="AJ128" s="74"/>
    </row>
    <row r="129" spans="1:36" ht="30" customHeight="1">
      <c r="A129" s="391"/>
      <c r="B129" s="33" t="s">
        <v>1007</v>
      </c>
      <c r="C129" s="48"/>
      <c r="D129" s="48"/>
      <c r="E129" s="48"/>
      <c r="F129" s="48"/>
      <c r="G129" s="48"/>
      <c r="H129" s="48"/>
      <c r="I129" s="48"/>
      <c r="J129" s="48"/>
      <c r="K129" s="48"/>
      <c r="L129" s="48"/>
      <c r="M129" s="48"/>
      <c r="N129" s="45"/>
      <c r="O129" s="45"/>
      <c r="P129" s="45"/>
      <c r="Q129" s="45" t="s">
        <v>137</v>
      </c>
      <c r="R129" s="48"/>
      <c r="S129" s="48"/>
      <c r="T129" s="48"/>
      <c r="U129" s="48"/>
      <c r="V129" s="48"/>
      <c r="W129" s="48"/>
      <c r="X129" s="48"/>
      <c r="Y129" s="48"/>
      <c r="Z129" s="48"/>
      <c r="AA129" s="48"/>
      <c r="AB129" s="48"/>
      <c r="AC129" s="48"/>
      <c r="AD129" s="48"/>
      <c r="AE129" s="48"/>
      <c r="AF129" s="48"/>
      <c r="AG129" s="48"/>
      <c r="AH129" s="45"/>
      <c r="AI129" s="128"/>
      <c r="AJ129" s="74"/>
    </row>
    <row r="130" spans="1:36" ht="30" customHeight="1">
      <c r="A130" s="392"/>
      <c r="B130" s="33" t="s">
        <v>1008</v>
      </c>
      <c r="C130" s="48"/>
      <c r="D130" s="48"/>
      <c r="E130" s="48"/>
      <c r="F130" s="48"/>
      <c r="G130" s="48"/>
      <c r="H130" s="48"/>
      <c r="I130" s="48"/>
      <c r="J130" s="48"/>
      <c r="K130" s="48"/>
      <c r="L130" s="48"/>
      <c r="M130" s="48"/>
      <c r="N130" s="45"/>
      <c r="O130" s="45"/>
      <c r="P130" s="45"/>
      <c r="Q130" s="45" t="s">
        <v>137</v>
      </c>
      <c r="R130" s="48"/>
      <c r="S130" s="48"/>
      <c r="T130" s="48"/>
      <c r="U130" s="48"/>
      <c r="V130" s="48"/>
      <c r="W130" s="48"/>
      <c r="X130" s="48"/>
      <c r="Y130" s="48"/>
      <c r="Z130" s="48"/>
      <c r="AA130" s="48"/>
      <c r="AB130" s="48"/>
      <c r="AC130" s="48"/>
      <c r="AD130" s="48"/>
      <c r="AE130" s="48"/>
      <c r="AF130" s="48"/>
      <c r="AG130" s="48"/>
      <c r="AH130" s="45"/>
      <c r="AI130" s="128"/>
      <c r="AJ130" s="74"/>
    </row>
    <row r="131" spans="1:36" ht="30" customHeight="1">
      <c r="A131" s="390" t="s">
        <v>1009</v>
      </c>
      <c r="B131" s="33" t="s">
        <v>1010</v>
      </c>
      <c r="C131" s="48" t="s">
        <v>1011</v>
      </c>
      <c r="D131" s="48"/>
      <c r="E131" s="48"/>
      <c r="F131" s="48"/>
      <c r="G131" s="48"/>
      <c r="H131" s="48"/>
      <c r="I131" s="48"/>
      <c r="J131" s="48"/>
      <c r="K131" s="48"/>
      <c r="L131" s="48"/>
      <c r="M131" s="48"/>
      <c r="N131" s="45"/>
      <c r="O131" s="45"/>
      <c r="P131" s="45"/>
      <c r="Q131" s="45" t="s">
        <v>683</v>
      </c>
      <c r="R131" s="48"/>
      <c r="S131" s="48"/>
      <c r="T131" s="48"/>
      <c r="U131" s="48"/>
      <c r="V131" s="48"/>
      <c r="W131" s="48"/>
      <c r="X131" s="48"/>
      <c r="Y131" s="48"/>
      <c r="Z131" s="48"/>
      <c r="AA131" s="48"/>
      <c r="AB131" s="48"/>
      <c r="AC131" s="48"/>
      <c r="AD131" s="48"/>
      <c r="AE131" s="48"/>
      <c r="AF131" s="48"/>
      <c r="AG131" s="48"/>
      <c r="AH131" s="45"/>
      <c r="AI131" s="128"/>
      <c r="AJ131" s="74"/>
    </row>
    <row r="132" spans="1:36" ht="30" customHeight="1">
      <c r="A132" s="391"/>
      <c r="B132" s="33" t="s">
        <v>1012</v>
      </c>
      <c r="C132" s="48" t="s">
        <v>1011</v>
      </c>
      <c r="D132" s="48"/>
      <c r="E132" s="48"/>
      <c r="F132" s="48"/>
      <c r="G132" s="48"/>
      <c r="H132" s="48"/>
      <c r="I132" s="48"/>
      <c r="J132" s="48"/>
      <c r="K132" s="48"/>
      <c r="L132" s="48"/>
      <c r="M132" s="48"/>
      <c r="N132" s="45"/>
      <c r="O132" s="45"/>
      <c r="P132" s="45"/>
      <c r="Q132" s="45" t="s">
        <v>683</v>
      </c>
      <c r="R132" s="48"/>
      <c r="S132" s="48"/>
      <c r="T132" s="48"/>
      <c r="U132" s="48"/>
      <c r="V132" s="48"/>
      <c r="W132" s="48"/>
      <c r="X132" s="48"/>
      <c r="Y132" s="48"/>
      <c r="Z132" s="48"/>
      <c r="AA132" s="48"/>
      <c r="AB132" s="48"/>
      <c r="AC132" s="48"/>
      <c r="AD132" s="48"/>
      <c r="AE132" s="48"/>
      <c r="AF132" s="48"/>
      <c r="AG132" s="48"/>
      <c r="AH132" s="45"/>
      <c r="AI132" s="128"/>
      <c r="AJ132" s="74"/>
    </row>
    <row r="133" spans="1:36" ht="30" customHeight="1">
      <c r="A133" s="391"/>
      <c r="B133" s="33" t="s">
        <v>1013</v>
      </c>
      <c r="C133" s="48" t="s">
        <v>1011</v>
      </c>
      <c r="D133" s="48"/>
      <c r="E133" s="48"/>
      <c r="F133" s="48"/>
      <c r="G133" s="48"/>
      <c r="H133" s="48"/>
      <c r="I133" s="48"/>
      <c r="J133" s="48"/>
      <c r="K133" s="48"/>
      <c r="L133" s="48"/>
      <c r="M133" s="48"/>
      <c r="N133" s="45"/>
      <c r="O133" s="45"/>
      <c r="P133" s="45"/>
      <c r="Q133" s="45" t="s">
        <v>683</v>
      </c>
      <c r="R133" s="48"/>
      <c r="S133" s="48"/>
      <c r="T133" s="48"/>
      <c r="U133" s="48"/>
      <c r="V133" s="48"/>
      <c r="W133" s="48"/>
      <c r="X133" s="48"/>
      <c r="Y133" s="48"/>
      <c r="Z133" s="48"/>
      <c r="AA133" s="48"/>
      <c r="AB133" s="48"/>
      <c r="AC133" s="48"/>
      <c r="AD133" s="48"/>
      <c r="AE133" s="48"/>
      <c r="AF133" s="48"/>
      <c r="AG133" s="48"/>
      <c r="AH133" s="45"/>
      <c r="AI133" s="128"/>
      <c r="AJ133" s="74"/>
    </row>
    <row r="134" spans="1:36" ht="30" customHeight="1">
      <c r="A134" s="391"/>
      <c r="B134" s="33" t="s">
        <v>1014</v>
      </c>
      <c r="C134" s="48"/>
      <c r="D134" s="48"/>
      <c r="E134" s="48"/>
      <c r="F134" s="48"/>
      <c r="G134" s="48"/>
      <c r="H134" s="48"/>
      <c r="I134" s="48"/>
      <c r="J134" s="48"/>
      <c r="K134" s="48"/>
      <c r="L134" s="48"/>
      <c r="M134" s="48"/>
      <c r="N134" s="45"/>
      <c r="O134" s="45" t="s">
        <v>137</v>
      </c>
      <c r="P134" s="45"/>
      <c r="Q134" s="45"/>
      <c r="R134" s="48"/>
      <c r="S134" s="48"/>
      <c r="T134" s="48"/>
      <c r="U134" s="48"/>
      <c r="V134" s="48"/>
      <c r="W134" s="48"/>
      <c r="X134" s="48"/>
      <c r="Y134" s="48"/>
      <c r="Z134" s="48"/>
      <c r="AA134" s="48"/>
      <c r="AB134" s="48"/>
      <c r="AC134" s="48"/>
      <c r="AD134" s="48"/>
      <c r="AE134" s="48"/>
      <c r="AF134" s="48"/>
      <c r="AG134" s="48"/>
      <c r="AH134" s="45"/>
      <c r="AI134" s="128"/>
      <c r="AJ134" s="74"/>
    </row>
    <row r="135" spans="1:36" ht="30" customHeight="1">
      <c r="A135" s="391"/>
      <c r="B135" s="33" t="s">
        <v>1015</v>
      </c>
      <c r="C135" s="48"/>
      <c r="D135" s="48"/>
      <c r="E135" s="48"/>
      <c r="F135" s="48"/>
      <c r="G135" s="48"/>
      <c r="H135" s="48"/>
      <c r="I135" s="48"/>
      <c r="J135" s="48"/>
      <c r="K135" s="48"/>
      <c r="L135" s="48"/>
      <c r="M135" s="48"/>
      <c r="N135" s="45"/>
      <c r="O135" s="45"/>
      <c r="P135" s="45" t="s">
        <v>137</v>
      </c>
      <c r="Q135" s="45"/>
      <c r="R135" s="48"/>
      <c r="S135" s="48"/>
      <c r="T135" s="48"/>
      <c r="U135" s="48"/>
      <c r="V135" s="48"/>
      <c r="W135" s="48"/>
      <c r="X135" s="48"/>
      <c r="Y135" s="48"/>
      <c r="Z135" s="48"/>
      <c r="AA135" s="48"/>
      <c r="AB135" s="48"/>
      <c r="AC135" s="48"/>
      <c r="AD135" s="48"/>
      <c r="AE135" s="48"/>
      <c r="AF135" s="48"/>
      <c r="AG135" s="48"/>
      <c r="AH135" s="45"/>
      <c r="AI135" s="128"/>
      <c r="AJ135" s="74"/>
    </row>
    <row r="136" spans="1:36" ht="30" customHeight="1">
      <c r="A136" s="391"/>
      <c r="B136" s="33" t="s">
        <v>1016</v>
      </c>
      <c r="C136" s="48"/>
      <c r="D136" s="48"/>
      <c r="E136" s="48"/>
      <c r="F136" s="48"/>
      <c r="G136" s="48"/>
      <c r="H136" s="48"/>
      <c r="I136" s="48"/>
      <c r="J136" s="48"/>
      <c r="K136" s="48"/>
      <c r="L136" s="48"/>
      <c r="M136" s="48"/>
      <c r="N136" s="45"/>
      <c r="O136" s="45"/>
      <c r="P136" s="45"/>
      <c r="Q136" s="45" t="s">
        <v>137</v>
      </c>
      <c r="R136" s="48"/>
      <c r="S136" s="48"/>
      <c r="T136" s="48"/>
      <c r="U136" s="48"/>
      <c r="V136" s="48"/>
      <c r="W136" s="48"/>
      <c r="X136" s="48"/>
      <c r="Y136" s="48"/>
      <c r="Z136" s="48"/>
      <c r="AA136" s="48"/>
      <c r="AB136" s="48"/>
      <c r="AC136" s="48"/>
      <c r="AD136" s="48"/>
      <c r="AE136" s="48"/>
      <c r="AF136" s="48"/>
      <c r="AG136" s="48"/>
      <c r="AH136" s="45"/>
      <c r="AI136" s="128"/>
      <c r="AJ136" s="74"/>
    </row>
    <row r="137" spans="1:36" ht="30" customHeight="1">
      <c r="A137" s="391"/>
      <c r="B137" s="33" t="s">
        <v>1017</v>
      </c>
      <c r="C137" s="48"/>
      <c r="D137" s="48"/>
      <c r="E137" s="48"/>
      <c r="F137" s="48"/>
      <c r="G137" s="48"/>
      <c r="H137" s="48"/>
      <c r="I137" s="48"/>
      <c r="J137" s="48"/>
      <c r="K137" s="48"/>
      <c r="L137" s="48"/>
      <c r="M137" s="48"/>
      <c r="N137" s="45"/>
      <c r="O137" s="45" t="s">
        <v>137</v>
      </c>
      <c r="P137" s="45"/>
      <c r="Q137" s="45"/>
      <c r="R137" s="48"/>
      <c r="S137" s="48"/>
      <c r="T137" s="48"/>
      <c r="U137" s="48"/>
      <c r="V137" s="48"/>
      <c r="W137" s="48"/>
      <c r="X137" s="48"/>
      <c r="Y137" s="48"/>
      <c r="Z137" s="48"/>
      <c r="AA137" s="48"/>
      <c r="AB137" s="48"/>
      <c r="AC137" s="48"/>
      <c r="AD137" s="48"/>
      <c r="AE137" s="48"/>
      <c r="AF137" s="48"/>
      <c r="AG137" s="48"/>
      <c r="AH137" s="45"/>
      <c r="AI137" s="128"/>
      <c r="AJ137" s="74"/>
    </row>
    <row r="138" spans="1:36" ht="30" customHeight="1">
      <c r="A138" s="391"/>
      <c r="B138" s="33" t="s">
        <v>1018</v>
      </c>
      <c r="C138" s="48"/>
      <c r="D138" s="48"/>
      <c r="E138" s="48"/>
      <c r="F138" s="48"/>
      <c r="G138" s="48"/>
      <c r="H138" s="48"/>
      <c r="I138" s="48"/>
      <c r="J138" s="48"/>
      <c r="K138" s="48"/>
      <c r="L138" s="48"/>
      <c r="M138" s="48"/>
      <c r="N138" s="45"/>
      <c r="O138" s="45"/>
      <c r="P138" s="45" t="s">
        <v>137</v>
      </c>
      <c r="Q138" s="45"/>
      <c r="R138" s="48"/>
      <c r="S138" s="48"/>
      <c r="T138" s="48"/>
      <c r="U138" s="48"/>
      <c r="V138" s="48"/>
      <c r="W138" s="48"/>
      <c r="X138" s="48"/>
      <c r="Y138" s="48"/>
      <c r="Z138" s="48"/>
      <c r="AA138" s="48"/>
      <c r="AB138" s="48"/>
      <c r="AC138" s="48"/>
      <c r="AD138" s="48"/>
      <c r="AE138" s="48"/>
      <c r="AF138" s="48"/>
      <c r="AG138" s="48"/>
      <c r="AH138" s="45"/>
      <c r="AI138" s="128"/>
      <c r="AJ138" s="74"/>
    </row>
    <row r="139" spans="1:36" ht="30" customHeight="1">
      <c r="A139" s="391"/>
      <c r="B139" s="33" t="s">
        <v>1019</v>
      </c>
      <c r="C139" s="48"/>
      <c r="D139" s="48"/>
      <c r="E139" s="48"/>
      <c r="F139" s="48"/>
      <c r="G139" s="48"/>
      <c r="H139" s="48"/>
      <c r="I139" s="48"/>
      <c r="J139" s="48"/>
      <c r="K139" s="48"/>
      <c r="L139" s="48"/>
      <c r="M139" s="48"/>
      <c r="N139" s="45"/>
      <c r="O139" s="45"/>
      <c r="P139" s="45"/>
      <c r="Q139" s="45" t="s">
        <v>137</v>
      </c>
      <c r="R139" s="48"/>
      <c r="S139" s="48"/>
      <c r="T139" s="48"/>
      <c r="U139" s="48"/>
      <c r="V139" s="48"/>
      <c r="W139" s="48"/>
      <c r="X139" s="48"/>
      <c r="Y139" s="48"/>
      <c r="Z139" s="48"/>
      <c r="AA139" s="48"/>
      <c r="AB139" s="48"/>
      <c r="AC139" s="48"/>
      <c r="AD139" s="48"/>
      <c r="AE139" s="48"/>
      <c r="AF139" s="48"/>
      <c r="AG139" s="48"/>
      <c r="AH139" s="45"/>
      <c r="AI139" s="128"/>
      <c r="AJ139" s="74"/>
    </row>
    <row r="140" spans="1:36" ht="30" customHeight="1">
      <c r="A140" s="391"/>
      <c r="B140" s="33" t="s">
        <v>1020</v>
      </c>
      <c r="C140" s="48"/>
      <c r="D140" s="48"/>
      <c r="E140" s="48"/>
      <c r="F140" s="48"/>
      <c r="G140" s="48"/>
      <c r="H140" s="48"/>
      <c r="I140" s="48"/>
      <c r="J140" s="48"/>
      <c r="K140" s="48"/>
      <c r="L140" s="48"/>
      <c r="M140" s="48"/>
      <c r="N140" s="45"/>
      <c r="O140" s="45"/>
      <c r="P140" s="45" t="s">
        <v>137</v>
      </c>
      <c r="Q140" s="45"/>
      <c r="R140" s="48"/>
      <c r="S140" s="48"/>
      <c r="T140" s="48"/>
      <c r="U140" s="48"/>
      <c r="V140" s="48"/>
      <c r="W140" s="48"/>
      <c r="X140" s="48"/>
      <c r="Y140" s="48"/>
      <c r="Z140" s="48"/>
      <c r="AA140" s="48"/>
      <c r="AB140" s="48"/>
      <c r="AC140" s="48"/>
      <c r="AD140" s="48"/>
      <c r="AE140" s="48"/>
      <c r="AF140" s="48"/>
      <c r="AG140" s="48"/>
      <c r="AH140" s="45"/>
      <c r="AI140" s="128"/>
      <c r="AJ140" s="74"/>
    </row>
    <row r="141" spans="1:36" ht="30" customHeight="1">
      <c r="A141" s="391"/>
      <c r="B141" s="33" t="s">
        <v>1021</v>
      </c>
      <c r="C141" s="48"/>
      <c r="D141" s="48"/>
      <c r="E141" s="48"/>
      <c r="F141" s="48"/>
      <c r="G141" s="48"/>
      <c r="H141" s="48"/>
      <c r="I141" s="48"/>
      <c r="J141" s="48"/>
      <c r="K141" s="48"/>
      <c r="L141" s="48"/>
      <c r="M141" s="48"/>
      <c r="N141" s="45"/>
      <c r="O141" s="45" t="s">
        <v>137</v>
      </c>
      <c r="P141" s="45"/>
      <c r="Q141" s="45"/>
      <c r="R141" s="48"/>
      <c r="S141" s="48"/>
      <c r="T141" s="48"/>
      <c r="U141" s="48"/>
      <c r="V141" s="48"/>
      <c r="W141" s="48"/>
      <c r="X141" s="48"/>
      <c r="Y141" s="48"/>
      <c r="Z141" s="48"/>
      <c r="AA141" s="48"/>
      <c r="AB141" s="48"/>
      <c r="AC141" s="48"/>
      <c r="AD141" s="48"/>
      <c r="AE141" s="48"/>
      <c r="AF141" s="48"/>
      <c r="AG141" s="48"/>
      <c r="AH141" s="45"/>
      <c r="AI141" s="128"/>
      <c r="AJ141" s="74"/>
    </row>
    <row r="142" spans="1:36" ht="30" customHeight="1">
      <c r="A142" s="391"/>
      <c r="B142" s="33" t="s">
        <v>1022</v>
      </c>
      <c r="C142" s="48"/>
      <c r="D142" s="48"/>
      <c r="E142" s="48"/>
      <c r="F142" s="48"/>
      <c r="G142" s="48"/>
      <c r="H142" s="48"/>
      <c r="I142" s="48"/>
      <c r="J142" s="48"/>
      <c r="K142" s="48"/>
      <c r="L142" s="48"/>
      <c r="M142" s="48"/>
      <c r="N142" s="45"/>
      <c r="O142" s="45"/>
      <c r="P142" s="45" t="s">
        <v>137</v>
      </c>
      <c r="Q142" s="45"/>
      <c r="R142" s="48"/>
      <c r="S142" s="48"/>
      <c r="T142" s="48"/>
      <c r="U142" s="48"/>
      <c r="V142" s="48"/>
      <c r="W142" s="48"/>
      <c r="X142" s="48"/>
      <c r="Y142" s="48"/>
      <c r="Z142" s="48"/>
      <c r="AA142" s="48"/>
      <c r="AB142" s="48"/>
      <c r="AC142" s="48"/>
      <c r="AD142" s="48"/>
      <c r="AE142" s="48"/>
      <c r="AF142" s="48"/>
      <c r="AG142" s="48"/>
      <c r="AH142" s="45"/>
      <c r="AI142" s="128"/>
      <c r="AJ142" s="74"/>
    </row>
    <row r="143" spans="1:36" ht="30" customHeight="1">
      <c r="A143" s="391"/>
      <c r="B143" s="33" t="s">
        <v>1023</v>
      </c>
      <c r="C143" s="48"/>
      <c r="D143" s="48"/>
      <c r="E143" s="48"/>
      <c r="F143" s="48"/>
      <c r="G143" s="48"/>
      <c r="H143" s="48"/>
      <c r="I143" s="48"/>
      <c r="J143" s="48"/>
      <c r="K143" s="48"/>
      <c r="L143" s="48"/>
      <c r="M143" s="48"/>
      <c r="N143" s="45"/>
      <c r="O143" s="45"/>
      <c r="P143" s="45" t="s">
        <v>137</v>
      </c>
      <c r="Q143" s="45"/>
      <c r="R143" s="48"/>
      <c r="S143" s="48"/>
      <c r="T143" s="48"/>
      <c r="U143" s="48"/>
      <c r="V143" s="48"/>
      <c r="W143" s="48"/>
      <c r="X143" s="48"/>
      <c r="Y143" s="48"/>
      <c r="Z143" s="48"/>
      <c r="AA143" s="48"/>
      <c r="AB143" s="48"/>
      <c r="AC143" s="48"/>
      <c r="AD143" s="48"/>
      <c r="AE143" s="48"/>
      <c r="AF143" s="48"/>
      <c r="AG143" s="48"/>
      <c r="AH143" s="45"/>
      <c r="AI143" s="128"/>
      <c r="AJ143" s="74"/>
    </row>
    <row r="144" spans="1:36" ht="30" customHeight="1">
      <c r="A144" s="391"/>
      <c r="B144" s="33" t="s">
        <v>1024</v>
      </c>
      <c r="C144" s="48"/>
      <c r="D144" s="48"/>
      <c r="E144" s="48"/>
      <c r="F144" s="48"/>
      <c r="G144" s="48"/>
      <c r="H144" s="48"/>
      <c r="I144" s="48"/>
      <c r="J144" s="48"/>
      <c r="K144" s="48"/>
      <c r="L144" s="48"/>
      <c r="M144" s="48"/>
      <c r="N144" s="45"/>
      <c r="O144" s="45"/>
      <c r="P144" s="45"/>
      <c r="Q144" s="45" t="s">
        <v>137</v>
      </c>
      <c r="R144" s="48"/>
      <c r="S144" s="48"/>
      <c r="T144" s="48"/>
      <c r="U144" s="48"/>
      <c r="V144" s="48"/>
      <c r="W144" s="48"/>
      <c r="X144" s="48"/>
      <c r="Y144" s="48"/>
      <c r="Z144" s="48"/>
      <c r="AA144" s="48"/>
      <c r="AB144" s="48"/>
      <c r="AC144" s="48"/>
      <c r="AD144" s="48"/>
      <c r="AE144" s="48"/>
      <c r="AF144" s="48"/>
      <c r="AG144" s="48"/>
      <c r="AH144" s="45"/>
      <c r="AI144" s="128"/>
      <c r="AJ144" s="74"/>
    </row>
    <row r="145" spans="1:36" ht="30" customHeight="1">
      <c r="A145" s="392"/>
      <c r="B145" s="33" t="s">
        <v>1025</v>
      </c>
      <c r="C145" s="48"/>
      <c r="D145" s="48"/>
      <c r="E145" s="48"/>
      <c r="F145" s="48"/>
      <c r="G145" s="48"/>
      <c r="H145" s="48"/>
      <c r="I145" s="48"/>
      <c r="J145" s="48"/>
      <c r="K145" s="48"/>
      <c r="L145" s="48"/>
      <c r="M145" s="48"/>
      <c r="N145" s="45"/>
      <c r="O145" s="45" t="s">
        <v>137</v>
      </c>
      <c r="P145" s="45"/>
      <c r="Q145" s="45"/>
      <c r="R145" s="48"/>
      <c r="S145" s="48"/>
      <c r="T145" s="48"/>
      <c r="U145" s="48"/>
      <c r="V145" s="48"/>
      <c r="W145" s="48"/>
      <c r="X145" s="48"/>
      <c r="Y145" s="48"/>
      <c r="Z145" s="48"/>
      <c r="AA145" s="48"/>
      <c r="AB145" s="48"/>
      <c r="AC145" s="48"/>
      <c r="AD145" s="48"/>
      <c r="AE145" s="48"/>
      <c r="AF145" s="48"/>
      <c r="AG145" s="48"/>
      <c r="AH145" s="45"/>
      <c r="AI145" s="128"/>
      <c r="AJ145" s="74"/>
    </row>
    <row r="146" spans="1:36" ht="30" customHeight="1">
      <c r="A146" s="390" t="s">
        <v>1026</v>
      </c>
      <c r="B146" s="33" t="s">
        <v>1027</v>
      </c>
      <c r="C146" s="48" t="s">
        <v>1028</v>
      </c>
      <c r="D146" s="48"/>
      <c r="E146" s="48"/>
      <c r="F146" s="48"/>
      <c r="G146" s="48"/>
      <c r="H146" s="48"/>
      <c r="I146" s="48"/>
      <c r="J146" s="48"/>
      <c r="K146" s="48"/>
      <c r="L146" s="48"/>
      <c r="M146" s="48"/>
      <c r="N146" s="45"/>
      <c r="O146" s="45"/>
      <c r="P146" s="45"/>
      <c r="Q146" s="45" t="s">
        <v>683</v>
      </c>
      <c r="R146" s="48"/>
      <c r="S146" s="48"/>
      <c r="T146" s="48"/>
      <c r="U146" s="48"/>
      <c r="V146" s="48"/>
      <c r="W146" s="48"/>
      <c r="X146" s="48"/>
      <c r="Y146" s="48"/>
      <c r="Z146" s="48"/>
      <c r="AA146" s="48"/>
      <c r="AB146" s="48"/>
      <c r="AC146" s="48"/>
      <c r="AD146" s="48"/>
      <c r="AE146" s="48"/>
      <c r="AF146" s="48"/>
      <c r="AG146" s="48"/>
      <c r="AH146" s="45"/>
      <c r="AI146" s="128"/>
      <c r="AJ146" s="74"/>
    </row>
    <row r="147" spans="1:36" ht="30" customHeight="1">
      <c r="A147" s="391"/>
      <c r="B147" s="33" t="s">
        <v>1029</v>
      </c>
      <c r="C147" s="48" t="s">
        <v>1028</v>
      </c>
      <c r="D147" s="48"/>
      <c r="E147" s="48"/>
      <c r="F147" s="48"/>
      <c r="G147" s="48"/>
      <c r="H147" s="48"/>
      <c r="I147" s="48"/>
      <c r="J147" s="48"/>
      <c r="K147" s="48"/>
      <c r="L147" s="48"/>
      <c r="M147" s="48"/>
      <c r="N147" s="45"/>
      <c r="O147" s="45"/>
      <c r="P147" s="45"/>
      <c r="Q147" s="45" t="s">
        <v>683</v>
      </c>
      <c r="R147" s="48"/>
      <c r="S147" s="48"/>
      <c r="T147" s="48"/>
      <c r="U147" s="48"/>
      <c r="V147" s="48"/>
      <c r="W147" s="48"/>
      <c r="X147" s="48"/>
      <c r="Y147" s="48"/>
      <c r="Z147" s="48"/>
      <c r="AA147" s="48"/>
      <c r="AB147" s="48"/>
      <c r="AC147" s="48"/>
      <c r="AD147" s="48"/>
      <c r="AE147" s="48"/>
      <c r="AF147" s="48"/>
      <c r="AG147" s="48"/>
      <c r="AH147" s="45"/>
      <c r="AI147" s="128"/>
      <c r="AJ147" s="74"/>
    </row>
    <row r="148" spans="1:36" ht="30" customHeight="1">
      <c r="A148" s="391"/>
      <c r="B148" s="33" t="s">
        <v>1030</v>
      </c>
      <c r="C148" s="48" t="s">
        <v>1028</v>
      </c>
      <c r="D148" s="48"/>
      <c r="E148" s="48"/>
      <c r="F148" s="48"/>
      <c r="G148" s="48"/>
      <c r="H148" s="48"/>
      <c r="I148" s="48"/>
      <c r="J148" s="48"/>
      <c r="K148" s="48"/>
      <c r="L148" s="48"/>
      <c r="M148" s="48"/>
      <c r="N148" s="45"/>
      <c r="O148" s="45"/>
      <c r="P148" s="45"/>
      <c r="Q148" s="45" t="s">
        <v>683</v>
      </c>
      <c r="R148" s="48"/>
      <c r="S148" s="48"/>
      <c r="T148" s="48"/>
      <c r="U148" s="48"/>
      <c r="V148" s="48"/>
      <c r="W148" s="48"/>
      <c r="X148" s="48"/>
      <c r="Y148" s="48"/>
      <c r="Z148" s="48"/>
      <c r="AA148" s="48"/>
      <c r="AB148" s="48"/>
      <c r="AC148" s="48"/>
      <c r="AD148" s="48"/>
      <c r="AE148" s="48"/>
      <c r="AF148" s="48"/>
      <c r="AG148" s="48"/>
      <c r="AH148" s="45"/>
      <c r="AI148" s="128"/>
      <c r="AJ148" s="74"/>
    </row>
    <row r="149" spans="1:36" ht="30" customHeight="1">
      <c r="A149" s="391"/>
      <c r="B149" s="33" t="s">
        <v>1031</v>
      </c>
      <c r="C149" s="48"/>
      <c r="D149" s="48"/>
      <c r="E149" s="48"/>
      <c r="F149" s="48"/>
      <c r="G149" s="48"/>
      <c r="H149" s="48"/>
      <c r="I149" s="48"/>
      <c r="J149" s="48"/>
      <c r="K149" s="48"/>
      <c r="L149" s="48"/>
      <c r="M149" s="48"/>
      <c r="N149" s="45"/>
      <c r="O149" s="45"/>
      <c r="P149" s="45" t="s">
        <v>137</v>
      </c>
      <c r="Q149" s="45"/>
      <c r="R149" s="48"/>
      <c r="S149" s="48"/>
      <c r="T149" s="48"/>
      <c r="U149" s="48"/>
      <c r="V149" s="48"/>
      <c r="W149" s="48"/>
      <c r="X149" s="48"/>
      <c r="Y149" s="48"/>
      <c r="Z149" s="48"/>
      <c r="AA149" s="48"/>
      <c r="AB149" s="48"/>
      <c r="AC149" s="48"/>
      <c r="AD149" s="48"/>
      <c r="AE149" s="48"/>
      <c r="AF149" s="48"/>
      <c r="AG149" s="48"/>
      <c r="AH149" s="45"/>
      <c r="AI149" s="128"/>
      <c r="AJ149" s="74"/>
    </row>
    <row r="150" spans="1:36" ht="30" customHeight="1">
      <c r="A150" s="391"/>
      <c r="B150" s="33" t="s">
        <v>1032</v>
      </c>
      <c r="C150" s="48"/>
      <c r="D150" s="48"/>
      <c r="E150" s="48"/>
      <c r="F150" s="48"/>
      <c r="G150" s="48"/>
      <c r="H150" s="48"/>
      <c r="I150" s="48"/>
      <c r="J150" s="48"/>
      <c r="K150" s="48"/>
      <c r="L150" s="48"/>
      <c r="M150" s="48"/>
      <c r="N150" s="45"/>
      <c r="O150" s="45" t="s">
        <v>137</v>
      </c>
      <c r="P150" s="45"/>
      <c r="Q150" s="45"/>
      <c r="R150" s="48"/>
      <c r="S150" s="48"/>
      <c r="T150" s="48"/>
      <c r="U150" s="48"/>
      <c r="V150" s="48"/>
      <c r="W150" s="48"/>
      <c r="X150" s="48"/>
      <c r="Y150" s="48"/>
      <c r="Z150" s="48"/>
      <c r="AA150" s="48"/>
      <c r="AB150" s="48"/>
      <c r="AC150" s="48"/>
      <c r="AD150" s="48"/>
      <c r="AE150" s="48"/>
      <c r="AF150" s="48"/>
      <c r="AG150" s="48"/>
      <c r="AH150" s="45"/>
      <c r="AI150" s="128"/>
      <c r="AJ150" s="74"/>
    </row>
    <row r="151" spans="1:36" ht="30" customHeight="1">
      <c r="A151" s="391"/>
      <c r="B151" s="33" t="s">
        <v>1033</v>
      </c>
      <c r="C151" s="48"/>
      <c r="D151" s="48"/>
      <c r="E151" s="48"/>
      <c r="F151" s="48"/>
      <c r="G151" s="48"/>
      <c r="H151" s="48"/>
      <c r="I151" s="48"/>
      <c r="J151" s="48"/>
      <c r="K151" s="48"/>
      <c r="L151" s="48"/>
      <c r="M151" s="48"/>
      <c r="N151" s="45"/>
      <c r="O151" s="45"/>
      <c r="P151" s="45" t="s">
        <v>137</v>
      </c>
      <c r="Q151" s="45"/>
      <c r="R151" s="48"/>
      <c r="S151" s="48"/>
      <c r="T151" s="48"/>
      <c r="U151" s="48"/>
      <c r="V151" s="48"/>
      <c r="W151" s="48"/>
      <c r="X151" s="48"/>
      <c r="Y151" s="48"/>
      <c r="Z151" s="48"/>
      <c r="AA151" s="48"/>
      <c r="AB151" s="48"/>
      <c r="AC151" s="48"/>
      <c r="AD151" s="48"/>
      <c r="AE151" s="48"/>
      <c r="AF151" s="48"/>
      <c r="AG151" s="48"/>
      <c r="AH151" s="45"/>
      <c r="AI151" s="128"/>
      <c r="AJ151" s="74"/>
    </row>
    <row r="152" spans="1:36" ht="30" customHeight="1">
      <c r="A152" s="391"/>
      <c r="B152" s="33" t="s">
        <v>1034</v>
      </c>
      <c r="C152" s="48"/>
      <c r="D152" s="48"/>
      <c r="E152" s="48"/>
      <c r="F152" s="48"/>
      <c r="G152" s="48"/>
      <c r="H152" s="48"/>
      <c r="I152" s="48"/>
      <c r="J152" s="48"/>
      <c r="K152" s="48"/>
      <c r="L152" s="48"/>
      <c r="M152" s="48"/>
      <c r="N152" s="45"/>
      <c r="O152" s="45"/>
      <c r="P152" s="45" t="s">
        <v>137</v>
      </c>
      <c r="Q152" s="45"/>
      <c r="R152" s="48"/>
      <c r="S152" s="48"/>
      <c r="T152" s="48"/>
      <c r="U152" s="48"/>
      <c r="V152" s="48"/>
      <c r="W152" s="48"/>
      <c r="X152" s="48"/>
      <c r="Y152" s="48"/>
      <c r="Z152" s="48"/>
      <c r="AA152" s="48"/>
      <c r="AB152" s="48"/>
      <c r="AC152" s="48"/>
      <c r="AD152" s="48"/>
      <c r="AE152" s="48"/>
      <c r="AF152" s="48"/>
      <c r="AG152" s="48"/>
      <c r="AH152" s="45"/>
      <c r="AI152" s="128"/>
      <c r="AJ152" s="74"/>
    </row>
    <row r="153" spans="1:36" ht="30" customHeight="1">
      <c r="A153" s="391"/>
      <c r="B153" s="33" t="s">
        <v>1035</v>
      </c>
      <c r="C153" s="48"/>
      <c r="D153" s="48"/>
      <c r="E153" s="48"/>
      <c r="F153" s="48"/>
      <c r="G153" s="48"/>
      <c r="H153" s="48"/>
      <c r="I153" s="48"/>
      <c r="J153" s="48"/>
      <c r="K153" s="48"/>
      <c r="L153" s="48"/>
      <c r="M153" s="48"/>
      <c r="N153" s="45"/>
      <c r="O153" s="45"/>
      <c r="P153" s="45"/>
      <c r="Q153" s="45" t="s">
        <v>137</v>
      </c>
      <c r="R153" s="48"/>
      <c r="S153" s="48"/>
      <c r="T153" s="48"/>
      <c r="U153" s="48"/>
      <c r="V153" s="48"/>
      <c r="W153" s="48"/>
      <c r="X153" s="48"/>
      <c r="Y153" s="48"/>
      <c r="Z153" s="48"/>
      <c r="AA153" s="48"/>
      <c r="AB153" s="48"/>
      <c r="AC153" s="48"/>
      <c r="AD153" s="48"/>
      <c r="AE153" s="48"/>
      <c r="AF153" s="48"/>
      <c r="AG153" s="48"/>
      <c r="AH153" s="45"/>
      <c r="AI153" s="128"/>
      <c r="AJ153" s="74"/>
    </row>
    <row r="154" spans="1:36" ht="30" customHeight="1">
      <c r="A154" s="391"/>
      <c r="B154" s="33" t="s">
        <v>1036</v>
      </c>
      <c r="C154" s="48"/>
      <c r="D154" s="48"/>
      <c r="E154" s="48"/>
      <c r="F154" s="48"/>
      <c r="G154" s="48"/>
      <c r="H154" s="48"/>
      <c r="I154" s="48"/>
      <c r="J154" s="48"/>
      <c r="K154" s="48"/>
      <c r="L154" s="48"/>
      <c r="M154" s="48"/>
      <c r="N154" s="45"/>
      <c r="O154" s="45" t="s">
        <v>137</v>
      </c>
      <c r="P154" s="45"/>
      <c r="Q154" s="45"/>
      <c r="R154" s="48"/>
      <c r="S154" s="48"/>
      <c r="T154" s="48"/>
      <c r="U154" s="48"/>
      <c r="V154" s="48"/>
      <c r="W154" s="48"/>
      <c r="X154" s="48"/>
      <c r="Y154" s="48"/>
      <c r="Z154" s="48"/>
      <c r="AA154" s="48"/>
      <c r="AB154" s="48"/>
      <c r="AC154" s="48"/>
      <c r="AD154" s="48"/>
      <c r="AE154" s="48"/>
      <c r="AF154" s="48"/>
      <c r="AG154" s="48"/>
      <c r="AH154" s="45"/>
      <c r="AI154" s="128"/>
      <c r="AJ154" s="74"/>
    </row>
    <row r="155" spans="1:36" ht="30" customHeight="1">
      <c r="A155" s="391"/>
      <c r="B155" s="33" t="s">
        <v>1037</v>
      </c>
      <c r="C155" s="48"/>
      <c r="D155" s="48"/>
      <c r="E155" s="48"/>
      <c r="F155" s="48"/>
      <c r="G155" s="48"/>
      <c r="H155" s="48"/>
      <c r="I155" s="48"/>
      <c r="J155" s="48"/>
      <c r="K155" s="48"/>
      <c r="L155" s="48"/>
      <c r="M155" s="48"/>
      <c r="N155" s="45"/>
      <c r="O155" s="45"/>
      <c r="P155" s="45" t="s">
        <v>137</v>
      </c>
      <c r="Q155" s="45"/>
      <c r="R155" s="48"/>
      <c r="S155" s="48"/>
      <c r="T155" s="48"/>
      <c r="U155" s="48"/>
      <c r="V155" s="48"/>
      <c r="W155" s="48"/>
      <c r="X155" s="48"/>
      <c r="Y155" s="48"/>
      <c r="Z155" s="48"/>
      <c r="AA155" s="48"/>
      <c r="AB155" s="48"/>
      <c r="AC155" s="48"/>
      <c r="AD155" s="48"/>
      <c r="AE155" s="48"/>
      <c r="AF155" s="48"/>
      <c r="AG155" s="48"/>
      <c r="AH155" s="45"/>
      <c r="AI155" s="128"/>
      <c r="AJ155" s="74"/>
    </row>
    <row r="156" spans="1:36" ht="30" customHeight="1">
      <c r="A156" s="391"/>
      <c r="B156" s="33" t="s">
        <v>1038</v>
      </c>
      <c r="C156" s="48"/>
      <c r="D156" s="48"/>
      <c r="E156" s="48"/>
      <c r="F156" s="48"/>
      <c r="G156" s="48"/>
      <c r="H156" s="48"/>
      <c r="I156" s="48"/>
      <c r="J156" s="48"/>
      <c r="K156" s="48"/>
      <c r="L156" s="48"/>
      <c r="M156" s="48"/>
      <c r="N156" s="45"/>
      <c r="O156" s="45"/>
      <c r="P156" s="45" t="s">
        <v>137</v>
      </c>
      <c r="Q156" s="45"/>
      <c r="R156" s="48"/>
      <c r="S156" s="48"/>
      <c r="T156" s="48"/>
      <c r="U156" s="48"/>
      <c r="V156" s="48"/>
      <c r="W156" s="48"/>
      <c r="X156" s="48"/>
      <c r="Y156" s="48"/>
      <c r="Z156" s="48"/>
      <c r="AA156" s="48"/>
      <c r="AB156" s="48"/>
      <c r="AC156" s="48"/>
      <c r="AD156" s="48"/>
      <c r="AE156" s="48"/>
      <c r="AF156" s="48"/>
      <c r="AG156" s="48"/>
      <c r="AH156" s="45"/>
      <c r="AI156" s="128"/>
      <c r="AJ156" s="74"/>
    </row>
    <row r="157" spans="1:36" ht="30" customHeight="1">
      <c r="A157" s="391"/>
      <c r="B157" s="33" t="s">
        <v>1039</v>
      </c>
      <c r="C157" s="48"/>
      <c r="D157" s="48"/>
      <c r="E157" s="48"/>
      <c r="F157" s="48"/>
      <c r="G157" s="48"/>
      <c r="H157" s="48"/>
      <c r="I157" s="48"/>
      <c r="J157" s="48"/>
      <c r="K157" s="48"/>
      <c r="L157" s="48"/>
      <c r="M157" s="48"/>
      <c r="N157" s="45"/>
      <c r="O157" s="45"/>
      <c r="P157" s="45"/>
      <c r="Q157" s="45" t="s">
        <v>137</v>
      </c>
      <c r="R157" s="48"/>
      <c r="S157" s="48"/>
      <c r="T157" s="48"/>
      <c r="U157" s="48"/>
      <c r="V157" s="48"/>
      <c r="W157" s="48"/>
      <c r="X157" s="48"/>
      <c r="Y157" s="48"/>
      <c r="Z157" s="48"/>
      <c r="AA157" s="48"/>
      <c r="AB157" s="48"/>
      <c r="AC157" s="48"/>
      <c r="AD157" s="48"/>
      <c r="AE157" s="48"/>
      <c r="AF157" s="48"/>
      <c r="AG157" s="48"/>
      <c r="AH157" s="45"/>
      <c r="AI157" s="128"/>
      <c r="AJ157" s="74"/>
    </row>
    <row r="158" spans="1:36" ht="30" customHeight="1">
      <c r="A158" s="391"/>
      <c r="B158" s="33" t="s">
        <v>1040</v>
      </c>
      <c r="C158" s="48"/>
      <c r="D158" s="48"/>
      <c r="E158" s="48"/>
      <c r="F158" s="48"/>
      <c r="G158" s="48"/>
      <c r="H158" s="48"/>
      <c r="I158" s="48"/>
      <c r="J158" s="48"/>
      <c r="K158" s="48"/>
      <c r="L158" s="48"/>
      <c r="M158" s="48"/>
      <c r="N158" s="45"/>
      <c r="O158" s="45"/>
      <c r="P158" s="45"/>
      <c r="Q158" s="45" t="s">
        <v>137</v>
      </c>
      <c r="R158" s="48"/>
      <c r="S158" s="48"/>
      <c r="T158" s="48"/>
      <c r="U158" s="48"/>
      <c r="V158" s="48"/>
      <c r="W158" s="48"/>
      <c r="X158" s="48"/>
      <c r="Y158" s="48"/>
      <c r="Z158" s="48"/>
      <c r="AA158" s="48"/>
      <c r="AB158" s="48"/>
      <c r="AC158" s="48"/>
      <c r="AD158" s="48"/>
      <c r="AE158" s="48"/>
      <c r="AF158" s="48"/>
      <c r="AG158" s="48"/>
      <c r="AH158" s="45"/>
      <c r="AI158" s="128"/>
      <c r="AJ158" s="74"/>
    </row>
    <row r="159" spans="1:36" ht="30" customHeight="1">
      <c r="A159" s="391"/>
      <c r="B159" s="33" t="s">
        <v>1041</v>
      </c>
      <c r="C159" s="48"/>
      <c r="D159" s="48"/>
      <c r="E159" s="48"/>
      <c r="F159" s="48"/>
      <c r="G159" s="48"/>
      <c r="H159" s="48"/>
      <c r="I159" s="48"/>
      <c r="J159" s="48"/>
      <c r="K159" s="48"/>
      <c r="L159" s="48"/>
      <c r="M159" s="48"/>
      <c r="N159" s="45"/>
      <c r="O159" s="45"/>
      <c r="P159" s="45"/>
      <c r="Q159" s="45" t="s">
        <v>137</v>
      </c>
      <c r="R159" s="48"/>
      <c r="S159" s="48"/>
      <c r="T159" s="48"/>
      <c r="U159" s="48"/>
      <c r="V159" s="48"/>
      <c r="W159" s="48"/>
      <c r="X159" s="48"/>
      <c r="Y159" s="48"/>
      <c r="Z159" s="48"/>
      <c r="AA159" s="48"/>
      <c r="AB159" s="48"/>
      <c r="AC159" s="48"/>
      <c r="AD159" s="48"/>
      <c r="AE159" s="48"/>
      <c r="AF159" s="48"/>
      <c r="AG159" s="48"/>
      <c r="AH159" s="45"/>
      <c r="AI159" s="128"/>
      <c r="AJ159" s="74"/>
    </row>
    <row r="160" spans="1:36" ht="30" customHeight="1">
      <c r="A160" s="392"/>
      <c r="B160" s="33" t="s">
        <v>1042</v>
      </c>
      <c r="C160" s="48"/>
      <c r="D160" s="48"/>
      <c r="E160" s="48"/>
      <c r="F160" s="48"/>
      <c r="G160" s="48"/>
      <c r="H160" s="48"/>
      <c r="I160" s="48"/>
      <c r="J160" s="48"/>
      <c r="K160" s="48"/>
      <c r="L160" s="48"/>
      <c r="M160" s="48"/>
      <c r="N160" s="45"/>
      <c r="O160" s="45"/>
      <c r="P160" s="45"/>
      <c r="Q160" s="45" t="s">
        <v>137</v>
      </c>
      <c r="R160" s="48"/>
      <c r="S160" s="48"/>
      <c r="T160" s="48"/>
      <c r="U160" s="48"/>
      <c r="V160" s="48"/>
      <c r="W160" s="48"/>
      <c r="X160" s="48"/>
      <c r="Y160" s="48"/>
      <c r="Z160" s="48"/>
      <c r="AA160" s="48"/>
      <c r="AB160" s="48"/>
      <c r="AC160" s="48"/>
      <c r="AD160" s="48"/>
      <c r="AE160" s="48"/>
      <c r="AF160" s="48"/>
      <c r="AG160" s="48"/>
      <c r="AH160" s="45"/>
      <c r="AI160" s="128"/>
      <c r="AJ160" s="74"/>
    </row>
    <row r="161" spans="1:36">
      <c r="AJ161" s="74"/>
    </row>
    <row r="162" spans="1:36">
      <c r="A162" s="74"/>
      <c r="B162" s="74"/>
      <c r="C162" s="74"/>
      <c r="D162" s="74"/>
      <c r="E162" s="74"/>
      <c r="F162" s="74"/>
      <c r="G162" s="74"/>
      <c r="H162" s="74"/>
      <c r="I162" s="74"/>
      <c r="J162" s="74"/>
      <c r="K162" s="74"/>
      <c r="L162" s="74"/>
      <c r="M162" s="74"/>
      <c r="N162" s="74"/>
      <c r="O162" s="75"/>
      <c r="P162" s="75"/>
      <c r="Q162" s="75"/>
      <c r="R162" s="75"/>
      <c r="S162" s="75"/>
      <c r="T162" s="75"/>
      <c r="U162" s="75"/>
      <c r="V162" s="75"/>
      <c r="W162" s="75"/>
      <c r="X162" s="75"/>
      <c r="Y162" s="75"/>
      <c r="Z162" s="75"/>
      <c r="AA162" s="75"/>
      <c r="AB162" s="75"/>
      <c r="AC162" s="75"/>
      <c r="AD162" s="75"/>
      <c r="AE162" s="75"/>
      <c r="AF162" s="75"/>
      <c r="AG162" s="75"/>
      <c r="AH162" s="75"/>
      <c r="AI162" s="75"/>
      <c r="AJ162" s="74"/>
    </row>
    <row r="163" spans="1:36">
      <c r="A163" s="74"/>
      <c r="B163" s="74"/>
      <c r="C163" s="74"/>
      <c r="D163" s="74"/>
      <c r="E163" s="74"/>
      <c r="F163" s="74"/>
      <c r="G163" s="74"/>
      <c r="H163" s="74"/>
      <c r="I163" s="74"/>
      <c r="J163" s="74"/>
      <c r="K163" s="74"/>
      <c r="L163" s="74"/>
      <c r="M163" s="74"/>
      <c r="N163" s="74"/>
      <c r="O163" s="75"/>
      <c r="P163" s="75"/>
      <c r="Q163" s="75"/>
      <c r="R163" s="75"/>
      <c r="S163" s="75"/>
      <c r="T163" s="75"/>
      <c r="U163" s="75"/>
      <c r="V163" s="75"/>
      <c r="W163" s="75"/>
      <c r="X163" s="75"/>
      <c r="Y163" s="75"/>
      <c r="Z163" s="75"/>
      <c r="AA163" s="75"/>
      <c r="AB163" s="75"/>
      <c r="AC163" s="75"/>
      <c r="AD163" s="75"/>
      <c r="AE163" s="75"/>
      <c r="AF163" s="75"/>
      <c r="AG163" s="75"/>
      <c r="AH163" s="75"/>
      <c r="AI163" s="75"/>
      <c r="AJ163" s="74"/>
    </row>
  </sheetData>
  <mergeCells count="49">
    <mergeCell ref="A86:A100"/>
    <mergeCell ref="A101:A115"/>
    <mergeCell ref="A116:A130"/>
    <mergeCell ref="A146:A160"/>
    <mergeCell ref="A131:A145"/>
    <mergeCell ref="AH9:AH10"/>
    <mergeCell ref="A11:A25"/>
    <mergeCell ref="A26:A40"/>
    <mergeCell ref="A41:A55"/>
    <mergeCell ref="A56:A70"/>
    <mergeCell ref="AC9:AC10"/>
    <mergeCell ref="AD9:AD10"/>
    <mergeCell ref="AE9:AE10"/>
    <mergeCell ref="AF9:AF10"/>
    <mergeCell ref="AG9:AG10"/>
    <mergeCell ref="X9:X10"/>
    <mergeCell ref="Y9:Y10"/>
    <mergeCell ref="Z9:Z10"/>
    <mergeCell ref="AA9:AA10"/>
    <mergeCell ref="AB9:AB10"/>
    <mergeCell ref="S9:S10"/>
    <mergeCell ref="A71:A85"/>
    <mergeCell ref="B4:G4"/>
    <mergeCell ref="B6:C6"/>
    <mergeCell ref="A8:M8"/>
    <mergeCell ref="A1:AG1"/>
    <mergeCell ref="A2:AH2"/>
    <mergeCell ref="O8:V8"/>
    <mergeCell ref="W8:AH8"/>
    <mergeCell ref="O9:O10"/>
    <mergeCell ref="J9:J10"/>
    <mergeCell ref="R9:R10"/>
    <mergeCell ref="P9:P10"/>
    <mergeCell ref="K9:L9"/>
    <mergeCell ref="M9:M10"/>
    <mergeCell ref="N9:N10"/>
    <mergeCell ref="Q9:Q10"/>
    <mergeCell ref="W9:W10"/>
    <mergeCell ref="F9:G9"/>
    <mergeCell ref="H9:H10"/>
    <mergeCell ref="I9:I10"/>
    <mergeCell ref="A9:A10"/>
    <mergeCell ref="B9:B10"/>
    <mergeCell ref="T9:T10"/>
    <mergeCell ref="U9:U10"/>
    <mergeCell ref="V9:V10"/>
    <mergeCell ref="C9:C10"/>
    <mergeCell ref="D9:D10"/>
    <mergeCell ref="E9:E10"/>
  </mergeCells>
  <conditionalFormatting sqref="O11:O160">
    <cfRule type="cellIs" dxfId="4" priority="3" operator="equal">
      <formula>"x"</formula>
    </cfRule>
  </conditionalFormatting>
  <conditionalFormatting sqref="P11:P160">
    <cfRule type="cellIs" dxfId="3" priority="1" operator="equal">
      <formula>"x"</formula>
    </cfRule>
  </conditionalFormatting>
  <conditionalFormatting sqref="Q11:Q160">
    <cfRule type="cellIs" dxfId="2" priority="2" operator="equal">
      <formula>"x"</formula>
    </cfRule>
  </conditionalFormatting>
  <conditionalFormatting sqref="AN6:AN7">
    <cfRule type="cellIs" dxfId="1" priority="12" stopIfTrue="1" operator="equal">
      <formula>$AN$6</formula>
    </cfRule>
  </conditionalFormatting>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D97B4B3-58CE-425C-8B3E-76220E59125B}">
          <x14:formula1>
            <xm:f>'C:\Users\tatir\Downloads\[Matriz de Monitoria_modelo2025 (5).xlsx]LEGENDA (2)'!#REF!</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80" zoomScaleNormal="80" zoomScalePageLayoutView="70" workbookViewId="0">
      <selection activeCell="B13" sqref="B13"/>
    </sheetView>
  </sheetViews>
  <sheetFormatPr defaultRowHeight="14.4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c r="A1" s="76"/>
      <c r="B1" s="76"/>
      <c r="C1" s="76"/>
      <c r="D1" s="76"/>
      <c r="E1" s="76"/>
      <c r="F1" s="76"/>
      <c r="G1" s="76"/>
      <c r="H1" s="76"/>
      <c r="I1" s="76"/>
      <c r="J1" s="76"/>
      <c r="K1" s="76"/>
      <c r="L1" s="76"/>
      <c r="M1" s="76"/>
      <c r="N1" s="76"/>
      <c r="O1" s="76"/>
      <c r="P1" s="76"/>
      <c r="Q1" s="76"/>
      <c r="R1" s="76"/>
    </row>
    <row r="2" spans="1:18" s="11" customFormat="1" ht="33.75" customHeight="1">
      <c r="A2" s="77"/>
      <c r="B2" s="375" t="s">
        <v>109</v>
      </c>
      <c r="C2" s="375"/>
      <c r="D2" s="375"/>
      <c r="E2" s="375"/>
      <c r="F2" s="375"/>
      <c r="G2" s="375"/>
      <c r="H2" s="375"/>
      <c r="I2" s="375"/>
      <c r="J2" s="375"/>
      <c r="K2" s="375"/>
      <c r="L2" s="375"/>
      <c r="M2" s="375"/>
      <c r="N2" s="375"/>
      <c r="O2" s="375"/>
      <c r="P2" s="375"/>
      <c r="Q2" s="375"/>
      <c r="R2" s="77"/>
    </row>
    <row r="3" spans="1:18" ht="33.75" customHeight="1">
      <c r="A3" s="76"/>
      <c r="B3" s="382" t="str">
        <f>'Monitoria Anual - 1'!A2</f>
        <v>Plano de Ação Nacional para a Conservação dos Canídeos Silvestres - PAN CANÍDEOS</v>
      </c>
      <c r="C3" s="382"/>
      <c r="D3" s="382"/>
      <c r="E3" s="382"/>
      <c r="F3" s="382"/>
      <c r="G3" s="382"/>
      <c r="H3" s="382"/>
      <c r="I3" s="382"/>
      <c r="J3" s="382"/>
      <c r="K3" s="382"/>
      <c r="L3" s="382"/>
      <c r="M3" s="382"/>
      <c r="N3" s="382"/>
      <c r="O3" s="382"/>
      <c r="P3" s="382"/>
      <c r="Q3" s="382"/>
      <c r="R3" s="76"/>
    </row>
    <row r="4" spans="1:18">
      <c r="A4" s="76"/>
      <c r="H4" s="8"/>
      <c r="I4" s="8"/>
      <c r="J4" s="8"/>
      <c r="K4" s="8"/>
      <c r="R4" s="76"/>
    </row>
    <row r="5" spans="1:18" s="2" customFormat="1" ht="45" customHeight="1">
      <c r="A5" s="74"/>
      <c r="B5" s="387" t="s">
        <v>910</v>
      </c>
      <c r="C5" s="387"/>
      <c r="D5" s="388"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E5" s="388"/>
      <c r="F5" s="388"/>
      <c r="G5" s="388"/>
      <c r="H5" s="388"/>
      <c r="I5" s="389"/>
      <c r="J5" s="9"/>
      <c r="K5" s="9"/>
      <c r="L5" s="9"/>
      <c r="M5" s="9"/>
      <c r="N5" s="9"/>
      <c r="R5" s="74"/>
    </row>
    <row r="6" spans="1:18">
      <c r="A6" s="76"/>
      <c r="H6" s="8"/>
      <c r="I6" s="8"/>
      <c r="J6" s="8"/>
      <c r="K6" s="8"/>
      <c r="R6" s="76"/>
    </row>
    <row r="7" spans="1:18" ht="26.25" customHeight="1">
      <c r="A7" s="76"/>
      <c r="B7" s="387" t="s">
        <v>113</v>
      </c>
      <c r="C7" s="387"/>
      <c r="D7" s="404" t="str">
        <f>'Monitoria Anual - 1'!B6</f>
        <v>13/04/2026 - 17/04/2026 (presencial)</v>
      </c>
      <c r="E7" s="404"/>
      <c r="F7" s="404"/>
      <c r="G7" s="404"/>
      <c r="H7" s="404"/>
      <c r="I7" s="405"/>
      <c r="J7" s="30"/>
      <c r="K7" s="30"/>
      <c r="L7" s="30"/>
      <c r="M7" s="30"/>
      <c r="N7" s="30"/>
      <c r="O7" s="30"/>
      <c r="P7" s="30"/>
      <c r="Q7" s="30"/>
      <c r="R7" s="76"/>
    </row>
    <row r="8" spans="1:18">
      <c r="A8" s="76"/>
      <c r="R8" s="76"/>
    </row>
    <row r="9" spans="1:18" ht="31.5" customHeight="1">
      <c r="A9" s="76"/>
      <c r="B9" s="375" t="s">
        <v>911</v>
      </c>
      <c r="C9" s="375"/>
      <c r="D9" s="375"/>
      <c r="E9" s="375"/>
      <c r="F9" s="375"/>
      <c r="G9" s="375"/>
      <c r="H9" s="375"/>
      <c r="I9" s="375"/>
      <c r="J9" s="375"/>
      <c r="K9" s="375"/>
      <c r="L9" s="375"/>
      <c r="M9" s="375"/>
      <c r="N9" s="375"/>
      <c r="O9" s="375"/>
      <c r="P9" s="375"/>
      <c r="Q9" s="375"/>
      <c r="R9" s="76"/>
    </row>
    <row r="10" spans="1:18">
      <c r="A10" s="76"/>
      <c r="F10" s="7"/>
      <c r="G10" s="7"/>
      <c r="R10" s="76"/>
    </row>
    <row r="11" spans="1:18" ht="18" customHeight="1">
      <c r="A11" s="76"/>
      <c r="B11" s="376" t="s">
        <v>912</v>
      </c>
      <c r="C11" s="377"/>
      <c r="D11" s="30"/>
      <c r="E11" s="30"/>
      <c r="F11" s="30"/>
      <c r="G11" s="30"/>
      <c r="H11" s="30"/>
      <c r="I11" s="30"/>
      <c r="J11" s="30"/>
      <c r="K11" s="30"/>
      <c r="L11" s="30"/>
      <c r="M11" s="30"/>
      <c r="N11" s="30"/>
      <c r="O11" s="30"/>
      <c r="P11" s="30"/>
      <c r="Q11" s="30"/>
      <c r="R11" s="76"/>
    </row>
    <row r="12" spans="1:18" ht="15" thickBot="1">
      <c r="A12" s="76"/>
      <c r="F12" s="69"/>
      <c r="R12" s="76"/>
    </row>
    <row r="13" spans="1:18" ht="60.75" customHeight="1">
      <c r="A13" s="76"/>
      <c r="C13" s="384" t="s">
        <v>1053</v>
      </c>
      <c r="D13" s="385"/>
      <c r="E13" s="386"/>
      <c r="F13" s="3"/>
      <c r="R13" s="76"/>
    </row>
    <row r="14" spans="1:18" s="2" customFormat="1" ht="31.9" customHeight="1">
      <c r="A14" s="74"/>
      <c r="C14" s="82" t="s">
        <v>914</v>
      </c>
      <c r="D14" s="80" t="s">
        <v>915</v>
      </c>
      <c r="E14" s="81" t="s">
        <v>916</v>
      </c>
      <c r="F14" s="6"/>
      <c r="R14" s="74"/>
    </row>
    <row r="15" spans="1:18" ht="15.6">
      <c r="A15" s="76"/>
      <c r="C15" s="102" t="s">
        <v>1054</v>
      </c>
      <c r="D15" s="56">
        <f>COUNTA('Monitoria Final'!N11:N160)</f>
        <v>0</v>
      </c>
      <c r="E15" s="20">
        <f>D15/$D$18</f>
        <v>0</v>
      </c>
      <c r="F15" s="4"/>
      <c r="R15" s="76"/>
    </row>
    <row r="16" spans="1:18" ht="15.6">
      <c r="A16" s="76"/>
      <c r="C16" s="101" t="s">
        <v>1055</v>
      </c>
      <c r="D16" s="57">
        <f>COUNTA('Monitoria Final'!O11:O160)</f>
        <v>45</v>
      </c>
      <c r="E16" s="21">
        <f>D16/$D$18</f>
        <v>0.45454545454545453</v>
      </c>
      <c r="F16" s="4"/>
      <c r="R16" s="76"/>
    </row>
    <row r="17" spans="1:18" ht="16.149999999999999" thickBot="1">
      <c r="A17" s="76"/>
      <c r="C17" s="88" t="s">
        <v>1056</v>
      </c>
      <c r="D17" s="58">
        <f>COUNTA('Monitoria Final'!P11:P160)</f>
        <v>54</v>
      </c>
      <c r="E17" s="22">
        <f>D17/$D$18</f>
        <v>0.54545454545454541</v>
      </c>
      <c r="F17" s="4"/>
      <c r="R17" s="76"/>
    </row>
    <row r="18" spans="1:18" ht="15" thickBot="1">
      <c r="A18" s="76"/>
      <c r="C18" s="104" t="s">
        <v>1057</v>
      </c>
      <c r="D18" s="103">
        <f>SUM(D15:D17)</f>
        <v>99</v>
      </c>
      <c r="E18" s="100">
        <f>SUM(E15:E17)</f>
        <v>1</v>
      </c>
      <c r="F18" s="5"/>
      <c r="R18" s="76"/>
    </row>
    <row r="19" spans="1:18">
      <c r="A19" s="76"/>
      <c r="R19" s="76"/>
    </row>
    <row r="20" spans="1:18" ht="15.6">
      <c r="A20" s="76"/>
      <c r="B20" s="31" t="s">
        <v>928</v>
      </c>
      <c r="C20" s="32"/>
      <c r="D20" s="30"/>
      <c r="E20" s="30"/>
      <c r="F20" s="30"/>
      <c r="G20" s="30"/>
      <c r="H20" s="30"/>
      <c r="I20" s="30"/>
      <c r="J20" s="30"/>
      <c r="K20" s="30"/>
      <c r="L20" s="30"/>
      <c r="M20" s="30"/>
      <c r="N20" s="30"/>
      <c r="O20" s="30"/>
      <c r="P20" s="30"/>
      <c r="Q20" s="30"/>
      <c r="R20" s="76"/>
    </row>
    <row r="21" spans="1:18" ht="16.149999999999999" thickBot="1">
      <c r="A21" s="76"/>
      <c r="B21" s="12"/>
      <c r="C21" s="12"/>
      <c r="D21" s="12"/>
      <c r="E21" s="12"/>
      <c r="F21" s="12"/>
      <c r="G21" s="12"/>
      <c r="H21" s="12"/>
      <c r="I21" s="12"/>
      <c r="J21" s="12"/>
      <c r="K21" s="12"/>
      <c r="L21" s="12"/>
      <c r="M21" s="12"/>
      <c r="N21" s="12"/>
      <c r="O21" s="12"/>
      <c r="P21" s="12"/>
      <c r="Q21" s="12"/>
      <c r="R21" s="76"/>
    </row>
    <row r="22" spans="1:18" ht="36" customHeight="1" thickBot="1">
      <c r="A22" s="76"/>
      <c r="C22" s="105" t="s">
        <v>929</v>
      </c>
      <c r="D22" s="52">
        <f>COUNTA('Monitoria Final'!A11:A160)</f>
        <v>10</v>
      </c>
      <c r="R22" s="76"/>
    </row>
    <row r="23" spans="1:18" ht="15" thickBot="1">
      <c r="A23" s="76"/>
      <c r="R23" s="76"/>
    </row>
    <row r="24" spans="1:18" ht="15" thickBot="1">
      <c r="A24" s="76"/>
      <c r="C24" s="106" t="s">
        <v>930</v>
      </c>
      <c r="D24" s="106" t="s">
        <v>931</v>
      </c>
      <c r="E24" s="15"/>
      <c r="F24" s="16"/>
      <c r="G24" s="19"/>
      <c r="R24" s="76"/>
    </row>
    <row r="25" spans="1:18">
      <c r="A25" s="76"/>
      <c r="C25" s="53" t="s">
        <v>932</v>
      </c>
      <c r="D25" s="61">
        <f>SUM(E25:G25)</f>
        <v>10</v>
      </c>
      <c r="E25" s="23">
        <f>COUNTA('Monitoria Final'!N11:N25)</f>
        <v>0</v>
      </c>
      <c r="F25" s="50">
        <f>COUNTA('Monitoria Final'!O11:O25)</f>
        <v>5</v>
      </c>
      <c r="G25" s="51">
        <f>COUNTA('Monitoria Final'!P11:P25)</f>
        <v>5</v>
      </c>
      <c r="R25" s="76"/>
    </row>
    <row r="26" spans="1:18">
      <c r="A26" s="76"/>
      <c r="C26" s="54" t="s">
        <v>933</v>
      </c>
      <c r="D26" s="53">
        <f t="shared" ref="D26:D34" si="0">SUM(E26:G26)</f>
        <v>12</v>
      </c>
      <c r="E26" s="24">
        <f>COUNTA('Monitoria Final'!N26:N40)</f>
        <v>0</v>
      </c>
      <c r="F26" s="25">
        <f>COUNTA('Monitoria Final'!O26:O40)</f>
        <v>8</v>
      </c>
      <c r="G26" s="26">
        <f>COUNTA('Monitoria Final'!P26:P40)</f>
        <v>4</v>
      </c>
      <c r="R26" s="76"/>
    </row>
    <row r="27" spans="1:18">
      <c r="A27" s="76"/>
      <c r="C27" s="54" t="s">
        <v>934</v>
      </c>
      <c r="D27" s="53">
        <f t="shared" si="0"/>
        <v>12</v>
      </c>
      <c r="E27" s="24">
        <f>COUNTA('Monitoria Final'!N41:N55)</f>
        <v>0</v>
      </c>
      <c r="F27" s="25">
        <f>COUNTA('Monitoria Final'!O41:O55)</f>
        <v>8</v>
      </c>
      <c r="G27" s="26">
        <f>COUNTA('Monitoria Final'!P41:P55)</f>
        <v>4</v>
      </c>
      <c r="R27" s="76"/>
    </row>
    <row r="28" spans="1:18">
      <c r="A28" s="76"/>
      <c r="C28" s="54" t="s">
        <v>935</v>
      </c>
      <c r="D28" s="53">
        <f t="shared" si="0"/>
        <v>12</v>
      </c>
      <c r="E28" s="24">
        <f>COUNTA('Monitoria Final'!N56:N70)</f>
        <v>0</v>
      </c>
      <c r="F28" s="25">
        <f>COUNTA('Monitoria Final'!O56:O70)</f>
        <v>7</v>
      </c>
      <c r="G28" s="26">
        <f>COUNTA('Monitoria Final'!P56:P70)</f>
        <v>5</v>
      </c>
      <c r="R28" s="76"/>
    </row>
    <row r="29" spans="1:18">
      <c r="A29" s="76"/>
      <c r="C29" s="54" t="s">
        <v>936</v>
      </c>
      <c r="D29" s="53">
        <f t="shared" si="0"/>
        <v>9</v>
      </c>
      <c r="E29" s="24">
        <f>COUNTA('Monitoria Final'!N71:N85)</f>
        <v>0</v>
      </c>
      <c r="F29" s="25">
        <f>COUNTA('Monitoria Final'!O71:O85)</f>
        <v>4</v>
      </c>
      <c r="G29" s="26">
        <f>COUNTA('Monitoria Final'!P71:P85)</f>
        <v>5</v>
      </c>
      <c r="R29" s="76"/>
    </row>
    <row r="30" spans="1:18">
      <c r="A30" s="76"/>
      <c r="C30" s="54" t="s">
        <v>937</v>
      </c>
      <c r="D30" s="53">
        <f t="shared" si="0"/>
        <v>9</v>
      </c>
      <c r="E30" s="24">
        <f>COUNTA('Monitoria Final'!N86:N100)</f>
        <v>0</v>
      </c>
      <c r="F30" s="25">
        <f>COUNTA('Monitoria Final'!O86:O100)</f>
        <v>4</v>
      </c>
      <c r="G30" s="26">
        <f>COUNTA('Monitoria Final'!P86:P100)</f>
        <v>5</v>
      </c>
      <c r="R30" s="76"/>
    </row>
    <row r="31" spans="1:18">
      <c r="A31" s="76"/>
      <c r="C31" s="54" t="s">
        <v>1047</v>
      </c>
      <c r="D31" s="53">
        <f t="shared" si="0"/>
        <v>12</v>
      </c>
      <c r="E31" s="24">
        <f>COUNTA('Monitoria Final'!N101:N115)</f>
        <v>0</v>
      </c>
      <c r="F31" s="25">
        <f>COUNTA('Monitoria Final'!O101:O115)</f>
        <v>0</v>
      </c>
      <c r="G31" s="26">
        <f>COUNTA('Monitoria Final'!P101:P115)</f>
        <v>12</v>
      </c>
      <c r="R31" s="76"/>
    </row>
    <row r="32" spans="1:18">
      <c r="A32" s="76"/>
      <c r="C32" s="54" t="s">
        <v>1048</v>
      </c>
      <c r="D32" s="53">
        <f>SUM(E32:G32)</f>
        <v>7</v>
      </c>
      <c r="E32" s="24">
        <f>COUNTA('Monitoria Final'!N116:N130)</f>
        <v>0</v>
      </c>
      <c r="F32" s="25">
        <f>COUNTA('Monitoria Final'!O116:O130)</f>
        <v>3</v>
      </c>
      <c r="G32" s="26">
        <f>COUNTA('Monitoria Final'!P116:P130)</f>
        <v>4</v>
      </c>
      <c r="R32" s="76"/>
    </row>
    <row r="33" spans="1:18">
      <c r="A33" s="76"/>
      <c r="C33" s="54" t="s">
        <v>1049</v>
      </c>
      <c r="D33" s="53">
        <f t="shared" si="0"/>
        <v>9</v>
      </c>
      <c r="E33" s="24">
        <f>COUNTA('Monitoria Final'!N131:N145)</f>
        <v>0</v>
      </c>
      <c r="F33" s="25">
        <f>COUNTA('Monitoria Final'!O131:O145)</f>
        <v>4</v>
      </c>
      <c r="G33" s="26">
        <f>COUNTA('Monitoria Final'!P131:P145)</f>
        <v>5</v>
      </c>
      <c r="R33" s="76"/>
    </row>
    <row r="34" spans="1:18" ht="15" thickBot="1">
      <c r="A34" s="76"/>
      <c r="C34" s="55" t="s">
        <v>1050</v>
      </c>
      <c r="D34" s="62">
        <f t="shared" si="0"/>
        <v>7</v>
      </c>
      <c r="E34" s="27">
        <f>COUNTA('Monitoria Final'!N146:N160)</f>
        <v>0</v>
      </c>
      <c r="F34" s="28">
        <f>COUNTA('Monitoria Final'!O146:O160)</f>
        <v>2</v>
      </c>
      <c r="G34" s="29">
        <f>COUNTA('Monitoria Final'!P146:P160)</f>
        <v>5</v>
      </c>
      <c r="R34" s="76"/>
    </row>
    <row r="35" spans="1:18">
      <c r="A35" s="76"/>
      <c r="R35" s="76"/>
    </row>
    <row r="36" spans="1:18">
      <c r="A36" s="76"/>
      <c r="B36" s="76"/>
      <c r="C36" s="76"/>
      <c r="D36" s="76"/>
      <c r="E36" s="76"/>
      <c r="F36" s="76"/>
      <c r="G36" s="76"/>
      <c r="H36" s="76"/>
      <c r="I36" s="76"/>
      <c r="J36" s="76"/>
      <c r="K36" s="76"/>
      <c r="L36" s="76"/>
      <c r="M36" s="76"/>
      <c r="N36" s="76"/>
      <c r="O36" s="76"/>
      <c r="P36" s="76"/>
      <c r="Q36" s="76"/>
      <c r="R36" s="76"/>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94"/>
  <sheetViews>
    <sheetView showGridLines="0" tabSelected="1" topLeftCell="U79" zoomScale="70" zoomScaleNormal="70" workbookViewId="0">
      <selection activeCell="AC11" sqref="AC11:AD81"/>
    </sheetView>
  </sheetViews>
  <sheetFormatPr defaultColWidth="8.85546875" defaultRowHeight="14.45"/>
  <cols>
    <col min="1" max="1" width="21.42578125" style="2" customWidth="1"/>
    <col min="2" max="2" width="7.7109375" style="2" customWidth="1"/>
    <col min="3" max="3" width="63.28515625" style="2" customWidth="1"/>
    <col min="4" max="4" width="33.140625" style="2" customWidth="1"/>
    <col min="5" max="5" width="20.7109375" style="2" customWidth="1"/>
    <col min="6" max="7" width="13.7109375" style="2" customWidth="1"/>
    <col min="8" max="8" width="20.140625" style="2" customWidth="1"/>
    <col min="9" max="9" width="21.28515625" style="2" customWidth="1"/>
    <col min="10" max="10" width="54" style="2" customWidth="1"/>
    <col min="11" max="12" width="25.140625" style="2" customWidth="1"/>
    <col min="13" max="14" width="27.7109375" style="2" customWidth="1"/>
    <col min="15" max="20" width="26.7109375" style="43" customWidth="1"/>
    <col min="21" max="21" width="52.28515625" style="2" customWidth="1"/>
    <col min="22" max="22" width="28.7109375" style="2" customWidth="1"/>
    <col min="23" max="23" width="40" style="2" customWidth="1"/>
    <col min="24" max="25" width="26.7109375" style="2" customWidth="1"/>
    <col min="26" max="28" width="28.85546875" style="2" customWidth="1"/>
    <col min="29" max="32" width="18.7109375" style="2" customWidth="1"/>
    <col min="33" max="33" width="48.140625" style="2" customWidth="1"/>
    <col min="34" max="34" width="44.42578125" style="2" customWidth="1"/>
    <col min="35" max="35" width="18.7109375" style="2" customWidth="1"/>
    <col min="36" max="36" width="37" style="2" customWidth="1"/>
    <col min="37"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21.6" thickBot="1">
      <c r="A1" s="311" t="s">
        <v>109</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72"/>
      <c r="AL1" s="129"/>
      <c r="AM1" s="74"/>
    </row>
    <row r="2" spans="1:43" ht="21.6" hidden="1" thickBot="1">
      <c r="A2" s="109" t="s">
        <v>110</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30"/>
      <c r="AM2" s="74"/>
    </row>
    <row r="3" spans="1:43" ht="15" hidden="1" thickTop="1">
      <c r="AL3" s="126"/>
      <c r="AM3" s="74"/>
    </row>
    <row r="4" spans="1:43" ht="18" hidden="1">
      <c r="A4" s="73" t="s">
        <v>111</v>
      </c>
      <c r="B4" s="107" t="s">
        <v>112</v>
      </c>
      <c r="C4" s="107"/>
      <c r="D4" s="107"/>
      <c r="E4" s="107"/>
      <c r="F4" s="107"/>
      <c r="G4" s="108"/>
      <c r="H4" s="168"/>
      <c r="I4" s="168"/>
      <c r="J4" s="168"/>
      <c r="K4" s="169"/>
      <c r="L4" s="9"/>
      <c r="M4" s="9"/>
      <c r="N4" s="9"/>
      <c r="O4" s="9"/>
      <c r="P4" s="9"/>
      <c r="Q4" s="9"/>
      <c r="R4" s="9"/>
      <c r="S4" s="9"/>
      <c r="T4" s="2"/>
      <c r="AL4" s="126"/>
      <c r="AM4" s="74"/>
    </row>
    <row r="5" spans="1:43" hidden="1">
      <c r="AL5" s="126"/>
      <c r="AM5" s="74"/>
    </row>
    <row r="6" spans="1:43" ht="18" hidden="1">
      <c r="A6" s="73" t="s">
        <v>113</v>
      </c>
      <c r="B6" s="320" t="s">
        <v>114</v>
      </c>
      <c r="C6" s="321"/>
      <c r="M6" s="43"/>
      <c r="N6" s="43"/>
      <c r="AL6" s="126"/>
      <c r="AM6" s="74"/>
      <c r="AQ6" s="2" t="s">
        <v>115</v>
      </c>
    </row>
    <row r="7" spans="1:43" ht="15" hidden="1" thickBot="1">
      <c r="AL7" s="126"/>
      <c r="AM7" s="74"/>
      <c r="AQ7" s="44" t="s">
        <v>116</v>
      </c>
    </row>
    <row r="8" spans="1:43" ht="16.149999999999999" thickBot="1">
      <c r="A8" s="298" t="s">
        <v>117</v>
      </c>
      <c r="B8" s="299"/>
      <c r="C8" s="299"/>
      <c r="D8" s="299"/>
      <c r="E8" s="299"/>
      <c r="F8" s="299"/>
      <c r="G8" s="299"/>
      <c r="H8" s="300"/>
      <c r="I8" s="299"/>
      <c r="J8" s="299"/>
      <c r="K8" s="299"/>
      <c r="L8" s="299"/>
      <c r="M8" s="301"/>
      <c r="N8" s="70"/>
      <c r="O8" s="365" t="s">
        <v>118</v>
      </c>
      <c r="P8" s="366"/>
      <c r="Q8" s="366"/>
      <c r="R8" s="366"/>
      <c r="S8" s="366"/>
      <c r="T8" s="366"/>
      <c r="U8" s="366"/>
      <c r="V8" s="366"/>
      <c r="W8" s="366"/>
      <c r="X8" s="366"/>
      <c r="Y8" s="366"/>
      <c r="Z8" s="356" t="s">
        <v>119</v>
      </c>
      <c r="AA8" s="357"/>
      <c r="AB8" s="357"/>
      <c r="AC8" s="357"/>
      <c r="AD8" s="357"/>
      <c r="AE8" s="357"/>
      <c r="AF8" s="357"/>
      <c r="AG8" s="357"/>
      <c r="AH8" s="357"/>
      <c r="AI8" s="357"/>
      <c r="AJ8" s="357"/>
      <c r="AK8" s="358"/>
      <c r="AL8" s="127"/>
      <c r="AM8" s="74"/>
    </row>
    <row r="9" spans="1:43" ht="15.6">
      <c r="A9" s="314" t="s">
        <v>120</v>
      </c>
      <c r="B9" s="302" t="s">
        <v>121</v>
      </c>
      <c r="C9" s="302" t="s">
        <v>2</v>
      </c>
      <c r="D9" s="302" t="s">
        <v>4</v>
      </c>
      <c r="E9" s="316" t="s">
        <v>6</v>
      </c>
      <c r="F9" s="312" t="s">
        <v>8</v>
      </c>
      <c r="G9" s="313"/>
      <c r="H9" s="192" t="s">
        <v>10</v>
      </c>
      <c r="I9" s="318" t="s">
        <v>14</v>
      </c>
      <c r="J9" s="302" t="s">
        <v>12</v>
      </c>
      <c r="K9" s="339" t="s">
        <v>122</v>
      </c>
      <c r="L9" s="340"/>
      <c r="M9" s="302" t="s">
        <v>20</v>
      </c>
      <c r="N9" s="302" t="s">
        <v>22</v>
      </c>
      <c r="O9" s="348" t="s">
        <v>25</v>
      </c>
      <c r="P9" s="350" t="s">
        <v>27</v>
      </c>
      <c r="Q9" s="352" t="s">
        <v>29</v>
      </c>
      <c r="R9" s="354" t="s">
        <v>31</v>
      </c>
      <c r="S9" s="341" t="s">
        <v>33</v>
      </c>
      <c r="T9" s="359" t="s">
        <v>35</v>
      </c>
      <c r="U9" s="361" t="s">
        <v>41</v>
      </c>
      <c r="V9" s="361" t="s">
        <v>43</v>
      </c>
      <c r="W9" s="361" t="s">
        <v>45</v>
      </c>
      <c r="X9" s="361" t="s">
        <v>47</v>
      </c>
      <c r="Y9" s="346" t="s">
        <v>49</v>
      </c>
      <c r="Z9" s="363" t="s">
        <v>52</v>
      </c>
      <c r="AA9" s="304" t="s">
        <v>54</v>
      </c>
      <c r="AB9" s="304" t="s">
        <v>56</v>
      </c>
      <c r="AC9" s="304" t="s">
        <v>58</v>
      </c>
      <c r="AD9" s="304" t="s">
        <v>60</v>
      </c>
      <c r="AE9" s="304" t="s">
        <v>62</v>
      </c>
      <c r="AF9" s="304" t="s">
        <v>64</v>
      </c>
      <c r="AG9" s="304" t="s">
        <v>66</v>
      </c>
      <c r="AH9" s="304" t="s">
        <v>68</v>
      </c>
      <c r="AI9" s="304" t="s">
        <v>70</v>
      </c>
      <c r="AJ9" s="304" t="s">
        <v>123</v>
      </c>
      <c r="AK9" s="304" t="s">
        <v>74</v>
      </c>
      <c r="AL9" s="128"/>
      <c r="AM9" s="74"/>
    </row>
    <row r="10" spans="1:43" ht="15.6">
      <c r="A10" s="315"/>
      <c r="B10" s="303"/>
      <c r="C10" s="303"/>
      <c r="D10" s="303"/>
      <c r="E10" s="317"/>
      <c r="F10" s="39" t="s">
        <v>124</v>
      </c>
      <c r="G10" s="189" t="s">
        <v>125</v>
      </c>
      <c r="H10" s="193"/>
      <c r="I10" s="319"/>
      <c r="J10" s="303"/>
      <c r="K10" s="60" t="s">
        <v>126</v>
      </c>
      <c r="L10" s="60" t="s">
        <v>127</v>
      </c>
      <c r="M10" s="303"/>
      <c r="N10" s="303"/>
      <c r="O10" s="349"/>
      <c r="P10" s="351"/>
      <c r="Q10" s="353"/>
      <c r="R10" s="355"/>
      <c r="S10" s="342"/>
      <c r="T10" s="360"/>
      <c r="U10" s="362"/>
      <c r="V10" s="362"/>
      <c r="W10" s="362"/>
      <c r="X10" s="362"/>
      <c r="Y10" s="347"/>
      <c r="Z10" s="364"/>
      <c r="AA10" s="305"/>
      <c r="AB10" s="305"/>
      <c r="AC10" s="305"/>
      <c r="AD10" s="305"/>
      <c r="AE10" s="305"/>
      <c r="AF10" s="305"/>
      <c r="AG10" s="305"/>
      <c r="AH10" s="305"/>
      <c r="AI10" s="305"/>
      <c r="AJ10" s="305"/>
      <c r="AK10" s="305"/>
      <c r="AL10" s="128"/>
      <c r="AM10" s="74"/>
    </row>
    <row r="11" spans="1:43" ht="135" customHeight="1">
      <c r="A11" s="345" t="s">
        <v>128</v>
      </c>
      <c r="B11" s="68" t="s">
        <v>129</v>
      </c>
      <c r="C11" s="170" t="s">
        <v>130</v>
      </c>
      <c r="D11" s="132" t="s">
        <v>131</v>
      </c>
      <c r="E11" s="132" t="s">
        <v>132</v>
      </c>
      <c r="F11" s="133">
        <v>45778</v>
      </c>
      <c r="G11" s="133">
        <v>46143</v>
      </c>
      <c r="H11" s="190" t="s">
        <v>133</v>
      </c>
      <c r="I11" s="134">
        <v>1200</v>
      </c>
      <c r="J11" s="132" t="s">
        <v>134</v>
      </c>
      <c r="K11" s="132" t="s">
        <v>135</v>
      </c>
      <c r="L11" s="132"/>
      <c r="M11" s="132"/>
      <c r="N11" s="174" t="s">
        <v>136</v>
      </c>
      <c r="O11" s="45"/>
      <c r="P11" s="46"/>
      <c r="Q11" s="45"/>
      <c r="R11" s="45" t="s">
        <v>137</v>
      </c>
      <c r="S11" s="45"/>
      <c r="T11" s="47"/>
      <c r="U11" s="208" t="s">
        <v>138</v>
      </c>
      <c r="V11" s="174" t="s">
        <v>139</v>
      </c>
      <c r="W11" s="10"/>
      <c r="X11" s="237" t="s">
        <v>140</v>
      </c>
      <c r="Y11" s="174"/>
      <c r="Z11" s="174"/>
      <c r="AA11" s="174"/>
      <c r="AB11" s="174"/>
      <c r="AC11" s="294"/>
      <c r="AD11" s="430">
        <v>46204</v>
      </c>
      <c r="AE11" s="174"/>
      <c r="AF11" s="174"/>
      <c r="AG11" s="174" t="s">
        <v>141</v>
      </c>
      <c r="AH11" s="174"/>
      <c r="AI11" s="174"/>
      <c r="AJ11" s="174"/>
      <c r="AK11" s="174"/>
      <c r="AL11" s="128"/>
      <c r="AM11" s="74"/>
    </row>
    <row r="12" spans="1:43" ht="259.5">
      <c r="A12" s="307"/>
      <c r="B12" s="33" t="s">
        <v>142</v>
      </c>
      <c r="C12" s="215" t="s">
        <v>143</v>
      </c>
      <c r="D12" s="132" t="s">
        <v>144</v>
      </c>
      <c r="E12" s="132" t="s">
        <v>145</v>
      </c>
      <c r="F12" s="133">
        <v>46388</v>
      </c>
      <c r="G12" s="133">
        <v>47453</v>
      </c>
      <c r="H12" s="135" t="s">
        <v>146</v>
      </c>
      <c r="I12" s="134">
        <v>150000</v>
      </c>
      <c r="J12" s="136" t="s">
        <v>147</v>
      </c>
      <c r="K12" s="132" t="s">
        <v>148</v>
      </c>
      <c r="L12" s="132"/>
      <c r="M12" s="132" t="s">
        <v>149</v>
      </c>
      <c r="N12" s="174" t="s">
        <v>150</v>
      </c>
      <c r="O12" s="45" t="s">
        <v>137</v>
      </c>
      <c r="P12" s="45"/>
      <c r="Q12" s="45"/>
      <c r="R12" s="45"/>
      <c r="S12" s="45"/>
      <c r="T12" s="47"/>
      <c r="U12" s="175" t="s">
        <v>151</v>
      </c>
      <c r="V12" s="175"/>
      <c r="W12" s="175"/>
      <c r="X12" s="175" t="s">
        <v>152</v>
      </c>
      <c r="Y12" s="175"/>
      <c r="Z12" s="175"/>
      <c r="AA12" s="175"/>
      <c r="AB12" s="175"/>
      <c r="AC12" s="431"/>
      <c r="AD12" s="274"/>
      <c r="AE12" s="175"/>
      <c r="AF12" s="175"/>
      <c r="AG12" s="175" t="s">
        <v>153</v>
      </c>
      <c r="AH12" s="175" t="s">
        <v>154</v>
      </c>
      <c r="AI12" s="175"/>
      <c r="AJ12" s="175" t="s">
        <v>155</v>
      </c>
      <c r="AK12" s="174"/>
      <c r="AL12" s="128"/>
      <c r="AM12" s="74"/>
    </row>
    <row r="13" spans="1:43" ht="229.5">
      <c r="A13" s="307"/>
      <c r="B13" s="33" t="s">
        <v>156</v>
      </c>
      <c r="C13" s="213" t="s">
        <v>157</v>
      </c>
      <c r="D13" s="132" t="s">
        <v>158</v>
      </c>
      <c r="E13" s="132" t="s">
        <v>159</v>
      </c>
      <c r="F13" s="133">
        <v>46388</v>
      </c>
      <c r="G13" s="133">
        <v>47453</v>
      </c>
      <c r="H13" s="132" t="s">
        <v>160</v>
      </c>
      <c r="I13" s="134">
        <v>150000</v>
      </c>
      <c r="J13" s="132" t="s">
        <v>161</v>
      </c>
      <c r="K13" s="132" t="s">
        <v>148</v>
      </c>
      <c r="L13" s="135" t="s">
        <v>162</v>
      </c>
      <c r="M13" s="132" t="s">
        <v>163</v>
      </c>
      <c r="N13" s="174" t="s">
        <v>150</v>
      </c>
      <c r="O13" s="45" t="s">
        <v>137</v>
      </c>
      <c r="P13" s="45"/>
      <c r="Q13" s="45"/>
      <c r="R13" s="45"/>
      <c r="S13" s="45"/>
      <c r="T13" s="47"/>
      <c r="U13" s="175" t="s">
        <v>151</v>
      </c>
      <c r="V13" s="175"/>
      <c r="W13" s="175"/>
      <c r="X13" s="175" t="s">
        <v>152</v>
      </c>
      <c r="Y13" s="175"/>
      <c r="Z13" s="175"/>
      <c r="AA13" s="175"/>
      <c r="AB13" s="175"/>
      <c r="AC13" s="274"/>
      <c r="AD13" s="274"/>
      <c r="AE13" s="175"/>
      <c r="AF13" s="177"/>
      <c r="AG13" s="282" t="s">
        <v>164</v>
      </c>
      <c r="AH13" s="175" t="s">
        <v>165</v>
      </c>
      <c r="AI13" s="175" t="s">
        <v>166</v>
      </c>
      <c r="AJ13" s="175" t="s">
        <v>167</v>
      </c>
      <c r="AK13" s="174"/>
      <c r="AL13" s="128"/>
      <c r="AM13" s="74"/>
    </row>
    <row r="14" spans="1:43" ht="155.25" customHeight="1">
      <c r="A14" s="307"/>
      <c r="B14" s="33" t="s">
        <v>168</v>
      </c>
      <c r="C14" s="170" t="s">
        <v>169</v>
      </c>
      <c r="D14" s="132" t="s">
        <v>170</v>
      </c>
      <c r="E14" s="132" t="s">
        <v>171</v>
      </c>
      <c r="F14" s="133">
        <v>46753</v>
      </c>
      <c r="G14" s="133">
        <v>47604</v>
      </c>
      <c r="H14" s="136" t="s">
        <v>172</v>
      </c>
      <c r="I14" s="137">
        <v>0</v>
      </c>
      <c r="J14" s="132" t="s">
        <v>173</v>
      </c>
      <c r="K14" s="132" t="s">
        <v>148</v>
      </c>
      <c r="L14" s="135"/>
      <c r="M14" s="132"/>
      <c r="N14" s="174" t="s">
        <v>150</v>
      </c>
      <c r="O14" s="45" t="s">
        <v>137</v>
      </c>
      <c r="P14" s="45"/>
      <c r="Q14" s="45"/>
      <c r="R14" s="45"/>
      <c r="S14" s="45"/>
      <c r="T14" s="47"/>
      <c r="U14" s="175" t="s">
        <v>151</v>
      </c>
      <c r="V14" s="175"/>
      <c r="W14" s="175"/>
      <c r="X14" s="175" t="s">
        <v>152</v>
      </c>
      <c r="Y14" s="175"/>
      <c r="Z14" s="175"/>
      <c r="AA14" s="175"/>
      <c r="AB14" s="175"/>
      <c r="AC14" s="274"/>
      <c r="AD14" s="274"/>
      <c r="AE14" s="175"/>
      <c r="AF14" s="175"/>
      <c r="AG14" s="230" t="s">
        <v>174</v>
      </c>
      <c r="AH14" s="175" t="s">
        <v>175</v>
      </c>
      <c r="AI14" s="175"/>
      <c r="AJ14" s="175"/>
      <c r="AK14" s="174"/>
      <c r="AL14" s="128"/>
      <c r="AM14" s="74"/>
    </row>
    <row r="15" spans="1:43" ht="167.25">
      <c r="A15" s="307"/>
      <c r="B15" s="33" t="s">
        <v>176</v>
      </c>
      <c r="C15" s="213" t="s">
        <v>177</v>
      </c>
      <c r="D15" s="132" t="s">
        <v>178</v>
      </c>
      <c r="E15" s="132" t="s">
        <v>179</v>
      </c>
      <c r="F15" s="133">
        <v>46143</v>
      </c>
      <c r="G15" s="133">
        <v>46357</v>
      </c>
      <c r="H15" s="135" t="s">
        <v>146</v>
      </c>
      <c r="I15" s="134">
        <v>50000</v>
      </c>
      <c r="J15" s="135" t="s">
        <v>180</v>
      </c>
      <c r="K15" s="135" t="s">
        <v>135</v>
      </c>
      <c r="L15" s="135" t="s">
        <v>135</v>
      </c>
      <c r="M15" s="132" t="s">
        <v>181</v>
      </c>
      <c r="N15" s="174" t="s">
        <v>150</v>
      </c>
      <c r="O15" s="45"/>
      <c r="P15" s="45"/>
      <c r="Q15" s="45"/>
      <c r="R15" s="45" t="s">
        <v>137</v>
      </c>
      <c r="S15" s="45"/>
      <c r="T15" s="47"/>
      <c r="U15" s="197" t="s">
        <v>182</v>
      </c>
      <c r="V15" s="175" t="s">
        <v>183</v>
      </c>
      <c r="W15" s="175"/>
      <c r="X15" s="170" t="s">
        <v>184</v>
      </c>
      <c r="Y15" s="175"/>
      <c r="Z15" s="175"/>
      <c r="AA15" s="175"/>
      <c r="AB15" s="175"/>
      <c r="AC15" s="274"/>
      <c r="AD15" s="274"/>
      <c r="AE15" s="175" t="s">
        <v>185</v>
      </c>
      <c r="AF15" s="175"/>
      <c r="AG15" s="175"/>
      <c r="AH15" s="175"/>
      <c r="AI15" s="175"/>
      <c r="AJ15" s="175"/>
      <c r="AK15" s="174"/>
      <c r="AL15" s="128"/>
      <c r="AM15" s="74"/>
    </row>
    <row r="16" spans="1:43" ht="121.5">
      <c r="A16" s="307"/>
      <c r="B16" s="33" t="s">
        <v>186</v>
      </c>
      <c r="C16" s="213" t="s">
        <v>187</v>
      </c>
      <c r="D16" s="132" t="s">
        <v>188</v>
      </c>
      <c r="E16" s="132" t="s">
        <v>189</v>
      </c>
      <c r="F16" s="133">
        <v>45962</v>
      </c>
      <c r="G16" s="133">
        <v>47453</v>
      </c>
      <c r="H16" s="132" t="s">
        <v>184</v>
      </c>
      <c r="I16" s="137">
        <v>100000</v>
      </c>
      <c r="J16" s="135" t="s">
        <v>190</v>
      </c>
      <c r="K16" s="135" t="s">
        <v>191</v>
      </c>
      <c r="L16" s="135"/>
      <c r="M16" s="138" t="s">
        <v>192</v>
      </c>
      <c r="N16" s="174" t="s">
        <v>89</v>
      </c>
      <c r="O16" s="45"/>
      <c r="P16" s="45"/>
      <c r="Q16" s="45" t="s">
        <v>137</v>
      </c>
      <c r="R16" s="45"/>
      <c r="S16" s="45"/>
      <c r="T16" s="47"/>
      <c r="U16" s="175" t="s">
        <v>193</v>
      </c>
      <c r="V16" s="175"/>
      <c r="W16" s="175" t="s">
        <v>194</v>
      </c>
      <c r="X16" s="170" t="s">
        <v>184</v>
      </c>
      <c r="Y16" s="175"/>
      <c r="Z16" s="175" t="s">
        <v>195</v>
      </c>
      <c r="AA16" s="175"/>
      <c r="AB16" s="175"/>
      <c r="AC16" s="274"/>
      <c r="AD16" s="274"/>
      <c r="AE16" s="175"/>
      <c r="AF16" s="175"/>
      <c r="AG16" s="175"/>
      <c r="AH16" s="175"/>
      <c r="AI16" s="175"/>
      <c r="AJ16" s="175"/>
      <c r="AK16" s="174"/>
      <c r="AL16" s="128"/>
      <c r="AM16" s="74"/>
    </row>
    <row r="17" spans="1:43" ht="152.25">
      <c r="A17" s="307"/>
      <c r="B17" s="33" t="s">
        <v>196</v>
      </c>
      <c r="C17" s="213" t="s">
        <v>197</v>
      </c>
      <c r="D17" s="132" t="s">
        <v>198</v>
      </c>
      <c r="E17" s="132" t="s">
        <v>199</v>
      </c>
      <c r="F17" s="133">
        <v>45778</v>
      </c>
      <c r="G17" s="133">
        <v>46508</v>
      </c>
      <c r="H17" s="132" t="s">
        <v>184</v>
      </c>
      <c r="I17" s="139">
        <v>0</v>
      </c>
      <c r="J17" s="138" t="s">
        <v>200</v>
      </c>
      <c r="K17" s="132" t="s">
        <v>135</v>
      </c>
      <c r="L17" s="132"/>
      <c r="M17" s="132"/>
      <c r="N17" s="174" t="s">
        <v>150</v>
      </c>
      <c r="O17" s="45"/>
      <c r="P17" s="45"/>
      <c r="Q17" s="45"/>
      <c r="R17" s="45" t="s">
        <v>137</v>
      </c>
      <c r="S17" s="45"/>
      <c r="T17" s="47"/>
      <c r="U17" s="175" t="s">
        <v>201</v>
      </c>
      <c r="V17" s="175" t="s">
        <v>202</v>
      </c>
      <c r="W17" s="175"/>
      <c r="X17" s="170" t="s">
        <v>184</v>
      </c>
      <c r="Y17" s="175"/>
      <c r="Z17" s="175"/>
      <c r="AA17" s="175"/>
      <c r="AB17" s="175"/>
      <c r="AC17" s="274"/>
      <c r="AD17" s="274"/>
      <c r="AE17" s="175"/>
      <c r="AF17" s="175"/>
      <c r="AG17" s="191" t="s">
        <v>203</v>
      </c>
      <c r="AH17" s="175"/>
      <c r="AI17" s="175"/>
      <c r="AJ17" s="175"/>
      <c r="AK17" s="174"/>
      <c r="AL17" s="128"/>
      <c r="AM17" s="74"/>
    </row>
    <row r="18" spans="1:43" ht="203.25" customHeight="1">
      <c r="A18" s="307"/>
      <c r="B18" s="33" t="s">
        <v>204</v>
      </c>
      <c r="C18" s="170" t="s">
        <v>205</v>
      </c>
      <c r="D18" s="132" t="s">
        <v>206</v>
      </c>
      <c r="E18" s="132" t="s">
        <v>207</v>
      </c>
      <c r="F18" s="133">
        <v>45778</v>
      </c>
      <c r="G18" s="140">
        <v>46905</v>
      </c>
      <c r="H18" s="132" t="s">
        <v>208</v>
      </c>
      <c r="I18" s="134">
        <v>100000</v>
      </c>
      <c r="J18" s="138" t="s">
        <v>209</v>
      </c>
      <c r="K18" s="132" t="s">
        <v>135</v>
      </c>
      <c r="L18" s="132"/>
      <c r="M18" s="138" t="s">
        <v>210</v>
      </c>
      <c r="N18" s="174" t="s">
        <v>211</v>
      </c>
      <c r="O18" s="45"/>
      <c r="P18" s="45"/>
      <c r="Q18" s="45" t="s">
        <v>137</v>
      </c>
      <c r="R18" s="45"/>
      <c r="S18" s="45"/>
      <c r="T18" s="47"/>
      <c r="U18" s="434" t="s">
        <v>212</v>
      </c>
      <c r="V18" s="175"/>
      <c r="W18" s="191" t="s">
        <v>213</v>
      </c>
      <c r="X18" s="170" t="s">
        <v>214</v>
      </c>
      <c r="Y18" s="175" t="s">
        <v>215</v>
      </c>
      <c r="Z18" s="175" t="s">
        <v>216</v>
      </c>
      <c r="AA18" s="175"/>
      <c r="AB18" s="175"/>
      <c r="AC18" s="274"/>
      <c r="AD18" s="432">
        <v>47209</v>
      </c>
      <c r="AE18" s="175" t="s">
        <v>217</v>
      </c>
      <c r="AF18" s="175"/>
      <c r="AG18" s="191" t="s">
        <v>218</v>
      </c>
      <c r="AH18" s="175"/>
      <c r="AI18" s="175"/>
      <c r="AJ18" s="175"/>
      <c r="AK18" s="174"/>
      <c r="AL18" s="128"/>
      <c r="AM18" s="74"/>
    </row>
    <row r="19" spans="1:43" ht="144" customHeight="1">
      <c r="A19" s="307"/>
      <c r="B19" s="33" t="s">
        <v>219</v>
      </c>
      <c r="C19" s="171" t="s">
        <v>220</v>
      </c>
      <c r="D19" s="132" t="s">
        <v>221</v>
      </c>
      <c r="E19" s="132" t="s">
        <v>222</v>
      </c>
      <c r="F19" s="133">
        <v>46935</v>
      </c>
      <c r="G19" s="133">
        <v>47604</v>
      </c>
      <c r="H19" s="132" t="s">
        <v>208</v>
      </c>
      <c r="I19" s="134">
        <v>50000</v>
      </c>
      <c r="J19" s="138" t="s">
        <v>223</v>
      </c>
      <c r="K19" s="138" t="s">
        <v>224</v>
      </c>
      <c r="L19" s="132"/>
      <c r="M19" s="141"/>
      <c r="N19" s="174" t="s">
        <v>225</v>
      </c>
      <c r="O19" s="45" t="s">
        <v>137</v>
      </c>
      <c r="P19" s="45"/>
      <c r="Q19" s="45"/>
      <c r="R19" s="45"/>
      <c r="S19" s="45"/>
      <c r="T19" s="47"/>
      <c r="U19" s="175" t="s">
        <v>151</v>
      </c>
      <c r="V19" s="175"/>
      <c r="W19" s="175"/>
      <c r="X19" s="406" t="s">
        <v>184</v>
      </c>
      <c r="Y19" s="175" t="s">
        <v>226</v>
      </c>
      <c r="Z19" s="175" t="s">
        <v>227</v>
      </c>
      <c r="AA19" s="175"/>
      <c r="AB19" s="175"/>
      <c r="AC19" s="274"/>
      <c r="AD19" s="274"/>
      <c r="AE19" s="175" t="s">
        <v>217</v>
      </c>
      <c r="AF19" s="175"/>
      <c r="AG19" s="191" t="s">
        <v>228</v>
      </c>
      <c r="AH19" s="175"/>
      <c r="AI19" s="175"/>
      <c r="AJ19" s="175"/>
      <c r="AK19" s="174"/>
      <c r="AL19" s="128"/>
      <c r="AM19" s="74"/>
    </row>
    <row r="20" spans="1:43" ht="229.5">
      <c r="A20" s="307"/>
      <c r="B20" s="33" t="s">
        <v>229</v>
      </c>
      <c r="C20" s="170" t="s">
        <v>230</v>
      </c>
      <c r="D20" s="132" t="s">
        <v>231</v>
      </c>
      <c r="E20" s="132" t="s">
        <v>232</v>
      </c>
      <c r="F20" s="133">
        <v>45778</v>
      </c>
      <c r="G20" s="133">
        <v>47453</v>
      </c>
      <c r="H20" s="132" t="s">
        <v>233</v>
      </c>
      <c r="I20" s="134">
        <v>1000000</v>
      </c>
      <c r="J20" s="142" t="s">
        <v>234</v>
      </c>
      <c r="K20" s="132" t="s">
        <v>235</v>
      </c>
      <c r="L20" s="132"/>
      <c r="M20" s="142" t="s">
        <v>236</v>
      </c>
      <c r="N20" s="174" t="s">
        <v>150</v>
      </c>
      <c r="O20" s="45"/>
      <c r="P20" s="45" t="s">
        <v>137</v>
      </c>
      <c r="Q20" s="45"/>
      <c r="R20" s="45"/>
      <c r="S20" s="45"/>
      <c r="T20" s="47"/>
      <c r="U20" s="175" t="s">
        <v>237</v>
      </c>
      <c r="V20" s="175"/>
      <c r="W20" s="407" t="s">
        <v>238</v>
      </c>
      <c r="X20" s="170" t="s">
        <v>184</v>
      </c>
      <c r="Y20" s="177"/>
      <c r="Z20" s="175" t="s">
        <v>239</v>
      </c>
      <c r="AA20" s="175"/>
      <c r="AB20" s="175"/>
      <c r="AC20" s="432">
        <v>46935</v>
      </c>
      <c r="AD20" s="432">
        <v>47604</v>
      </c>
      <c r="AE20" s="191" t="s">
        <v>240</v>
      </c>
      <c r="AF20" s="175"/>
      <c r="AG20" s="175"/>
      <c r="AH20" s="175"/>
      <c r="AI20" s="175"/>
      <c r="AJ20" s="175"/>
      <c r="AK20" s="174"/>
      <c r="AL20" s="128"/>
      <c r="AM20" s="74"/>
    </row>
    <row r="21" spans="1:43" ht="137.25">
      <c r="A21" s="307"/>
      <c r="B21" s="33" t="s">
        <v>241</v>
      </c>
      <c r="C21" s="170" t="s">
        <v>242</v>
      </c>
      <c r="D21" s="132" t="s">
        <v>243</v>
      </c>
      <c r="E21" s="132" t="s">
        <v>244</v>
      </c>
      <c r="F21" s="133">
        <v>46569</v>
      </c>
      <c r="G21" s="133">
        <v>47088</v>
      </c>
      <c r="H21" s="132" t="s">
        <v>233</v>
      </c>
      <c r="I21" s="134">
        <v>150000</v>
      </c>
      <c r="J21" s="132" t="s">
        <v>245</v>
      </c>
      <c r="K21" s="132" t="s">
        <v>246</v>
      </c>
      <c r="L21" s="132"/>
      <c r="M21" s="132" t="s">
        <v>247</v>
      </c>
      <c r="N21" s="174" t="s">
        <v>89</v>
      </c>
      <c r="O21" s="45" t="s">
        <v>137</v>
      </c>
      <c r="P21" s="45"/>
      <c r="Q21" s="45"/>
      <c r="R21" s="45"/>
      <c r="S21" s="45"/>
      <c r="T21" s="47"/>
      <c r="U21" s="175" t="s">
        <v>151</v>
      </c>
      <c r="V21" s="175"/>
      <c r="W21" s="175"/>
      <c r="X21" s="175" t="s">
        <v>248</v>
      </c>
      <c r="Y21" s="175"/>
      <c r="Z21" s="175" t="s">
        <v>249</v>
      </c>
      <c r="AA21" s="175"/>
      <c r="AB21" s="175"/>
      <c r="AC21" s="432">
        <v>46569</v>
      </c>
      <c r="AD21" s="432">
        <v>46722</v>
      </c>
      <c r="AE21" s="175" t="s">
        <v>217</v>
      </c>
      <c r="AF21" s="175"/>
      <c r="AG21" s="175" t="s">
        <v>250</v>
      </c>
      <c r="AH21" s="175"/>
      <c r="AI21" s="175"/>
      <c r="AJ21" s="175"/>
      <c r="AK21" s="174"/>
      <c r="AL21" s="128"/>
      <c r="AM21" s="74"/>
    </row>
    <row r="22" spans="1:43" ht="351">
      <c r="A22" s="307"/>
      <c r="B22" s="33" t="s">
        <v>251</v>
      </c>
      <c r="C22" s="170" t="s">
        <v>252</v>
      </c>
      <c r="D22" s="132" t="s">
        <v>253</v>
      </c>
      <c r="E22" s="132" t="s">
        <v>254</v>
      </c>
      <c r="F22" s="133">
        <v>45778</v>
      </c>
      <c r="G22" s="133">
        <v>47604</v>
      </c>
      <c r="H22" s="132" t="s">
        <v>255</v>
      </c>
      <c r="I22" s="134">
        <v>0</v>
      </c>
      <c r="J22" s="132" t="s">
        <v>256</v>
      </c>
      <c r="K22" s="132" t="s">
        <v>257</v>
      </c>
      <c r="L22" s="132"/>
      <c r="M22" s="132" t="s">
        <v>258</v>
      </c>
      <c r="N22" s="174" t="s">
        <v>225</v>
      </c>
      <c r="O22" s="45"/>
      <c r="P22" s="45"/>
      <c r="Q22" s="45"/>
      <c r="R22" s="45" t="s">
        <v>137</v>
      </c>
      <c r="S22" s="45"/>
      <c r="T22" s="47"/>
      <c r="U22" s="194" t="s">
        <v>259</v>
      </c>
      <c r="V22" s="175"/>
      <c r="W22" s="175"/>
      <c r="X22" s="170" t="s">
        <v>255</v>
      </c>
      <c r="Y22" s="175"/>
      <c r="Z22" s="175"/>
      <c r="AA22" s="175" t="s">
        <v>260</v>
      </c>
      <c r="AB22" s="175"/>
      <c r="AC22" s="274"/>
      <c r="AD22" s="274"/>
      <c r="AE22" s="175"/>
      <c r="AF22" s="175"/>
      <c r="AG22" s="191" t="s">
        <v>261</v>
      </c>
      <c r="AH22" s="175" t="s">
        <v>262</v>
      </c>
      <c r="AI22" s="175" t="s">
        <v>263</v>
      </c>
      <c r="AJ22" s="175" t="s">
        <v>264</v>
      </c>
      <c r="AK22" s="174"/>
      <c r="AL22" s="128"/>
      <c r="AM22" s="74"/>
    </row>
    <row r="23" spans="1:43" ht="351">
      <c r="A23" s="307"/>
      <c r="B23" s="33" t="s">
        <v>265</v>
      </c>
      <c r="C23" s="170" t="s">
        <v>266</v>
      </c>
      <c r="D23" s="132" t="s">
        <v>267</v>
      </c>
      <c r="E23" s="132" t="s">
        <v>268</v>
      </c>
      <c r="F23" s="133">
        <v>45778</v>
      </c>
      <c r="G23" s="133">
        <v>47604</v>
      </c>
      <c r="H23" s="132" t="s">
        <v>255</v>
      </c>
      <c r="I23" s="134">
        <v>100000</v>
      </c>
      <c r="J23" s="132" t="s">
        <v>269</v>
      </c>
      <c r="K23" s="132" t="s">
        <v>262</v>
      </c>
      <c r="L23" s="132"/>
      <c r="M23" s="132"/>
      <c r="N23" s="174" t="s">
        <v>225</v>
      </c>
      <c r="O23" s="45"/>
      <c r="P23" s="45"/>
      <c r="Q23" s="45"/>
      <c r="R23" s="45" t="s">
        <v>137</v>
      </c>
      <c r="S23" s="45"/>
      <c r="T23" s="47" t="s">
        <v>115</v>
      </c>
      <c r="U23" s="216" t="s">
        <v>259</v>
      </c>
      <c r="V23" s="175"/>
      <c r="W23" s="175" t="s">
        <v>270</v>
      </c>
      <c r="X23" s="170" t="s">
        <v>271</v>
      </c>
      <c r="Y23" s="175"/>
      <c r="Z23" s="175"/>
      <c r="AA23" s="175"/>
      <c r="AB23" s="175"/>
      <c r="AC23" s="274"/>
      <c r="AD23" s="274"/>
      <c r="AE23" s="175"/>
      <c r="AF23" s="175"/>
      <c r="AG23" s="191"/>
      <c r="AH23" s="175"/>
      <c r="AI23" s="175"/>
      <c r="AJ23" s="175"/>
      <c r="AK23" s="174"/>
      <c r="AL23" s="128"/>
      <c r="AM23" s="74"/>
    </row>
    <row r="24" spans="1:43" ht="121.5">
      <c r="A24" s="307"/>
      <c r="B24" s="33" t="s">
        <v>272</v>
      </c>
      <c r="C24" s="170" t="s">
        <v>273</v>
      </c>
      <c r="D24" s="132" t="s">
        <v>274</v>
      </c>
      <c r="E24" s="132" t="s">
        <v>275</v>
      </c>
      <c r="F24" s="133">
        <v>45778</v>
      </c>
      <c r="G24" s="133">
        <v>47604</v>
      </c>
      <c r="H24" s="132" t="s">
        <v>184</v>
      </c>
      <c r="I24" s="134">
        <v>50000</v>
      </c>
      <c r="J24" s="132" t="s">
        <v>276</v>
      </c>
      <c r="K24" s="132" t="s">
        <v>262</v>
      </c>
      <c r="L24" s="132"/>
      <c r="M24" s="132" t="s">
        <v>277</v>
      </c>
      <c r="N24" s="174" t="s">
        <v>91</v>
      </c>
      <c r="O24" s="45"/>
      <c r="P24" s="45"/>
      <c r="Q24" s="45" t="s">
        <v>137</v>
      </c>
      <c r="R24" s="45"/>
      <c r="S24" s="45"/>
      <c r="T24" s="47"/>
      <c r="U24" s="175" t="s">
        <v>278</v>
      </c>
      <c r="V24" s="177"/>
      <c r="W24" s="175" t="s">
        <v>279</v>
      </c>
      <c r="X24" s="170" t="s">
        <v>184</v>
      </c>
      <c r="Y24" s="175"/>
      <c r="Z24" s="175"/>
      <c r="AA24" s="175"/>
      <c r="AB24" s="175"/>
      <c r="AC24" s="432">
        <v>46204</v>
      </c>
      <c r="AD24" s="274"/>
      <c r="AE24" s="175"/>
      <c r="AF24" s="175"/>
      <c r="AG24" s="175"/>
      <c r="AH24" s="175"/>
      <c r="AI24" s="175"/>
      <c r="AJ24" s="175"/>
      <c r="AK24" s="174"/>
      <c r="AL24" s="128"/>
      <c r="AM24" s="74"/>
    </row>
    <row r="25" spans="1:43" ht="121.5">
      <c r="A25" s="307"/>
      <c r="B25" s="33" t="s">
        <v>280</v>
      </c>
      <c r="C25" s="170" t="s">
        <v>281</v>
      </c>
      <c r="D25" s="132" t="s">
        <v>282</v>
      </c>
      <c r="E25" s="132" t="s">
        <v>283</v>
      </c>
      <c r="F25" s="133">
        <v>45778</v>
      </c>
      <c r="G25" s="133">
        <v>46722</v>
      </c>
      <c r="H25" s="132" t="s">
        <v>133</v>
      </c>
      <c r="I25" s="134">
        <v>1200</v>
      </c>
      <c r="J25" s="132" t="s">
        <v>284</v>
      </c>
      <c r="K25" s="132" t="s">
        <v>135</v>
      </c>
      <c r="L25" s="132" t="s">
        <v>135</v>
      </c>
      <c r="M25" s="138" t="s">
        <v>285</v>
      </c>
      <c r="N25" s="174" t="s">
        <v>150</v>
      </c>
      <c r="O25" s="45"/>
      <c r="P25" s="45" t="s">
        <v>137</v>
      </c>
      <c r="Q25" s="45"/>
      <c r="R25" s="45"/>
      <c r="S25" s="45"/>
      <c r="T25" s="47"/>
      <c r="U25" s="174" t="s">
        <v>286</v>
      </c>
      <c r="V25" s="174"/>
      <c r="W25" s="174" t="s">
        <v>287</v>
      </c>
      <c r="X25" s="191" t="s">
        <v>288</v>
      </c>
      <c r="Y25" s="175"/>
      <c r="Z25" s="175"/>
      <c r="AA25" s="175" t="s">
        <v>289</v>
      </c>
      <c r="AB25" s="175"/>
      <c r="AC25" s="432">
        <v>46327</v>
      </c>
      <c r="AD25" s="432">
        <v>47604</v>
      </c>
      <c r="AE25" s="191" t="s">
        <v>290</v>
      </c>
      <c r="AF25" s="233">
        <v>150000</v>
      </c>
      <c r="AG25" s="191" t="s">
        <v>291</v>
      </c>
      <c r="AH25" s="175" t="s">
        <v>262</v>
      </c>
      <c r="AI25" s="175" t="s">
        <v>166</v>
      </c>
      <c r="AJ25" s="175" t="s">
        <v>292</v>
      </c>
      <c r="AK25" s="174"/>
      <c r="AL25" s="128"/>
      <c r="AM25" s="74"/>
    </row>
    <row r="26" spans="1:43" ht="244.5">
      <c r="A26" s="307"/>
      <c r="B26" s="33" t="s">
        <v>293</v>
      </c>
      <c r="C26" s="170" t="s">
        <v>294</v>
      </c>
      <c r="D26" s="132" t="s">
        <v>295</v>
      </c>
      <c r="E26" s="132" t="s">
        <v>296</v>
      </c>
      <c r="F26" s="133">
        <v>45778</v>
      </c>
      <c r="G26" s="133">
        <v>47604</v>
      </c>
      <c r="H26" s="132" t="s">
        <v>297</v>
      </c>
      <c r="I26" s="144">
        <v>0</v>
      </c>
      <c r="J26" s="142" t="s">
        <v>298</v>
      </c>
      <c r="K26" s="132" t="s">
        <v>299</v>
      </c>
      <c r="L26" s="132"/>
      <c r="M26" s="132" t="s">
        <v>300</v>
      </c>
      <c r="N26" s="174" t="s">
        <v>91</v>
      </c>
      <c r="O26" s="45"/>
      <c r="P26" s="45" t="s">
        <v>137</v>
      </c>
      <c r="Q26" s="45"/>
      <c r="R26" s="45"/>
      <c r="S26" s="45"/>
      <c r="T26" s="47" t="s">
        <v>116</v>
      </c>
      <c r="U26" s="175" t="s">
        <v>301</v>
      </c>
      <c r="V26" s="177"/>
      <c r="W26" s="191" t="s">
        <v>302</v>
      </c>
      <c r="X26" s="170" t="s">
        <v>184</v>
      </c>
      <c r="Y26" s="175"/>
      <c r="Z26" s="175"/>
      <c r="AA26" s="175"/>
      <c r="AB26" s="175"/>
      <c r="AC26" s="274"/>
      <c r="AD26" s="274"/>
      <c r="AE26" s="177"/>
      <c r="AF26" s="175"/>
      <c r="AG26" s="175"/>
      <c r="AH26" s="175"/>
      <c r="AI26" s="175"/>
      <c r="AJ26" s="175"/>
      <c r="AK26" s="174"/>
      <c r="AL26" s="128"/>
      <c r="AM26" s="74"/>
    </row>
    <row r="27" spans="1:43" ht="76.5">
      <c r="A27" s="307"/>
      <c r="B27" s="33" t="s">
        <v>303</v>
      </c>
      <c r="C27" s="217" t="s">
        <v>304</v>
      </c>
      <c r="D27" s="132" t="s">
        <v>305</v>
      </c>
      <c r="E27" s="132" t="s">
        <v>306</v>
      </c>
      <c r="F27" s="133">
        <v>45778</v>
      </c>
      <c r="G27" s="133">
        <v>46327</v>
      </c>
      <c r="H27" s="132" t="s">
        <v>307</v>
      </c>
      <c r="I27" s="134">
        <v>0</v>
      </c>
      <c r="J27" s="132" t="s">
        <v>308</v>
      </c>
      <c r="K27" s="132" t="s">
        <v>309</v>
      </c>
      <c r="L27" s="132"/>
      <c r="M27" s="132" t="s">
        <v>310</v>
      </c>
      <c r="N27" s="174" t="s">
        <v>87</v>
      </c>
      <c r="O27" s="45"/>
      <c r="P27" s="45" t="s">
        <v>137</v>
      </c>
      <c r="Q27" s="45"/>
      <c r="R27" s="45"/>
      <c r="S27" s="45"/>
      <c r="T27" s="47"/>
      <c r="U27" s="175" t="s">
        <v>311</v>
      </c>
      <c r="V27" s="175"/>
      <c r="W27" s="191" t="s">
        <v>312</v>
      </c>
      <c r="X27" s="170" t="s">
        <v>184</v>
      </c>
      <c r="Y27" s="175"/>
      <c r="Z27" s="175" t="s">
        <v>313</v>
      </c>
      <c r="AA27" s="175"/>
      <c r="AB27" s="175"/>
      <c r="AC27" s="274"/>
      <c r="AD27" s="274"/>
      <c r="AE27" s="175"/>
      <c r="AF27" s="175"/>
      <c r="AG27" s="191" t="s">
        <v>314</v>
      </c>
      <c r="AH27" s="175"/>
      <c r="AI27" s="175" t="s">
        <v>263</v>
      </c>
      <c r="AJ27" s="175"/>
      <c r="AK27" s="174"/>
      <c r="AL27" s="128"/>
      <c r="AM27" s="74"/>
    </row>
    <row r="28" spans="1:43" ht="244.5">
      <c r="A28" s="307"/>
      <c r="B28" s="33" t="s">
        <v>315</v>
      </c>
      <c r="C28" s="170" t="s">
        <v>316</v>
      </c>
      <c r="D28" s="132" t="s">
        <v>317</v>
      </c>
      <c r="E28" s="132" t="s">
        <v>318</v>
      </c>
      <c r="F28" s="133">
        <v>45778</v>
      </c>
      <c r="G28" s="133">
        <v>46722</v>
      </c>
      <c r="H28" s="132" t="s">
        <v>319</v>
      </c>
      <c r="I28" s="137">
        <v>120000</v>
      </c>
      <c r="J28" s="136" t="s">
        <v>320</v>
      </c>
      <c r="K28" s="132" t="s">
        <v>321</v>
      </c>
      <c r="L28" s="132"/>
      <c r="M28" s="132"/>
      <c r="N28" s="174" t="s">
        <v>150</v>
      </c>
      <c r="O28" s="45"/>
      <c r="P28" s="45"/>
      <c r="Q28" s="45"/>
      <c r="R28" s="45" t="s">
        <v>137</v>
      </c>
      <c r="S28" s="45"/>
      <c r="T28" s="47"/>
      <c r="U28" s="408" t="s">
        <v>322</v>
      </c>
      <c r="V28" s="175"/>
      <c r="W28" s="175"/>
      <c r="X28" s="175" t="s">
        <v>323</v>
      </c>
      <c r="Y28" s="191" t="s">
        <v>324</v>
      </c>
      <c r="Z28" s="175"/>
      <c r="AA28" s="175"/>
      <c r="AB28" s="175"/>
      <c r="AC28" s="274"/>
      <c r="AD28" s="274"/>
      <c r="AE28" s="175"/>
      <c r="AF28" s="175"/>
      <c r="AG28" s="282" t="s">
        <v>325</v>
      </c>
      <c r="AH28" s="175"/>
      <c r="AI28" s="175"/>
      <c r="AJ28" s="175"/>
      <c r="AK28" s="174"/>
      <c r="AL28" s="128"/>
      <c r="AM28" s="74"/>
    </row>
    <row r="29" spans="1:43" ht="106.5">
      <c r="A29" s="307"/>
      <c r="B29" s="33" t="s">
        <v>326</v>
      </c>
      <c r="C29" s="170" t="s">
        <v>327</v>
      </c>
      <c r="D29" s="132" t="s">
        <v>328</v>
      </c>
      <c r="E29" s="132" t="s">
        <v>329</v>
      </c>
      <c r="F29" s="133">
        <v>46023</v>
      </c>
      <c r="G29" s="133">
        <v>47604</v>
      </c>
      <c r="H29" s="132" t="s">
        <v>330</v>
      </c>
      <c r="I29" s="137">
        <v>5000000</v>
      </c>
      <c r="J29" s="132" t="s">
        <v>331</v>
      </c>
      <c r="K29" s="143" t="s">
        <v>332</v>
      </c>
      <c r="L29" s="132"/>
      <c r="M29" s="132" t="s">
        <v>333</v>
      </c>
      <c r="N29" s="174" t="s">
        <v>150</v>
      </c>
      <c r="O29" s="45"/>
      <c r="P29" s="45"/>
      <c r="Q29" s="45"/>
      <c r="R29" s="45" t="s">
        <v>137</v>
      </c>
      <c r="S29" s="45"/>
      <c r="T29" s="47"/>
      <c r="U29" s="271" t="s">
        <v>334</v>
      </c>
      <c r="V29" s="175"/>
      <c r="W29" s="175"/>
      <c r="X29" s="170" t="s">
        <v>330</v>
      </c>
      <c r="Y29" s="175" t="s">
        <v>335</v>
      </c>
      <c r="Z29" s="175" t="s">
        <v>336</v>
      </c>
      <c r="AA29" s="175"/>
      <c r="AB29" s="175"/>
      <c r="AC29" s="274"/>
      <c r="AD29" s="274"/>
      <c r="AE29" s="175"/>
      <c r="AF29" s="175"/>
      <c r="AG29" s="272" t="s">
        <v>337</v>
      </c>
      <c r="AH29" s="271" t="s">
        <v>338</v>
      </c>
      <c r="AI29" s="175" t="s">
        <v>262</v>
      </c>
      <c r="AJ29" s="175" t="s">
        <v>339</v>
      </c>
      <c r="AK29" s="174"/>
      <c r="AL29" s="128"/>
      <c r="AM29" s="74"/>
    </row>
    <row r="30" spans="1:43" ht="106.5">
      <c r="A30" s="306" t="s">
        <v>340</v>
      </c>
      <c r="B30" s="261" t="s">
        <v>341</v>
      </c>
      <c r="C30" s="215" t="s">
        <v>342</v>
      </c>
      <c r="D30" s="132" t="s">
        <v>343</v>
      </c>
      <c r="E30" s="132" t="s">
        <v>344</v>
      </c>
      <c r="F30" s="133">
        <v>45809</v>
      </c>
      <c r="G30" s="133">
        <v>47604</v>
      </c>
      <c r="H30" s="135" t="s">
        <v>345</v>
      </c>
      <c r="I30" s="145">
        <v>8000</v>
      </c>
      <c r="J30" s="135" t="s">
        <v>346</v>
      </c>
      <c r="K30" s="135" t="s">
        <v>347</v>
      </c>
      <c r="L30" s="135" t="s">
        <v>263</v>
      </c>
      <c r="M30" s="132" t="s">
        <v>348</v>
      </c>
      <c r="N30" s="174" t="s">
        <v>225</v>
      </c>
      <c r="O30" s="45"/>
      <c r="P30" s="45" t="s">
        <v>137</v>
      </c>
      <c r="Q30" s="45"/>
      <c r="R30" s="45"/>
      <c r="S30" s="45"/>
      <c r="T30" s="47"/>
      <c r="U30" s="409" t="s">
        <v>349</v>
      </c>
      <c r="V30" s="175"/>
      <c r="W30" s="175" t="s">
        <v>350</v>
      </c>
      <c r="X30" s="410" t="s">
        <v>345</v>
      </c>
      <c r="Y30" s="175"/>
      <c r="Z30" s="175"/>
      <c r="AA30" s="175"/>
      <c r="AB30" s="175"/>
      <c r="AC30" s="432">
        <v>46143</v>
      </c>
      <c r="AD30" s="274"/>
      <c r="AE30" s="175" t="s">
        <v>351</v>
      </c>
      <c r="AF30" s="175"/>
      <c r="AG30" s="175" t="s">
        <v>352</v>
      </c>
      <c r="AH30" s="175"/>
      <c r="AI30" s="175"/>
      <c r="AJ30" s="175"/>
      <c r="AK30" s="174"/>
      <c r="AL30" s="128"/>
      <c r="AM30" s="74"/>
    </row>
    <row r="31" spans="1:43" ht="198">
      <c r="A31" s="307"/>
      <c r="B31" s="261" t="s">
        <v>353</v>
      </c>
      <c r="C31" s="170" t="s">
        <v>354</v>
      </c>
      <c r="D31" s="132" t="s">
        <v>355</v>
      </c>
      <c r="E31" s="132" t="s">
        <v>356</v>
      </c>
      <c r="F31" s="133">
        <v>45962</v>
      </c>
      <c r="G31" s="133">
        <v>46327</v>
      </c>
      <c r="H31" s="132" t="s">
        <v>217</v>
      </c>
      <c r="I31" s="198">
        <v>0</v>
      </c>
      <c r="J31" s="132" t="s">
        <v>357</v>
      </c>
      <c r="K31" s="132" t="s">
        <v>358</v>
      </c>
      <c r="L31" s="132" t="s">
        <v>263</v>
      </c>
      <c r="M31" s="132" t="s">
        <v>359</v>
      </c>
      <c r="N31" s="174" t="s">
        <v>97</v>
      </c>
      <c r="O31" s="45"/>
      <c r="P31" s="45"/>
      <c r="Q31" s="45" t="s">
        <v>137</v>
      </c>
      <c r="R31" s="45"/>
      <c r="S31" s="45"/>
      <c r="T31" s="47"/>
      <c r="U31" s="175" t="s">
        <v>360</v>
      </c>
      <c r="V31" s="175"/>
      <c r="W31" s="175" t="s">
        <v>361</v>
      </c>
      <c r="X31" s="175" t="s">
        <v>217</v>
      </c>
      <c r="Y31" s="175" t="s">
        <v>362</v>
      </c>
      <c r="Z31" s="191" t="s">
        <v>363</v>
      </c>
      <c r="AA31" s="191" t="s">
        <v>364</v>
      </c>
      <c r="AB31" s="175"/>
      <c r="AC31" s="274"/>
      <c r="AD31" s="432">
        <v>46692</v>
      </c>
      <c r="AE31" s="175"/>
      <c r="AF31" s="175"/>
      <c r="AG31" s="191" t="s">
        <v>365</v>
      </c>
      <c r="AH31" s="175" t="s">
        <v>263</v>
      </c>
      <c r="AI31" s="175" t="s">
        <v>263</v>
      </c>
      <c r="AJ31" s="191" t="s">
        <v>366</v>
      </c>
      <c r="AK31" s="174"/>
      <c r="AL31" s="199"/>
      <c r="AM31" s="74"/>
      <c r="AQ31" s="196"/>
    </row>
    <row r="32" spans="1:43" ht="91.5">
      <c r="A32" s="307"/>
      <c r="B32" s="261" t="s">
        <v>367</v>
      </c>
      <c r="C32" s="170" t="s">
        <v>368</v>
      </c>
      <c r="D32" s="132" t="s">
        <v>369</v>
      </c>
      <c r="E32" s="132" t="s">
        <v>370</v>
      </c>
      <c r="F32" s="133">
        <v>46143</v>
      </c>
      <c r="G32" s="133">
        <v>46478</v>
      </c>
      <c r="H32" s="132" t="s">
        <v>371</v>
      </c>
      <c r="I32" s="146">
        <v>0</v>
      </c>
      <c r="J32" s="135" t="s">
        <v>372</v>
      </c>
      <c r="K32" s="135" t="s">
        <v>135</v>
      </c>
      <c r="L32" s="135" t="s">
        <v>135</v>
      </c>
      <c r="M32" s="132" t="s">
        <v>373</v>
      </c>
      <c r="N32" s="174" t="s">
        <v>97</v>
      </c>
      <c r="O32" s="45" t="s">
        <v>137</v>
      </c>
      <c r="P32" s="45"/>
      <c r="Q32" s="45"/>
      <c r="R32" s="45"/>
      <c r="S32" s="45"/>
      <c r="T32" s="47"/>
      <c r="U32" s="174" t="s">
        <v>374</v>
      </c>
      <c r="V32" s="174"/>
      <c r="W32" s="174"/>
      <c r="X32" s="170" t="s">
        <v>371</v>
      </c>
      <c r="Y32" s="174"/>
      <c r="Z32" s="411" t="s">
        <v>375</v>
      </c>
      <c r="AA32" s="174"/>
      <c r="AB32" s="174"/>
      <c r="AC32" s="294"/>
      <c r="AD32" s="294"/>
      <c r="AE32" s="174"/>
      <c r="AF32" s="174"/>
      <c r="AG32" s="174"/>
      <c r="AH32" s="174"/>
      <c r="AI32" s="174"/>
      <c r="AJ32" s="174"/>
      <c r="AK32" s="174"/>
      <c r="AL32" s="128"/>
      <c r="AM32" s="74"/>
    </row>
    <row r="33" spans="1:43" ht="137.25">
      <c r="A33" s="307"/>
      <c r="B33" s="261" t="s">
        <v>376</v>
      </c>
      <c r="C33" s="213" t="s">
        <v>377</v>
      </c>
      <c r="D33" s="132" t="s">
        <v>378</v>
      </c>
      <c r="E33" s="132" t="s">
        <v>379</v>
      </c>
      <c r="F33" s="133">
        <v>45778</v>
      </c>
      <c r="G33" s="133">
        <v>46844</v>
      </c>
      <c r="H33" s="132" t="s">
        <v>371</v>
      </c>
      <c r="I33" s="146">
        <v>0</v>
      </c>
      <c r="J33" s="147" t="s">
        <v>380</v>
      </c>
      <c r="K33" s="135" t="s">
        <v>135</v>
      </c>
      <c r="L33" s="135" t="s">
        <v>135</v>
      </c>
      <c r="M33" s="132" t="s">
        <v>381</v>
      </c>
      <c r="N33" s="174" t="s">
        <v>97</v>
      </c>
      <c r="O33" s="45"/>
      <c r="P33" s="45"/>
      <c r="Q33" s="45"/>
      <c r="R33" s="45" t="s">
        <v>137</v>
      </c>
      <c r="S33" s="45"/>
      <c r="T33" s="47"/>
      <c r="U33" s="174" t="s">
        <v>382</v>
      </c>
      <c r="V33" s="174"/>
      <c r="W33" s="174"/>
      <c r="X33" s="170" t="s">
        <v>371</v>
      </c>
      <c r="Y33" s="174"/>
      <c r="Z33" s="411" t="s">
        <v>383</v>
      </c>
      <c r="AA33" s="174"/>
      <c r="AB33" s="174"/>
      <c r="AC33" s="294"/>
      <c r="AD33" s="294"/>
      <c r="AE33" s="174"/>
      <c r="AF33" s="174"/>
      <c r="AG33" s="412" t="s">
        <v>384</v>
      </c>
      <c r="AH33" s="174"/>
      <c r="AI33" s="174"/>
      <c r="AJ33" s="174" t="s">
        <v>385</v>
      </c>
      <c r="AK33" s="174"/>
      <c r="AL33" s="128"/>
      <c r="AM33" s="74"/>
    </row>
    <row r="34" spans="1:43" ht="137.25">
      <c r="A34" s="307"/>
      <c r="B34" s="261" t="s">
        <v>386</v>
      </c>
      <c r="C34" s="173" t="s">
        <v>387</v>
      </c>
      <c r="D34" s="132" t="s">
        <v>388</v>
      </c>
      <c r="E34" s="132" t="s">
        <v>389</v>
      </c>
      <c r="F34" s="133">
        <v>45778</v>
      </c>
      <c r="G34" s="133">
        <v>46844</v>
      </c>
      <c r="H34" s="132" t="s">
        <v>390</v>
      </c>
      <c r="I34" s="146">
        <v>0</v>
      </c>
      <c r="J34" s="135" t="s">
        <v>391</v>
      </c>
      <c r="K34" s="135" t="s">
        <v>135</v>
      </c>
      <c r="L34" s="135" t="s">
        <v>392</v>
      </c>
      <c r="M34" s="142" t="s">
        <v>393</v>
      </c>
      <c r="N34" s="174" t="s">
        <v>394</v>
      </c>
      <c r="O34" s="45"/>
      <c r="P34" s="45" t="s">
        <v>137</v>
      </c>
      <c r="Q34" s="45"/>
      <c r="R34" s="45"/>
      <c r="S34" s="45"/>
      <c r="T34" s="47"/>
      <c r="U34" s="174" t="s">
        <v>395</v>
      </c>
      <c r="V34" s="174"/>
      <c r="W34" s="174"/>
      <c r="X34" s="170" t="s">
        <v>396</v>
      </c>
      <c r="Y34" s="413" t="s">
        <v>397</v>
      </c>
      <c r="Z34" s="174"/>
      <c r="AA34" s="174"/>
      <c r="AB34" s="174"/>
      <c r="AC34" s="433">
        <v>46235</v>
      </c>
      <c r="AD34" s="433">
        <v>47209</v>
      </c>
      <c r="AE34" s="174"/>
      <c r="AF34" s="174"/>
      <c r="AG34" s="414" t="s">
        <v>398</v>
      </c>
      <c r="AH34" s="174"/>
      <c r="AI34" s="174"/>
      <c r="AJ34" s="174"/>
      <c r="AK34" s="174"/>
      <c r="AL34" s="128"/>
      <c r="AM34" s="74"/>
    </row>
    <row r="35" spans="1:43" ht="152.25">
      <c r="A35" s="307"/>
      <c r="B35" s="261" t="s">
        <v>399</v>
      </c>
      <c r="C35" s="170" t="s">
        <v>400</v>
      </c>
      <c r="D35" s="132" t="s">
        <v>401</v>
      </c>
      <c r="E35" s="132" t="s">
        <v>402</v>
      </c>
      <c r="F35" s="133">
        <v>45778</v>
      </c>
      <c r="G35" s="133">
        <v>47604</v>
      </c>
      <c r="H35" s="132" t="s">
        <v>371</v>
      </c>
      <c r="I35" s="146">
        <v>9000</v>
      </c>
      <c r="J35" s="147" t="s">
        <v>403</v>
      </c>
      <c r="K35" s="135" t="s">
        <v>135</v>
      </c>
      <c r="L35" s="135" t="s">
        <v>392</v>
      </c>
      <c r="M35" s="132" t="s">
        <v>404</v>
      </c>
      <c r="N35" s="174" t="s">
        <v>394</v>
      </c>
      <c r="O35" s="45"/>
      <c r="P35" s="45"/>
      <c r="Q35" s="45"/>
      <c r="R35" s="45" t="s">
        <v>137</v>
      </c>
      <c r="S35" s="45"/>
      <c r="T35" s="47"/>
      <c r="U35" s="174" t="s">
        <v>405</v>
      </c>
      <c r="V35" s="174"/>
      <c r="W35" s="174"/>
      <c r="X35" s="170" t="s">
        <v>371</v>
      </c>
      <c r="Y35" s="174" t="s">
        <v>406</v>
      </c>
      <c r="Z35" s="174" t="s">
        <v>407</v>
      </c>
      <c r="AA35" s="174"/>
      <c r="AB35" s="174"/>
      <c r="AC35" s="294"/>
      <c r="AD35" s="294"/>
      <c r="AE35" s="174"/>
      <c r="AF35" s="174"/>
      <c r="AG35" s="208" t="s">
        <v>408</v>
      </c>
      <c r="AH35" s="174"/>
      <c r="AI35" s="174"/>
      <c r="AJ35" s="174"/>
      <c r="AK35" s="174"/>
      <c r="AL35" s="128"/>
      <c r="AM35" s="74"/>
    </row>
    <row r="36" spans="1:43" ht="121.5">
      <c r="A36" s="307"/>
      <c r="B36" s="261" t="s">
        <v>409</v>
      </c>
      <c r="C36" s="170" t="s">
        <v>410</v>
      </c>
      <c r="D36" s="132" t="s">
        <v>401</v>
      </c>
      <c r="E36" s="132" t="s">
        <v>402</v>
      </c>
      <c r="F36" s="133">
        <v>45778</v>
      </c>
      <c r="G36" s="133">
        <v>47604</v>
      </c>
      <c r="H36" s="132" t="s">
        <v>371</v>
      </c>
      <c r="I36" s="146">
        <v>9000</v>
      </c>
      <c r="J36" s="132" t="s">
        <v>411</v>
      </c>
      <c r="K36" s="135" t="s">
        <v>135</v>
      </c>
      <c r="L36" s="135" t="s">
        <v>392</v>
      </c>
      <c r="M36" s="132" t="s">
        <v>404</v>
      </c>
      <c r="N36" s="174" t="s">
        <v>394</v>
      </c>
      <c r="O36" s="45"/>
      <c r="P36" s="45"/>
      <c r="Q36" s="45"/>
      <c r="R36" s="45" t="s">
        <v>137</v>
      </c>
      <c r="S36" s="45"/>
      <c r="T36" s="47"/>
      <c r="U36" s="174" t="s">
        <v>412</v>
      </c>
      <c r="V36" s="174"/>
      <c r="W36" s="174"/>
      <c r="X36" s="170" t="s">
        <v>371</v>
      </c>
      <c r="Y36" s="174" t="s">
        <v>413</v>
      </c>
      <c r="Z36" s="174" t="s">
        <v>414</v>
      </c>
      <c r="AA36" s="174"/>
      <c r="AB36" s="174"/>
      <c r="AC36" s="294"/>
      <c r="AD36" s="294"/>
      <c r="AE36" s="174"/>
      <c r="AF36" s="174"/>
      <c r="AG36" s="208" t="s">
        <v>415</v>
      </c>
      <c r="AH36" s="174"/>
      <c r="AI36" s="174"/>
      <c r="AJ36" s="415"/>
      <c r="AK36" s="174"/>
      <c r="AL36" s="128"/>
      <c r="AM36" s="74"/>
    </row>
    <row r="37" spans="1:43" ht="106.5">
      <c r="A37" s="307"/>
      <c r="B37" s="261" t="s">
        <v>416</v>
      </c>
      <c r="C37" s="170" t="s">
        <v>417</v>
      </c>
      <c r="D37" s="132" t="s">
        <v>418</v>
      </c>
      <c r="E37" s="132" t="s">
        <v>419</v>
      </c>
      <c r="F37" s="133">
        <v>45778</v>
      </c>
      <c r="G37" s="133">
        <v>47239</v>
      </c>
      <c r="H37" s="132" t="s">
        <v>133</v>
      </c>
      <c r="I37" s="145">
        <v>5000</v>
      </c>
      <c r="J37" s="148" t="s">
        <v>420</v>
      </c>
      <c r="K37" s="132" t="s">
        <v>263</v>
      </c>
      <c r="L37" s="135" t="s">
        <v>135</v>
      </c>
      <c r="M37" s="132" t="s">
        <v>421</v>
      </c>
      <c r="N37" s="174" t="s">
        <v>87</v>
      </c>
      <c r="O37" s="45"/>
      <c r="P37" s="45"/>
      <c r="Q37" s="45"/>
      <c r="R37" s="45" t="s">
        <v>137</v>
      </c>
      <c r="S37" s="45"/>
      <c r="T37" s="47"/>
      <c r="U37" s="174" t="s">
        <v>422</v>
      </c>
      <c r="V37" s="174"/>
      <c r="W37" s="174"/>
      <c r="X37" s="412" t="s">
        <v>423</v>
      </c>
      <c r="Y37" s="174"/>
      <c r="Z37" s="170" t="s">
        <v>424</v>
      </c>
      <c r="AA37" s="170" t="s">
        <v>425</v>
      </c>
      <c r="AB37" s="174"/>
      <c r="AC37" s="294"/>
      <c r="AD37" s="430">
        <v>46508</v>
      </c>
      <c r="AE37" s="191" t="s">
        <v>290</v>
      </c>
      <c r="AF37" s="221">
        <v>15000</v>
      </c>
      <c r="AG37" s="174" t="s">
        <v>426</v>
      </c>
      <c r="AH37" s="174"/>
      <c r="AI37" s="174"/>
      <c r="AJ37" s="174"/>
      <c r="AK37" s="174"/>
      <c r="AL37" s="128"/>
      <c r="AM37" s="74"/>
    </row>
    <row r="38" spans="1:43" ht="275.25">
      <c r="A38" s="307"/>
      <c r="B38" s="261" t="s">
        <v>427</v>
      </c>
      <c r="C38" s="170" t="s">
        <v>428</v>
      </c>
      <c r="D38" s="132" t="s">
        <v>429</v>
      </c>
      <c r="E38" s="132" t="s">
        <v>430</v>
      </c>
      <c r="F38" s="133">
        <v>45778</v>
      </c>
      <c r="G38" s="133">
        <v>47604</v>
      </c>
      <c r="H38" s="132" t="s">
        <v>330</v>
      </c>
      <c r="I38" s="146">
        <v>100000</v>
      </c>
      <c r="J38" s="149" t="s">
        <v>431</v>
      </c>
      <c r="K38" s="132" t="s">
        <v>263</v>
      </c>
      <c r="L38" s="135" t="s">
        <v>263</v>
      </c>
      <c r="M38" s="132" t="s">
        <v>432</v>
      </c>
      <c r="N38" s="174" t="s">
        <v>87</v>
      </c>
      <c r="O38" s="45"/>
      <c r="P38" s="45"/>
      <c r="Q38" s="45"/>
      <c r="R38" s="45" t="s">
        <v>137</v>
      </c>
      <c r="S38" s="45"/>
      <c r="T38" s="47"/>
      <c r="U38" s="174" t="s">
        <v>433</v>
      </c>
      <c r="V38" s="280"/>
      <c r="W38" s="174"/>
      <c r="X38" s="170" t="s">
        <v>330</v>
      </c>
      <c r="Y38" s="174" t="s">
        <v>434</v>
      </c>
      <c r="Z38" s="174"/>
      <c r="AA38" s="174"/>
      <c r="AB38" s="174"/>
      <c r="AC38" s="294"/>
      <c r="AD38" s="294"/>
      <c r="AE38" s="174"/>
      <c r="AF38" s="174"/>
      <c r="AG38" s="414" t="s">
        <v>435</v>
      </c>
      <c r="AH38" s="174"/>
      <c r="AI38" s="174"/>
      <c r="AJ38" s="174"/>
      <c r="AK38" s="174"/>
      <c r="AL38" s="128"/>
      <c r="AM38" s="74"/>
    </row>
    <row r="39" spans="1:43" ht="91.5">
      <c r="A39" s="307"/>
      <c r="B39" s="261" t="s">
        <v>436</v>
      </c>
      <c r="C39" s="213" t="s">
        <v>437</v>
      </c>
      <c r="D39" s="132" t="s">
        <v>438</v>
      </c>
      <c r="E39" s="132" t="s">
        <v>439</v>
      </c>
      <c r="F39" s="133">
        <v>45962</v>
      </c>
      <c r="G39" s="133">
        <v>47604</v>
      </c>
      <c r="H39" s="132" t="s">
        <v>217</v>
      </c>
      <c r="I39" s="206"/>
      <c r="J39" s="132" t="s">
        <v>233</v>
      </c>
      <c r="K39" s="132" t="s">
        <v>263</v>
      </c>
      <c r="L39" s="132" t="s">
        <v>263</v>
      </c>
      <c r="M39" s="207"/>
      <c r="N39" s="174" t="s">
        <v>150</v>
      </c>
      <c r="O39" s="45"/>
      <c r="P39" s="45"/>
      <c r="Q39" s="45"/>
      <c r="R39" s="45" t="s">
        <v>137</v>
      </c>
      <c r="S39" s="45"/>
      <c r="T39" s="47"/>
      <c r="U39" s="281" t="s">
        <v>440</v>
      </c>
      <c r="V39" s="174"/>
      <c r="W39" s="174"/>
      <c r="X39" s="174" t="s">
        <v>217</v>
      </c>
      <c r="Y39" s="174"/>
      <c r="Z39" s="174"/>
      <c r="AA39" s="174"/>
      <c r="AB39" s="174"/>
      <c r="AC39" s="294"/>
      <c r="AD39" s="294"/>
      <c r="AE39" s="174"/>
      <c r="AF39" s="174"/>
      <c r="AG39" s="208" t="s">
        <v>441</v>
      </c>
      <c r="AH39" s="174"/>
      <c r="AI39" s="174"/>
      <c r="AJ39" s="174"/>
      <c r="AK39" s="174"/>
      <c r="AL39" s="199"/>
      <c r="AM39" s="74"/>
      <c r="AQ39" s="196"/>
    </row>
    <row r="40" spans="1:43" ht="78" customHeight="1">
      <c r="A40" s="307"/>
      <c r="B40" s="261" t="s">
        <v>442</v>
      </c>
      <c r="C40" s="170" t="s">
        <v>443</v>
      </c>
      <c r="D40" s="132" t="s">
        <v>444</v>
      </c>
      <c r="E40" s="132" t="s">
        <v>445</v>
      </c>
      <c r="F40" s="133">
        <v>46143</v>
      </c>
      <c r="G40" s="133">
        <v>47209</v>
      </c>
      <c r="H40" s="132" t="s">
        <v>217</v>
      </c>
      <c r="I40" s="206"/>
      <c r="J40" s="132" t="s">
        <v>446</v>
      </c>
      <c r="K40" s="132" t="s">
        <v>263</v>
      </c>
      <c r="L40" s="132" t="s">
        <v>263</v>
      </c>
      <c r="M40" s="132" t="s">
        <v>447</v>
      </c>
      <c r="N40" s="174" t="s">
        <v>448</v>
      </c>
      <c r="O40" s="45" t="s">
        <v>137</v>
      </c>
      <c r="P40" s="45"/>
      <c r="Q40" s="45"/>
      <c r="R40" s="45"/>
      <c r="S40" s="45"/>
      <c r="T40" s="47"/>
      <c r="U40" s="174" t="s">
        <v>151</v>
      </c>
      <c r="V40" s="174"/>
      <c r="W40" s="174"/>
      <c r="X40" s="174" t="s">
        <v>217</v>
      </c>
      <c r="Y40" s="416" t="s">
        <v>449</v>
      </c>
      <c r="Z40" s="174" t="s">
        <v>450</v>
      </c>
      <c r="AA40" s="174"/>
      <c r="AB40" s="174"/>
      <c r="AC40" s="294"/>
      <c r="AD40" s="294"/>
      <c r="AE40" s="174"/>
      <c r="AF40" s="435">
        <v>150000</v>
      </c>
      <c r="AG40" s="208" t="s">
        <v>441</v>
      </c>
      <c r="AH40" s="174"/>
      <c r="AI40" s="174"/>
      <c r="AJ40" s="174"/>
      <c r="AK40" s="174"/>
      <c r="AL40" s="199"/>
      <c r="AM40" s="74"/>
      <c r="AQ40" s="196"/>
    </row>
    <row r="41" spans="1:43" ht="103.5" customHeight="1">
      <c r="A41" s="307"/>
      <c r="B41" s="261" t="s">
        <v>451</v>
      </c>
      <c r="C41" s="170" t="s">
        <v>452</v>
      </c>
      <c r="D41" s="132" t="s">
        <v>453</v>
      </c>
      <c r="E41" s="132" t="s">
        <v>454</v>
      </c>
      <c r="F41" s="133">
        <v>46874</v>
      </c>
      <c r="G41" s="133">
        <v>47209</v>
      </c>
      <c r="H41" s="132" t="s">
        <v>217</v>
      </c>
      <c r="I41" s="146">
        <v>0</v>
      </c>
      <c r="J41" s="132" t="s">
        <v>455</v>
      </c>
      <c r="K41" s="147" t="s">
        <v>135</v>
      </c>
      <c r="L41" s="147" t="s">
        <v>135</v>
      </c>
      <c r="M41" s="132" t="s">
        <v>456</v>
      </c>
      <c r="N41" s="174" t="s">
        <v>448</v>
      </c>
      <c r="O41" s="45" t="s">
        <v>137</v>
      </c>
      <c r="P41" s="45"/>
      <c r="Q41" s="45"/>
      <c r="R41" s="45"/>
      <c r="S41" s="45"/>
      <c r="T41" s="47"/>
      <c r="U41" s="175" t="s">
        <v>151</v>
      </c>
      <c r="V41" s="175"/>
      <c r="W41" s="175"/>
      <c r="X41" s="175" t="s">
        <v>248</v>
      </c>
      <c r="Y41" s="174"/>
      <c r="Z41" s="174"/>
      <c r="AA41" s="174"/>
      <c r="AB41" s="174"/>
      <c r="AC41" s="294"/>
      <c r="AD41" s="294"/>
      <c r="AE41" s="174"/>
      <c r="AF41" s="174"/>
      <c r="AG41" s="208" t="s">
        <v>441</v>
      </c>
      <c r="AH41" s="174"/>
      <c r="AI41" s="174"/>
      <c r="AJ41" s="174"/>
      <c r="AK41" s="174"/>
      <c r="AL41" s="128"/>
      <c r="AM41" s="74"/>
    </row>
    <row r="42" spans="1:43" ht="121.5">
      <c r="A42" s="307"/>
      <c r="B42" s="261" t="s">
        <v>457</v>
      </c>
      <c r="C42" s="217" t="s">
        <v>458</v>
      </c>
      <c r="D42" s="132" t="s">
        <v>459</v>
      </c>
      <c r="E42" s="132" t="s">
        <v>460</v>
      </c>
      <c r="F42" s="133">
        <v>46143</v>
      </c>
      <c r="G42" s="133">
        <v>46844</v>
      </c>
      <c r="H42" s="132" t="s">
        <v>461</v>
      </c>
      <c r="I42" s="145">
        <v>12000</v>
      </c>
      <c r="J42" s="132" t="s">
        <v>462</v>
      </c>
      <c r="K42" s="132" t="s">
        <v>263</v>
      </c>
      <c r="L42" s="132" t="s">
        <v>263</v>
      </c>
      <c r="M42" s="151"/>
      <c r="N42" s="174" t="s">
        <v>225</v>
      </c>
      <c r="O42" s="45"/>
      <c r="P42" s="45"/>
      <c r="Q42" s="45"/>
      <c r="R42" s="45" t="s">
        <v>137</v>
      </c>
      <c r="S42" s="45"/>
      <c r="T42" s="47"/>
      <c r="U42" s="174" t="s">
        <v>463</v>
      </c>
      <c r="V42" s="208" t="s">
        <v>464</v>
      </c>
      <c r="W42" s="174"/>
      <c r="X42" s="174" t="s">
        <v>465</v>
      </c>
      <c r="Y42" s="174"/>
      <c r="Z42" s="174" t="s">
        <v>466</v>
      </c>
      <c r="AA42" s="174"/>
      <c r="AB42" s="174" t="s">
        <v>467</v>
      </c>
      <c r="AC42" s="430">
        <v>45931</v>
      </c>
      <c r="AD42" s="294"/>
      <c r="AE42" s="174"/>
      <c r="AF42" s="174"/>
      <c r="AG42" s="208" t="s">
        <v>468</v>
      </c>
      <c r="AH42" s="174"/>
      <c r="AI42" s="174"/>
      <c r="AJ42" s="174"/>
      <c r="AK42" s="174"/>
      <c r="AL42" s="128"/>
      <c r="AM42" s="74"/>
    </row>
    <row r="43" spans="1:43" ht="121.5">
      <c r="A43" s="307"/>
      <c r="B43" s="261" t="s">
        <v>469</v>
      </c>
      <c r="C43" s="170" t="s">
        <v>470</v>
      </c>
      <c r="D43" s="132" t="s">
        <v>471</v>
      </c>
      <c r="E43" s="132" t="s">
        <v>472</v>
      </c>
      <c r="F43" s="133">
        <v>45778</v>
      </c>
      <c r="G43" s="133">
        <v>47604</v>
      </c>
      <c r="H43" s="132" t="s">
        <v>473</v>
      </c>
      <c r="I43" s="145">
        <v>0</v>
      </c>
      <c r="J43" s="132" t="s">
        <v>474</v>
      </c>
      <c r="K43" s="132" t="s">
        <v>475</v>
      </c>
      <c r="L43" s="132" t="s">
        <v>263</v>
      </c>
      <c r="M43" s="132" t="s">
        <v>476</v>
      </c>
      <c r="N43" s="174" t="s">
        <v>225</v>
      </c>
      <c r="O43" s="45"/>
      <c r="P43" s="45" t="s">
        <v>137</v>
      </c>
      <c r="Q43" s="45"/>
      <c r="R43" s="45"/>
      <c r="S43" s="45"/>
      <c r="T43" s="47"/>
      <c r="U43" s="208" t="s">
        <v>477</v>
      </c>
      <c r="V43" s="174"/>
      <c r="W43" s="195" t="s">
        <v>478</v>
      </c>
      <c r="X43" s="417" t="s">
        <v>479</v>
      </c>
      <c r="Y43" s="174"/>
      <c r="Z43" s="174" t="s">
        <v>480</v>
      </c>
      <c r="AA43" s="174" t="s">
        <v>481</v>
      </c>
      <c r="AB43" s="174"/>
      <c r="AC43" s="430">
        <v>46235</v>
      </c>
      <c r="AD43" s="294"/>
      <c r="AE43" s="174"/>
      <c r="AF43" s="174"/>
      <c r="AG43" s="418" t="s">
        <v>482</v>
      </c>
      <c r="AH43" s="174"/>
      <c r="AI43" s="174"/>
      <c r="AJ43" s="174"/>
      <c r="AK43" s="174"/>
      <c r="AL43" s="128"/>
      <c r="AM43" s="74"/>
    </row>
    <row r="44" spans="1:43" ht="91.5">
      <c r="A44" s="307"/>
      <c r="B44" s="261" t="s">
        <v>483</v>
      </c>
      <c r="C44" s="213" t="s">
        <v>484</v>
      </c>
      <c r="D44" s="132" t="s">
        <v>485</v>
      </c>
      <c r="E44" s="132" t="s">
        <v>486</v>
      </c>
      <c r="F44" s="133">
        <v>45809</v>
      </c>
      <c r="G44" s="133">
        <v>47604</v>
      </c>
      <c r="H44" s="132" t="s">
        <v>487</v>
      </c>
      <c r="I44" s="145">
        <v>5000</v>
      </c>
      <c r="J44" s="132" t="s">
        <v>488</v>
      </c>
      <c r="K44" s="132" t="s">
        <v>263</v>
      </c>
      <c r="L44" s="132" t="s">
        <v>263</v>
      </c>
      <c r="M44" s="132" t="s">
        <v>489</v>
      </c>
      <c r="N44" s="174" t="s">
        <v>225</v>
      </c>
      <c r="O44" s="45"/>
      <c r="P44" s="45" t="s">
        <v>137</v>
      </c>
      <c r="Q44" s="45"/>
      <c r="R44" s="45"/>
      <c r="S44" s="45"/>
      <c r="T44" s="47"/>
      <c r="U44" s="409" t="s">
        <v>490</v>
      </c>
      <c r="V44" s="174"/>
      <c r="W44" s="195" t="s">
        <v>478</v>
      </c>
      <c r="X44" s="417" t="s">
        <v>479</v>
      </c>
      <c r="Y44" s="174"/>
      <c r="Z44" s="174"/>
      <c r="AA44" s="174"/>
      <c r="AB44" s="174"/>
      <c r="AC44" s="430">
        <v>46235</v>
      </c>
      <c r="AD44" s="294"/>
      <c r="AE44" s="174"/>
      <c r="AF44" s="174"/>
      <c r="AG44" s="174"/>
      <c r="AH44" s="174"/>
      <c r="AI44" s="174"/>
      <c r="AJ44" s="174"/>
      <c r="AK44" s="174"/>
      <c r="AL44" s="128"/>
      <c r="AM44" s="74"/>
    </row>
    <row r="45" spans="1:43" ht="244.5">
      <c r="A45" s="307"/>
      <c r="B45" s="261" t="s">
        <v>491</v>
      </c>
      <c r="C45" s="170" t="s">
        <v>492</v>
      </c>
      <c r="D45" s="132" t="s">
        <v>493</v>
      </c>
      <c r="E45" s="132" t="s">
        <v>494</v>
      </c>
      <c r="F45" s="133">
        <v>46388</v>
      </c>
      <c r="G45" s="133">
        <v>47604</v>
      </c>
      <c r="H45" s="132" t="s">
        <v>345</v>
      </c>
      <c r="I45" s="145">
        <v>80000</v>
      </c>
      <c r="J45" s="135" t="s">
        <v>495</v>
      </c>
      <c r="K45" s="132" t="s">
        <v>263</v>
      </c>
      <c r="L45" s="132" t="s">
        <v>263</v>
      </c>
      <c r="M45" s="132" t="s">
        <v>496</v>
      </c>
      <c r="N45" s="174" t="s">
        <v>225</v>
      </c>
      <c r="O45" s="45" t="s">
        <v>137</v>
      </c>
      <c r="P45" s="45"/>
      <c r="Q45" s="45"/>
      <c r="R45" s="45"/>
      <c r="S45" s="45"/>
      <c r="T45" s="47"/>
      <c r="U45" s="197" t="s">
        <v>497</v>
      </c>
      <c r="V45" s="175"/>
      <c r="W45" s="175"/>
      <c r="X45" s="175" t="s">
        <v>248</v>
      </c>
      <c r="Y45" s="174"/>
      <c r="Z45" s="174"/>
      <c r="AA45" s="174"/>
      <c r="AB45" s="174"/>
      <c r="AC45" s="294"/>
      <c r="AD45" s="294"/>
      <c r="AE45" s="174"/>
      <c r="AF45" s="174"/>
      <c r="AG45" s="174" t="s">
        <v>498</v>
      </c>
      <c r="AH45" s="174"/>
      <c r="AI45" s="174"/>
      <c r="AJ45" s="174" t="s">
        <v>499</v>
      </c>
      <c r="AK45" s="174"/>
      <c r="AL45" s="128"/>
      <c r="AM45" s="74"/>
    </row>
    <row r="46" spans="1:43" ht="106.5">
      <c r="A46" s="307"/>
      <c r="B46" s="261" t="s">
        <v>500</v>
      </c>
      <c r="C46" s="170" t="s">
        <v>501</v>
      </c>
      <c r="D46" s="132" t="s">
        <v>502</v>
      </c>
      <c r="E46" s="132" t="s">
        <v>503</v>
      </c>
      <c r="F46" s="133">
        <v>46388</v>
      </c>
      <c r="G46" s="133">
        <v>47604</v>
      </c>
      <c r="H46" s="132" t="s">
        <v>133</v>
      </c>
      <c r="I46" s="145">
        <v>0</v>
      </c>
      <c r="J46" s="132" t="s">
        <v>504</v>
      </c>
      <c r="K46" s="132" t="s">
        <v>505</v>
      </c>
      <c r="L46" s="132" t="s">
        <v>263</v>
      </c>
      <c r="M46" s="132" t="s">
        <v>506</v>
      </c>
      <c r="N46" s="174" t="s">
        <v>150</v>
      </c>
      <c r="O46" s="45" t="s">
        <v>137</v>
      </c>
      <c r="P46" s="45"/>
      <c r="Q46" s="45"/>
      <c r="R46" s="45"/>
      <c r="S46" s="45"/>
      <c r="T46" s="47"/>
      <c r="U46" s="197" t="s">
        <v>507</v>
      </c>
      <c r="V46" s="175"/>
      <c r="W46" s="175"/>
      <c r="X46" s="175" t="s">
        <v>508</v>
      </c>
      <c r="Y46" s="419"/>
      <c r="Z46" s="174" t="s">
        <v>509</v>
      </c>
      <c r="AA46" s="174" t="s">
        <v>510</v>
      </c>
      <c r="AB46" s="174"/>
      <c r="AC46" s="294"/>
      <c r="AD46" s="294"/>
      <c r="AE46" s="191" t="s">
        <v>290</v>
      </c>
      <c r="AF46" s="174"/>
      <c r="AG46" s="418" t="s">
        <v>511</v>
      </c>
      <c r="AH46" s="413" t="s">
        <v>512</v>
      </c>
      <c r="AI46" s="174"/>
      <c r="AJ46" s="174" t="s">
        <v>513</v>
      </c>
      <c r="AK46" s="174"/>
      <c r="AL46" s="128"/>
      <c r="AM46" s="74"/>
    </row>
    <row r="47" spans="1:43" ht="409.6">
      <c r="A47" s="308"/>
      <c r="B47" s="262" t="s">
        <v>514</v>
      </c>
      <c r="C47" s="170" t="s">
        <v>515</v>
      </c>
      <c r="D47" s="132" t="s">
        <v>516</v>
      </c>
      <c r="E47" s="132" t="s">
        <v>517</v>
      </c>
      <c r="F47" s="133">
        <v>46388</v>
      </c>
      <c r="G47" s="133">
        <v>47604</v>
      </c>
      <c r="H47" s="132" t="s">
        <v>330</v>
      </c>
      <c r="I47" s="146">
        <v>200000</v>
      </c>
      <c r="J47" s="132" t="s">
        <v>518</v>
      </c>
      <c r="K47" s="132" t="s">
        <v>519</v>
      </c>
      <c r="L47" s="132"/>
      <c r="M47" s="132" t="s">
        <v>520</v>
      </c>
      <c r="N47" s="174" t="s">
        <v>150</v>
      </c>
      <c r="O47" s="45" t="s">
        <v>137</v>
      </c>
      <c r="P47" s="45"/>
      <c r="Q47" s="45"/>
      <c r="R47" s="45" t="s">
        <v>137</v>
      </c>
      <c r="S47" s="45"/>
      <c r="T47" s="47"/>
      <c r="U47" s="175" t="s">
        <v>521</v>
      </c>
      <c r="V47" s="191" t="s">
        <v>522</v>
      </c>
      <c r="W47" s="175"/>
      <c r="X47" s="175" t="s">
        <v>523</v>
      </c>
      <c r="Y47" s="174" t="s">
        <v>524</v>
      </c>
      <c r="Z47" s="174"/>
      <c r="AA47" s="174"/>
      <c r="AB47" s="174"/>
      <c r="AC47" s="430">
        <v>46113</v>
      </c>
      <c r="AD47" s="294"/>
      <c r="AE47" s="174"/>
      <c r="AF47" s="174"/>
      <c r="AG47" s="174" t="s">
        <v>525</v>
      </c>
      <c r="AH47" s="409" t="s">
        <v>526</v>
      </c>
      <c r="AI47" s="174"/>
      <c r="AJ47" s="174"/>
      <c r="AK47" s="174"/>
      <c r="AL47" s="128"/>
      <c r="AM47" s="74"/>
    </row>
    <row r="48" spans="1:43" ht="139.5" customHeight="1">
      <c r="A48" s="326" t="s">
        <v>527</v>
      </c>
      <c r="B48" s="263" t="s">
        <v>528</v>
      </c>
      <c r="C48" s="224" t="s">
        <v>529</v>
      </c>
      <c r="D48" s="132" t="s">
        <v>530</v>
      </c>
      <c r="E48" s="132" t="s">
        <v>531</v>
      </c>
      <c r="F48" s="133">
        <v>45962</v>
      </c>
      <c r="G48" s="133">
        <v>46296</v>
      </c>
      <c r="H48" s="132" t="s">
        <v>532</v>
      </c>
      <c r="I48" s="198">
        <v>0</v>
      </c>
      <c r="J48" s="132" t="s">
        <v>533</v>
      </c>
      <c r="K48" s="132" t="s">
        <v>135</v>
      </c>
      <c r="L48" s="132" t="s">
        <v>135</v>
      </c>
      <c r="M48" s="132" t="s">
        <v>534</v>
      </c>
      <c r="N48" s="174" t="s">
        <v>87</v>
      </c>
      <c r="O48" s="45"/>
      <c r="P48" s="45"/>
      <c r="Q48" s="45" t="s">
        <v>137</v>
      </c>
      <c r="R48" s="45"/>
      <c r="S48" s="45"/>
      <c r="T48" s="47"/>
      <c r="U48" s="175" t="s">
        <v>535</v>
      </c>
      <c r="V48" s="175"/>
      <c r="W48" s="420" t="s">
        <v>536</v>
      </c>
      <c r="X48" s="421" t="s">
        <v>532</v>
      </c>
      <c r="Y48" s="175"/>
      <c r="Z48" s="175" t="s">
        <v>537</v>
      </c>
      <c r="AA48" s="170" t="s">
        <v>538</v>
      </c>
      <c r="AB48" s="170" t="s">
        <v>539</v>
      </c>
      <c r="AC48" s="274"/>
      <c r="AD48" s="274"/>
      <c r="AE48" s="175"/>
      <c r="AF48" s="175"/>
      <c r="AG48" s="412" t="s">
        <v>290</v>
      </c>
      <c r="AH48" s="175"/>
      <c r="AI48" s="175"/>
      <c r="AJ48" s="175" t="s">
        <v>540</v>
      </c>
      <c r="AK48" s="174"/>
      <c r="AL48" s="199"/>
      <c r="AM48" s="74"/>
    </row>
    <row r="49" spans="1:39" ht="167.25">
      <c r="A49" s="327"/>
      <c r="B49" s="68" t="s">
        <v>541</v>
      </c>
      <c r="C49" s="215" t="s">
        <v>542</v>
      </c>
      <c r="D49" s="142" t="s">
        <v>543</v>
      </c>
      <c r="E49" s="142" t="s">
        <v>544</v>
      </c>
      <c r="F49" s="133">
        <v>45962</v>
      </c>
      <c r="G49" s="133">
        <v>46266</v>
      </c>
      <c r="H49" s="132" t="s">
        <v>133</v>
      </c>
      <c r="I49" s="145">
        <v>1200</v>
      </c>
      <c r="J49" s="135" t="s">
        <v>545</v>
      </c>
      <c r="K49" s="132" t="s">
        <v>546</v>
      </c>
      <c r="L49" s="132" t="s">
        <v>546</v>
      </c>
      <c r="M49" s="132" t="s">
        <v>547</v>
      </c>
      <c r="N49" s="174" t="s">
        <v>150</v>
      </c>
      <c r="O49" s="45"/>
      <c r="P49" s="45"/>
      <c r="Q49" s="45" t="s">
        <v>137</v>
      </c>
      <c r="R49" s="45"/>
      <c r="S49" s="45"/>
      <c r="T49" s="47"/>
      <c r="U49" s="176" t="s">
        <v>548</v>
      </c>
      <c r="V49" s="175"/>
      <c r="W49" s="436" t="s">
        <v>549</v>
      </c>
      <c r="X49" s="191" t="s">
        <v>288</v>
      </c>
      <c r="Y49" s="175"/>
      <c r="Z49" s="209" t="s">
        <v>550</v>
      </c>
      <c r="AA49" s="175"/>
      <c r="AB49" s="175"/>
      <c r="AC49" s="49"/>
      <c r="AD49" s="432">
        <v>46388</v>
      </c>
      <c r="AE49" s="191" t="s">
        <v>290</v>
      </c>
      <c r="AF49" s="225">
        <v>10400</v>
      </c>
      <c r="AG49" s="260"/>
      <c r="AH49" s="175" t="s">
        <v>262</v>
      </c>
      <c r="AI49" s="175" t="s">
        <v>262</v>
      </c>
      <c r="AJ49" s="175" t="s">
        <v>551</v>
      </c>
      <c r="AK49" s="174"/>
      <c r="AL49" s="128"/>
      <c r="AM49" s="74"/>
    </row>
    <row r="50" spans="1:39" ht="167.25">
      <c r="A50" s="327"/>
      <c r="B50" s="33" t="s">
        <v>552</v>
      </c>
      <c r="C50" s="227" t="s">
        <v>553</v>
      </c>
      <c r="D50" s="132" t="s">
        <v>554</v>
      </c>
      <c r="E50" s="132" t="s">
        <v>555</v>
      </c>
      <c r="F50" s="133">
        <v>46143</v>
      </c>
      <c r="G50" s="133">
        <v>46266</v>
      </c>
      <c r="H50" s="132" t="s">
        <v>532</v>
      </c>
      <c r="I50" s="198">
        <v>0</v>
      </c>
      <c r="J50" s="135" t="s">
        <v>556</v>
      </c>
      <c r="K50" s="132" t="s">
        <v>135</v>
      </c>
      <c r="L50" s="132" t="s">
        <v>135</v>
      </c>
      <c r="M50" s="136" t="s">
        <v>557</v>
      </c>
      <c r="N50" s="174" t="s">
        <v>89</v>
      </c>
      <c r="O50" s="45" t="s">
        <v>137</v>
      </c>
      <c r="P50" s="45"/>
      <c r="Q50" s="45"/>
      <c r="R50" s="45"/>
      <c r="S50" s="45"/>
      <c r="T50" s="47"/>
      <c r="U50" s="175" t="s">
        <v>497</v>
      </c>
      <c r="V50" s="175"/>
      <c r="W50" s="177"/>
      <c r="X50" s="175"/>
      <c r="Y50" s="175"/>
      <c r="Z50" s="226" t="s">
        <v>558</v>
      </c>
      <c r="AA50" s="175" t="s">
        <v>559</v>
      </c>
      <c r="AB50" s="175" t="s">
        <v>560</v>
      </c>
      <c r="AC50" s="432">
        <v>46447</v>
      </c>
      <c r="AD50" s="432">
        <v>47604</v>
      </c>
      <c r="AE50" s="175"/>
      <c r="AF50" s="175"/>
      <c r="AG50" s="414" t="s">
        <v>290</v>
      </c>
      <c r="AH50" s="175" t="s">
        <v>262</v>
      </c>
      <c r="AI50" s="175" t="s">
        <v>262</v>
      </c>
      <c r="AJ50" s="175" t="s">
        <v>561</v>
      </c>
      <c r="AK50" s="174"/>
      <c r="AL50" s="199"/>
      <c r="AM50" s="74"/>
    </row>
    <row r="51" spans="1:39" ht="152.25">
      <c r="A51" s="327"/>
      <c r="B51" s="33" t="s">
        <v>562</v>
      </c>
      <c r="C51" s="213" t="s">
        <v>563</v>
      </c>
      <c r="D51" s="132" t="s">
        <v>564</v>
      </c>
      <c r="E51" s="132" t="s">
        <v>565</v>
      </c>
      <c r="F51" s="133">
        <v>45778</v>
      </c>
      <c r="G51" s="133">
        <v>46143</v>
      </c>
      <c r="H51" s="132" t="s">
        <v>566</v>
      </c>
      <c r="I51" s="200">
        <v>0</v>
      </c>
      <c r="J51" s="153" t="s">
        <v>567</v>
      </c>
      <c r="K51" s="135"/>
      <c r="L51" s="135" t="s">
        <v>568</v>
      </c>
      <c r="M51" s="135" t="s">
        <v>569</v>
      </c>
      <c r="N51" s="174" t="s">
        <v>97</v>
      </c>
      <c r="O51" s="45"/>
      <c r="P51" s="45" t="s">
        <v>137</v>
      </c>
      <c r="Q51" s="45"/>
      <c r="R51" s="45"/>
      <c r="S51" s="45"/>
      <c r="T51" s="47" t="s">
        <v>115</v>
      </c>
      <c r="U51" s="208" t="s">
        <v>570</v>
      </c>
      <c r="V51" s="174"/>
      <c r="W51" s="174" t="s">
        <v>571</v>
      </c>
      <c r="X51" s="421" t="s">
        <v>566</v>
      </c>
      <c r="Y51" s="174"/>
      <c r="Z51" s="174"/>
      <c r="AA51" s="174"/>
      <c r="AB51" s="174"/>
      <c r="AC51" s="294"/>
      <c r="AD51" s="433"/>
      <c r="AE51" s="174"/>
      <c r="AF51" s="174"/>
      <c r="AG51" s="260"/>
      <c r="AH51" s="174"/>
      <c r="AI51" s="174"/>
      <c r="AJ51" s="174"/>
      <c r="AK51" s="174"/>
      <c r="AL51" s="199"/>
      <c r="AM51" s="74"/>
    </row>
    <row r="52" spans="1:39" ht="213">
      <c r="A52" s="327"/>
      <c r="B52" s="33" t="s">
        <v>572</v>
      </c>
      <c r="C52" s="213" t="s">
        <v>573</v>
      </c>
      <c r="D52" s="132" t="s">
        <v>574</v>
      </c>
      <c r="E52" s="132" t="s">
        <v>575</v>
      </c>
      <c r="F52" s="133">
        <v>46874</v>
      </c>
      <c r="G52" s="133">
        <v>47604</v>
      </c>
      <c r="H52" s="132" t="s">
        <v>576</v>
      </c>
      <c r="I52" s="150"/>
      <c r="J52" s="135" t="s">
        <v>577</v>
      </c>
      <c r="K52" s="135"/>
      <c r="L52" s="135" t="s">
        <v>578</v>
      </c>
      <c r="M52" s="132" t="s">
        <v>579</v>
      </c>
      <c r="N52" s="174" t="s">
        <v>211</v>
      </c>
      <c r="O52" s="45" t="s">
        <v>137</v>
      </c>
      <c r="P52" s="45"/>
      <c r="Q52" s="45"/>
      <c r="R52" s="45"/>
      <c r="S52" s="45"/>
      <c r="T52" s="47" t="s">
        <v>116</v>
      </c>
      <c r="U52" s="175" t="s">
        <v>580</v>
      </c>
      <c r="V52" s="175"/>
      <c r="W52" s="191" t="s">
        <v>581</v>
      </c>
      <c r="X52" s="175" t="s">
        <v>582</v>
      </c>
      <c r="Y52" s="174"/>
      <c r="Z52" s="269"/>
      <c r="AA52" s="174"/>
      <c r="AB52" s="174"/>
      <c r="AC52" s="294"/>
      <c r="AD52" s="294"/>
      <c r="AE52" s="174"/>
      <c r="AF52" s="174"/>
      <c r="AG52" s="269"/>
      <c r="AH52" s="270"/>
      <c r="AI52" s="270"/>
      <c r="AJ52" s="174"/>
      <c r="AK52" s="174"/>
      <c r="AL52" s="128"/>
      <c r="AM52" s="74"/>
    </row>
    <row r="53" spans="1:39" ht="259.5">
      <c r="A53" s="327"/>
      <c r="B53" s="33" t="s">
        <v>583</v>
      </c>
      <c r="C53" s="213" t="s">
        <v>584</v>
      </c>
      <c r="D53" s="132" t="s">
        <v>585</v>
      </c>
      <c r="E53" s="132" t="s">
        <v>586</v>
      </c>
      <c r="F53" s="133">
        <v>46143</v>
      </c>
      <c r="G53" s="133">
        <v>47239</v>
      </c>
      <c r="H53" s="135" t="s">
        <v>587</v>
      </c>
      <c r="I53" s="198">
        <v>0</v>
      </c>
      <c r="J53" s="132" t="s">
        <v>588</v>
      </c>
      <c r="K53" s="132" t="s">
        <v>135</v>
      </c>
      <c r="L53" s="132" t="s">
        <v>135</v>
      </c>
      <c r="M53" s="132" t="s">
        <v>589</v>
      </c>
      <c r="N53" s="174" t="s">
        <v>87</v>
      </c>
      <c r="O53" s="45"/>
      <c r="P53" s="45"/>
      <c r="Q53" s="45"/>
      <c r="R53" s="45" t="s">
        <v>137</v>
      </c>
      <c r="S53" s="45"/>
      <c r="T53" s="47"/>
      <c r="U53" s="174" t="s">
        <v>590</v>
      </c>
      <c r="V53" s="174" t="s">
        <v>591</v>
      </c>
      <c r="W53" s="177"/>
      <c r="X53" s="422" t="s">
        <v>587</v>
      </c>
      <c r="Y53" s="174"/>
      <c r="Z53" s="174"/>
      <c r="AA53" s="174"/>
      <c r="AB53" s="174"/>
      <c r="AC53" s="294"/>
      <c r="AD53" s="294"/>
      <c r="AE53" s="174"/>
      <c r="AF53" s="174"/>
      <c r="AG53" s="174" t="s">
        <v>592</v>
      </c>
      <c r="AH53" s="174" t="s">
        <v>262</v>
      </c>
      <c r="AI53" s="174" t="s">
        <v>262</v>
      </c>
      <c r="AJ53" s="174"/>
      <c r="AK53" s="174"/>
      <c r="AL53" s="199"/>
      <c r="AM53" s="74"/>
    </row>
    <row r="54" spans="1:39" ht="91.5">
      <c r="A54" s="327"/>
      <c r="B54" s="33" t="s">
        <v>593</v>
      </c>
      <c r="C54" s="209" t="s">
        <v>594</v>
      </c>
      <c r="D54" s="132" t="s">
        <v>595</v>
      </c>
      <c r="E54" s="132" t="s">
        <v>596</v>
      </c>
      <c r="F54" s="133">
        <v>46143</v>
      </c>
      <c r="G54" s="133">
        <v>46874</v>
      </c>
      <c r="H54" s="132" t="s">
        <v>133</v>
      </c>
      <c r="I54" s="145">
        <v>1200</v>
      </c>
      <c r="J54" s="132" t="s">
        <v>597</v>
      </c>
      <c r="K54" s="132" t="s">
        <v>598</v>
      </c>
      <c r="L54" s="132" t="s">
        <v>599</v>
      </c>
      <c r="M54" s="154"/>
      <c r="N54" s="174" t="s">
        <v>91</v>
      </c>
      <c r="O54" s="45"/>
      <c r="P54" s="45" t="s">
        <v>137</v>
      </c>
      <c r="Q54" s="45"/>
      <c r="R54" s="45"/>
      <c r="S54" s="45"/>
      <c r="T54" s="47"/>
      <c r="U54" s="174" t="s">
        <v>237</v>
      </c>
      <c r="V54" s="174"/>
      <c r="W54" s="191" t="s">
        <v>600</v>
      </c>
      <c r="X54" s="191" t="s">
        <v>423</v>
      </c>
      <c r="Y54" s="174"/>
      <c r="Z54" s="174" t="s">
        <v>601</v>
      </c>
      <c r="AA54" s="174"/>
      <c r="AB54" s="174"/>
      <c r="AC54" s="430">
        <v>46419</v>
      </c>
      <c r="AD54" s="430">
        <v>46539</v>
      </c>
      <c r="AE54" s="191" t="s">
        <v>290</v>
      </c>
      <c r="AF54" s="174"/>
      <c r="AG54" s="174"/>
      <c r="AH54" s="174" t="s">
        <v>602</v>
      </c>
      <c r="AI54" s="174"/>
      <c r="AJ54" s="174"/>
      <c r="AK54" s="174"/>
      <c r="AL54" s="128"/>
      <c r="AM54" s="74"/>
    </row>
    <row r="55" spans="1:39" ht="76.5">
      <c r="A55" s="327"/>
      <c r="B55" s="33" t="s">
        <v>603</v>
      </c>
      <c r="C55" s="170" t="s">
        <v>604</v>
      </c>
      <c r="D55" s="132" t="s">
        <v>605</v>
      </c>
      <c r="E55" s="136" t="s">
        <v>606</v>
      </c>
      <c r="F55" s="133">
        <v>46143</v>
      </c>
      <c r="G55" s="133">
        <v>47604</v>
      </c>
      <c r="H55" s="132" t="s">
        <v>330</v>
      </c>
      <c r="I55" s="146">
        <v>200000</v>
      </c>
      <c r="J55" s="132" t="s">
        <v>607</v>
      </c>
      <c r="K55" s="132" t="s">
        <v>608</v>
      </c>
      <c r="L55" s="132" t="s">
        <v>599</v>
      </c>
      <c r="M55" s="132" t="s">
        <v>609</v>
      </c>
      <c r="N55" s="174" t="s">
        <v>150</v>
      </c>
      <c r="O55" s="45"/>
      <c r="P55" s="45"/>
      <c r="Q55" s="45"/>
      <c r="R55" s="45" t="s">
        <v>137</v>
      </c>
      <c r="S55" s="45"/>
      <c r="T55" s="47"/>
      <c r="U55" s="174" t="s">
        <v>610</v>
      </c>
      <c r="V55" s="174"/>
      <c r="W55" s="177"/>
      <c r="X55" s="174" t="s">
        <v>330</v>
      </c>
      <c r="Y55" s="174"/>
      <c r="Z55" s="174"/>
      <c r="AA55" s="174"/>
      <c r="AB55" s="174"/>
      <c r="AC55" s="294"/>
      <c r="AD55" s="294"/>
      <c r="AE55" s="174"/>
      <c r="AF55" s="174"/>
      <c r="AG55" s="174" t="s">
        <v>611</v>
      </c>
      <c r="AH55" s="174"/>
      <c r="AI55" s="174"/>
      <c r="AJ55" s="174"/>
      <c r="AK55" s="174"/>
      <c r="AL55" s="128"/>
      <c r="AM55" s="74"/>
    </row>
    <row r="56" spans="1:39" ht="409.6">
      <c r="A56" s="327"/>
      <c r="B56" s="33" t="s">
        <v>612</v>
      </c>
      <c r="C56" s="228" t="s">
        <v>613</v>
      </c>
      <c r="D56" s="132" t="s">
        <v>614</v>
      </c>
      <c r="E56" s="132" t="s">
        <v>615</v>
      </c>
      <c r="F56" s="133">
        <v>46874</v>
      </c>
      <c r="G56" s="133">
        <v>47604</v>
      </c>
      <c r="H56" s="155" t="s">
        <v>345</v>
      </c>
      <c r="I56" s="145">
        <v>3000000</v>
      </c>
      <c r="J56" s="132" t="s">
        <v>616</v>
      </c>
      <c r="K56" s="132" t="s">
        <v>617</v>
      </c>
      <c r="L56" s="132" t="s">
        <v>263</v>
      </c>
      <c r="M56" s="132" t="s">
        <v>618</v>
      </c>
      <c r="N56" s="174" t="s">
        <v>150</v>
      </c>
      <c r="O56" s="45" t="s">
        <v>137</v>
      </c>
      <c r="P56" s="45"/>
      <c r="Q56" s="45"/>
      <c r="R56" s="45"/>
      <c r="S56" s="45"/>
      <c r="T56" s="47"/>
      <c r="U56" s="175" t="s">
        <v>151</v>
      </c>
      <c r="V56" s="175"/>
      <c r="W56" s="177"/>
      <c r="X56" s="175" t="s">
        <v>248</v>
      </c>
      <c r="Y56" s="174"/>
      <c r="Z56" s="174"/>
      <c r="AA56" s="174"/>
      <c r="AB56" s="174"/>
      <c r="AC56" s="294"/>
      <c r="AD56" s="294"/>
      <c r="AE56" s="174"/>
      <c r="AF56" s="174"/>
      <c r="AG56" s="174"/>
      <c r="AH56" s="174"/>
      <c r="AI56" s="174"/>
      <c r="AJ56" s="174"/>
      <c r="AK56" s="174"/>
      <c r="AL56" s="128"/>
      <c r="AM56" s="74"/>
    </row>
    <row r="57" spans="1:39" ht="106.5">
      <c r="A57" s="327"/>
      <c r="B57" s="264" t="s">
        <v>619</v>
      </c>
      <c r="C57" s="229" t="s">
        <v>620</v>
      </c>
      <c r="D57" s="156" t="s">
        <v>621</v>
      </c>
      <c r="E57" s="132" t="s">
        <v>622</v>
      </c>
      <c r="F57" s="133">
        <v>46874</v>
      </c>
      <c r="G57" s="133">
        <v>47239</v>
      </c>
      <c r="H57" s="132" t="s">
        <v>532</v>
      </c>
      <c r="I57" s="145">
        <v>0</v>
      </c>
      <c r="J57" s="132" t="s">
        <v>623</v>
      </c>
      <c r="K57" s="132"/>
      <c r="L57" s="132" t="s">
        <v>624</v>
      </c>
      <c r="M57" s="132" t="s">
        <v>625</v>
      </c>
      <c r="N57" s="174" t="s">
        <v>150</v>
      </c>
      <c r="O57" s="45" t="s">
        <v>137</v>
      </c>
      <c r="P57" s="45"/>
      <c r="Q57" s="45"/>
      <c r="R57" s="45"/>
      <c r="S57" s="45"/>
      <c r="T57" s="47"/>
      <c r="U57" s="175" t="s">
        <v>151</v>
      </c>
      <c r="V57" s="175"/>
      <c r="W57" s="177"/>
      <c r="X57" s="175" t="s">
        <v>248</v>
      </c>
      <c r="Y57" s="174"/>
      <c r="Z57" s="218" t="s">
        <v>626</v>
      </c>
      <c r="AA57" s="174"/>
      <c r="AB57" s="174"/>
      <c r="AC57" s="294"/>
      <c r="AD57" s="294"/>
      <c r="AE57" s="174"/>
      <c r="AF57" s="174"/>
      <c r="AG57" s="174"/>
      <c r="AH57" s="174" t="s">
        <v>262</v>
      </c>
      <c r="AI57" s="174" t="s">
        <v>263</v>
      </c>
      <c r="AJ57" s="174"/>
      <c r="AK57" s="174"/>
      <c r="AL57" s="128"/>
      <c r="AM57" s="74"/>
    </row>
    <row r="58" spans="1:39" ht="91.5">
      <c r="A58" s="327"/>
      <c r="B58" s="264" t="s">
        <v>627</v>
      </c>
      <c r="C58" s="222" t="s">
        <v>628</v>
      </c>
      <c r="D58" s="132" t="s">
        <v>629</v>
      </c>
      <c r="E58" s="132" t="s">
        <v>630</v>
      </c>
      <c r="F58" s="133">
        <v>46508</v>
      </c>
      <c r="G58" s="133">
        <v>47604</v>
      </c>
      <c r="H58" s="132" t="s">
        <v>532</v>
      </c>
      <c r="I58" s="145">
        <v>0</v>
      </c>
      <c r="J58" s="135" t="s">
        <v>631</v>
      </c>
      <c r="K58" s="135" t="s">
        <v>632</v>
      </c>
      <c r="L58" s="132"/>
      <c r="M58" s="132" t="s">
        <v>633</v>
      </c>
      <c r="N58" s="174" t="s">
        <v>150</v>
      </c>
      <c r="O58" s="45" t="s">
        <v>137</v>
      </c>
      <c r="P58" s="45"/>
      <c r="Q58" s="45"/>
      <c r="R58" s="45"/>
      <c r="S58" s="45"/>
      <c r="T58" s="47"/>
      <c r="U58" s="175" t="s">
        <v>151</v>
      </c>
      <c r="V58" s="175"/>
      <c r="W58" s="177"/>
      <c r="X58" s="175" t="s">
        <v>248</v>
      </c>
      <c r="Y58" s="174"/>
      <c r="Z58" s="219" t="s">
        <v>634</v>
      </c>
      <c r="AA58" s="174"/>
      <c r="AB58" s="174"/>
      <c r="AC58" s="294"/>
      <c r="AD58" s="294"/>
      <c r="AE58" s="174"/>
      <c r="AF58" s="174"/>
      <c r="AG58" s="174" t="s">
        <v>290</v>
      </c>
      <c r="AH58" s="174" t="s">
        <v>262</v>
      </c>
      <c r="AI58" s="174" t="s">
        <v>263</v>
      </c>
      <c r="AJ58" s="174"/>
      <c r="AK58" s="174"/>
      <c r="AL58" s="128"/>
      <c r="AM58" s="74"/>
    </row>
    <row r="59" spans="1:39" ht="76.5">
      <c r="A59" s="328"/>
      <c r="B59" s="33" t="s">
        <v>635</v>
      </c>
      <c r="C59" s="170" t="s">
        <v>636</v>
      </c>
      <c r="D59" s="132" t="s">
        <v>637</v>
      </c>
      <c r="E59" s="132" t="s">
        <v>638</v>
      </c>
      <c r="F59" s="133">
        <v>47239</v>
      </c>
      <c r="G59" s="133">
        <v>47604</v>
      </c>
      <c r="H59" s="135" t="s">
        <v>587</v>
      </c>
      <c r="I59" s="145">
        <v>0</v>
      </c>
      <c r="J59" s="135" t="s">
        <v>639</v>
      </c>
      <c r="K59" s="132" t="s">
        <v>135</v>
      </c>
      <c r="L59" s="132" t="s">
        <v>135</v>
      </c>
      <c r="M59" s="132" t="s">
        <v>640</v>
      </c>
      <c r="N59" s="174" t="s">
        <v>87</v>
      </c>
      <c r="O59" s="45" t="s">
        <v>137</v>
      </c>
      <c r="P59" s="45"/>
      <c r="Q59" s="45"/>
      <c r="R59" s="45"/>
      <c r="S59" s="45"/>
      <c r="T59" s="47"/>
      <c r="U59" s="175" t="s">
        <v>151</v>
      </c>
      <c r="V59" s="175"/>
      <c r="W59" s="177"/>
      <c r="X59" s="175" t="s">
        <v>248</v>
      </c>
      <c r="Y59" s="174"/>
      <c r="Z59" s="174"/>
      <c r="AA59" s="174"/>
      <c r="AB59" s="174"/>
      <c r="AC59" s="294"/>
      <c r="AD59" s="294"/>
      <c r="AE59" s="174"/>
      <c r="AF59" s="174"/>
      <c r="AG59" s="174" t="s">
        <v>641</v>
      </c>
      <c r="AH59" s="174"/>
      <c r="AI59" s="174"/>
      <c r="AJ59" s="174"/>
      <c r="AK59" s="174"/>
      <c r="AL59" s="128"/>
      <c r="AM59" s="74"/>
    </row>
    <row r="60" spans="1:39" ht="137.25">
      <c r="A60" s="307" t="s">
        <v>642</v>
      </c>
      <c r="B60" s="33" t="s">
        <v>643</v>
      </c>
      <c r="C60" s="213" t="s">
        <v>644</v>
      </c>
      <c r="D60" s="142" t="s">
        <v>645</v>
      </c>
      <c r="E60" s="132" t="s">
        <v>646</v>
      </c>
      <c r="F60" s="133">
        <v>45778</v>
      </c>
      <c r="G60" s="133">
        <v>46113</v>
      </c>
      <c r="H60" s="132" t="s">
        <v>647</v>
      </c>
      <c r="I60" s="147"/>
      <c r="J60" s="135" t="s">
        <v>648</v>
      </c>
      <c r="K60" s="132"/>
      <c r="L60" s="132" t="s">
        <v>262</v>
      </c>
      <c r="M60" s="132" t="s">
        <v>649</v>
      </c>
      <c r="N60" s="174" t="s">
        <v>225</v>
      </c>
      <c r="O60" s="45"/>
      <c r="P60" s="45"/>
      <c r="Q60" s="45"/>
      <c r="R60" s="45" t="s">
        <v>137</v>
      </c>
      <c r="S60" s="45"/>
      <c r="T60" s="47"/>
      <c r="U60" s="183" t="s">
        <v>650</v>
      </c>
      <c r="V60" s="183"/>
      <c r="W60" s="256" t="s">
        <v>651</v>
      </c>
      <c r="X60" s="183" t="s">
        <v>652</v>
      </c>
      <c r="Y60" s="183"/>
      <c r="Z60" s="183" t="s">
        <v>653</v>
      </c>
      <c r="AA60" s="183" t="s">
        <v>654</v>
      </c>
      <c r="AB60" s="183"/>
      <c r="AC60" s="184"/>
      <c r="AD60" s="211">
        <v>47088</v>
      </c>
      <c r="AE60" s="183" t="s">
        <v>655</v>
      </c>
      <c r="AF60" s="210">
        <v>70000</v>
      </c>
      <c r="AG60" s="257" t="s">
        <v>656</v>
      </c>
      <c r="AH60" s="183" t="s">
        <v>166</v>
      </c>
      <c r="AI60" s="183"/>
      <c r="AJ60" s="175" t="s">
        <v>657</v>
      </c>
      <c r="AK60" s="174"/>
      <c r="AL60" s="199"/>
      <c r="AM60" s="293"/>
    </row>
    <row r="61" spans="1:39" ht="137.25">
      <c r="A61" s="307"/>
      <c r="B61" s="33" t="s">
        <v>658</v>
      </c>
      <c r="C61" s="213" t="s">
        <v>659</v>
      </c>
      <c r="D61" s="157" t="s">
        <v>660</v>
      </c>
      <c r="E61" s="136" t="s">
        <v>661</v>
      </c>
      <c r="F61" s="158">
        <v>46143</v>
      </c>
      <c r="G61" s="158">
        <v>47604</v>
      </c>
      <c r="H61" s="136" t="s">
        <v>662</v>
      </c>
      <c r="I61" s="159">
        <v>0</v>
      </c>
      <c r="J61" s="157" t="s">
        <v>663</v>
      </c>
      <c r="K61" s="136"/>
      <c r="L61" s="136" t="s">
        <v>262</v>
      </c>
      <c r="M61" s="136" t="s">
        <v>664</v>
      </c>
      <c r="N61" s="174" t="s">
        <v>225</v>
      </c>
      <c r="O61" s="45"/>
      <c r="P61" s="45" t="s">
        <v>137</v>
      </c>
      <c r="Q61" s="45"/>
      <c r="R61" s="45"/>
      <c r="S61" s="45"/>
      <c r="T61" s="47" t="s">
        <v>115</v>
      </c>
      <c r="U61" s="175" t="s">
        <v>570</v>
      </c>
      <c r="V61" s="175"/>
      <c r="W61" s="191" t="s">
        <v>665</v>
      </c>
      <c r="X61" s="217" t="s">
        <v>662</v>
      </c>
      <c r="Y61" s="175"/>
      <c r="Z61" s="175"/>
      <c r="AA61" s="175"/>
      <c r="AB61" s="175"/>
      <c r="AC61" s="274"/>
      <c r="AD61" s="274"/>
      <c r="AE61" s="175"/>
      <c r="AF61" s="175"/>
      <c r="AG61" s="175"/>
      <c r="AH61" s="175"/>
      <c r="AI61" s="175"/>
      <c r="AJ61" s="175"/>
      <c r="AK61" s="174"/>
      <c r="AL61" s="128"/>
      <c r="AM61" s="74"/>
    </row>
    <row r="62" spans="1:39" ht="305.25">
      <c r="A62" s="307"/>
      <c r="B62" s="33" t="s">
        <v>666</v>
      </c>
      <c r="C62" s="223" t="s">
        <v>667</v>
      </c>
      <c r="D62" s="138" t="s">
        <v>668</v>
      </c>
      <c r="E62" s="132" t="s">
        <v>669</v>
      </c>
      <c r="F62" s="133">
        <v>45778</v>
      </c>
      <c r="G62" s="158">
        <v>47604</v>
      </c>
      <c r="H62" s="135" t="s">
        <v>670</v>
      </c>
      <c r="I62" s="147">
        <v>0</v>
      </c>
      <c r="J62" s="135" t="s">
        <v>671</v>
      </c>
      <c r="K62" s="132"/>
      <c r="L62" s="132" t="s">
        <v>262</v>
      </c>
      <c r="M62" s="132" t="s">
        <v>672</v>
      </c>
      <c r="N62" s="174" t="s">
        <v>225</v>
      </c>
      <c r="O62" s="45"/>
      <c r="P62" s="45" t="s">
        <v>137</v>
      </c>
      <c r="Q62" s="45"/>
      <c r="R62" s="45"/>
      <c r="S62" s="45"/>
      <c r="T62" s="47"/>
      <c r="U62" s="175" t="s">
        <v>570</v>
      </c>
      <c r="V62" s="175"/>
      <c r="W62" s="175" t="s">
        <v>673</v>
      </c>
      <c r="X62" s="422" t="s">
        <v>670</v>
      </c>
      <c r="Y62" s="175"/>
      <c r="Z62" s="175"/>
      <c r="AA62" s="175"/>
      <c r="AB62" s="175"/>
      <c r="AC62" s="432">
        <v>46204</v>
      </c>
      <c r="AD62" s="274"/>
      <c r="AE62" s="175"/>
      <c r="AF62" s="175"/>
      <c r="AG62" s="257" t="s">
        <v>674</v>
      </c>
      <c r="AH62" s="175"/>
      <c r="AI62" s="175"/>
      <c r="AJ62" s="175" t="s">
        <v>675</v>
      </c>
      <c r="AK62" s="174"/>
      <c r="AL62" s="199"/>
      <c r="AM62" s="74"/>
    </row>
    <row r="63" spans="1:39" ht="244.5">
      <c r="A63" s="307"/>
      <c r="B63" s="33" t="s">
        <v>676</v>
      </c>
      <c r="C63" s="213" t="s">
        <v>677</v>
      </c>
      <c r="D63" s="136" t="s">
        <v>678</v>
      </c>
      <c r="E63" s="132" t="s">
        <v>669</v>
      </c>
      <c r="F63" s="133">
        <v>45778</v>
      </c>
      <c r="G63" s="158">
        <v>47604</v>
      </c>
      <c r="H63" s="132" t="s">
        <v>679</v>
      </c>
      <c r="I63" s="147">
        <v>600000</v>
      </c>
      <c r="J63" s="135" t="s">
        <v>680</v>
      </c>
      <c r="K63" s="132" t="s">
        <v>681</v>
      </c>
      <c r="L63" s="132" t="s">
        <v>262</v>
      </c>
      <c r="M63" s="132" t="s">
        <v>682</v>
      </c>
      <c r="N63" s="174" t="s">
        <v>225</v>
      </c>
      <c r="O63" s="45"/>
      <c r="P63" s="45"/>
      <c r="Q63" s="45"/>
      <c r="R63" s="185" t="s">
        <v>683</v>
      </c>
      <c r="S63" s="185"/>
      <c r="T63" s="186"/>
      <c r="U63" s="256" t="s">
        <v>684</v>
      </c>
      <c r="V63" s="256" t="s">
        <v>685</v>
      </c>
      <c r="W63" s="412" t="s">
        <v>686</v>
      </c>
      <c r="X63" s="183" t="s">
        <v>679</v>
      </c>
      <c r="Y63" s="183" t="s">
        <v>687</v>
      </c>
      <c r="Z63" s="409" t="s">
        <v>688</v>
      </c>
      <c r="AA63" s="183"/>
      <c r="AB63" s="183"/>
      <c r="AC63" s="184"/>
      <c r="AD63" s="184"/>
      <c r="AE63" s="183"/>
      <c r="AF63" s="183"/>
      <c r="AG63" s="257" t="s">
        <v>689</v>
      </c>
      <c r="AH63" s="183"/>
      <c r="AI63" s="183"/>
      <c r="AJ63" s="183"/>
      <c r="AK63" s="174"/>
      <c r="AL63" s="128"/>
      <c r="AM63" s="74"/>
    </row>
    <row r="64" spans="1:39" ht="152.25">
      <c r="A64" s="329" t="s">
        <v>690</v>
      </c>
      <c r="B64" s="33" t="s">
        <v>691</v>
      </c>
      <c r="C64" s="171" t="s">
        <v>692</v>
      </c>
      <c r="D64" s="138" t="s">
        <v>693</v>
      </c>
      <c r="E64" s="132" t="s">
        <v>694</v>
      </c>
      <c r="F64" s="133">
        <v>45778</v>
      </c>
      <c r="G64" s="133">
        <v>46874</v>
      </c>
      <c r="H64" s="132" t="s">
        <v>695</v>
      </c>
      <c r="I64" s="145">
        <v>0</v>
      </c>
      <c r="J64" s="132" t="s">
        <v>696</v>
      </c>
      <c r="K64" s="132"/>
      <c r="L64" s="132" t="s">
        <v>135</v>
      </c>
      <c r="M64" s="142" t="s">
        <v>697</v>
      </c>
      <c r="N64" s="174" t="s">
        <v>87</v>
      </c>
      <c r="O64" s="45"/>
      <c r="P64" s="185" t="s">
        <v>137</v>
      </c>
      <c r="Q64" s="185"/>
      <c r="R64" s="185"/>
      <c r="S64" s="185"/>
      <c r="T64" s="186" t="s">
        <v>115</v>
      </c>
      <c r="U64" s="183" t="s">
        <v>698</v>
      </c>
      <c r="V64" s="183"/>
      <c r="W64" s="414" t="s">
        <v>699</v>
      </c>
      <c r="X64" s="409" t="s">
        <v>695</v>
      </c>
      <c r="Y64" s="183"/>
      <c r="Z64" s="183"/>
      <c r="AA64" s="183"/>
      <c r="AB64" s="183"/>
      <c r="AC64" s="184"/>
      <c r="AD64" s="184"/>
      <c r="AE64" s="183"/>
      <c r="AF64" s="183"/>
      <c r="AG64" s="257" t="s">
        <v>700</v>
      </c>
      <c r="AH64" s="183"/>
      <c r="AI64" s="183"/>
      <c r="AJ64" s="183"/>
      <c r="AK64" s="174"/>
      <c r="AL64" s="128"/>
      <c r="AM64" s="74"/>
    </row>
    <row r="65" spans="1:43" ht="167.25">
      <c r="A65" s="307"/>
      <c r="B65" s="232" t="s">
        <v>701</v>
      </c>
      <c r="C65" s="249" t="s">
        <v>702</v>
      </c>
      <c r="D65" s="250" t="s">
        <v>703</v>
      </c>
      <c r="E65" s="252" t="s">
        <v>704</v>
      </c>
      <c r="F65" s="251">
        <v>45778</v>
      </c>
      <c r="G65" s="251">
        <v>47604</v>
      </c>
      <c r="H65" s="283" t="s">
        <v>705</v>
      </c>
      <c r="I65" s="253">
        <v>300000</v>
      </c>
      <c r="J65" s="283" t="s">
        <v>706</v>
      </c>
      <c r="K65" s="252"/>
      <c r="L65" s="252" t="s">
        <v>135</v>
      </c>
      <c r="M65" s="252" t="s">
        <v>707</v>
      </c>
      <c r="N65" s="254" t="s">
        <v>87</v>
      </c>
      <c r="O65" s="255"/>
      <c r="P65" s="185"/>
      <c r="Q65" s="185"/>
      <c r="R65" s="284"/>
      <c r="S65" s="185"/>
      <c r="T65" s="186"/>
      <c r="U65" s="183" t="s">
        <v>708</v>
      </c>
      <c r="V65" s="183" t="s">
        <v>709</v>
      </c>
      <c r="W65" s="183" t="s">
        <v>710</v>
      </c>
      <c r="X65" s="183" t="s">
        <v>711</v>
      </c>
      <c r="Y65" s="183" t="s">
        <v>712</v>
      </c>
      <c r="Z65" s="258" t="s">
        <v>713</v>
      </c>
      <c r="AA65" s="235" t="s">
        <v>714</v>
      </c>
      <c r="AB65" s="235"/>
      <c r="AC65" s="236"/>
      <c r="AD65" s="236"/>
      <c r="AE65" s="235"/>
      <c r="AF65" s="235"/>
      <c r="AG65" s="257" t="s">
        <v>715</v>
      </c>
      <c r="AH65" s="235"/>
      <c r="AI65" s="235"/>
      <c r="AJ65" s="235" t="s">
        <v>716</v>
      </c>
      <c r="AK65" s="234"/>
      <c r="AL65" s="128"/>
      <c r="AM65" s="74"/>
    </row>
    <row r="66" spans="1:43" ht="174" customHeight="1">
      <c r="A66" s="330"/>
      <c r="B66" s="265" t="s">
        <v>717</v>
      </c>
      <c r="C66" s="285" t="s">
        <v>718</v>
      </c>
      <c r="D66" s="286" t="s">
        <v>719</v>
      </c>
      <c r="E66" s="287" t="s">
        <v>720</v>
      </c>
      <c r="F66" s="288">
        <v>45778</v>
      </c>
      <c r="G66" s="288">
        <v>46478</v>
      </c>
      <c r="H66" s="289" t="s">
        <v>721</v>
      </c>
      <c r="I66" s="290">
        <v>0</v>
      </c>
      <c r="J66" s="291" t="s">
        <v>722</v>
      </c>
      <c r="K66" s="289"/>
      <c r="L66" s="289" t="s">
        <v>135</v>
      </c>
      <c r="M66" s="289" t="s">
        <v>723</v>
      </c>
      <c r="N66" s="254" t="s">
        <v>225</v>
      </c>
      <c r="O66" s="255"/>
      <c r="P66" s="185" t="s">
        <v>683</v>
      </c>
      <c r="Q66" s="185"/>
      <c r="R66" s="185"/>
      <c r="S66" s="185"/>
      <c r="T66" s="186"/>
      <c r="U66" s="195" t="s">
        <v>724</v>
      </c>
      <c r="V66" s="195"/>
      <c r="W66" s="195"/>
      <c r="X66" s="423" t="s">
        <v>721</v>
      </c>
      <c r="Y66" s="195"/>
      <c r="Z66" s="183" t="s">
        <v>725</v>
      </c>
      <c r="AA66" s="183" t="s">
        <v>726</v>
      </c>
      <c r="AB66" s="183"/>
      <c r="AC66" s="184"/>
      <c r="AD66" s="184"/>
      <c r="AE66" s="183" t="s">
        <v>330</v>
      </c>
      <c r="AF66" s="183"/>
      <c r="AG66" s="257" t="s">
        <v>727</v>
      </c>
      <c r="AH66" s="183"/>
      <c r="AI66" s="183"/>
      <c r="AJ66" s="183" t="s">
        <v>728</v>
      </c>
      <c r="AK66" s="254"/>
      <c r="AL66" s="128"/>
      <c r="AM66" s="74"/>
    </row>
    <row r="67" spans="1:43" ht="183">
      <c r="A67" s="307"/>
      <c r="B67" s="68" t="s">
        <v>729</v>
      </c>
      <c r="C67" s="237" t="s">
        <v>730</v>
      </c>
      <c r="D67" s="238" t="s">
        <v>731</v>
      </c>
      <c r="E67" s="239" t="s">
        <v>732</v>
      </c>
      <c r="F67" s="240">
        <v>45778</v>
      </c>
      <c r="G67" s="241">
        <v>46113</v>
      </c>
      <c r="H67" s="242" t="s">
        <v>670</v>
      </c>
      <c r="I67" s="243">
        <v>0</v>
      </c>
      <c r="J67" s="244" t="s">
        <v>733</v>
      </c>
      <c r="K67" s="245"/>
      <c r="L67" s="245" t="s">
        <v>135</v>
      </c>
      <c r="M67" s="246" t="s">
        <v>734</v>
      </c>
      <c r="N67" s="174" t="s">
        <v>97</v>
      </c>
      <c r="O67" s="45"/>
      <c r="P67" s="185" t="s">
        <v>137</v>
      </c>
      <c r="Q67" s="185"/>
      <c r="R67" s="185"/>
      <c r="S67" s="185"/>
      <c r="T67" s="186"/>
      <c r="U67" s="195" t="s">
        <v>570</v>
      </c>
      <c r="V67" s="195"/>
      <c r="W67" s="174" t="s">
        <v>735</v>
      </c>
      <c r="X67" s="424" t="s">
        <v>670</v>
      </c>
      <c r="Y67" s="195"/>
      <c r="Z67" s="247" t="s">
        <v>736</v>
      </c>
      <c r="AA67" s="195"/>
      <c r="AB67" s="195"/>
      <c r="AC67" s="248">
        <v>46204</v>
      </c>
      <c r="AD67" s="248">
        <v>46935</v>
      </c>
      <c r="AE67" s="195"/>
      <c r="AF67" s="195"/>
      <c r="AG67" s="292"/>
      <c r="AH67" s="195"/>
      <c r="AI67" s="195"/>
      <c r="AJ67" s="195" t="s">
        <v>737</v>
      </c>
      <c r="AK67" s="174"/>
      <c r="AL67" s="199"/>
      <c r="AM67" s="74"/>
    </row>
    <row r="68" spans="1:43" ht="198">
      <c r="A68" s="307"/>
      <c r="B68" s="33" t="s">
        <v>738</v>
      </c>
      <c r="C68" s="172" t="s">
        <v>739</v>
      </c>
      <c r="D68" s="161" t="s">
        <v>740</v>
      </c>
      <c r="E68" s="132" t="s">
        <v>741</v>
      </c>
      <c r="F68" s="133">
        <v>46478</v>
      </c>
      <c r="G68" s="160">
        <v>46844</v>
      </c>
      <c r="H68" s="132" t="s">
        <v>742</v>
      </c>
      <c r="I68" s="162">
        <v>0</v>
      </c>
      <c r="J68" s="132" t="s">
        <v>743</v>
      </c>
      <c r="K68" s="163"/>
      <c r="L68" s="163" t="s">
        <v>135</v>
      </c>
      <c r="M68" s="136" t="s">
        <v>744</v>
      </c>
      <c r="N68" s="174" t="s">
        <v>448</v>
      </c>
      <c r="O68" s="45" t="s">
        <v>137</v>
      </c>
      <c r="P68" s="185"/>
      <c r="Q68" s="185"/>
      <c r="R68" s="185"/>
      <c r="S68" s="185"/>
      <c r="T68" s="186"/>
      <c r="U68" s="183" t="s">
        <v>151</v>
      </c>
      <c r="V68" s="183"/>
      <c r="W68" s="183"/>
      <c r="X68" s="183" t="s">
        <v>248</v>
      </c>
      <c r="Y68" s="183"/>
      <c r="Z68" s="220" t="s">
        <v>745</v>
      </c>
      <c r="AA68" s="183"/>
      <c r="AB68" s="183"/>
      <c r="AC68" s="211">
        <v>46935</v>
      </c>
      <c r="AD68" s="211">
        <v>47300</v>
      </c>
      <c r="AE68" s="183"/>
      <c r="AF68" s="183"/>
      <c r="AG68" s="259" t="s">
        <v>746</v>
      </c>
      <c r="AH68" s="183"/>
      <c r="AI68" s="183"/>
      <c r="AJ68" s="183" t="s">
        <v>747</v>
      </c>
      <c r="AK68" s="174"/>
      <c r="AL68" s="128"/>
      <c r="AM68" s="74"/>
    </row>
    <row r="69" spans="1:43" ht="315.60000000000002" customHeight="1">
      <c r="A69" s="307"/>
      <c r="B69" s="33" t="s">
        <v>748</v>
      </c>
      <c r="C69" s="173" t="s">
        <v>749</v>
      </c>
      <c r="D69" s="132" t="s">
        <v>750</v>
      </c>
      <c r="E69" s="132" t="s">
        <v>751</v>
      </c>
      <c r="F69" s="133">
        <v>45778</v>
      </c>
      <c r="G69" s="133">
        <v>47604</v>
      </c>
      <c r="H69" s="132" t="s">
        <v>133</v>
      </c>
      <c r="I69" s="145">
        <v>1200</v>
      </c>
      <c r="J69" s="132" t="s">
        <v>752</v>
      </c>
      <c r="K69" s="141"/>
      <c r="L69" s="132" t="s">
        <v>262</v>
      </c>
      <c r="M69" s="142" t="s">
        <v>753</v>
      </c>
      <c r="N69" s="174" t="s">
        <v>87</v>
      </c>
      <c r="O69" s="45"/>
      <c r="P69" s="185" t="s">
        <v>137</v>
      </c>
      <c r="Q69" s="185"/>
      <c r="R69" s="185"/>
      <c r="S69" s="185"/>
      <c r="T69" s="186"/>
      <c r="U69" s="176" t="s">
        <v>754</v>
      </c>
      <c r="V69" s="183"/>
      <c r="W69" s="183" t="s">
        <v>755</v>
      </c>
      <c r="X69" s="191" t="s">
        <v>423</v>
      </c>
      <c r="Y69" s="257" t="s">
        <v>756</v>
      </c>
      <c r="Z69" s="173" t="s">
        <v>757</v>
      </c>
      <c r="AA69" s="183" t="s">
        <v>758</v>
      </c>
      <c r="AB69" s="183"/>
      <c r="AC69" s="211">
        <v>46113</v>
      </c>
      <c r="AD69" s="184"/>
      <c r="AE69" s="191" t="s">
        <v>290</v>
      </c>
      <c r="AF69" s="210">
        <v>10400</v>
      </c>
      <c r="AG69" s="183" t="s">
        <v>759</v>
      </c>
      <c r="AH69" s="183"/>
      <c r="AI69" s="183"/>
      <c r="AJ69" s="183" t="s">
        <v>760</v>
      </c>
      <c r="AK69" s="174"/>
      <c r="AL69" s="128"/>
      <c r="AM69" s="74"/>
    </row>
    <row r="70" spans="1:43" ht="198">
      <c r="A70" s="307"/>
      <c r="B70" s="33" t="s">
        <v>761</v>
      </c>
      <c r="C70" s="170" t="s">
        <v>762</v>
      </c>
      <c r="D70" s="132" t="s">
        <v>763</v>
      </c>
      <c r="E70" s="132" t="s">
        <v>764</v>
      </c>
      <c r="F70" s="133">
        <v>46143</v>
      </c>
      <c r="G70" s="133">
        <v>47604</v>
      </c>
      <c r="H70" s="132" t="s">
        <v>765</v>
      </c>
      <c r="I70" s="198">
        <v>120000</v>
      </c>
      <c r="J70" s="132" t="s">
        <v>766</v>
      </c>
      <c r="K70" s="132" t="s">
        <v>767</v>
      </c>
      <c r="L70" s="132" t="s">
        <v>262</v>
      </c>
      <c r="M70" s="142" t="s">
        <v>768</v>
      </c>
      <c r="N70" s="174" t="s">
        <v>211</v>
      </c>
      <c r="O70" s="45" t="s">
        <v>137</v>
      </c>
      <c r="P70" s="185"/>
      <c r="Q70" s="185"/>
      <c r="R70" s="185"/>
      <c r="S70" s="185"/>
      <c r="T70" s="186" t="s">
        <v>116</v>
      </c>
      <c r="U70" s="183" t="s">
        <v>769</v>
      </c>
      <c r="V70" s="183" t="s">
        <v>770</v>
      </c>
      <c r="W70" s="191" t="s">
        <v>581</v>
      </c>
      <c r="X70" s="421" t="s">
        <v>771</v>
      </c>
      <c r="Y70" s="256"/>
      <c r="Z70" s="183"/>
      <c r="AA70" s="183"/>
      <c r="AB70" s="183"/>
      <c r="AC70" s="184"/>
      <c r="AD70" s="184"/>
      <c r="AE70" s="183"/>
      <c r="AF70" s="183"/>
      <c r="AG70" s="183"/>
      <c r="AH70" s="212"/>
      <c r="AI70" s="183"/>
      <c r="AJ70" s="183" t="s">
        <v>772</v>
      </c>
      <c r="AK70" s="174"/>
      <c r="AL70" s="199"/>
      <c r="AM70" s="74"/>
    </row>
    <row r="71" spans="1:43" ht="60.75">
      <c r="A71" s="307"/>
      <c r="B71" s="33" t="s">
        <v>773</v>
      </c>
      <c r="C71" s="173" t="s">
        <v>774</v>
      </c>
      <c r="D71" s="138" t="s">
        <v>775</v>
      </c>
      <c r="E71" s="132" t="s">
        <v>776</v>
      </c>
      <c r="F71" s="133">
        <v>45778</v>
      </c>
      <c r="G71" s="133">
        <v>46874</v>
      </c>
      <c r="H71" s="132" t="s">
        <v>777</v>
      </c>
      <c r="I71" s="198">
        <v>0</v>
      </c>
      <c r="J71" s="132" t="s">
        <v>778</v>
      </c>
      <c r="K71" s="132"/>
      <c r="L71" s="132" t="s">
        <v>135</v>
      </c>
      <c r="M71" s="132" t="s">
        <v>779</v>
      </c>
      <c r="N71" s="174" t="s">
        <v>225</v>
      </c>
      <c r="O71" s="45"/>
      <c r="P71" s="185"/>
      <c r="Q71" s="185"/>
      <c r="R71" s="185" t="s">
        <v>137</v>
      </c>
      <c r="S71" s="185"/>
      <c r="T71" s="186"/>
      <c r="U71" s="183" t="s">
        <v>780</v>
      </c>
      <c r="V71" s="183"/>
      <c r="W71" s="183"/>
      <c r="X71" s="183" t="s">
        <v>705</v>
      </c>
      <c r="Y71" s="183"/>
      <c r="Z71" s="183"/>
      <c r="AA71" s="183"/>
      <c r="AB71" s="183"/>
      <c r="AC71" s="184"/>
      <c r="AD71" s="184"/>
      <c r="AE71" s="212"/>
      <c r="AF71" s="183"/>
      <c r="AG71" s="257" t="s">
        <v>715</v>
      </c>
      <c r="AH71" s="183"/>
      <c r="AI71" s="183"/>
      <c r="AJ71" s="183" t="s">
        <v>781</v>
      </c>
      <c r="AK71" s="174"/>
      <c r="AL71" s="199"/>
      <c r="AM71" s="74"/>
    </row>
    <row r="72" spans="1:43" ht="121.5">
      <c r="A72" s="307"/>
      <c r="B72" s="33" t="s">
        <v>782</v>
      </c>
      <c r="C72" s="170" t="s">
        <v>783</v>
      </c>
      <c r="D72" s="138" t="s">
        <v>731</v>
      </c>
      <c r="E72" s="132" t="s">
        <v>784</v>
      </c>
      <c r="F72" s="133">
        <v>45778</v>
      </c>
      <c r="G72" s="133">
        <v>46478</v>
      </c>
      <c r="H72" s="132" t="s">
        <v>705</v>
      </c>
      <c r="I72" s="145">
        <v>0</v>
      </c>
      <c r="J72" s="132" t="s">
        <v>785</v>
      </c>
      <c r="K72" s="132"/>
      <c r="L72" s="132" t="s">
        <v>135</v>
      </c>
      <c r="M72" s="132" t="s">
        <v>786</v>
      </c>
      <c r="N72" s="174" t="s">
        <v>150</v>
      </c>
      <c r="O72" s="45"/>
      <c r="P72" s="187"/>
      <c r="Q72" s="185"/>
      <c r="R72" s="185"/>
      <c r="S72" s="185"/>
      <c r="T72" s="186" t="s">
        <v>115</v>
      </c>
      <c r="U72" s="183" t="s">
        <v>787</v>
      </c>
      <c r="V72" s="183"/>
      <c r="W72" s="183" t="s">
        <v>788</v>
      </c>
      <c r="X72" s="183" t="s">
        <v>705</v>
      </c>
      <c r="Y72" s="183"/>
      <c r="Z72" s="183"/>
      <c r="AA72" s="183"/>
      <c r="AB72" s="183"/>
      <c r="AC72" s="184"/>
      <c r="AD72" s="184"/>
      <c r="AE72" s="183"/>
      <c r="AF72" s="183"/>
      <c r="AG72" s="183"/>
      <c r="AH72" s="183"/>
      <c r="AI72" s="183"/>
      <c r="AJ72" s="183"/>
      <c r="AK72" s="174"/>
      <c r="AL72" s="128"/>
      <c r="AM72" s="74"/>
    </row>
    <row r="73" spans="1:43" ht="91.5">
      <c r="A73" s="307"/>
      <c r="B73" s="33" t="s">
        <v>789</v>
      </c>
      <c r="C73" s="217" t="s">
        <v>790</v>
      </c>
      <c r="D73" s="138" t="s">
        <v>731</v>
      </c>
      <c r="E73" s="132" t="s">
        <v>791</v>
      </c>
      <c r="F73" s="133">
        <v>45962</v>
      </c>
      <c r="G73" s="133">
        <v>46844</v>
      </c>
      <c r="H73" s="136" t="s">
        <v>705</v>
      </c>
      <c r="I73" s="145">
        <v>0</v>
      </c>
      <c r="J73" s="132" t="s">
        <v>792</v>
      </c>
      <c r="K73" s="132" t="s">
        <v>793</v>
      </c>
      <c r="L73" s="132" t="s">
        <v>135</v>
      </c>
      <c r="M73" s="138" t="s">
        <v>794</v>
      </c>
      <c r="N73" s="174" t="s">
        <v>795</v>
      </c>
      <c r="O73" s="45"/>
      <c r="P73" s="187"/>
      <c r="Q73" s="185"/>
      <c r="R73" s="185"/>
      <c r="S73" s="185"/>
      <c r="T73" s="186"/>
      <c r="U73" s="183" t="s">
        <v>796</v>
      </c>
      <c r="V73" s="183"/>
      <c r="W73" s="183" t="s">
        <v>797</v>
      </c>
      <c r="X73" s="183" t="s">
        <v>705</v>
      </c>
      <c r="Y73" s="183"/>
      <c r="Z73" s="183"/>
      <c r="AA73" s="183" t="s">
        <v>798</v>
      </c>
      <c r="AB73" s="183" t="s">
        <v>799</v>
      </c>
      <c r="AC73" s="184"/>
      <c r="AD73" s="184"/>
      <c r="AE73" s="183"/>
      <c r="AF73" s="183"/>
      <c r="AG73" s="257" t="s">
        <v>800</v>
      </c>
      <c r="AH73" s="183" t="s">
        <v>801</v>
      </c>
      <c r="AI73" s="183" t="s">
        <v>263</v>
      </c>
      <c r="AJ73" s="183" t="s">
        <v>802</v>
      </c>
      <c r="AK73" s="174"/>
      <c r="AL73" s="128"/>
      <c r="AM73" s="74"/>
    </row>
    <row r="74" spans="1:43" ht="167.25">
      <c r="A74" s="306" t="s">
        <v>803</v>
      </c>
      <c r="B74" s="33" t="s">
        <v>804</v>
      </c>
      <c r="C74" s="209" t="s">
        <v>805</v>
      </c>
      <c r="D74" s="132" t="s">
        <v>806</v>
      </c>
      <c r="E74" s="132" t="s">
        <v>807</v>
      </c>
      <c r="F74" s="133">
        <v>45778</v>
      </c>
      <c r="G74" s="133">
        <v>47027</v>
      </c>
      <c r="H74" s="132" t="s">
        <v>808</v>
      </c>
      <c r="I74" s="137">
        <v>200000</v>
      </c>
      <c r="J74" s="142" t="s">
        <v>809</v>
      </c>
      <c r="K74" s="266" t="s">
        <v>810</v>
      </c>
      <c r="L74" s="132" t="s">
        <v>262</v>
      </c>
      <c r="M74" s="132" t="s">
        <v>811</v>
      </c>
      <c r="N74" s="174" t="s">
        <v>225</v>
      </c>
      <c r="O74" s="45"/>
      <c r="P74" s="185"/>
      <c r="Q74" s="185" t="s">
        <v>137</v>
      </c>
      <c r="R74" s="185"/>
      <c r="S74" s="185"/>
      <c r="T74" s="186"/>
      <c r="U74" s="271" t="s">
        <v>812</v>
      </c>
      <c r="V74" s="175"/>
      <c r="W74" s="175" t="s">
        <v>813</v>
      </c>
      <c r="X74" s="170" t="s">
        <v>330</v>
      </c>
      <c r="Y74" s="183"/>
      <c r="Z74" s="257" t="s">
        <v>814</v>
      </c>
      <c r="AA74" s="183"/>
      <c r="AB74" s="183"/>
      <c r="AC74" s="184"/>
      <c r="AD74" s="267"/>
      <c r="AE74" s="183"/>
      <c r="AF74" s="183"/>
      <c r="AG74" s="183" t="s">
        <v>815</v>
      </c>
      <c r="AH74" s="183" t="s">
        <v>816</v>
      </c>
      <c r="AI74" s="183"/>
      <c r="AJ74" s="183"/>
      <c r="AK74" s="174"/>
      <c r="AL74" s="199"/>
      <c r="AM74" s="74"/>
    </row>
    <row r="75" spans="1:43" ht="244.5">
      <c r="A75" s="307"/>
      <c r="B75" s="264" t="s">
        <v>817</v>
      </c>
      <c r="C75" s="231" t="s">
        <v>818</v>
      </c>
      <c r="D75" s="132" t="s">
        <v>819</v>
      </c>
      <c r="E75" s="165" t="s">
        <v>820</v>
      </c>
      <c r="F75" s="133">
        <v>45778</v>
      </c>
      <c r="G75" s="133">
        <v>46844</v>
      </c>
      <c r="H75" s="143" t="s">
        <v>323</v>
      </c>
      <c r="I75" s="137">
        <v>280000</v>
      </c>
      <c r="J75" s="166" t="s">
        <v>821</v>
      </c>
      <c r="K75" s="135" t="s">
        <v>822</v>
      </c>
      <c r="L75" s="135"/>
      <c r="M75" s="132" t="s">
        <v>823</v>
      </c>
      <c r="N75" s="174" t="s">
        <v>150</v>
      </c>
      <c r="O75" s="45"/>
      <c r="P75" s="185"/>
      <c r="Q75" s="185"/>
      <c r="R75" s="188" t="s">
        <v>137</v>
      </c>
      <c r="S75" s="185"/>
      <c r="T75" s="186"/>
      <c r="U75" s="425" t="s">
        <v>824</v>
      </c>
      <c r="V75" s="183"/>
      <c r="W75" s="183"/>
      <c r="X75" s="183" t="s">
        <v>323</v>
      </c>
      <c r="Y75" s="183"/>
      <c r="Z75" s="426"/>
      <c r="AA75" s="183"/>
      <c r="AB75" s="183"/>
      <c r="AC75" s="184"/>
      <c r="AD75" s="184"/>
      <c r="AE75" s="183"/>
      <c r="AF75" s="183"/>
      <c r="AG75" s="257" t="s">
        <v>825</v>
      </c>
      <c r="AH75" s="183"/>
      <c r="AI75" s="183"/>
      <c r="AJ75" s="183"/>
      <c r="AK75" s="174"/>
      <c r="AL75" s="128"/>
      <c r="AM75" s="74"/>
    </row>
    <row r="76" spans="1:43" ht="290.25">
      <c r="A76" s="307"/>
      <c r="B76" s="264" t="s">
        <v>826</v>
      </c>
      <c r="C76" s="231" t="s">
        <v>827</v>
      </c>
      <c r="D76" s="132" t="s">
        <v>828</v>
      </c>
      <c r="E76" s="136" t="s">
        <v>829</v>
      </c>
      <c r="F76" s="133">
        <v>45809</v>
      </c>
      <c r="G76" s="133">
        <v>47604</v>
      </c>
      <c r="H76" s="201" t="s">
        <v>390</v>
      </c>
      <c r="I76" s="134">
        <v>0</v>
      </c>
      <c r="J76" s="135" t="s">
        <v>830</v>
      </c>
      <c r="K76" s="202"/>
      <c r="L76" s="135" t="s">
        <v>135</v>
      </c>
      <c r="M76" s="132" t="s">
        <v>831</v>
      </c>
      <c r="N76" s="174" t="s">
        <v>97</v>
      </c>
      <c r="O76" s="45"/>
      <c r="P76" s="185"/>
      <c r="Q76" s="185" t="s">
        <v>137</v>
      </c>
      <c r="R76" s="185"/>
      <c r="S76" s="185"/>
      <c r="T76" s="186"/>
      <c r="U76" s="183" t="s">
        <v>832</v>
      </c>
      <c r="V76" s="183"/>
      <c r="W76" s="259" t="s">
        <v>833</v>
      </c>
      <c r="X76" s="295" t="s">
        <v>390</v>
      </c>
      <c r="Y76" s="183" t="s">
        <v>834</v>
      </c>
      <c r="Z76" s="183"/>
      <c r="AA76" s="183"/>
      <c r="AB76" s="183"/>
      <c r="AC76" s="184"/>
      <c r="AD76" s="211">
        <v>46905</v>
      </c>
      <c r="AE76" s="183"/>
      <c r="AF76" s="183"/>
      <c r="AG76" s="183" t="s">
        <v>835</v>
      </c>
      <c r="AH76" s="183"/>
      <c r="AI76" s="183"/>
      <c r="AJ76" s="183"/>
      <c r="AK76" s="174"/>
      <c r="AL76" s="199"/>
      <c r="AM76" s="74"/>
      <c r="AQ76" s="196"/>
    </row>
    <row r="77" spans="1:43" ht="152.25">
      <c r="A77" s="307"/>
      <c r="B77" s="33" t="s">
        <v>836</v>
      </c>
      <c r="C77" s="209" t="s">
        <v>837</v>
      </c>
      <c r="D77" s="132" t="s">
        <v>838</v>
      </c>
      <c r="E77" s="132" t="s">
        <v>839</v>
      </c>
      <c r="F77" s="133">
        <v>45778</v>
      </c>
      <c r="G77" s="133">
        <v>47392</v>
      </c>
      <c r="H77" s="143" t="s">
        <v>808</v>
      </c>
      <c r="I77" s="152"/>
      <c r="J77" s="142" t="s">
        <v>840</v>
      </c>
      <c r="K77" s="164" t="s">
        <v>841</v>
      </c>
      <c r="L77" s="132" t="s">
        <v>262</v>
      </c>
      <c r="M77" s="142" t="s">
        <v>842</v>
      </c>
      <c r="N77" s="174" t="s">
        <v>150</v>
      </c>
      <c r="O77" s="45"/>
      <c r="P77" s="185"/>
      <c r="Q77" s="185"/>
      <c r="R77" s="188" t="s">
        <v>137</v>
      </c>
      <c r="S77" s="185"/>
      <c r="T77" s="186"/>
      <c r="U77" s="427" t="s">
        <v>843</v>
      </c>
      <c r="V77" s="175" t="s">
        <v>844</v>
      </c>
      <c r="W77" s="183"/>
      <c r="X77" s="175" t="s">
        <v>330</v>
      </c>
      <c r="Y77" s="183"/>
      <c r="Z77" s="183"/>
      <c r="AA77" s="183"/>
      <c r="AB77" s="183"/>
      <c r="AC77" s="184"/>
      <c r="AD77" s="184"/>
      <c r="AE77" s="183"/>
      <c r="AF77" s="183"/>
      <c r="AG77" s="183"/>
      <c r="AH77" s="183"/>
      <c r="AI77" s="183"/>
      <c r="AJ77" s="183"/>
      <c r="AK77" s="174"/>
      <c r="AL77" s="128"/>
      <c r="AM77" s="74"/>
    </row>
    <row r="78" spans="1:43" ht="275.25">
      <c r="A78" s="307"/>
      <c r="B78" s="33" t="s">
        <v>845</v>
      </c>
      <c r="C78" s="213" t="s">
        <v>846</v>
      </c>
      <c r="D78" s="138" t="s">
        <v>847</v>
      </c>
      <c r="E78" s="132" t="s">
        <v>848</v>
      </c>
      <c r="F78" s="133">
        <v>45778</v>
      </c>
      <c r="G78" s="133">
        <v>46874</v>
      </c>
      <c r="H78" s="201" t="s">
        <v>390</v>
      </c>
      <c r="I78" s="134">
        <v>0</v>
      </c>
      <c r="J78" s="166" t="s">
        <v>849</v>
      </c>
      <c r="K78" s="132"/>
      <c r="L78" s="132" t="s">
        <v>135</v>
      </c>
      <c r="M78" s="138" t="s">
        <v>850</v>
      </c>
      <c r="N78" s="174" t="s">
        <v>225</v>
      </c>
      <c r="O78" s="45"/>
      <c r="P78" s="185"/>
      <c r="Q78" s="203"/>
      <c r="R78" s="204" t="s">
        <v>137</v>
      </c>
      <c r="S78" s="205"/>
      <c r="T78" s="186"/>
      <c r="U78" s="256" t="s">
        <v>851</v>
      </c>
      <c r="V78" s="428" t="s">
        <v>852</v>
      </c>
      <c r="W78" s="183"/>
      <c r="X78" s="295" t="s">
        <v>853</v>
      </c>
      <c r="Y78" s="256" t="s">
        <v>854</v>
      </c>
      <c r="Z78" s="183"/>
      <c r="AA78" s="183"/>
      <c r="AB78" s="183"/>
      <c r="AC78" s="184"/>
      <c r="AD78" s="184"/>
      <c r="AE78" s="183"/>
      <c r="AF78" s="183"/>
      <c r="AG78" s="183" t="s">
        <v>855</v>
      </c>
      <c r="AH78" s="183"/>
      <c r="AI78" s="183"/>
      <c r="AJ78" s="183"/>
      <c r="AK78" s="174"/>
      <c r="AL78" s="199"/>
      <c r="AM78" s="74"/>
      <c r="AQ78" s="196"/>
    </row>
    <row r="79" spans="1:43" ht="290.25">
      <c r="A79" s="307"/>
      <c r="B79" s="33" t="s">
        <v>856</v>
      </c>
      <c r="C79" s="173" t="s">
        <v>857</v>
      </c>
      <c r="D79" s="132" t="s">
        <v>858</v>
      </c>
      <c r="E79" s="132" t="s">
        <v>859</v>
      </c>
      <c r="F79" s="133">
        <v>45778</v>
      </c>
      <c r="G79" s="133">
        <v>46874</v>
      </c>
      <c r="H79" s="132" t="s">
        <v>323</v>
      </c>
      <c r="I79" s="137">
        <v>120000</v>
      </c>
      <c r="J79" s="138" t="s">
        <v>860</v>
      </c>
      <c r="K79" s="167"/>
      <c r="L79" s="136" t="s">
        <v>861</v>
      </c>
      <c r="M79" s="132" t="s">
        <v>862</v>
      </c>
      <c r="N79" s="174" t="s">
        <v>150</v>
      </c>
      <c r="O79" s="45"/>
      <c r="P79" s="185"/>
      <c r="Q79" s="185"/>
      <c r="R79" s="185" t="s">
        <v>137</v>
      </c>
      <c r="S79" s="185"/>
      <c r="T79" s="186"/>
      <c r="U79" s="429" t="s">
        <v>863</v>
      </c>
      <c r="V79" s="183"/>
      <c r="W79" s="183"/>
      <c r="X79" s="183" t="s">
        <v>323</v>
      </c>
      <c r="Y79" s="183" t="s">
        <v>864</v>
      </c>
      <c r="Z79" s="183"/>
      <c r="AA79" s="183"/>
      <c r="AB79" s="183"/>
      <c r="AC79" s="184"/>
      <c r="AD79" s="184"/>
      <c r="AE79" s="183"/>
      <c r="AF79" s="183"/>
      <c r="AG79" s="183"/>
      <c r="AH79" s="214" t="s">
        <v>865</v>
      </c>
      <c r="AI79" s="214" t="s">
        <v>866</v>
      </c>
      <c r="AJ79" s="183"/>
      <c r="AK79" s="174"/>
      <c r="AL79" s="128"/>
      <c r="AM79" s="74"/>
    </row>
    <row r="80" spans="1:43" ht="290.25">
      <c r="A80" s="307"/>
      <c r="B80" s="33" t="s">
        <v>867</v>
      </c>
      <c r="C80" s="170" t="s">
        <v>868</v>
      </c>
      <c r="D80" s="132" t="s">
        <v>869</v>
      </c>
      <c r="E80" s="132" t="s">
        <v>870</v>
      </c>
      <c r="F80" s="133">
        <v>46508</v>
      </c>
      <c r="G80" s="133">
        <v>47604</v>
      </c>
      <c r="H80" s="132" t="s">
        <v>172</v>
      </c>
      <c r="I80" s="134">
        <v>0</v>
      </c>
      <c r="J80" s="132" t="s">
        <v>871</v>
      </c>
      <c r="K80" s="132"/>
      <c r="L80" s="132" t="s">
        <v>263</v>
      </c>
      <c r="M80" s="136" t="s">
        <v>872</v>
      </c>
      <c r="N80" s="174" t="s">
        <v>225</v>
      </c>
      <c r="O80" s="45" t="s">
        <v>137</v>
      </c>
      <c r="P80" s="185"/>
      <c r="Q80" s="185"/>
      <c r="R80" s="185"/>
      <c r="S80" s="185"/>
      <c r="T80" s="186"/>
      <c r="U80" s="183" t="s">
        <v>873</v>
      </c>
      <c r="V80" s="183"/>
      <c r="W80" s="183"/>
      <c r="X80" s="183" t="s">
        <v>172</v>
      </c>
      <c r="Y80" s="183" t="s">
        <v>874</v>
      </c>
      <c r="Z80" s="183"/>
      <c r="AA80" s="183"/>
      <c r="AB80" s="183"/>
      <c r="AC80" s="211">
        <v>46235</v>
      </c>
      <c r="AD80" s="211">
        <v>46661</v>
      </c>
      <c r="AE80" s="183"/>
      <c r="AF80" s="210">
        <v>100000</v>
      </c>
      <c r="AG80" s="183" t="s">
        <v>875</v>
      </c>
      <c r="AH80" s="183"/>
      <c r="AI80" s="183"/>
      <c r="AJ80" s="183"/>
      <c r="AK80" s="174"/>
      <c r="AL80" s="128"/>
      <c r="AM80" s="74"/>
    </row>
    <row r="81" spans="1:39" ht="198.75" customHeight="1">
      <c r="A81" s="331"/>
      <c r="B81" s="33" t="s">
        <v>876</v>
      </c>
      <c r="C81" s="170" t="s">
        <v>877</v>
      </c>
      <c r="D81" s="132" t="s">
        <v>878</v>
      </c>
      <c r="E81" s="132" t="s">
        <v>879</v>
      </c>
      <c r="F81" s="133">
        <v>45778</v>
      </c>
      <c r="G81" s="133">
        <v>47604</v>
      </c>
      <c r="H81" s="132" t="s">
        <v>371</v>
      </c>
      <c r="I81" s="137">
        <v>0</v>
      </c>
      <c r="J81" s="132" t="s">
        <v>880</v>
      </c>
      <c r="K81" s="135" t="s">
        <v>135</v>
      </c>
      <c r="L81" s="135" t="s">
        <v>135</v>
      </c>
      <c r="M81" s="132" t="s">
        <v>404</v>
      </c>
      <c r="N81" s="174" t="s">
        <v>87</v>
      </c>
      <c r="O81" s="45"/>
      <c r="P81" s="185"/>
      <c r="Q81" s="185" t="s">
        <v>137</v>
      </c>
      <c r="R81" s="185"/>
      <c r="S81" s="185"/>
      <c r="T81" s="186"/>
      <c r="U81" s="183" t="s">
        <v>881</v>
      </c>
      <c r="V81" s="183"/>
      <c r="W81" s="183" t="s">
        <v>882</v>
      </c>
      <c r="X81" s="183" t="s">
        <v>566</v>
      </c>
      <c r="Y81" s="183"/>
      <c r="Z81" s="183"/>
      <c r="AA81" s="183"/>
      <c r="AB81" s="183"/>
      <c r="AC81" s="184"/>
      <c r="AD81" s="184"/>
      <c r="AE81" s="183"/>
      <c r="AF81" s="183"/>
      <c r="AG81" s="257" t="s">
        <v>883</v>
      </c>
      <c r="AH81" s="183"/>
      <c r="AI81" s="183"/>
      <c r="AJ81" s="183"/>
      <c r="AK81" s="174"/>
      <c r="AL81" s="128"/>
      <c r="AM81" s="74"/>
    </row>
    <row r="82" spans="1:39">
      <c r="AM82" s="74"/>
    </row>
    <row r="83" spans="1:39">
      <c r="B83" s="49"/>
      <c r="AL83" s="131"/>
      <c r="AM83" s="74"/>
    </row>
    <row r="84" spans="1:39" ht="15" thickBot="1">
      <c r="AL84" s="131"/>
      <c r="AM84" s="74"/>
    </row>
    <row r="85" spans="1:39" ht="21.6" thickBot="1">
      <c r="A85" s="332" t="s">
        <v>884</v>
      </c>
      <c r="B85" s="333"/>
      <c r="C85" s="333"/>
      <c r="D85" s="333"/>
      <c r="E85" s="333"/>
      <c r="F85" s="333"/>
      <c r="G85" s="333"/>
      <c r="H85" s="333"/>
      <c r="I85" s="333"/>
      <c r="J85" s="333"/>
      <c r="K85" s="333"/>
      <c r="L85" s="333"/>
      <c r="M85" s="333"/>
      <c r="N85" s="334"/>
      <c r="AM85" s="74"/>
    </row>
    <row r="86" spans="1:39" ht="21.6" thickBot="1">
      <c r="A86" s="35"/>
      <c r="B86" s="36"/>
      <c r="C86" s="36"/>
      <c r="D86" s="37"/>
      <c r="E86" s="37"/>
      <c r="F86" s="37"/>
      <c r="G86" s="37"/>
      <c r="H86" s="37"/>
      <c r="I86" s="37"/>
      <c r="J86" s="37"/>
      <c r="K86" s="37"/>
      <c r="L86" s="37"/>
      <c r="M86" s="37"/>
      <c r="N86" s="37"/>
      <c r="O86" s="37"/>
      <c r="AM86" s="74"/>
    </row>
    <row r="87" spans="1:39" ht="24" thickBot="1">
      <c r="A87" s="40" t="s">
        <v>885</v>
      </c>
      <c r="B87" s="41"/>
      <c r="C87" s="42">
        <f>COUNTA(C91:C94)</f>
        <v>4</v>
      </c>
      <c r="AM87" s="74"/>
    </row>
    <row r="88" spans="1:39">
      <c r="AM88" s="74"/>
    </row>
    <row r="89" spans="1:39" ht="15.6">
      <c r="A89" s="335" t="s">
        <v>886</v>
      </c>
      <c r="B89" s="309" t="s">
        <v>121</v>
      </c>
      <c r="C89" s="309" t="s">
        <v>2</v>
      </c>
      <c r="D89" s="309" t="s">
        <v>4</v>
      </c>
      <c r="E89" s="322" t="s">
        <v>6</v>
      </c>
      <c r="F89" s="324" t="s">
        <v>8</v>
      </c>
      <c r="G89" s="325"/>
      <c r="H89" s="309" t="s">
        <v>10</v>
      </c>
      <c r="I89" s="309" t="s">
        <v>14</v>
      </c>
      <c r="J89" s="337" t="s">
        <v>12</v>
      </c>
      <c r="K89" s="343" t="s">
        <v>122</v>
      </c>
      <c r="L89" s="344"/>
      <c r="M89" s="337" t="s">
        <v>20</v>
      </c>
      <c r="N89" s="337" t="s">
        <v>22</v>
      </c>
      <c r="O89" s="34"/>
      <c r="AM89" s="74"/>
    </row>
    <row r="90" spans="1:39" ht="15.6">
      <c r="A90" s="336"/>
      <c r="B90" s="310"/>
      <c r="C90" s="310"/>
      <c r="D90" s="310"/>
      <c r="E90" s="323"/>
      <c r="F90" s="38" t="s">
        <v>124</v>
      </c>
      <c r="G90" s="38" t="s">
        <v>125</v>
      </c>
      <c r="H90" s="310"/>
      <c r="I90" s="310"/>
      <c r="J90" s="338"/>
      <c r="K90" s="59" t="s">
        <v>126</v>
      </c>
      <c r="L90" s="59" t="s">
        <v>887</v>
      </c>
      <c r="M90" s="338"/>
      <c r="N90" s="338"/>
      <c r="O90" s="2"/>
      <c r="AM90" s="74"/>
    </row>
    <row r="91" spans="1:39" ht="43.15">
      <c r="A91" s="306" t="s">
        <v>340</v>
      </c>
      <c r="B91" s="33" t="s">
        <v>888</v>
      </c>
      <c r="C91" s="273" t="s">
        <v>889</v>
      </c>
      <c r="D91" s="33" t="s">
        <v>890</v>
      </c>
      <c r="E91" s="33"/>
      <c r="F91" s="133">
        <v>46113</v>
      </c>
      <c r="G91" s="133">
        <v>46844</v>
      </c>
      <c r="H91" s="274" t="s">
        <v>371</v>
      </c>
      <c r="I91" s="134">
        <v>0</v>
      </c>
      <c r="J91" s="437" t="s">
        <v>891</v>
      </c>
      <c r="K91" s="68"/>
      <c r="L91" s="68"/>
      <c r="M91" s="68"/>
      <c r="N91" s="45" t="s">
        <v>97</v>
      </c>
      <c r="O91" s="2"/>
      <c r="AM91" s="74"/>
    </row>
    <row r="92" spans="1:39" ht="191.25" customHeight="1">
      <c r="A92" s="307"/>
      <c r="B92" s="33" t="s">
        <v>892</v>
      </c>
      <c r="C92" s="274" t="s">
        <v>893</v>
      </c>
      <c r="D92" s="274" t="s">
        <v>894</v>
      </c>
      <c r="E92" s="296" t="s">
        <v>895</v>
      </c>
      <c r="F92" s="133">
        <v>46388</v>
      </c>
      <c r="G92" s="133">
        <v>47119</v>
      </c>
      <c r="H92" s="276" t="s">
        <v>423</v>
      </c>
      <c r="I92" s="134">
        <v>15000</v>
      </c>
      <c r="J92" s="274" t="s">
        <v>896</v>
      </c>
      <c r="K92" s="33" t="s">
        <v>263</v>
      </c>
      <c r="L92" s="33" t="s">
        <v>263</v>
      </c>
      <c r="M92" s="274" t="s">
        <v>897</v>
      </c>
      <c r="N92" s="45" t="s">
        <v>225</v>
      </c>
      <c r="O92" s="2"/>
      <c r="AM92" s="74"/>
    </row>
    <row r="93" spans="1:39" ht="158.44999999999999">
      <c r="A93" s="307"/>
      <c r="B93" s="33" t="s">
        <v>898</v>
      </c>
      <c r="C93" s="268" t="s">
        <v>899</v>
      </c>
      <c r="D93" s="274" t="s">
        <v>900</v>
      </c>
      <c r="E93" s="132" t="s">
        <v>901</v>
      </c>
      <c r="F93" s="133">
        <v>46143</v>
      </c>
      <c r="G93" s="133">
        <v>47604</v>
      </c>
      <c r="H93" s="275" t="s">
        <v>771</v>
      </c>
      <c r="I93" s="198">
        <v>120000</v>
      </c>
      <c r="J93" s="294" t="s">
        <v>902</v>
      </c>
      <c r="K93" s="132" t="s">
        <v>767</v>
      </c>
      <c r="L93" s="294" t="s">
        <v>263</v>
      </c>
      <c r="M93" s="274" t="s">
        <v>903</v>
      </c>
      <c r="N93" s="45" t="s">
        <v>211</v>
      </c>
      <c r="O93" s="2"/>
      <c r="AM93" s="74"/>
    </row>
    <row r="94" spans="1:39" ht="216" customHeight="1">
      <c r="A94" s="308"/>
      <c r="B94" s="265" t="s">
        <v>904</v>
      </c>
      <c r="C94" s="277" t="s">
        <v>905</v>
      </c>
      <c r="D94" s="297" t="s">
        <v>906</v>
      </c>
      <c r="E94" s="297" t="s">
        <v>907</v>
      </c>
      <c r="F94" s="251">
        <v>46113</v>
      </c>
      <c r="G94" s="251">
        <v>47604</v>
      </c>
      <c r="H94" s="278" t="s">
        <v>742</v>
      </c>
      <c r="I94" s="279">
        <v>0</v>
      </c>
      <c r="J94" s="438" t="s">
        <v>908</v>
      </c>
      <c r="K94" s="265"/>
      <c r="L94" s="265"/>
      <c r="M94" s="265" t="s">
        <v>909</v>
      </c>
      <c r="N94" s="255" t="s">
        <v>87</v>
      </c>
      <c r="O94" s="2"/>
      <c r="AM94" s="74"/>
    </row>
  </sheetData>
  <autoFilter ref="H9:H81" xr:uid="{00000000-0001-0000-0100-000000000000}"/>
  <mergeCells count="59">
    <mergeCell ref="AA9:AA10"/>
    <mergeCell ref="A11:A29"/>
    <mergeCell ref="Y9:Y10"/>
    <mergeCell ref="O9:O10"/>
    <mergeCell ref="P9:P10"/>
    <mergeCell ref="Q9:Q10"/>
    <mergeCell ref="R9:R10"/>
    <mergeCell ref="T9:T10"/>
    <mergeCell ref="U9:U10"/>
    <mergeCell ref="V9:V10"/>
    <mergeCell ref="W9:W10"/>
    <mergeCell ref="X9:X10"/>
    <mergeCell ref="E89:E90"/>
    <mergeCell ref="F89:G89"/>
    <mergeCell ref="H89:H90"/>
    <mergeCell ref="I89:I90"/>
    <mergeCell ref="A30:A47"/>
    <mergeCell ref="A48:A59"/>
    <mergeCell ref="A60:A63"/>
    <mergeCell ref="A64:A73"/>
    <mergeCell ref="A74:A81"/>
    <mergeCell ref="A85:N85"/>
    <mergeCell ref="A89:A90"/>
    <mergeCell ref="N89:N90"/>
    <mergeCell ref="J89:J90"/>
    <mergeCell ref="M89:M90"/>
    <mergeCell ref="K89:L89"/>
    <mergeCell ref="A91:A94"/>
    <mergeCell ref="B89:B90"/>
    <mergeCell ref="C89:C90"/>
    <mergeCell ref="D89:D90"/>
    <mergeCell ref="A1:AJ1"/>
    <mergeCell ref="F9:G9"/>
    <mergeCell ref="C9:C10"/>
    <mergeCell ref="A9:A10"/>
    <mergeCell ref="D9:D10"/>
    <mergeCell ref="E9:E10"/>
    <mergeCell ref="I9:I10"/>
    <mergeCell ref="J9:J10"/>
    <mergeCell ref="M9:M10"/>
    <mergeCell ref="AJ9:AJ10"/>
    <mergeCell ref="B6:C6"/>
    <mergeCell ref="B9:B10"/>
    <mergeCell ref="A8:M8"/>
    <mergeCell ref="N9:N10"/>
    <mergeCell ref="AH9:AH10"/>
    <mergeCell ref="AI9:AI10"/>
    <mergeCell ref="AK9:AK10"/>
    <mergeCell ref="K9:L9"/>
    <mergeCell ref="S9:S10"/>
    <mergeCell ref="AG9:AG10"/>
    <mergeCell ref="Z8:AK8"/>
    <mergeCell ref="AF9:AF10"/>
    <mergeCell ref="Z9:Z10"/>
    <mergeCell ref="AB9:AB10"/>
    <mergeCell ref="O8:Y8"/>
    <mergeCell ref="AC9:AC10"/>
    <mergeCell ref="AD9:AD10"/>
    <mergeCell ref="AE9:AE10"/>
  </mergeCells>
  <phoneticPr fontId="37" type="noConversion"/>
  <conditionalFormatting sqref="O11:O81">
    <cfRule type="cellIs" dxfId="49" priority="326" stopIfTrue="1" operator="equal">
      <formula>"x"</formula>
    </cfRule>
  </conditionalFormatting>
  <conditionalFormatting sqref="P11:P63">
    <cfRule type="cellIs" dxfId="48" priority="325" operator="equal">
      <formula>"x"</formula>
    </cfRule>
  </conditionalFormatting>
  <conditionalFormatting sqref="P64:P81">
    <cfRule type="cellIs" dxfId="47" priority="1" operator="equal">
      <formula>"x"</formula>
    </cfRule>
  </conditionalFormatting>
  <conditionalFormatting sqref="Q11:Q63">
    <cfRule type="cellIs" dxfId="46" priority="324" operator="equal">
      <formula>"x"</formula>
    </cfRule>
  </conditionalFormatting>
  <conditionalFormatting sqref="Q64:Q81">
    <cfRule type="cellIs" dxfId="45" priority="2" operator="equal">
      <formula>"x"</formula>
    </cfRule>
  </conditionalFormatting>
  <conditionalFormatting sqref="R11:R81">
    <cfRule type="cellIs" dxfId="44" priority="7" stopIfTrue="1" operator="equal">
      <formula>"x"</formula>
    </cfRule>
  </conditionalFormatting>
  <conditionalFormatting sqref="S11:S62">
    <cfRule type="cellIs" dxfId="43" priority="322" operator="equal">
      <formula>"x"</formula>
    </cfRule>
  </conditionalFormatting>
  <conditionalFormatting sqref="S63:S81">
    <cfRule type="cellIs" dxfId="42" priority="4" operator="equal">
      <formula>"x"</formula>
    </cfRule>
  </conditionalFormatting>
  <conditionalFormatting sqref="T11:T62">
    <cfRule type="cellIs" dxfId="41" priority="14" stopIfTrue="1" operator="equal">
      <formula>$AQ$7</formula>
    </cfRule>
    <cfRule type="cellIs" dxfId="40" priority="17" stopIfTrue="1" operator="equal">
      <formula>$AQ$6</formula>
    </cfRule>
  </conditionalFormatting>
  <conditionalFormatting sqref="T63:T81">
    <cfRule type="cellIs" dxfId="39" priority="5" stopIfTrue="1" operator="equal">
      <formula>$AQ$7</formula>
    </cfRule>
    <cfRule type="cellIs" dxfId="38" priority="6" stopIfTrue="1" operator="equal">
      <formula>$AQ$6</formula>
    </cfRule>
  </conditionalFormatting>
  <conditionalFormatting sqref="U77">
    <cfRule type="cellIs" dxfId="37" priority="323" stopIfTrue="1" operator="equal">
      <formula>"x"</formula>
    </cfRule>
  </conditionalFormatting>
  <conditionalFormatting sqref="AQ6:AQ7">
    <cfRule type="cellIs" dxfId="36" priority="327" stopIfTrue="1" operator="equal">
      <formula>$AQ$6</formula>
    </cfRule>
  </conditionalFormatting>
  <dataValidations count="2">
    <dataValidation type="list" allowBlank="1" showErrorMessage="1" sqref="T63:T81" xr:uid="{DB3C6A55-9387-40BF-9E7B-5F5C14F80225}">
      <formula1>$AQ$6:$AQ$7</formula1>
    </dataValidation>
    <dataValidation type="list" allowBlank="1" showInputMessage="1" showErrorMessage="1" sqref="T11:T62" xr:uid="{00000000-0002-0000-0100-000000000000}">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A8329F9-4E41-4217-964B-BD1F9155BE60}">
          <x14:formula1>
            <xm:f>LEGENDA!$A$46:$A$61</xm:f>
          </x14:formula1>
          <xm:sqref>AK11:AK81 N11:N81 N91:N94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7"/>
  <sheetViews>
    <sheetView showGridLines="0" topLeftCell="A12" zoomScale="90" zoomScaleNormal="90" zoomScalePageLayoutView="70" workbookViewId="0">
      <selection activeCell="R5" sqref="R5"/>
    </sheetView>
  </sheetViews>
  <sheetFormatPr defaultRowHeight="14.4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76"/>
      <c r="B1" s="375" t="s">
        <v>109</v>
      </c>
      <c r="C1" s="375"/>
      <c r="D1" s="375"/>
      <c r="E1" s="375"/>
      <c r="F1" s="375"/>
      <c r="G1" s="375"/>
      <c r="H1" s="375"/>
      <c r="I1" s="375"/>
      <c r="J1" s="375"/>
      <c r="K1" s="375"/>
      <c r="L1" s="375"/>
      <c r="M1" s="375"/>
      <c r="N1" s="375"/>
      <c r="O1" s="375"/>
      <c r="P1" s="375"/>
      <c r="Q1" s="375"/>
      <c r="R1" s="375"/>
      <c r="S1" s="375"/>
      <c r="T1" s="375"/>
      <c r="U1" s="375"/>
      <c r="V1" s="375"/>
      <c r="W1" s="375"/>
      <c r="X1" s="76"/>
    </row>
    <row r="2" spans="1:28" s="11" customFormat="1" ht="21" customHeight="1">
      <c r="A2" s="77"/>
      <c r="B2" s="375"/>
      <c r="C2" s="375"/>
      <c r="D2" s="375"/>
      <c r="E2" s="375"/>
      <c r="F2" s="375"/>
      <c r="G2" s="375"/>
      <c r="H2" s="375"/>
      <c r="I2" s="375"/>
      <c r="J2" s="375"/>
      <c r="K2" s="375"/>
      <c r="L2" s="375"/>
      <c r="M2" s="375"/>
      <c r="N2" s="375"/>
      <c r="O2" s="375"/>
      <c r="P2" s="375"/>
      <c r="Q2" s="375"/>
      <c r="R2" s="375"/>
      <c r="S2" s="375"/>
      <c r="T2" s="375"/>
      <c r="U2" s="375"/>
      <c r="V2" s="375"/>
      <c r="W2" s="375"/>
      <c r="X2" s="77"/>
    </row>
    <row r="3" spans="1:28" ht="33.75" customHeight="1">
      <c r="A3" s="76"/>
      <c r="B3" s="382" t="str">
        <f>'Monitoria Anual - 1'!A2</f>
        <v>Plano de Ação Nacional para a Conservação dos Canídeos Silvestres - PAN CANÍDEOS</v>
      </c>
      <c r="C3" s="382"/>
      <c r="D3" s="382"/>
      <c r="E3" s="382"/>
      <c r="F3" s="382"/>
      <c r="G3" s="382"/>
      <c r="H3" s="382"/>
      <c r="I3" s="382"/>
      <c r="J3" s="382"/>
      <c r="K3" s="382"/>
      <c r="L3" s="382"/>
      <c r="M3" s="382"/>
      <c r="N3" s="382"/>
      <c r="O3" s="382"/>
      <c r="P3" s="382"/>
      <c r="Q3" s="382"/>
      <c r="R3" s="382"/>
      <c r="S3" s="382"/>
      <c r="T3" s="382"/>
      <c r="U3" s="382"/>
      <c r="V3" s="382"/>
      <c r="W3" s="382"/>
      <c r="X3" s="76"/>
    </row>
    <row r="4" spans="1:28">
      <c r="A4" s="76"/>
      <c r="J4" s="8"/>
      <c r="K4" s="8"/>
      <c r="L4" s="8"/>
      <c r="M4" s="8"/>
      <c r="N4" s="8"/>
      <c r="O4" s="8"/>
      <c r="X4" s="76"/>
    </row>
    <row r="5" spans="1:28" s="2" customFormat="1" ht="73.5" customHeight="1">
      <c r="A5" s="74"/>
      <c r="B5" s="387" t="s">
        <v>910</v>
      </c>
      <c r="C5" s="387"/>
      <c r="D5" s="388"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E5" s="388"/>
      <c r="F5" s="388"/>
      <c r="G5" s="388"/>
      <c r="H5" s="388"/>
      <c r="I5" s="388"/>
      <c r="J5" s="388"/>
      <c r="K5" s="388"/>
      <c r="L5" s="388"/>
      <c r="M5" s="389"/>
      <c r="N5" s="9"/>
      <c r="O5" s="9"/>
      <c r="P5" s="9"/>
      <c r="Q5" s="9"/>
      <c r="R5" s="9"/>
      <c r="X5" s="74"/>
    </row>
    <row r="6" spans="1:28">
      <c r="A6" s="76"/>
      <c r="J6" s="8"/>
      <c r="K6" s="8"/>
      <c r="L6" s="8"/>
      <c r="M6" s="8"/>
      <c r="N6" s="8"/>
      <c r="O6" s="8"/>
      <c r="X6" s="76"/>
    </row>
    <row r="7" spans="1:28" ht="26.25" customHeight="1">
      <c r="A7" s="76"/>
      <c r="B7" s="387" t="s">
        <v>113</v>
      </c>
      <c r="C7" s="387"/>
      <c r="D7" s="376" t="str">
        <f>'Monitoria Anual - 1'!B6</f>
        <v>13/04/2026 - 17/04/2026 (presencial)</v>
      </c>
      <c r="E7" s="376"/>
      <c r="F7" s="376"/>
      <c r="G7" s="377"/>
      <c r="H7" s="2"/>
      <c r="I7" s="10"/>
      <c r="J7" s="8"/>
      <c r="K7" s="8"/>
      <c r="L7" s="8"/>
      <c r="M7" s="8"/>
      <c r="N7" s="8"/>
      <c r="O7" s="8"/>
      <c r="X7" s="76"/>
    </row>
    <row r="8" spans="1:28">
      <c r="A8" s="76"/>
      <c r="X8" s="76"/>
    </row>
    <row r="9" spans="1:28" ht="31.5" customHeight="1">
      <c r="A9" s="76"/>
      <c r="B9" s="375" t="s">
        <v>911</v>
      </c>
      <c r="C9" s="375"/>
      <c r="D9" s="375"/>
      <c r="E9" s="375"/>
      <c r="F9" s="375"/>
      <c r="G9" s="375"/>
      <c r="H9" s="375"/>
      <c r="I9" s="375"/>
      <c r="J9" s="375"/>
      <c r="K9" s="375"/>
      <c r="L9" s="375"/>
      <c r="M9" s="375"/>
      <c r="N9" s="375"/>
      <c r="O9" s="375"/>
      <c r="P9" s="375"/>
      <c r="Q9" s="375"/>
      <c r="R9" s="375"/>
      <c r="S9" s="375"/>
      <c r="T9" s="375"/>
      <c r="U9" s="375"/>
      <c r="V9" s="375"/>
      <c r="W9" s="375"/>
      <c r="X9" s="76"/>
    </row>
    <row r="10" spans="1:28">
      <c r="A10" s="76"/>
      <c r="G10" s="7"/>
      <c r="H10" s="7"/>
      <c r="I10" s="7"/>
      <c r="X10" s="76"/>
    </row>
    <row r="11" spans="1:28" ht="15.6">
      <c r="A11" s="76"/>
      <c r="B11" s="376" t="s">
        <v>912</v>
      </c>
      <c r="C11" s="377"/>
      <c r="D11" s="30"/>
      <c r="E11" s="30"/>
      <c r="F11" s="30"/>
      <c r="G11" s="30"/>
      <c r="H11" s="30"/>
      <c r="I11" s="30"/>
      <c r="J11" s="30"/>
      <c r="K11" s="30"/>
      <c r="L11" s="30"/>
      <c r="M11" s="30"/>
      <c r="N11" s="30"/>
      <c r="O11" s="30"/>
      <c r="P11" s="30"/>
      <c r="Q11" s="30"/>
      <c r="R11" s="30"/>
      <c r="S11" s="30"/>
      <c r="T11" s="30"/>
      <c r="U11" s="30"/>
      <c r="V11" s="30"/>
      <c r="W11" s="30"/>
      <c r="X11" s="76"/>
    </row>
    <row r="12" spans="1:28" ht="15" thickBot="1">
      <c r="A12" s="76"/>
      <c r="F12" s="383"/>
      <c r="G12" s="383"/>
      <c r="H12" s="69"/>
      <c r="X12" s="76"/>
    </row>
    <row r="13" spans="1:28" ht="33.75" customHeight="1">
      <c r="A13" s="76"/>
      <c r="C13" s="384" t="s">
        <v>913</v>
      </c>
      <c r="D13" s="385"/>
      <c r="E13" s="385"/>
      <c r="F13" s="385"/>
      <c r="G13" s="386"/>
      <c r="H13" s="3"/>
      <c r="X13" s="76"/>
    </row>
    <row r="14" spans="1:28" s="2" customFormat="1" ht="34.5" customHeight="1">
      <c r="A14" s="74"/>
      <c r="C14" s="82" t="s">
        <v>914</v>
      </c>
      <c r="D14" s="78" t="s">
        <v>915</v>
      </c>
      <c r="E14" s="79" t="s">
        <v>916</v>
      </c>
      <c r="F14" s="80" t="s">
        <v>917</v>
      </c>
      <c r="G14" s="81" t="s">
        <v>916</v>
      </c>
      <c r="H14" s="6"/>
      <c r="X14" s="74"/>
    </row>
    <row r="15" spans="1:28" ht="15.6">
      <c r="A15" s="76"/>
      <c r="C15" s="83" t="s">
        <v>918</v>
      </c>
      <c r="D15" s="56"/>
      <c r="E15" s="64"/>
      <c r="F15" s="56">
        <f>COUNTA('Monitoria Anual - 1'!T11:T876)</f>
        <v>8</v>
      </c>
      <c r="G15" s="64">
        <f t="shared" ref="G15:G21" si="0">F15/$F$22</f>
        <v>0.12121212121212122</v>
      </c>
      <c r="H15" s="65"/>
      <c r="X15" s="76"/>
    </row>
    <row r="16" spans="1:28" ht="15.6">
      <c r="A16" s="76"/>
      <c r="C16" s="84" t="s">
        <v>919</v>
      </c>
      <c r="D16" s="57">
        <f>COUNTA('Monitoria Anual - 1'!O11:O876)</f>
        <v>20</v>
      </c>
      <c r="E16" s="66">
        <f>D16/$D$22</f>
        <v>0.28985507246376813</v>
      </c>
      <c r="F16" s="57">
        <f>D16-AB16</f>
        <v>18</v>
      </c>
      <c r="G16" s="66">
        <f t="shared" si="0"/>
        <v>0.27272727272727271</v>
      </c>
      <c r="H16" s="65"/>
      <c r="X16" s="76"/>
      <c r="Z16">
        <f>COUNTIFS('Monitoria Anual - 1'!O:O,"x",'Monitoria Anual - 1'!T:T,"Excluída")</f>
        <v>2</v>
      </c>
      <c r="AA16">
        <f>COUNTIFS('Monitoria Anual - 1'!O:O,"x",'Monitoria Anual - 1'!T:T,"Agrupada")</f>
        <v>0</v>
      </c>
      <c r="AB16">
        <f>Z16+AA16</f>
        <v>2</v>
      </c>
    </row>
    <row r="17" spans="1:28" ht="15.6">
      <c r="A17" s="76"/>
      <c r="C17" s="85" t="s">
        <v>920</v>
      </c>
      <c r="D17" s="57">
        <f>COUNTA('Monitoria Anual - 1'!P11:P876)</f>
        <v>16</v>
      </c>
      <c r="E17" s="66">
        <f>D17/$D$22</f>
        <v>0.2318840579710145</v>
      </c>
      <c r="F17" s="57">
        <f>D17-AB17</f>
        <v>12</v>
      </c>
      <c r="G17" s="66">
        <f t="shared" si="0"/>
        <v>0.18181818181818182</v>
      </c>
      <c r="H17" s="65"/>
      <c r="X17" s="76"/>
      <c r="Z17">
        <f t="array" ref="Z17">COUNTIFS('Monitoria Anual - 1'!P:P,"x",'Monitoria Anual - 1'!T:T,"Excluída")</f>
        <v>1</v>
      </c>
      <c r="AA17">
        <f t="array" ref="AA17">COUNTIFS('Monitoria Anual - 1'!P:P,"x",'Monitoria Anual - 1'!T:T,"Agrupada")</f>
        <v>3</v>
      </c>
      <c r="AB17">
        <f>Z17+AA17</f>
        <v>4</v>
      </c>
    </row>
    <row r="18" spans="1:28" ht="15.6">
      <c r="A18" s="76"/>
      <c r="C18" s="86" t="s">
        <v>921</v>
      </c>
      <c r="D18" s="57">
        <f>COUNTA('Monitoria Anual - 1'!Q11:Q876)</f>
        <v>9</v>
      </c>
      <c r="E18" s="66">
        <f>D18/$D$22</f>
        <v>0.13043478260869565</v>
      </c>
      <c r="F18" s="57">
        <f>D18-AB18</f>
        <v>9</v>
      </c>
      <c r="G18" s="66">
        <f t="shared" si="0"/>
        <v>0.13636363636363635</v>
      </c>
      <c r="H18" s="65"/>
      <c r="X18" s="76"/>
      <c r="Z18">
        <f t="array" ref="Z18">COUNTIFS('Monitoria Anual - 1'!Q:Q,"x",'Monitoria Anual - 1'!T:T,"Excluída")</f>
        <v>0</v>
      </c>
      <c r="AA18">
        <f t="array" ref="AA18">COUNTIFS('Monitoria Anual - 1'!Q:Q,"x",'Monitoria Anual - 1'!T:T,"Agrupada")</f>
        <v>0</v>
      </c>
      <c r="AB18">
        <f>Z18+AA18</f>
        <v>0</v>
      </c>
    </row>
    <row r="19" spans="1:28" ht="15.6">
      <c r="A19" s="76"/>
      <c r="C19" s="87" t="s">
        <v>922</v>
      </c>
      <c r="D19" s="57">
        <f>COUNTA('Monitoria Anual - 1'!R11:R876)</f>
        <v>24</v>
      </c>
      <c r="E19" s="66">
        <f>D19/$D$22</f>
        <v>0.34782608695652173</v>
      </c>
      <c r="F19" s="57">
        <f t="shared" ref="F19:F20" si="1">D19-AB19</f>
        <v>23</v>
      </c>
      <c r="G19" s="66">
        <f t="shared" si="0"/>
        <v>0.34848484848484851</v>
      </c>
      <c r="H19" s="65"/>
      <c r="X19" s="76"/>
      <c r="Z19">
        <f t="array" ref="Z19">COUNTIFS('Monitoria Anual - 1'!R:R,"x",'Monitoria Anual - 1'!T:T,"Excluída")</f>
        <v>0</v>
      </c>
      <c r="AA19">
        <f t="array" ref="AA19">COUNTIFS('Monitoria Anual - 1'!R:R,"x",'Monitoria Anual - 1'!T:T,"Agrupada")</f>
        <v>1</v>
      </c>
      <c r="AB19">
        <f>Z19+AA19</f>
        <v>1</v>
      </c>
    </row>
    <row r="20" spans="1:28" ht="15.6">
      <c r="A20" s="76"/>
      <c r="C20" s="88" t="s">
        <v>923</v>
      </c>
      <c r="D20" s="57">
        <f>COUNTA('Monitoria Anual - 1'!S11:S876)</f>
        <v>0</v>
      </c>
      <c r="E20" s="66">
        <f>D20/$D$22</f>
        <v>0</v>
      </c>
      <c r="F20" s="57">
        <f t="shared" si="1"/>
        <v>0</v>
      </c>
      <c r="G20" s="66">
        <f t="shared" si="0"/>
        <v>0</v>
      </c>
      <c r="H20" s="65"/>
      <c r="X20" s="76"/>
      <c r="Z20">
        <f t="array" ref="Z20">COUNTIFS('Monitoria Anual - 1'!S:S,"x",'Monitoria Anual - 1'!T:T,"Excluída")</f>
        <v>0</v>
      </c>
      <c r="AA20">
        <f t="array" ref="AA20">COUNTIFS('Monitoria Anual - 1'!S:S,"x",'Monitoria Anual - 1'!T:T,"Agrupada")</f>
        <v>0</v>
      </c>
      <c r="AB20">
        <f>Z20+AA20</f>
        <v>0</v>
      </c>
    </row>
    <row r="21" spans="1:28" ht="16.149999999999999" thickBot="1">
      <c r="A21" s="76"/>
      <c r="C21" s="89" t="s">
        <v>924</v>
      </c>
      <c r="D21" s="58"/>
      <c r="E21" s="67"/>
      <c r="F21" s="58">
        <f>'Monitoria Anual - 1'!C87</f>
        <v>4</v>
      </c>
      <c r="G21" s="67">
        <f t="shared" si="0"/>
        <v>6.0606060606060608E-2</v>
      </c>
      <c r="H21" s="65"/>
      <c r="X21" s="76"/>
    </row>
    <row r="22" spans="1:28" ht="16.149999999999999" thickBot="1">
      <c r="A22" s="76"/>
      <c r="C22" s="90" t="s">
        <v>925</v>
      </c>
      <c r="D22" s="91">
        <f>SUM(D16:D20)</f>
        <v>69</v>
      </c>
      <c r="E22" s="92">
        <f>SUM(E15:E21)</f>
        <v>1</v>
      </c>
      <c r="F22" s="93">
        <f>SUM(F16:F21)</f>
        <v>66</v>
      </c>
      <c r="G22" s="94">
        <f>SUM(G16:G21)</f>
        <v>1</v>
      </c>
      <c r="H22" s="65"/>
      <c r="X22" s="76"/>
    </row>
    <row r="23" spans="1:28">
      <c r="A23" s="76"/>
      <c r="C23" s="96" t="s">
        <v>926</v>
      </c>
      <c r="D23" s="378">
        <f>COUNTIF('Monitoria Anual - 1'!T11:T876,"Agrupada")</f>
        <v>5</v>
      </c>
      <c r="E23" s="378"/>
      <c r="F23" s="378"/>
      <c r="G23" s="379"/>
      <c r="H23" s="5"/>
      <c r="X23" s="76"/>
    </row>
    <row r="24" spans="1:28" ht="15" thickBot="1">
      <c r="A24" s="76"/>
      <c r="C24" s="95" t="s">
        <v>927</v>
      </c>
      <c r="D24" s="380">
        <f>COUNTIF('Monitoria Anual - 1'!T11:T82,"Excluída")</f>
        <v>3</v>
      </c>
      <c r="E24" s="380"/>
      <c r="F24" s="380"/>
      <c r="G24" s="381"/>
      <c r="X24" s="76"/>
    </row>
    <row r="25" spans="1:28">
      <c r="A25" s="76"/>
      <c r="X25" s="76"/>
    </row>
    <row r="26" spans="1:28">
      <c r="A26" s="76"/>
      <c r="X26" s="76"/>
    </row>
    <row r="27" spans="1:28" ht="15.6">
      <c r="A27" s="76"/>
      <c r="B27" s="376" t="s">
        <v>928</v>
      </c>
      <c r="C27" s="377"/>
      <c r="D27" s="30"/>
      <c r="E27" s="30"/>
      <c r="F27" s="30"/>
      <c r="G27" s="30"/>
      <c r="X27" s="76"/>
    </row>
    <row r="28" spans="1:28" ht="16.149999999999999" thickBot="1">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149999999999999" thickBot="1">
      <c r="A29" s="76"/>
      <c r="B29" s="12"/>
      <c r="C29" s="105" t="s">
        <v>929</v>
      </c>
      <c r="D29" s="52">
        <f>COUNTA('Monitoria Anual - 1'!A11:A81)</f>
        <v>6</v>
      </c>
      <c r="H29" s="12"/>
      <c r="I29" s="12"/>
      <c r="J29" s="12"/>
      <c r="K29" s="12"/>
      <c r="L29" s="12"/>
      <c r="M29" s="12"/>
      <c r="N29" s="12"/>
      <c r="O29" s="12"/>
      <c r="P29" s="12"/>
      <c r="Q29" s="12"/>
      <c r="R29" s="12"/>
      <c r="S29" s="12"/>
      <c r="T29" s="12"/>
      <c r="U29" s="12"/>
      <c r="V29" s="12"/>
      <c r="W29" s="12"/>
      <c r="X29" s="76"/>
    </row>
    <row r="30" spans="1:28" ht="15" thickBot="1">
      <c r="A30" s="76"/>
      <c r="X30" s="76"/>
    </row>
    <row r="31" spans="1:28" ht="15" thickBot="1">
      <c r="A31" s="76"/>
      <c r="C31" s="106" t="s">
        <v>930</v>
      </c>
      <c r="D31" s="106" t="s">
        <v>931</v>
      </c>
      <c r="E31" s="13"/>
      <c r="F31" s="14"/>
      <c r="G31" s="15"/>
      <c r="H31" s="17"/>
      <c r="I31" s="18"/>
      <c r="J31" s="19"/>
      <c r="W31" s="1"/>
      <c r="X31" s="76"/>
    </row>
    <row r="32" spans="1:28">
      <c r="A32" s="76"/>
      <c r="C32" s="53" t="s">
        <v>932</v>
      </c>
      <c r="D32" s="61">
        <f>SUM(F32:J32)</f>
        <v>19</v>
      </c>
      <c r="E32" s="23">
        <f>COUNTA('Monitoria Anual - 1'!T11:T29)</f>
        <v>2</v>
      </c>
      <c r="F32" s="50">
        <f>COUNTA('Monitoria Anual - 1'!O11:O29)</f>
        <v>5</v>
      </c>
      <c r="G32" s="50">
        <f>COUNTA('Monitoria Anual - 1'!P11:P29)</f>
        <v>4</v>
      </c>
      <c r="H32" s="50">
        <f>COUNTA('Monitoria Anual - 1'!Q11:Q29)</f>
        <v>3</v>
      </c>
      <c r="I32" s="50">
        <f>COUNTA('Monitoria Anual - 1'!R11:R29)</f>
        <v>7</v>
      </c>
      <c r="J32" s="51">
        <f>COUNTA('Monitoria Anual - 1'!S11:S29)</f>
        <v>0</v>
      </c>
      <c r="W32" s="1"/>
      <c r="X32" s="76"/>
    </row>
    <row r="33" spans="1:30">
      <c r="A33" s="76"/>
      <c r="C33" s="54" t="s">
        <v>933</v>
      </c>
      <c r="D33" s="53">
        <f>SUM(F33:J33)</f>
        <v>19</v>
      </c>
      <c r="E33" s="24">
        <f>COUNTA('Monitoria Anual - 1'!T30:T47)</f>
        <v>0</v>
      </c>
      <c r="F33" s="25">
        <f>COUNTA('Monitoria Anual - 1'!O30:O47)</f>
        <v>6</v>
      </c>
      <c r="G33" s="25">
        <f>COUNTA('Monitoria Anual - 1'!P30:P47)</f>
        <v>4</v>
      </c>
      <c r="H33" s="25">
        <f>COUNTA('Monitoria Anual - 1'!Q30:Q47)</f>
        <v>1</v>
      </c>
      <c r="I33" s="25">
        <f>COUNTA('Monitoria Anual - 1'!R30:R47)</f>
        <v>8</v>
      </c>
      <c r="J33" s="26">
        <f>COUNTA('Monitoria Anual - 1'!S30:S47)</f>
        <v>0</v>
      </c>
      <c r="W33" s="1"/>
      <c r="X33" s="76"/>
    </row>
    <row r="34" spans="1:30">
      <c r="A34" s="76"/>
      <c r="C34" s="54" t="s">
        <v>934</v>
      </c>
      <c r="D34" s="53">
        <f t="shared" ref="D34:D37" si="2">SUM(F34:J34)</f>
        <v>12</v>
      </c>
      <c r="E34" s="24">
        <f>COUNTA('Monitoria Anual - 1'!T48:T59)</f>
        <v>2</v>
      </c>
      <c r="F34" s="25">
        <f>COUNTA('Monitoria Anual - 1'!O48:O59)</f>
        <v>6</v>
      </c>
      <c r="G34" s="25">
        <f>COUNTA('Monitoria Anual - 1'!P48:P59)</f>
        <v>2</v>
      </c>
      <c r="H34" s="25">
        <f>COUNTA('Monitoria Anual - 1'!Q48:Q59)</f>
        <v>2</v>
      </c>
      <c r="I34" s="25">
        <f>COUNTA('Monitoria Anual - 1'!R48:R59)</f>
        <v>2</v>
      </c>
      <c r="J34" s="26">
        <f>COUNTA('Monitoria Anual - 1'!S48:S59)</f>
        <v>0</v>
      </c>
      <c r="W34" s="1"/>
      <c r="X34" s="76"/>
    </row>
    <row r="35" spans="1:30">
      <c r="A35" s="76"/>
      <c r="C35" s="54" t="s">
        <v>935</v>
      </c>
      <c r="D35" s="53">
        <f t="shared" si="2"/>
        <v>4</v>
      </c>
      <c r="E35" s="24">
        <f>COUNTA('Monitoria Anual - 1'!T60:T63)</f>
        <v>1</v>
      </c>
      <c r="F35" s="25">
        <f>COUNTA('Monitoria Anual - 1'!O60:O63)</f>
        <v>0</v>
      </c>
      <c r="G35" s="25">
        <f>COUNTA('Monitoria Anual - 1'!P60:P63)</f>
        <v>2</v>
      </c>
      <c r="H35" s="25">
        <f>COUNTA('Monitoria Anual - 1'!Q60:Q63)</f>
        <v>0</v>
      </c>
      <c r="I35" s="25">
        <f>COUNTA('Monitoria Anual - 1'!R60:R63)</f>
        <v>2</v>
      </c>
      <c r="J35" s="26">
        <f>COUNTA('Monitoria Anual - 1'!S60:S63)</f>
        <v>0</v>
      </c>
      <c r="W35" s="1"/>
      <c r="X35" s="76"/>
    </row>
    <row r="36" spans="1:30">
      <c r="A36" s="76"/>
      <c r="C36" s="54" t="s">
        <v>936</v>
      </c>
      <c r="D36" s="53">
        <f t="shared" si="2"/>
        <v>7</v>
      </c>
      <c r="E36" s="24">
        <f>COUNTA('Monitoria Anual - 1'!T64:T73)</f>
        <v>3</v>
      </c>
      <c r="F36" s="25">
        <f>COUNTA('Monitoria Anual - 1'!O64:O73)</f>
        <v>2</v>
      </c>
      <c r="G36" s="25">
        <f>COUNTA('Monitoria Anual - 1'!P64:P73)</f>
        <v>4</v>
      </c>
      <c r="H36" s="25">
        <f>COUNTA('Monitoria Anual - 1'!Q64:Q73)</f>
        <v>0</v>
      </c>
      <c r="I36" s="25">
        <f>COUNTA('Monitoria Anual - 1'!R64:R73)</f>
        <v>1</v>
      </c>
      <c r="J36" s="26">
        <f>COUNTA('Monitoria Anual - 1'!S64:S73)</f>
        <v>0</v>
      </c>
      <c r="W36" s="1"/>
      <c r="X36" s="76"/>
    </row>
    <row r="37" spans="1:30" ht="15" thickBot="1">
      <c r="A37" s="76"/>
      <c r="C37" s="55" t="s">
        <v>937</v>
      </c>
      <c r="D37" s="55">
        <f t="shared" si="2"/>
        <v>8</v>
      </c>
      <c r="E37" s="27">
        <f>COUNTA('Monitoria Anual - 1'!T74:T81)</f>
        <v>0</v>
      </c>
      <c r="F37" s="28">
        <f>COUNTA('Monitoria Anual - 1'!O74:O81)</f>
        <v>1</v>
      </c>
      <c r="G37" s="28">
        <f>COUNTA('Monitoria Anual - 1'!P74:P81)</f>
        <v>0</v>
      </c>
      <c r="H37" s="28">
        <f>COUNTA('Monitoria Anual - 1'!Q74:Q81)</f>
        <v>3</v>
      </c>
      <c r="I37" s="28">
        <f>COUNTA('Monitoria Anual - 1'!R74:R81)</f>
        <v>4</v>
      </c>
      <c r="J37" s="29">
        <f>COUNTA('Monitoria Anual - 1'!S74:S81)</f>
        <v>0</v>
      </c>
      <c r="W37" s="1"/>
      <c r="X37" s="76"/>
    </row>
    <row r="38" spans="1:30">
      <c r="A38" s="76"/>
      <c r="W38" s="1"/>
      <c r="X38" s="76"/>
    </row>
    <row r="39" spans="1:30">
      <c r="A39" s="76"/>
      <c r="W39" s="1"/>
      <c r="X39" s="76"/>
    </row>
    <row r="40" spans="1:30">
      <c r="A40" s="76"/>
      <c r="W40" s="1"/>
      <c r="X40" s="76"/>
    </row>
    <row r="41" spans="1:30">
      <c r="A41" s="76"/>
      <c r="W41" s="1"/>
      <c r="X41" s="76"/>
    </row>
    <row r="42" spans="1:30">
      <c r="A42" s="76"/>
      <c r="X42" s="76"/>
    </row>
    <row r="43" spans="1:30">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bp8qNAHZMZFx2e0/RMmf1wkGmHd00BOJP50gb7Yoe/GhJsERbr4JvAXMQc3mx9ca4Ru0MPfX5A17Aewp0z5O/w==" saltValue="F376/Ha8cLr6Z3vQCtjufQ==" spinCount="100000" sheet="1" objects="1" scenarios="1"/>
  <protectedRanges>
    <protectedRange algorithmName="SHA-512" hashValue="zzhv/Dq6/XQDdy4PArewFSu9VLQOsBZ9SvRQwEaPRryxU9jlfehRY4wDYvbp7yw2VZjtzuEFQ9mRoLL/NIyBnw==" saltValue="sDMcZXVTWsRsrO+dPIlxTA==" spinCount="100000" sqref="A1:AD4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7">
    <cfRule type="cellIs" dxfId="3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217"/>
  <sheetViews>
    <sheetView showGridLines="0" zoomScale="60" zoomScaleNormal="60" workbookViewId="0">
      <selection activeCell="C11" sqref="C11"/>
    </sheetView>
  </sheetViews>
  <sheetFormatPr defaultColWidth="8.85546875" defaultRowHeight="14.4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c r="A1" s="311" t="s">
        <v>109</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72"/>
      <c r="AL1" s="129"/>
      <c r="AM1" s="74"/>
    </row>
    <row r="2" spans="1:43" ht="33.75" customHeight="1" thickBot="1">
      <c r="A2" s="393" t="str">
        <f>'Monitoria Anual - 1'!A2</f>
        <v>Plano de Ação Nacional para a Conservação dos Canídeos Silvestres - PAN CANÍDEOS</v>
      </c>
      <c r="B2" s="393"/>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J2" s="393"/>
      <c r="AK2" s="393"/>
      <c r="AL2" s="130"/>
      <c r="AM2" s="74"/>
    </row>
    <row r="3" spans="1:43" ht="15" thickTop="1">
      <c r="AL3" s="126"/>
      <c r="AM3" s="74"/>
    </row>
    <row r="4" spans="1:43" ht="45" customHeight="1">
      <c r="A4" s="73" t="s">
        <v>111</v>
      </c>
      <c r="B4" s="107"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C4" s="107"/>
      <c r="D4" s="107"/>
      <c r="E4" s="107"/>
      <c r="F4" s="107"/>
      <c r="G4" s="108"/>
      <c r="H4" s="9"/>
      <c r="I4" s="9"/>
      <c r="J4" s="9"/>
      <c r="K4" s="9"/>
      <c r="L4" s="9"/>
      <c r="M4" s="9"/>
      <c r="N4" s="9"/>
      <c r="O4" s="9"/>
      <c r="P4" s="9"/>
      <c r="Q4" s="9"/>
      <c r="R4" s="9"/>
      <c r="S4" s="9"/>
      <c r="T4" s="2"/>
      <c r="AL4" s="126"/>
      <c r="AM4" s="74"/>
    </row>
    <row r="5" spans="1:43">
      <c r="AL5" s="126"/>
      <c r="AM5" s="74"/>
    </row>
    <row r="6" spans="1:43" ht="27" customHeight="1">
      <c r="A6" s="73" t="s">
        <v>113</v>
      </c>
      <c r="B6" s="320" t="s">
        <v>938</v>
      </c>
      <c r="C6" s="321"/>
      <c r="M6" s="43"/>
      <c r="N6" s="43"/>
      <c r="AL6" s="126"/>
      <c r="AM6" s="74"/>
      <c r="AQ6" s="2" t="s">
        <v>115</v>
      </c>
    </row>
    <row r="7" spans="1:43" ht="15" thickBot="1">
      <c r="AL7" s="126"/>
      <c r="AM7" s="74"/>
      <c r="AQ7" s="44" t="s">
        <v>116</v>
      </c>
    </row>
    <row r="8" spans="1:43" ht="27" customHeight="1" thickBot="1">
      <c r="A8" s="298" t="s">
        <v>117</v>
      </c>
      <c r="B8" s="299"/>
      <c r="C8" s="299"/>
      <c r="D8" s="299"/>
      <c r="E8" s="299"/>
      <c r="F8" s="299"/>
      <c r="G8" s="299"/>
      <c r="H8" s="299"/>
      <c r="I8" s="299"/>
      <c r="J8" s="299"/>
      <c r="K8" s="299"/>
      <c r="L8" s="299"/>
      <c r="M8" s="301"/>
      <c r="N8" s="70"/>
      <c r="O8" s="365" t="s">
        <v>118</v>
      </c>
      <c r="P8" s="366"/>
      <c r="Q8" s="366"/>
      <c r="R8" s="366"/>
      <c r="S8" s="366"/>
      <c r="T8" s="366"/>
      <c r="U8" s="366"/>
      <c r="V8" s="366"/>
      <c r="W8" s="366"/>
      <c r="X8" s="366"/>
      <c r="Y8" s="366"/>
      <c r="Z8" s="356" t="s">
        <v>119</v>
      </c>
      <c r="AA8" s="357"/>
      <c r="AB8" s="357"/>
      <c r="AC8" s="357"/>
      <c r="AD8" s="357"/>
      <c r="AE8" s="357"/>
      <c r="AF8" s="357"/>
      <c r="AG8" s="357"/>
      <c r="AH8" s="357"/>
      <c r="AI8" s="357"/>
      <c r="AJ8" s="357"/>
      <c r="AK8" s="358"/>
      <c r="AL8" s="127"/>
      <c r="AM8" s="74"/>
    </row>
    <row r="9" spans="1:43" ht="64.5" customHeight="1">
      <c r="A9" s="314" t="s">
        <v>120</v>
      </c>
      <c r="B9" s="302" t="s">
        <v>121</v>
      </c>
      <c r="C9" s="302" t="s">
        <v>2</v>
      </c>
      <c r="D9" s="302" t="s">
        <v>4</v>
      </c>
      <c r="E9" s="316" t="s">
        <v>6</v>
      </c>
      <c r="F9" s="312" t="s">
        <v>8</v>
      </c>
      <c r="G9" s="394"/>
      <c r="H9" s="302" t="s">
        <v>10</v>
      </c>
      <c r="I9" s="302" t="s">
        <v>14</v>
      </c>
      <c r="J9" s="302" t="s">
        <v>12</v>
      </c>
      <c r="K9" s="339" t="s">
        <v>122</v>
      </c>
      <c r="L9" s="340"/>
      <c r="M9" s="302" t="s">
        <v>20</v>
      </c>
      <c r="N9" s="302" t="s">
        <v>22</v>
      </c>
      <c r="O9" s="348" t="s">
        <v>25</v>
      </c>
      <c r="P9" s="350" t="s">
        <v>27</v>
      </c>
      <c r="Q9" s="352" t="s">
        <v>29</v>
      </c>
      <c r="R9" s="354" t="s">
        <v>31</v>
      </c>
      <c r="S9" s="341" t="s">
        <v>33</v>
      </c>
      <c r="T9" s="359" t="s">
        <v>35</v>
      </c>
      <c r="U9" s="361" t="s">
        <v>41</v>
      </c>
      <c r="V9" s="361" t="s">
        <v>43</v>
      </c>
      <c r="W9" s="361" t="s">
        <v>45</v>
      </c>
      <c r="X9" s="361" t="s">
        <v>47</v>
      </c>
      <c r="Y9" s="346" t="s">
        <v>49</v>
      </c>
      <c r="Z9" s="363" t="s">
        <v>52</v>
      </c>
      <c r="AA9" s="304" t="s">
        <v>54</v>
      </c>
      <c r="AB9" s="304" t="s">
        <v>56</v>
      </c>
      <c r="AC9" s="304" t="s">
        <v>58</v>
      </c>
      <c r="AD9" s="304" t="s">
        <v>60</v>
      </c>
      <c r="AE9" s="304" t="s">
        <v>62</v>
      </c>
      <c r="AF9" s="304" t="s">
        <v>64</v>
      </c>
      <c r="AG9" s="304" t="s">
        <v>66</v>
      </c>
      <c r="AH9" s="304" t="s">
        <v>68</v>
      </c>
      <c r="AI9" s="304" t="s">
        <v>70</v>
      </c>
      <c r="AJ9" s="304" t="s">
        <v>123</v>
      </c>
      <c r="AK9" s="304" t="s">
        <v>74</v>
      </c>
      <c r="AL9" s="128"/>
      <c r="AM9" s="74"/>
    </row>
    <row r="10" spans="1:43" ht="45.75" customHeight="1" thickBot="1">
      <c r="A10" s="315"/>
      <c r="B10" s="303"/>
      <c r="C10" s="303"/>
      <c r="D10" s="303"/>
      <c r="E10" s="317"/>
      <c r="F10" s="39" t="s">
        <v>124</v>
      </c>
      <c r="G10" s="39" t="s">
        <v>125</v>
      </c>
      <c r="H10" s="303"/>
      <c r="I10" s="303"/>
      <c r="J10" s="303"/>
      <c r="K10" s="60" t="s">
        <v>126</v>
      </c>
      <c r="L10" s="60" t="s">
        <v>127</v>
      </c>
      <c r="M10" s="303"/>
      <c r="N10" s="303"/>
      <c r="O10" s="349"/>
      <c r="P10" s="351"/>
      <c r="Q10" s="353"/>
      <c r="R10" s="355"/>
      <c r="S10" s="342"/>
      <c r="T10" s="360"/>
      <c r="U10" s="362"/>
      <c r="V10" s="362"/>
      <c r="W10" s="362"/>
      <c r="X10" s="362"/>
      <c r="Y10" s="347"/>
      <c r="Z10" s="364"/>
      <c r="AA10" s="305"/>
      <c r="AB10" s="305"/>
      <c r="AC10" s="305"/>
      <c r="AD10" s="305"/>
      <c r="AE10" s="305"/>
      <c r="AF10" s="305"/>
      <c r="AG10" s="305"/>
      <c r="AH10" s="305"/>
      <c r="AI10" s="305"/>
      <c r="AJ10" s="305"/>
      <c r="AK10" s="305"/>
      <c r="AL10" s="128"/>
      <c r="AM10" s="74"/>
    </row>
    <row r="11" spans="1:43" ht="30" customHeight="1">
      <c r="A11" s="395" t="s">
        <v>939</v>
      </c>
      <c r="B11" s="68" t="s">
        <v>129</v>
      </c>
      <c r="C11" s="45"/>
      <c r="D11" s="45"/>
      <c r="E11" s="45"/>
      <c r="F11" s="45"/>
      <c r="G11" s="45"/>
      <c r="H11" s="45"/>
      <c r="I11" s="45"/>
      <c r="J11" s="45"/>
      <c r="K11" s="45"/>
      <c r="L11" s="45"/>
      <c r="M11" s="45"/>
      <c r="N11" s="45"/>
      <c r="O11" s="45"/>
      <c r="P11" s="46"/>
      <c r="Q11" s="45" t="s">
        <v>137</v>
      </c>
      <c r="R11" s="45"/>
      <c r="S11" s="45"/>
      <c r="T11" s="47" t="s">
        <v>116</v>
      </c>
      <c r="U11" s="45"/>
      <c r="V11" s="45"/>
      <c r="W11" s="45"/>
      <c r="X11" s="45"/>
      <c r="Y11" s="45"/>
      <c r="Z11" s="45"/>
      <c r="AA11" s="45"/>
      <c r="AB11" s="45"/>
      <c r="AC11" s="45"/>
      <c r="AD11" s="45"/>
      <c r="AE11" s="45"/>
      <c r="AF11" s="45"/>
      <c r="AG11" s="45"/>
      <c r="AH11" s="45"/>
      <c r="AI11" s="45"/>
      <c r="AJ11" s="45"/>
      <c r="AK11" s="45"/>
      <c r="AL11" s="128"/>
      <c r="AM11" s="74"/>
    </row>
    <row r="12" spans="1:43" ht="30" customHeight="1">
      <c r="A12" s="391"/>
      <c r="B12" s="33" t="s">
        <v>142</v>
      </c>
      <c r="C12" s="48"/>
      <c r="D12" s="48"/>
      <c r="E12" s="48"/>
      <c r="F12" s="48"/>
      <c r="G12" s="48"/>
      <c r="H12" s="48"/>
      <c r="I12" s="48"/>
      <c r="J12" s="48"/>
      <c r="K12" s="48"/>
      <c r="L12" s="48"/>
      <c r="M12" s="48"/>
      <c r="N12" s="45"/>
      <c r="O12" s="45"/>
      <c r="P12" s="45"/>
      <c r="Q12" s="45" t="s">
        <v>137</v>
      </c>
      <c r="R12" s="45"/>
      <c r="S12" s="45"/>
      <c r="T12" s="47" t="s">
        <v>116</v>
      </c>
      <c r="U12" s="48"/>
      <c r="V12" s="48"/>
      <c r="W12" s="48"/>
      <c r="X12" s="48"/>
      <c r="Y12" s="48"/>
      <c r="Z12" s="48"/>
      <c r="AA12" s="48"/>
      <c r="AB12" s="48"/>
      <c r="AC12" s="48"/>
      <c r="AD12" s="48"/>
      <c r="AE12" s="48"/>
      <c r="AF12" s="48"/>
      <c r="AG12" s="48"/>
      <c r="AH12" s="48"/>
      <c r="AI12" s="48"/>
      <c r="AJ12" s="48"/>
      <c r="AK12" s="45"/>
      <c r="AL12" s="128"/>
      <c r="AM12" s="74"/>
    </row>
    <row r="13" spans="1:43" ht="30" customHeight="1">
      <c r="A13" s="391"/>
      <c r="B13" s="33" t="s">
        <v>156</v>
      </c>
      <c r="C13" s="48"/>
      <c r="D13" s="48"/>
      <c r="E13" s="48"/>
      <c r="F13" s="48"/>
      <c r="G13" s="48"/>
      <c r="H13" s="48"/>
      <c r="I13" s="48"/>
      <c r="J13" s="48"/>
      <c r="K13" s="48"/>
      <c r="L13" s="48"/>
      <c r="M13" s="48"/>
      <c r="N13" s="45"/>
      <c r="O13" s="45"/>
      <c r="P13" s="45"/>
      <c r="Q13" s="45"/>
      <c r="R13" s="45"/>
      <c r="S13" s="45" t="s">
        <v>137</v>
      </c>
      <c r="T13" s="47"/>
      <c r="U13" s="48"/>
      <c r="V13" s="48"/>
      <c r="W13" s="48"/>
      <c r="X13" s="48"/>
      <c r="Y13" s="48"/>
      <c r="Z13" s="48"/>
      <c r="AA13" s="48"/>
      <c r="AB13" s="48"/>
      <c r="AC13" s="48"/>
      <c r="AD13" s="48"/>
      <c r="AE13" s="48"/>
      <c r="AF13" s="48"/>
      <c r="AG13" s="48"/>
      <c r="AH13" s="48"/>
      <c r="AI13" s="48"/>
      <c r="AJ13" s="48"/>
      <c r="AK13" s="45"/>
      <c r="AL13" s="128"/>
      <c r="AM13" s="74"/>
    </row>
    <row r="14" spans="1:43" ht="30" customHeight="1">
      <c r="A14" s="391"/>
      <c r="B14" s="33" t="s">
        <v>168</v>
      </c>
      <c r="C14" s="48"/>
      <c r="D14" s="48"/>
      <c r="E14" s="48"/>
      <c r="F14" s="48"/>
      <c r="G14" s="48"/>
      <c r="H14" s="48"/>
      <c r="I14" s="48"/>
      <c r="J14" s="48"/>
      <c r="K14" s="48"/>
      <c r="L14" s="48"/>
      <c r="M14" s="48"/>
      <c r="N14" s="45"/>
      <c r="O14" s="45"/>
      <c r="P14" s="45"/>
      <c r="Q14" s="45"/>
      <c r="R14" s="45"/>
      <c r="S14" s="45" t="s">
        <v>137</v>
      </c>
      <c r="T14" s="47"/>
      <c r="U14" s="48"/>
      <c r="V14" s="48"/>
      <c r="W14" s="48"/>
      <c r="X14" s="48"/>
      <c r="Y14" s="48"/>
      <c r="Z14" s="48"/>
      <c r="AA14" s="48"/>
      <c r="AB14" s="48"/>
      <c r="AC14" s="48"/>
      <c r="AD14" s="48"/>
      <c r="AE14" s="48"/>
      <c r="AF14" s="48"/>
      <c r="AG14" s="48"/>
      <c r="AH14" s="48"/>
      <c r="AI14" s="48"/>
      <c r="AJ14" s="48"/>
      <c r="AK14" s="45"/>
      <c r="AL14" s="128"/>
      <c r="AM14" s="74"/>
    </row>
    <row r="15" spans="1:43" ht="30" customHeight="1">
      <c r="A15" s="391"/>
      <c r="B15" s="33" t="s">
        <v>176</v>
      </c>
      <c r="C15" s="48"/>
      <c r="D15" s="48"/>
      <c r="E15" s="48"/>
      <c r="F15" s="48"/>
      <c r="G15" s="48"/>
      <c r="H15" s="48"/>
      <c r="I15" s="48"/>
      <c r="J15" s="48"/>
      <c r="K15" s="48"/>
      <c r="L15" s="48"/>
      <c r="M15" s="48"/>
      <c r="N15" s="45"/>
      <c r="O15" s="45"/>
      <c r="P15" s="45"/>
      <c r="Q15" s="45"/>
      <c r="R15" s="45"/>
      <c r="S15" s="45" t="s">
        <v>683</v>
      </c>
      <c r="T15" s="47"/>
      <c r="U15" s="48"/>
      <c r="V15" s="48"/>
      <c r="W15" s="48"/>
      <c r="X15" s="48"/>
      <c r="Y15" s="48"/>
      <c r="Z15" s="48"/>
      <c r="AA15" s="48"/>
      <c r="AB15" s="48"/>
      <c r="AC15" s="48"/>
      <c r="AD15" s="48"/>
      <c r="AE15" s="48"/>
      <c r="AF15" s="48"/>
      <c r="AG15" s="48"/>
      <c r="AH15" s="48"/>
      <c r="AI15" s="48"/>
      <c r="AJ15" s="48"/>
      <c r="AK15" s="45"/>
      <c r="AL15" s="128"/>
      <c r="AM15" s="74"/>
    </row>
    <row r="16" spans="1:43" ht="30" customHeight="1">
      <c r="A16" s="391"/>
      <c r="B16" s="33" t="s">
        <v>186</v>
      </c>
      <c r="C16" s="48"/>
      <c r="D16" s="48"/>
      <c r="E16" s="48"/>
      <c r="F16" s="48"/>
      <c r="G16" s="48"/>
      <c r="H16" s="48"/>
      <c r="I16" s="48"/>
      <c r="J16" s="48"/>
      <c r="K16" s="48"/>
      <c r="L16" s="48"/>
      <c r="M16" s="48"/>
      <c r="N16" s="45"/>
      <c r="O16" s="45"/>
      <c r="P16" s="45" t="s">
        <v>137</v>
      </c>
      <c r="Q16" s="45"/>
      <c r="R16" s="45"/>
      <c r="S16" s="45"/>
      <c r="T16" s="47"/>
      <c r="U16" s="48"/>
      <c r="V16" s="48"/>
      <c r="W16" s="48"/>
      <c r="X16" s="48"/>
      <c r="Y16" s="48"/>
      <c r="Z16" s="48"/>
      <c r="AA16" s="48"/>
      <c r="AB16" s="48"/>
      <c r="AC16" s="48"/>
      <c r="AD16" s="48"/>
      <c r="AE16" s="48"/>
      <c r="AF16" s="48"/>
      <c r="AG16" s="48"/>
      <c r="AH16" s="48"/>
      <c r="AI16" s="48"/>
      <c r="AJ16" s="48"/>
      <c r="AK16" s="45"/>
      <c r="AL16" s="128"/>
      <c r="AM16" s="74"/>
    </row>
    <row r="17" spans="1:39" ht="30" customHeight="1">
      <c r="A17" s="391"/>
      <c r="B17" s="33" t="s">
        <v>196</v>
      </c>
      <c r="C17" s="48"/>
      <c r="D17" s="48"/>
      <c r="E17" s="48"/>
      <c r="F17" s="48"/>
      <c r="G17" s="48"/>
      <c r="H17" s="48"/>
      <c r="I17" s="48"/>
      <c r="J17" s="48"/>
      <c r="K17" s="48"/>
      <c r="L17" s="48"/>
      <c r="M17" s="48"/>
      <c r="N17" s="45"/>
      <c r="O17" s="45"/>
      <c r="P17" s="45" t="s">
        <v>137</v>
      </c>
      <c r="Q17" s="45"/>
      <c r="R17" s="45"/>
      <c r="S17" s="45"/>
      <c r="T17" s="47" t="s">
        <v>115</v>
      </c>
      <c r="U17" s="48"/>
      <c r="V17" s="48"/>
      <c r="W17" s="48"/>
      <c r="X17" s="48"/>
      <c r="Y17" s="48"/>
      <c r="Z17" s="48"/>
      <c r="AA17" s="48"/>
      <c r="AB17" s="48"/>
      <c r="AC17" s="48"/>
      <c r="AD17" s="48"/>
      <c r="AE17" s="48"/>
      <c r="AF17" s="48"/>
      <c r="AG17" s="48"/>
      <c r="AH17" s="48"/>
      <c r="AI17" s="48"/>
      <c r="AJ17" s="48"/>
      <c r="AK17" s="45"/>
      <c r="AL17" s="128"/>
      <c r="AM17" s="74"/>
    </row>
    <row r="18" spans="1:39" ht="30" customHeight="1">
      <c r="A18" s="391"/>
      <c r="B18" s="33" t="s">
        <v>204</v>
      </c>
      <c r="C18" s="48"/>
      <c r="D18" s="48"/>
      <c r="E18" s="48"/>
      <c r="F18" s="48"/>
      <c r="G18" s="48"/>
      <c r="H18" s="48"/>
      <c r="I18" s="48"/>
      <c r="J18" s="48"/>
      <c r="K18" s="48"/>
      <c r="L18" s="48"/>
      <c r="M18" s="48"/>
      <c r="N18" s="45"/>
      <c r="O18" s="45"/>
      <c r="P18" s="45"/>
      <c r="Q18" s="45"/>
      <c r="R18" s="45" t="s">
        <v>683</v>
      </c>
      <c r="S18" s="45"/>
      <c r="T18" s="47"/>
      <c r="U18" s="48"/>
      <c r="V18" s="48"/>
      <c r="W18" s="48"/>
      <c r="X18" s="48"/>
      <c r="Y18" s="48"/>
      <c r="Z18" s="48"/>
      <c r="AA18" s="48"/>
      <c r="AB18" s="48"/>
      <c r="AC18" s="48"/>
      <c r="AD18" s="48"/>
      <c r="AE18" s="48"/>
      <c r="AF18" s="48"/>
      <c r="AG18" s="48"/>
      <c r="AH18" s="48"/>
      <c r="AI18" s="48"/>
      <c r="AJ18" s="48"/>
      <c r="AK18" s="45"/>
      <c r="AL18" s="128"/>
      <c r="AM18" s="74"/>
    </row>
    <row r="19" spans="1:39" ht="30" customHeight="1">
      <c r="A19" s="391"/>
      <c r="B19" s="33" t="s">
        <v>219</v>
      </c>
      <c r="C19" s="48"/>
      <c r="D19" s="48"/>
      <c r="E19" s="48"/>
      <c r="F19" s="48"/>
      <c r="G19" s="48"/>
      <c r="H19" s="48"/>
      <c r="I19" s="48"/>
      <c r="J19" s="48"/>
      <c r="K19" s="48"/>
      <c r="L19" s="48"/>
      <c r="M19" s="48"/>
      <c r="N19" s="45"/>
      <c r="O19" s="45"/>
      <c r="P19" s="45"/>
      <c r="Q19" s="45" t="s">
        <v>137</v>
      </c>
      <c r="R19" s="45"/>
      <c r="S19" s="45"/>
      <c r="T19" s="47"/>
      <c r="U19" s="48"/>
      <c r="V19" s="48"/>
      <c r="W19" s="48"/>
      <c r="X19" s="48"/>
      <c r="Y19" s="48"/>
      <c r="Z19" s="48"/>
      <c r="AA19" s="48"/>
      <c r="AB19" s="48"/>
      <c r="AC19" s="48"/>
      <c r="AD19" s="48"/>
      <c r="AE19" s="48"/>
      <c r="AF19" s="48"/>
      <c r="AG19" s="48"/>
      <c r="AH19" s="48"/>
      <c r="AI19" s="48"/>
      <c r="AJ19" s="48"/>
      <c r="AK19" s="45"/>
      <c r="AL19" s="128"/>
      <c r="AM19" s="74"/>
    </row>
    <row r="20" spans="1:39" ht="30" customHeight="1">
      <c r="A20" s="391"/>
      <c r="B20" s="33" t="s">
        <v>229</v>
      </c>
      <c r="C20" s="48"/>
      <c r="D20" s="48"/>
      <c r="E20" s="48"/>
      <c r="F20" s="48"/>
      <c r="G20" s="48"/>
      <c r="H20" s="48"/>
      <c r="I20" s="48"/>
      <c r="J20" s="48"/>
      <c r="K20" s="48"/>
      <c r="L20" s="48"/>
      <c r="M20" s="48"/>
      <c r="N20" s="45"/>
      <c r="O20" s="45"/>
      <c r="P20" s="45" t="s">
        <v>137</v>
      </c>
      <c r="Q20" s="45"/>
      <c r="R20" s="45"/>
      <c r="S20" s="45"/>
      <c r="T20" s="47" t="s">
        <v>115</v>
      </c>
      <c r="U20" s="48"/>
      <c r="V20" s="48"/>
      <c r="W20" s="48"/>
      <c r="X20" s="48"/>
      <c r="Y20" s="48"/>
      <c r="Z20" s="48"/>
      <c r="AA20" s="48"/>
      <c r="AB20" s="48"/>
      <c r="AC20" s="48"/>
      <c r="AD20" s="48"/>
      <c r="AE20" s="48"/>
      <c r="AF20" s="48"/>
      <c r="AG20" s="48"/>
      <c r="AH20" s="48"/>
      <c r="AI20" s="48"/>
      <c r="AJ20" s="48"/>
      <c r="AK20" s="45"/>
      <c r="AL20" s="128"/>
      <c r="AM20" s="74"/>
    </row>
    <row r="21" spans="1:39" ht="30" customHeight="1">
      <c r="A21" s="391"/>
      <c r="B21" s="33" t="s">
        <v>241</v>
      </c>
      <c r="C21" s="48"/>
      <c r="D21" s="48"/>
      <c r="E21" s="48"/>
      <c r="F21" s="48"/>
      <c r="G21" s="48"/>
      <c r="H21" s="48"/>
      <c r="I21" s="48"/>
      <c r="J21" s="48"/>
      <c r="K21" s="48"/>
      <c r="L21" s="48"/>
      <c r="M21" s="48"/>
      <c r="N21" s="45"/>
      <c r="O21" s="45" t="s">
        <v>137</v>
      </c>
      <c r="P21" s="45"/>
      <c r="Q21" s="45"/>
      <c r="R21" s="45"/>
      <c r="S21" s="45"/>
      <c r="T21" s="47"/>
      <c r="U21" s="48"/>
      <c r="V21" s="48"/>
      <c r="W21" s="48"/>
      <c r="X21" s="48"/>
      <c r="Y21" s="48"/>
      <c r="Z21" s="48"/>
      <c r="AA21" s="48"/>
      <c r="AB21" s="48"/>
      <c r="AC21" s="48"/>
      <c r="AD21" s="48"/>
      <c r="AE21" s="48"/>
      <c r="AF21" s="48"/>
      <c r="AG21" s="48"/>
      <c r="AH21" s="48"/>
      <c r="AI21" s="48"/>
      <c r="AJ21" s="48"/>
      <c r="AK21" s="45"/>
      <c r="AL21" s="128"/>
      <c r="AM21" s="74"/>
    </row>
    <row r="22" spans="1:39" ht="30" customHeight="1">
      <c r="A22" s="391"/>
      <c r="B22" s="33" t="s">
        <v>251</v>
      </c>
      <c r="C22" s="48"/>
      <c r="D22" s="48"/>
      <c r="E22" s="48"/>
      <c r="F22" s="48"/>
      <c r="G22" s="48"/>
      <c r="H22" s="48"/>
      <c r="I22" s="48"/>
      <c r="J22" s="48"/>
      <c r="K22" s="48"/>
      <c r="L22" s="48"/>
      <c r="M22" s="48"/>
      <c r="N22" s="45"/>
      <c r="O22" s="45"/>
      <c r="P22" s="45" t="s">
        <v>137</v>
      </c>
      <c r="Q22" s="45"/>
      <c r="R22" s="45"/>
      <c r="S22" s="45"/>
      <c r="T22" s="47"/>
      <c r="U22" s="48"/>
      <c r="V22" s="48"/>
      <c r="W22" s="48"/>
      <c r="X22" s="48"/>
      <c r="Y22" s="48"/>
      <c r="Z22" s="48"/>
      <c r="AA22" s="48"/>
      <c r="AB22" s="48"/>
      <c r="AC22" s="48"/>
      <c r="AD22" s="48"/>
      <c r="AE22" s="48"/>
      <c r="AF22" s="48"/>
      <c r="AG22" s="48"/>
      <c r="AH22" s="48"/>
      <c r="AI22" s="48"/>
      <c r="AJ22" s="48"/>
      <c r="AK22" s="45"/>
      <c r="AL22" s="128"/>
      <c r="AM22" s="74"/>
    </row>
    <row r="23" spans="1:39" ht="30" customHeight="1">
      <c r="A23" s="391"/>
      <c r="B23" s="33" t="s">
        <v>265</v>
      </c>
      <c r="C23" s="48"/>
      <c r="D23" s="48"/>
      <c r="E23" s="48"/>
      <c r="F23" s="48"/>
      <c r="G23" s="48"/>
      <c r="H23" s="48"/>
      <c r="I23" s="48"/>
      <c r="J23" s="48"/>
      <c r="K23" s="48"/>
      <c r="L23" s="48"/>
      <c r="M23" s="48"/>
      <c r="N23" s="45"/>
      <c r="O23" s="45"/>
      <c r="P23" s="45"/>
      <c r="Q23" s="45"/>
      <c r="R23" s="45"/>
      <c r="S23" s="45" t="s">
        <v>137</v>
      </c>
      <c r="T23" s="47"/>
      <c r="U23" s="48"/>
      <c r="V23" s="48"/>
      <c r="W23" s="48"/>
      <c r="X23" s="48"/>
      <c r="Y23" s="48"/>
      <c r="Z23" s="48"/>
      <c r="AA23" s="48"/>
      <c r="AB23" s="48"/>
      <c r="AC23" s="48"/>
      <c r="AD23" s="48"/>
      <c r="AE23" s="48"/>
      <c r="AF23" s="48"/>
      <c r="AG23" s="48"/>
      <c r="AH23" s="48"/>
      <c r="AI23" s="48"/>
      <c r="AJ23" s="48"/>
      <c r="AK23" s="45"/>
      <c r="AL23" s="128"/>
      <c r="AM23" s="74"/>
    </row>
    <row r="24" spans="1:39" ht="30" customHeight="1">
      <c r="A24" s="391"/>
      <c r="B24" s="33" t="s">
        <v>272</v>
      </c>
      <c r="C24" s="48"/>
      <c r="D24" s="48"/>
      <c r="E24" s="48"/>
      <c r="F24" s="48"/>
      <c r="G24" s="48"/>
      <c r="H24" s="48"/>
      <c r="I24" s="48"/>
      <c r="J24" s="48"/>
      <c r="K24" s="48"/>
      <c r="L24" s="48"/>
      <c r="M24" s="48"/>
      <c r="N24" s="45"/>
      <c r="O24" s="45"/>
      <c r="P24" s="45" t="s">
        <v>137</v>
      </c>
      <c r="Q24" s="45"/>
      <c r="R24" s="45"/>
      <c r="S24" s="45"/>
      <c r="T24" s="47"/>
      <c r="U24" s="48"/>
      <c r="V24" s="48"/>
      <c r="W24" s="48"/>
      <c r="X24" s="48"/>
      <c r="Y24" s="48"/>
      <c r="Z24" s="48"/>
      <c r="AA24" s="48"/>
      <c r="AB24" s="48"/>
      <c r="AC24" s="48"/>
      <c r="AD24" s="48"/>
      <c r="AE24" s="48"/>
      <c r="AF24" s="48"/>
      <c r="AG24" s="48"/>
      <c r="AH24" s="48"/>
      <c r="AI24" s="48"/>
      <c r="AJ24" s="48"/>
      <c r="AK24" s="45"/>
      <c r="AL24" s="128"/>
      <c r="AM24" s="74"/>
    </row>
    <row r="25" spans="1:39" ht="30" customHeight="1">
      <c r="A25" s="392"/>
      <c r="B25" s="33" t="s">
        <v>280</v>
      </c>
      <c r="C25" s="48"/>
      <c r="D25" s="48"/>
      <c r="E25" s="48"/>
      <c r="F25" s="48"/>
      <c r="G25" s="48"/>
      <c r="H25" s="48"/>
      <c r="I25" s="48"/>
      <c r="J25" s="48"/>
      <c r="K25" s="48"/>
      <c r="L25" s="48"/>
      <c r="M25" s="48"/>
      <c r="N25" s="45"/>
      <c r="O25" s="45"/>
      <c r="P25" s="45" t="s">
        <v>137</v>
      </c>
      <c r="Q25" s="45"/>
      <c r="R25" s="45"/>
      <c r="S25" s="45"/>
      <c r="T25" s="47" t="s">
        <v>116</v>
      </c>
      <c r="U25" s="48"/>
      <c r="V25" s="48"/>
      <c r="W25" s="48"/>
      <c r="X25" s="48"/>
      <c r="Y25" s="48"/>
      <c r="Z25" s="48"/>
      <c r="AA25" s="48"/>
      <c r="AB25" s="48"/>
      <c r="AC25" s="48"/>
      <c r="AD25" s="48"/>
      <c r="AE25" s="48"/>
      <c r="AF25" s="48"/>
      <c r="AG25" s="48"/>
      <c r="AH25" s="48"/>
      <c r="AI25" s="48"/>
      <c r="AJ25" s="48"/>
      <c r="AK25" s="45"/>
      <c r="AL25" s="128"/>
      <c r="AM25" s="74"/>
    </row>
    <row r="26" spans="1:39" ht="30" customHeight="1">
      <c r="A26" s="390" t="s">
        <v>940</v>
      </c>
      <c r="B26" s="33" t="s">
        <v>341</v>
      </c>
      <c r="C26" s="48"/>
      <c r="D26" s="48"/>
      <c r="E26" s="48"/>
      <c r="F26" s="48"/>
      <c r="G26" s="48"/>
      <c r="H26" s="48"/>
      <c r="I26" s="48"/>
      <c r="J26" s="48"/>
      <c r="K26" s="48"/>
      <c r="L26" s="48"/>
      <c r="M26" s="48"/>
      <c r="N26" s="45"/>
      <c r="O26" s="45"/>
      <c r="P26" s="45" t="s">
        <v>137</v>
      </c>
      <c r="Q26" s="45"/>
      <c r="R26" s="45"/>
      <c r="S26" s="45"/>
      <c r="T26" s="47"/>
      <c r="U26" s="48"/>
      <c r="V26" s="48"/>
      <c r="W26" s="48"/>
      <c r="X26" s="48"/>
      <c r="Y26" s="48"/>
      <c r="Z26" s="48"/>
      <c r="AA26" s="48"/>
      <c r="AB26" s="48"/>
      <c r="AC26" s="48"/>
      <c r="AD26" s="48"/>
      <c r="AE26" s="48"/>
      <c r="AF26" s="48"/>
      <c r="AG26" s="48"/>
      <c r="AH26" s="48"/>
      <c r="AI26" s="48"/>
      <c r="AJ26" s="48"/>
      <c r="AK26" s="45"/>
      <c r="AL26" s="128"/>
      <c r="AM26" s="74"/>
    </row>
    <row r="27" spans="1:39" ht="30" customHeight="1">
      <c r="A27" s="391"/>
      <c r="B27" s="33" t="s">
        <v>353</v>
      </c>
      <c r="C27" s="48"/>
      <c r="D27" s="48"/>
      <c r="E27" s="48"/>
      <c r="F27" s="48"/>
      <c r="G27" s="48"/>
      <c r="H27" s="48"/>
      <c r="I27" s="48"/>
      <c r="J27" s="48"/>
      <c r="K27" s="48"/>
      <c r="L27" s="48"/>
      <c r="M27" s="48"/>
      <c r="N27" s="45"/>
      <c r="O27" s="45"/>
      <c r="P27" s="45"/>
      <c r="Q27" s="45"/>
      <c r="R27" s="45"/>
      <c r="S27" s="45" t="s">
        <v>683</v>
      </c>
      <c r="T27" s="47"/>
      <c r="U27" s="48"/>
      <c r="V27" s="48"/>
      <c r="W27" s="48"/>
      <c r="X27" s="48"/>
      <c r="Y27" s="48"/>
      <c r="Z27" s="48"/>
      <c r="AA27" s="48"/>
      <c r="AB27" s="48"/>
      <c r="AC27" s="48"/>
      <c r="AD27" s="48"/>
      <c r="AE27" s="48"/>
      <c r="AF27" s="48"/>
      <c r="AG27" s="48"/>
      <c r="AH27" s="48"/>
      <c r="AI27" s="48"/>
      <c r="AJ27" s="48"/>
      <c r="AK27" s="45"/>
      <c r="AL27" s="128"/>
      <c r="AM27" s="74"/>
    </row>
    <row r="28" spans="1:39" ht="30" customHeight="1">
      <c r="A28" s="391"/>
      <c r="B28" s="33" t="s">
        <v>367</v>
      </c>
      <c r="C28" s="45"/>
      <c r="D28" s="45"/>
      <c r="E28" s="45"/>
      <c r="F28" s="45"/>
      <c r="G28" s="45"/>
      <c r="H28" s="45"/>
      <c r="I28" s="45"/>
      <c r="J28" s="45"/>
      <c r="K28" s="45"/>
      <c r="L28" s="45"/>
      <c r="M28" s="45"/>
      <c r="N28" s="45"/>
      <c r="O28" s="45"/>
      <c r="P28" s="45" t="s">
        <v>137</v>
      </c>
      <c r="Q28" s="45"/>
      <c r="R28" s="45"/>
      <c r="S28" s="45"/>
      <c r="T28" s="47" t="s">
        <v>116</v>
      </c>
      <c r="U28" s="45"/>
      <c r="V28" s="45"/>
      <c r="W28" s="45"/>
      <c r="X28" s="45"/>
      <c r="Y28" s="45"/>
      <c r="Z28" s="45"/>
      <c r="AA28" s="45"/>
      <c r="AB28" s="45"/>
      <c r="AC28" s="45"/>
      <c r="AD28" s="45"/>
      <c r="AE28" s="45"/>
      <c r="AF28" s="45"/>
      <c r="AG28" s="45"/>
      <c r="AH28" s="45"/>
      <c r="AI28" s="45"/>
      <c r="AJ28" s="45"/>
      <c r="AK28" s="45"/>
      <c r="AL28" s="128"/>
      <c r="AM28" s="74"/>
    </row>
    <row r="29" spans="1:39" ht="30" customHeight="1">
      <c r="A29" s="391"/>
      <c r="B29" s="33" t="s">
        <v>376</v>
      </c>
      <c r="C29" s="45"/>
      <c r="D29" s="45"/>
      <c r="E29" s="45"/>
      <c r="F29" s="45"/>
      <c r="G29" s="45"/>
      <c r="H29" s="45"/>
      <c r="I29" s="45"/>
      <c r="J29" s="45"/>
      <c r="K29" s="45"/>
      <c r="L29" s="45"/>
      <c r="M29" s="45"/>
      <c r="N29" s="45"/>
      <c r="O29" s="45"/>
      <c r="P29" s="45"/>
      <c r="Q29" s="45" t="s">
        <v>137</v>
      </c>
      <c r="R29" s="45"/>
      <c r="S29" s="45"/>
      <c r="T29" s="47"/>
      <c r="U29" s="45"/>
      <c r="V29" s="45"/>
      <c r="W29" s="45"/>
      <c r="X29" s="45"/>
      <c r="Y29" s="45"/>
      <c r="Z29" s="45"/>
      <c r="AA29" s="45"/>
      <c r="AB29" s="45"/>
      <c r="AC29" s="45"/>
      <c r="AD29" s="45"/>
      <c r="AE29" s="45"/>
      <c r="AF29" s="45"/>
      <c r="AG29" s="45"/>
      <c r="AH29" s="45"/>
      <c r="AI29" s="45"/>
      <c r="AJ29" s="45"/>
      <c r="AK29" s="45"/>
      <c r="AL29" s="128"/>
      <c r="AM29" s="74"/>
    </row>
    <row r="30" spans="1:39" ht="30" customHeight="1">
      <c r="A30" s="391"/>
      <c r="B30" s="33" t="s">
        <v>386</v>
      </c>
      <c r="C30" s="45"/>
      <c r="D30" s="45"/>
      <c r="E30" s="45"/>
      <c r="F30" s="45"/>
      <c r="G30" s="45"/>
      <c r="H30" s="45"/>
      <c r="I30" s="45"/>
      <c r="J30" s="45"/>
      <c r="K30" s="45"/>
      <c r="L30" s="45"/>
      <c r="M30" s="45"/>
      <c r="N30" s="45"/>
      <c r="O30" s="45"/>
      <c r="P30" s="45"/>
      <c r="Q30" s="45"/>
      <c r="R30" s="45" t="s">
        <v>137</v>
      </c>
      <c r="S30" s="45"/>
      <c r="T30" s="47"/>
      <c r="U30" s="45"/>
      <c r="V30" s="45"/>
      <c r="W30" s="45"/>
      <c r="X30" s="45"/>
      <c r="Y30" s="45"/>
      <c r="Z30" s="45"/>
      <c r="AA30" s="45"/>
      <c r="AB30" s="45"/>
      <c r="AC30" s="45"/>
      <c r="AD30" s="45"/>
      <c r="AE30" s="45"/>
      <c r="AF30" s="45"/>
      <c r="AG30" s="45"/>
      <c r="AH30" s="45"/>
      <c r="AI30" s="45"/>
      <c r="AJ30" s="45"/>
      <c r="AK30" s="45"/>
      <c r="AL30" s="128"/>
      <c r="AM30" s="74"/>
    </row>
    <row r="31" spans="1:39" ht="30" customHeight="1">
      <c r="A31" s="391"/>
      <c r="B31" s="33" t="s">
        <v>399</v>
      </c>
      <c r="C31" s="45"/>
      <c r="D31" s="45"/>
      <c r="E31" s="45"/>
      <c r="F31" s="45"/>
      <c r="G31" s="45"/>
      <c r="H31" s="45"/>
      <c r="I31" s="45"/>
      <c r="J31" s="45"/>
      <c r="K31" s="45"/>
      <c r="L31" s="45"/>
      <c r="M31" s="45"/>
      <c r="N31" s="45"/>
      <c r="O31" s="45"/>
      <c r="P31" s="45" t="s">
        <v>137</v>
      </c>
      <c r="Q31" s="45"/>
      <c r="R31" s="45"/>
      <c r="S31" s="45"/>
      <c r="T31" s="47"/>
      <c r="U31" s="45"/>
      <c r="V31" s="45"/>
      <c r="W31" s="45"/>
      <c r="X31" s="45"/>
      <c r="Y31" s="45"/>
      <c r="Z31" s="45"/>
      <c r="AA31" s="45"/>
      <c r="AB31" s="45"/>
      <c r="AC31" s="45"/>
      <c r="AD31" s="45"/>
      <c r="AE31" s="45"/>
      <c r="AF31" s="45"/>
      <c r="AG31" s="45"/>
      <c r="AH31" s="45"/>
      <c r="AI31" s="45"/>
      <c r="AJ31" s="45"/>
      <c r="AK31" s="45"/>
      <c r="AL31" s="128"/>
      <c r="AM31" s="74"/>
    </row>
    <row r="32" spans="1:39" ht="30" customHeight="1">
      <c r="A32" s="391"/>
      <c r="B32" s="33" t="s">
        <v>409</v>
      </c>
      <c r="C32" s="45"/>
      <c r="D32" s="45"/>
      <c r="E32" s="45"/>
      <c r="F32" s="45"/>
      <c r="G32" s="45"/>
      <c r="H32" s="45"/>
      <c r="I32" s="45"/>
      <c r="J32" s="45"/>
      <c r="K32" s="45"/>
      <c r="L32" s="45"/>
      <c r="M32" s="45"/>
      <c r="N32" s="45"/>
      <c r="O32" s="45"/>
      <c r="P32" s="45"/>
      <c r="Q32" s="45"/>
      <c r="R32" s="45" t="s">
        <v>137</v>
      </c>
      <c r="S32" s="45"/>
      <c r="T32" s="47"/>
      <c r="U32" s="45"/>
      <c r="V32" s="45"/>
      <c r="W32" s="45"/>
      <c r="X32" s="45"/>
      <c r="Y32" s="45"/>
      <c r="Z32" s="45"/>
      <c r="AA32" s="45"/>
      <c r="AB32" s="45"/>
      <c r="AC32" s="45"/>
      <c r="AD32" s="45"/>
      <c r="AE32" s="45"/>
      <c r="AF32" s="45"/>
      <c r="AG32" s="45"/>
      <c r="AH32" s="45"/>
      <c r="AI32" s="45"/>
      <c r="AJ32" s="45"/>
      <c r="AK32" s="45"/>
      <c r="AL32" s="128"/>
      <c r="AM32" s="74"/>
    </row>
    <row r="33" spans="1:39" ht="30" customHeight="1">
      <c r="A33" s="391"/>
      <c r="B33" s="33" t="s">
        <v>416</v>
      </c>
      <c r="C33" s="45"/>
      <c r="D33" s="45"/>
      <c r="E33" s="45"/>
      <c r="F33" s="45"/>
      <c r="G33" s="45"/>
      <c r="H33" s="45"/>
      <c r="I33" s="45"/>
      <c r="J33" s="45"/>
      <c r="K33" s="45"/>
      <c r="L33" s="45"/>
      <c r="M33" s="45"/>
      <c r="N33" s="45"/>
      <c r="O33" s="45"/>
      <c r="P33" s="45"/>
      <c r="Q33" s="45" t="s">
        <v>137</v>
      </c>
      <c r="R33" s="45"/>
      <c r="S33" s="45"/>
      <c r="T33" s="47" t="s">
        <v>115</v>
      </c>
      <c r="U33" s="45"/>
      <c r="V33" s="45"/>
      <c r="W33" s="45"/>
      <c r="X33" s="45"/>
      <c r="Y33" s="45"/>
      <c r="Z33" s="45"/>
      <c r="AA33" s="45"/>
      <c r="AB33" s="45"/>
      <c r="AC33" s="45"/>
      <c r="AD33" s="45"/>
      <c r="AE33" s="45"/>
      <c r="AF33" s="45"/>
      <c r="AG33" s="45"/>
      <c r="AH33" s="45"/>
      <c r="AI33" s="45"/>
      <c r="AJ33" s="45"/>
      <c r="AK33" s="45"/>
      <c r="AL33" s="128"/>
      <c r="AM33" s="74"/>
    </row>
    <row r="34" spans="1:39" ht="30" customHeight="1">
      <c r="A34" s="391"/>
      <c r="B34" s="33" t="s">
        <v>427</v>
      </c>
      <c r="C34" s="45"/>
      <c r="D34" s="45"/>
      <c r="E34" s="45"/>
      <c r="F34" s="45"/>
      <c r="G34" s="45"/>
      <c r="H34" s="45"/>
      <c r="I34" s="45"/>
      <c r="J34" s="45"/>
      <c r="K34" s="45"/>
      <c r="L34" s="45"/>
      <c r="M34" s="45"/>
      <c r="N34" s="45"/>
      <c r="O34" s="45"/>
      <c r="P34" s="45"/>
      <c r="Q34" s="45"/>
      <c r="R34" s="45" t="s">
        <v>137</v>
      </c>
      <c r="S34" s="45"/>
      <c r="T34" s="47"/>
      <c r="U34" s="45"/>
      <c r="V34" s="45"/>
      <c r="W34" s="45"/>
      <c r="X34" s="45"/>
      <c r="Y34" s="45"/>
      <c r="Z34" s="45"/>
      <c r="AA34" s="45"/>
      <c r="AB34" s="45"/>
      <c r="AC34" s="45"/>
      <c r="AD34" s="45"/>
      <c r="AE34" s="45"/>
      <c r="AF34" s="45"/>
      <c r="AG34" s="45"/>
      <c r="AH34" s="45"/>
      <c r="AI34" s="45"/>
      <c r="AJ34" s="45"/>
      <c r="AK34" s="45"/>
      <c r="AL34" s="128"/>
      <c r="AM34" s="74"/>
    </row>
    <row r="35" spans="1:39" ht="30" customHeight="1">
      <c r="A35" s="391"/>
      <c r="B35" s="33" t="s">
        <v>436</v>
      </c>
      <c r="C35" s="45"/>
      <c r="D35" s="45"/>
      <c r="E35" s="45"/>
      <c r="F35" s="45"/>
      <c r="G35" s="45"/>
      <c r="H35" s="45"/>
      <c r="I35" s="45"/>
      <c r="J35" s="45"/>
      <c r="K35" s="45"/>
      <c r="L35" s="45"/>
      <c r="M35" s="45"/>
      <c r="N35" s="45"/>
      <c r="O35" s="45"/>
      <c r="P35" s="45" t="s">
        <v>137</v>
      </c>
      <c r="Q35" s="45"/>
      <c r="R35" s="45"/>
      <c r="S35" s="45"/>
      <c r="T35" s="47"/>
      <c r="U35" s="45"/>
      <c r="V35" s="45"/>
      <c r="W35" s="45"/>
      <c r="X35" s="45"/>
      <c r="Y35" s="45"/>
      <c r="Z35" s="45"/>
      <c r="AA35" s="45"/>
      <c r="AB35" s="45"/>
      <c r="AC35" s="45"/>
      <c r="AD35" s="45"/>
      <c r="AE35" s="45"/>
      <c r="AF35" s="45"/>
      <c r="AG35" s="45"/>
      <c r="AH35" s="45"/>
      <c r="AI35" s="45"/>
      <c r="AJ35" s="45"/>
      <c r="AK35" s="45"/>
      <c r="AL35" s="128"/>
      <c r="AM35" s="74"/>
    </row>
    <row r="36" spans="1:39" ht="30" customHeight="1">
      <c r="A36" s="391"/>
      <c r="B36" s="33" t="s">
        <v>442</v>
      </c>
      <c r="C36" s="45"/>
      <c r="D36" s="45"/>
      <c r="E36" s="45"/>
      <c r="F36" s="45"/>
      <c r="G36" s="45"/>
      <c r="H36" s="45"/>
      <c r="I36" s="45"/>
      <c r="J36" s="45"/>
      <c r="K36" s="45"/>
      <c r="L36" s="45"/>
      <c r="M36" s="45"/>
      <c r="N36" s="45"/>
      <c r="O36" s="45"/>
      <c r="P36" s="45"/>
      <c r="Q36" s="45"/>
      <c r="R36" s="45"/>
      <c r="S36" s="45" t="s">
        <v>137</v>
      </c>
      <c r="T36" s="47"/>
      <c r="U36" s="45"/>
      <c r="V36" s="45"/>
      <c r="W36" s="45"/>
      <c r="X36" s="45"/>
      <c r="Y36" s="45"/>
      <c r="Z36" s="45"/>
      <c r="AA36" s="45"/>
      <c r="AB36" s="45"/>
      <c r="AC36" s="45"/>
      <c r="AD36" s="45"/>
      <c r="AE36" s="45"/>
      <c r="AF36" s="45"/>
      <c r="AG36" s="45"/>
      <c r="AH36" s="45"/>
      <c r="AI36" s="45"/>
      <c r="AJ36" s="45"/>
      <c r="AK36" s="45"/>
      <c r="AL36" s="128"/>
      <c r="AM36" s="74"/>
    </row>
    <row r="37" spans="1:39" ht="30" customHeight="1">
      <c r="A37" s="391"/>
      <c r="B37" s="33" t="s">
        <v>451</v>
      </c>
      <c r="C37" s="45"/>
      <c r="D37" s="45"/>
      <c r="E37" s="45"/>
      <c r="F37" s="45"/>
      <c r="G37" s="45"/>
      <c r="H37" s="45"/>
      <c r="I37" s="45"/>
      <c r="J37" s="45"/>
      <c r="K37" s="45"/>
      <c r="L37" s="45"/>
      <c r="M37" s="45"/>
      <c r="N37" s="45"/>
      <c r="O37" s="45"/>
      <c r="P37" s="45" t="s">
        <v>137</v>
      </c>
      <c r="Q37" s="45"/>
      <c r="R37" s="45"/>
      <c r="S37" s="45"/>
      <c r="T37" s="47"/>
      <c r="U37" s="45"/>
      <c r="V37" s="45"/>
      <c r="W37" s="45"/>
      <c r="X37" s="45"/>
      <c r="Y37" s="45"/>
      <c r="Z37" s="45"/>
      <c r="AA37" s="45"/>
      <c r="AB37" s="45"/>
      <c r="AC37" s="45"/>
      <c r="AD37" s="45"/>
      <c r="AE37" s="45"/>
      <c r="AF37" s="45"/>
      <c r="AG37" s="45"/>
      <c r="AH37" s="45"/>
      <c r="AI37" s="45"/>
      <c r="AJ37" s="45"/>
      <c r="AK37" s="45"/>
      <c r="AL37" s="128"/>
      <c r="AM37" s="74"/>
    </row>
    <row r="38" spans="1:39" ht="30" customHeight="1">
      <c r="A38" s="391"/>
      <c r="B38" s="33" t="s">
        <v>457</v>
      </c>
      <c r="C38" s="45"/>
      <c r="D38" s="45"/>
      <c r="E38" s="45"/>
      <c r="F38" s="45"/>
      <c r="G38" s="45"/>
      <c r="H38" s="45"/>
      <c r="I38" s="45"/>
      <c r="J38" s="45"/>
      <c r="K38" s="45"/>
      <c r="L38" s="45"/>
      <c r="M38" s="45"/>
      <c r="N38" s="45"/>
      <c r="O38" s="45"/>
      <c r="P38" s="45"/>
      <c r="Q38" s="45"/>
      <c r="R38" s="45"/>
      <c r="S38" s="45" t="s">
        <v>137</v>
      </c>
      <c r="T38" s="47"/>
      <c r="U38" s="45"/>
      <c r="V38" s="45"/>
      <c r="W38" s="45"/>
      <c r="X38" s="45"/>
      <c r="Y38" s="45"/>
      <c r="Z38" s="45"/>
      <c r="AA38" s="45"/>
      <c r="AB38" s="45"/>
      <c r="AC38" s="45"/>
      <c r="AD38" s="45"/>
      <c r="AE38" s="45"/>
      <c r="AF38" s="45"/>
      <c r="AG38" s="45"/>
      <c r="AH38" s="45"/>
      <c r="AI38" s="45"/>
      <c r="AJ38" s="45"/>
      <c r="AK38" s="45"/>
      <c r="AL38" s="128"/>
      <c r="AM38" s="74"/>
    </row>
    <row r="39" spans="1:39" ht="30" customHeight="1">
      <c r="A39" s="391"/>
      <c r="B39" s="33" t="s">
        <v>469</v>
      </c>
      <c r="C39" s="45"/>
      <c r="D39" s="45"/>
      <c r="E39" s="45"/>
      <c r="F39" s="45"/>
      <c r="G39" s="45"/>
      <c r="H39" s="45"/>
      <c r="I39" s="45"/>
      <c r="J39" s="45"/>
      <c r="K39" s="45"/>
      <c r="L39" s="45"/>
      <c r="M39" s="45"/>
      <c r="N39" s="45"/>
      <c r="O39" s="45"/>
      <c r="P39" s="45" t="s">
        <v>137</v>
      </c>
      <c r="Q39" s="45"/>
      <c r="R39" s="45"/>
      <c r="S39" s="45"/>
      <c r="T39" s="47"/>
      <c r="U39" s="45"/>
      <c r="V39" s="45"/>
      <c r="W39" s="45"/>
      <c r="X39" s="45"/>
      <c r="Y39" s="45"/>
      <c r="Z39" s="45"/>
      <c r="AA39" s="45"/>
      <c r="AB39" s="45"/>
      <c r="AC39" s="45"/>
      <c r="AD39" s="45"/>
      <c r="AE39" s="45"/>
      <c r="AF39" s="45"/>
      <c r="AG39" s="45"/>
      <c r="AH39" s="45"/>
      <c r="AI39" s="45"/>
      <c r="AJ39" s="45"/>
      <c r="AK39" s="45"/>
      <c r="AL39" s="128"/>
      <c r="AM39" s="74"/>
    </row>
    <row r="40" spans="1:39" ht="30" customHeight="1">
      <c r="A40" s="392"/>
      <c r="B40" s="33" t="s">
        <v>483</v>
      </c>
      <c r="C40" s="45"/>
      <c r="D40" s="45"/>
      <c r="E40" s="45"/>
      <c r="F40" s="45"/>
      <c r="G40" s="45"/>
      <c r="H40" s="45"/>
      <c r="I40" s="45"/>
      <c r="J40" s="45"/>
      <c r="K40" s="45"/>
      <c r="L40" s="45"/>
      <c r="M40" s="45"/>
      <c r="N40" s="45"/>
      <c r="O40" s="45"/>
      <c r="P40" s="45"/>
      <c r="Q40" s="45"/>
      <c r="R40" s="45"/>
      <c r="S40" s="45" t="s">
        <v>137</v>
      </c>
      <c r="T40" s="47"/>
      <c r="U40" s="45"/>
      <c r="V40" s="45"/>
      <c r="W40" s="45"/>
      <c r="X40" s="45"/>
      <c r="Y40" s="45"/>
      <c r="Z40" s="45"/>
      <c r="AA40" s="45"/>
      <c r="AB40" s="45"/>
      <c r="AC40" s="45"/>
      <c r="AD40" s="45"/>
      <c r="AE40" s="45"/>
      <c r="AF40" s="45"/>
      <c r="AG40" s="45"/>
      <c r="AH40" s="45"/>
      <c r="AI40" s="45"/>
      <c r="AJ40" s="45"/>
      <c r="AK40" s="45"/>
      <c r="AL40" s="128"/>
      <c r="AM40" s="74"/>
    </row>
    <row r="41" spans="1:39" ht="30" customHeight="1">
      <c r="A41" s="390" t="s">
        <v>941</v>
      </c>
      <c r="B41" s="33" t="s">
        <v>528</v>
      </c>
      <c r="C41" s="48" t="s">
        <v>942</v>
      </c>
      <c r="D41" s="48"/>
      <c r="E41" s="48"/>
      <c r="F41" s="48"/>
      <c r="G41" s="48"/>
      <c r="H41" s="48"/>
      <c r="I41" s="48"/>
      <c r="J41" s="48"/>
      <c r="K41" s="48"/>
      <c r="L41" s="48"/>
      <c r="M41" s="48"/>
      <c r="N41" s="45"/>
      <c r="O41" s="45" t="s">
        <v>683</v>
      </c>
      <c r="P41" s="45"/>
      <c r="Q41" s="45"/>
      <c r="R41" s="45"/>
      <c r="S41" s="45"/>
      <c r="T41" s="47"/>
      <c r="U41" s="48"/>
      <c r="V41" s="48"/>
      <c r="W41" s="48"/>
      <c r="X41" s="48"/>
      <c r="Y41" s="48"/>
      <c r="Z41" s="48"/>
      <c r="AA41" s="48"/>
      <c r="AB41" s="48"/>
      <c r="AC41" s="48"/>
      <c r="AD41" s="48"/>
      <c r="AE41" s="48"/>
      <c r="AF41" s="48"/>
      <c r="AG41" s="48"/>
      <c r="AH41" s="48"/>
      <c r="AI41" s="48"/>
      <c r="AJ41" s="48"/>
      <c r="AK41" s="45"/>
      <c r="AL41" s="128"/>
      <c r="AM41" s="74"/>
    </row>
    <row r="42" spans="1:39" ht="30" customHeight="1">
      <c r="A42" s="391"/>
      <c r="B42" s="33" t="s">
        <v>541</v>
      </c>
      <c r="C42" s="48" t="s">
        <v>942</v>
      </c>
      <c r="D42" s="48"/>
      <c r="E42" s="48"/>
      <c r="F42" s="48"/>
      <c r="G42" s="48"/>
      <c r="H42" s="48"/>
      <c r="I42" s="48"/>
      <c r="J42" s="48"/>
      <c r="K42" s="48"/>
      <c r="L42" s="48"/>
      <c r="M42" s="48"/>
      <c r="N42" s="45"/>
      <c r="O42" s="45"/>
      <c r="P42" s="45" t="s">
        <v>137</v>
      </c>
      <c r="Q42" s="45"/>
      <c r="R42" s="45"/>
      <c r="S42" s="45"/>
      <c r="T42" s="47"/>
      <c r="U42" s="48"/>
      <c r="V42" s="48"/>
      <c r="W42" s="48"/>
      <c r="X42" s="48"/>
      <c r="Y42" s="48"/>
      <c r="Z42" s="48"/>
      <c r="AA42" s="48"/>
      <c r="AB42" s="48"/>
      <c r="AC42" s="48"/>
      <c r="AD42" s="48"/>
      <c r="AE42" s="48"/>
      <c r="AF42" s="48"/>
      <c r="AG42" s="48"/>
      <c r="AH42" s="48"/>
      <c r="AI42" s="48"/>
      <c r="AJ42" s="48"/>
      <c r="AK42" s="45"/>
      <c r="AL42" s="128"/>
      <c r="AM42" s="74"/>
    </row>
    <row r="43" spans="1:39" ht="30" customHeight="1">
      <c r="A43" s="391"/>
      <c r="B43" s="33" t="s">
        <v>552</v>
      </c>
      <c r="C43" s="48" t="s">
        <v>942</v>
      </c>
      <c r="D43" s="48"/>
      <c r="E43" s="48"/>
      <c r="F43" s="48"/>
      <c r="G43" s="48"/>
      <c r="H43" s="48"/>
      <c r="I43" s="48"/>
      <c r="J43" s="48"/>
      <c r="K43" s="48"/>
      <c r="L43" s="48"/>
      <c r="M43" s="48"/>
      <c r="N43" s="45"/>
      <c r="O43" s="45"/>
      <c r="P43" s="45" t="s">
        <v>137</v>
      </c>
      <c r="Q43" s="45"/>
      <c r="R43" s="45"/>
      <c r="S43" s="45"/>
      <c r="T43" s="47"/>
      <c r="U43" s="48"/>
      <c r="V43" s="48"/>
      <c r="W43" s="48"/>
      <c r="X43" s="48"/>
      <c r="Y43" s="48"/>
      <c r="Z43" s="48"/>
      <c r="AA43" s="48"/>
      <c r="AB43" s="48"/>
      <c r="AC43" s="48"/>
      <c r="AD43" s="48"/>
      <c r="AE43" s="48"/>
      <c r="AF43" s="48"/>
      <c r="AG43" s="48"/>
      <c r="AH43" s="48"/>
      <c r="AI43" s="48"/>
      <c r="AJ43" s="48"/>
      <c r="AK43" s="45"/>
      <c r="AL43" s="128"/>
      <c r="AM43" s="74"/>
    </row>
    <row r="44" spans="1:39" ht="30" customHeight="1">
      <c r="A44" s="391"/>
      <c r="B44" s="33" t="s">
        <v>562</v>
      </c>
      <c r="C44" s="48"/>
      <c r="D44" s="45"/>
      <c r="E44" s="45"/>
      <c r="F44" s="45"/>
      <c r="G44" s="45"/>
      <c r="H44" s="45"/>
      <c r="I44" s="45"/>
      <c r="J44" s="45"/>
      <c r="K44" s="45"/>
      <c r="L44" s="45"/>
      <c r="M44" s="45"/>
      <c r="N44" s="45"/>
      <c r="O44" s="45"/>
      <c r="P44" s="45"/>
      <c r="Q44" s="45"/>
      <c r="R44" s="45" t="s">
        <v>137</v>
      </c>
      <c r="S44" s="45"/>
      <c r="T44" s="47"/>
      <c r="U44" s="45"/>
      <c r="V44" s="45"/>
      <c r="W44" s="45"/>
      <c r="X44" s="45"/>
      <c r="Y44" s="45"/>
      <c r="Z44" s="45"/>
      <c r="AA44" s="45"/>
      <c r="AB44" s="45"/>
      <c r="AC44" s="45"/>
      <c r="AD44" s="45"/>
      <c r="AE44" s="45"/>
      <c r="AF44" s="45"/>
      <c r="AG44" s="45"/>
      <c r="AH44" s="45"/>
      <c r="AI44" s="45"/>
      <c r="AJ44" s="45"/>
      <c r="AK44" s="45"/>
      <c r="AL44" s="128"/>
      <c r="AM44" s="74"/>
    </row>
    <row r="45" spans="1:39" ht="30" customHeight="1">
      <c r="A45" s="391"/>
      <c r="B45" s="33" t="s">
        <v>572</v>
      </c>
      <c r="C45" s="48"/>
      <c r="D45" s="45"/>
      <c r="E45" s="45"/>
      <c r="F45" s="45"/>
      <c r="G45" s="45"/>
      <c r="H45" s="45"/>
      <c r="I45" s="45"/>
      <c r="J45" s="45"/>
      <c r="K45" s="45"/>
      <c r="L45" s="45"/>
      <c r="M45" s="45"/>
      <c r="N45" s="45"/>
      <c r="O45" s="45"/>
      <c r="P45" s="45" t="s">
        <v>137</v>
      </c>
      <c r="Q45" s="45"/>
      <c r="R45" s="45"/>
      <c r="S45" s="45"/>
      <c r="T45" s="47"/>
      <c r="U45" s="45"/>
      <c r="V45" s="45"/>
      <c r="W45" s="45"/>
      <c r="X45" s="45"/>
      <c r="Y45" s="45"/>
      <c r="Z45" s="45"/>
      <c r="AA45" s="45"/>
      <c r="AB45" s="45"/>
      <c r="AC45" s="45"/>
      <c r="AD45" s="45"/>
      <c r="AE45" s="45"/>
      <c r="AF45" s="45"/>
      <c r="AG45" s="45"/>
      <c r="AH45" s="45"/>
      <c r="AI45" s="45"/>
      <c r="AJ45" s="45"/>
      <c r="AK45" s="45"/>
      <c r="AL45" s="128"/>
      <c r="AM45" s="74"/>
    </row>
    <row r="46" spans="1:39" ht="30" customHeight="1">
      <c r="A46" s="391"/>
      <c r="B46" s="33" t="s">
        <v>583</v>
      </c>
      <c r="C46" s="48"/>
      <c r="D46" s="45"/>
      <c r="E46" s="45"/>
      <c r="F46" s="45"/>
      <c r="G46" s="45"/>
      <c r="H46" s="45"/>
      <c r="I46" s="45"/>
      <c r="J46" s="45"/>
      <c r="K46" s="45"/>
      <c r="L46" s="45"/>
      <c r="M46" s="45"/>
      <c r="N46" s="45"/>
      <c r="O46" s="45"/>
      <c r="P46" s="45"/>
      <c r="Q46" s="45"/>
      <c r="R46" s="45" t="s">
        <v>137</v>
      </c>
      <c r="S46" s="45"/>
      <c r="T46" s="47"/>
      <c r="U46" s="45"/>
      <c r="V46" s="45"/>
      <c r="W46" s="45"/>
      <c r="X46" s="45"/>
      <c r="Y46" s="45"/>
      <c r="Z46" s="45"/>
      <c r="AA46" s="45"/>
      <c r="AB46" s="45"/>
      <c r="AC46" s="45"/>
      <c r="AD46" s="45"/>
      <c r="AE46" s="45"/>
      <c r="AF46" s="45"/>
      <c r="AG46" s="45"/>
      <c r="AH46" s="45"/>
      <c r="AI46" s="45"/>
      <c r="AJ46" s="45"/>
      <c r="AK46" s="45"/>
      <c r="AL46" s="128"/>
      <c r="AM46" s="74"/>
    </row>
    <row r="47" spans="1:39" ht="30" customHeight="1">
      <c r="A47" s="391"/>
      <c r="B47" s="33" t="s">
        <v>593</v>
      </c>
      <c r="C47" s="48"/>
      <c r="D47" s="45"/>
      <c r="E47" s="45"/>
      <c r="F47" s="45"/>
      <c r="G47" s="45"/>
      <c r="H47" s="45"/>
      <c r="I47" s="45"/>
      <c r="J47" s="45"/>
      <c r="K47" s="45"/>
      <c r="L47" s="45"/>
      <c r="M47" s="45"/>
      <c r="N47" s="45"/>
      <c r="O47" s="45"/>
      <c r="P47" s="45" t="s">
        <v>137</v>
      </c>
      <c r="Q47" s="45"/>
      <c r="R47" s="45"/>
      <c r="S47" s="45"/>
      <c r="T47" s="47"/>
      <c r="U47" s="45"/>
      <c r="V47" s="45"/>
      <c r="W47" s="45"/>
      <c r="X47" s="45"/>
      <c r="Y47" s="45"/>
      <c r="Z47" s="45"/>
      <c r="AA47" s="45"/>
      <c r="AB47" s="45"/>
      <c r="AC47" s="45"/>
      <c r="AD47" s="45"/>
      <c r="AE47" s="45"/>
      <c r="AF47" s="45"/>
      <c r="AG47" s="45"/>
      <c r="AH47" s="45"/>
      <c r="AI47" s="45"/>
      <c r="AJ47" s="45"/>
      <c r="AK47" s="45"/>
      <c r="AL47" s="128"/>
      <c r="AM47" s="74"/>
    </row>
    <row r="48" spans="1:39" ht="30" customHeight="1">
      <c r="A48" s="391"/>
      <c r="B48" s="33" t="s">
        <v>603</v>
      </c>
      <c r="C48" s="48"/>
      <c r="D48" s="45"/>
      <c r="E48" s="45"/>
      <c r="F48" s="45"/>
      <c r="G48" s="45"/>
      <c r="H48" s="45"/>
      <c r="I48" s="45"/>
      <c r="J48" s="45"/>
      <c r="K48" s="45"/>
      <c r="L48" s="45"/>
      <c r="M48" s="45"/>
      <c r="N48" s="45"/>
      <c r="O48" s="45"/>
      <c r="P48" s="45"/>
      <c r="Q48" s="45"/>
      <c r="R48" s="45" t="s">
        <v>137</v>
      </c>
      <c r="S48" s="45"/>
      <c r="T48" s="47"/>
      <c r="U48" s="45"/>
      <c r="V48" s="45"/>
      <c r="W48" s="45"/>
      <c r="X48" s="45"/>
      <c r="Y48" s="45"/>
      <c r="Z48" s="45"/>
      <c r="AA48" s="45"/>
      <c r="AB48" s="45"/>
      <c r="AC48" s="45"/>
      <c r="AD48" s="45"/>
      <c r="AE48" s="45"/>
      <c r="AF48" s="45"/>
      <c r="AG48" s="45"/>
      <c r="AH48" s="45"/>
      <c r="AI48" s="45"/>
      <c r="AJ48" s="45"/>
      <c r="AK48" s="45"/>
      <c r="AL48" s="128"/>
      <c r="AM48" s="74"/>
    </row>
    <row r="49" spans="1:39" ht="30" customHeight="1">
      <c r="A49" s="391"/>
      <c r="B49" s="33" t="s">
        <v>612</v>
      </c>
      <c r="C49" s="48" t="s">
        <v>942</v>
      </c>
      <c r="D49" s="45"/>
      <c r="E49" s="45"/>
      <c r="F49" s="45"/>
      <c r="G49" s="45"/>
      <c r="H49" s="45"/>
      <c r="I49" s="45"/>
      <c r="J49" s="45"/>
      <c r="K49" s="45"/>
      <c r="L49" s="45"/>
      <c r="M49" s="45"/>
      <c r="N49" s="45"/>
      <c r="O49" s="45"/>
      <c r="P49" s="45" t="s">
        <v>683</v>
      </c>
      <c r="Q49" s="45"/>
      <c r="R49" s="45"/>
      <c r="S49" s="45"/>
      <c r="T49" s="47"/>
      <c r="U49" s="45"/>
      <c r="V49" s="45"/>
      <c r="W49" s="45"/>
      <c r="X49" s="45"/>
      <c r="Y49" s="45"/>
      <c r="Z49" s="45"/>
      <c r="AA49" s="45"/>
      <c r="AB49" s="45"/>
      <c r="AC49" s="45"/>
      <c r="AD49" s="45"/>
      <c r="AE49" s="45"/>
      <c r="AF49" s="45"/>
      <c r="AG49" s="45"/>
      <c r="AH49" s="45"/>
      <c r="AI49" s="45"/>
      <c r="AJ49" s="45"/>
      <c r="AK49" s="45"/>
      <c r="AL49" s="128"/>
      <c r="AM49" s="74"/>
    </row>
    <row r="50" spans="1:39" ht="30" customHeight="1">
      <c r="A50" s="391"/>
      <c r="B50" s="33" t="s">
        <v>619</v>
      </c>
      <c r="C50" s="48"/>
      <c r="D50" s="45"/>
      <c r="E50" s="45"/>
      <c r="F50" s="45"/>
      <c r="G50" s="45"/>
      <c r="H50" s="45"/>
      <c r="I50" s="45"/>
      <c r="J50" s="45"/>
      <c r="K50" s="45"/>
      <c r="L50" s="45"/>
      <c r="M50" s="45"/>
      <c r="N50" s="45"/>
      <c r="O50" s="45"/>
      <c r="P50" s="45"/>
      <c r="Q50" s="45"/>
      <c r="R50" s="45" t="s">
        <v>137</v>
      </c>
      <c r="S50" s="45"/>
      <c r="T50" s="47"/>
      <c r="U50" s="45"/>
      <c r="V50" s="45"/>
      <c r="W50" s="45"/>
      <c r="X50" s="45"/>
      <c r="Y50" s="45"/>
      <c r="Z50" s="45"/>
      <c r="AA50" s="45"/>
      <c r="AB50" s="45"/>
      <c r="AC50" s="45"/>
      <c r="AD50" s="45"/>
      <c r="AE50" s="45"/>
      <c r="AF50" s="45"/>
      <c r="AG50" s="45"/>
      <c r="AH50" s="45"/>
      <c r="AI50" s="45"/>
      <c r="AJ50" s="45"/>
      <c r="AK50" s="45"/>
      <c r="AL50" s="128"/>
      <c r="AM50" s="74"/>
    </row>
    <row r="51" spans="1:39" ht="30" customHeight="1">
      <c r="A51" s="391"/>
      <c r="B51" s="33" t="s">
        <v>627</v>
      </c>
      <c r="C51" s="48"/>
      <c r="D51" s="45"/>
      <c r="E51" s="45"/>
      <c r="F51" s="45"/>
      <c r="G51" s="45"/>
      <c r="H51" s="45"/>
      <c r="I51" s="45"/>
      <c r="J51" s="45"/>
      <c r="K51" s="45"/>
      <c r="L51" s="45"/>
      <c r="M51" s="45"/>
      <c r="N51" s="45"/>
      <c r="O51" s="45"/>
      <c r="P51" s="45"/>
      <c r="Q51" s="45"/>
      <c r="R51" s="45"/>
      <c r="S51" s="45" t="s">
        <v>137</v>
      </c>
      <c r="T51" s="47"/>
      <c r="U51" s="45"/>
      <c r="V51" s="45"/>
      <c r="W51" s="45"/>
      <c r="X51" s="45"/>
      <c r="Y51" s="45"/>
      <c r="Z51" s="45"/>
      <c r="AA51" s="45"/>
      <c r="AB51" s="45"/>
      <c r="AC51" s="45"/>
      <c r="AD51" s="45"/>
      <c r="AE51" s="45"/>
      <c r="AF51" s="45"/>
      <c r="AG51" s="45"/>
      <c r="AH51" s="45"/>
      <c r="AI51" s="45"/>
      <c r="AJ51" s="45"/>
      <c r="AK51" s="45"/>
      <c r="AL51" s="128"/>
      <c r="AM51" s="74"/>
    </row>
    <row r="52" spans="1:39" ht="30" customHeight="1">
      <c r="A52" s="391"/>
      <c r="B52" s="33" t="s">
        <v>635</v>
      </c>
      <c r="C52" s="48"/>
      <c r="D52" s="45"/>
      <c r="E52" s="45"/>
      <c r="F52" s="45"/>
      <c r="G52" s="45"/>
      <c r="H52" s="45"/>
      <c r="I52" s="45"/>
      <c r="J52" s="45"/>
      <c r="K52" s="45"/>
      <c r="L52" s="45"/>
      <c r="M52" s="45"/>
      <c r="N52" s="45"/>
      <c r="O52" s="45"/>
      <c r="P52" s="45" t="s">
        <v>137</v>
      </c>
      <c r="Q52" s="45"/>
      <c r="R52" s="45"/>
      <c r="S52" s="45"/>
      <c r="T52" s="47"/>
      <c r="U52" s="45"/>
      <c r="V52" s="45"/>
      <c r="W52" s="45"/>
      <c r="X52" s="45"/>
      <c r="Y52" s="45"/>
      <c r="Z52" s="45"/>
      <c r="AA52" s="45"/>
      <c r="AB52" s="45"/>
      <c r="AC52" s="45"/>
      <c r="AD52" s="45"/>
      <c r="AE52" s="45"/>
      <c r="AF52" s="45"/>
      <c r="AG52" s="45"/>
      <c r="AH52" s="45"/>
      <c r="AI52" s="45"/>
      <c r="AJ52" s="45"/>
      <c r="AK52" s="45"/>
      <c r="AL52" s="128"/>
      <c r="AM52" s="74"/>
    </row>
    <row r="53" spans="1:39" ht="30" customHeight="1">
      <c r="A53" s="391"/>
      <c r="B53" s="33" t="s">
        <v>943</v>
      </c>
      <c r="C53" s="48"/>
      <c r="D53" s="45"/>
      <c r="E53" s="45"/>
      <c r="F53" s="45"/>
      <c r="G53" s="45"/>
      <c r="H53" s="45"/>
      <c r="I53" s="45"/>
      <c r="J53" s="45"/>
      <c r="K53" s="45"/>
      <c r="L53" s="45"/>
      <c r="M53" s="45"/>
      <c r="N53" s="45"/>
      <c r="O53" s="45"/>
      <c r="P53" s="45"/>
      <c r="Q53" s="45"/>
      <c r="R53" s="45" t="s">
        <v>137</v>
      </c>
      <c r="S53" s="45"/>
      <c r="T53" s="47"/>
      <c r="U53" s="45"/>
      <c r="V53" s="45"/>
      <c r="W53" s="45"/>
      <c r="X53" s="45"/>
      <c r="Y53" s="45"/>
      <c r="Z53" s="45"/>
      <c r="AA53" s="45"/>
      <c r="AB53" s="45"/>
      <c r="AC53" s="45"/>
      <c r="AD53" s="45"/>
      <c r="AE53" s="45"/>
      <c r="AF53" s="45"/>
      <c r="AG53" s="45"/>
      <c r="AH53" s="45"/>
      <c r="AI53" s="45"/>
      <c r="AJ53" s="45"/>
      <c r="AK53" s="45"/>
      <c r="AL53" s="128"/>
      <c r="AM53" s="74"/>
    </row>
    <row r="54" spans="1:39" ht="30" customHeight="1">
      <c r="A54" s="391"/>
      <c r="B54" s="33" t="s">
        <v>944</v>
      </c>
      <c r="C54" s="48"/>
      <c r="D54" s="45"/>
      <c r="E54" s="45"/>
      <c r="F54" s="45"/>
      <c r="G54" s="45"/>
      <c r="H54" s="45"/>
      <c r="I54" s="45"/>
      <c r="J54" s="45"/>
      <c r="K54" s="45"/>
      <c r="L54" s="45"/>
      <c r="M54" s="45"/>
      <c r="N54" s="45"/>
      <c r="O54" s="45"/>
      <c r="P54" s="45"/>
      <c r="Q54" s="45"/>
      <c r="R54" s="45"/>
      <c r="S54" s="45" t="s">
        <v>137</v>
      </c>
      <c r="T54" s="47"/>
      <c r="U54" s="45"/>
      <c r="V54" s="45"/>
      <c r="W54" s="45"/>
      <c r="X54" s="45"/>
      <c r="Y54" s="45"/>
      <c r="Z54" s="45"/>
      <c r="AA54" s="45"/>
      <c r="AB54" s="45"/>
      <c r="AC54" s="45"/>
      <c r="AD54" s="45"/>
      <c r="AE54" s="45"/>
      <c r="AF54" s="45"/>
      <c r="AG54" s="45"/>
      <c r="AH54" s="45"/>
      <c r="AI54" s="45"/>
      <c r="AJ54" s="45"/>
      <c r="AK54" s="45"/>
      <c r="AL54" s="128"/>
      <c r="AM54" s="74"/>
    </row>
    <row r="55" spans="1:39" ht="30" customHeight="1">
      <c r="A55" s="392"/>
      <c r="B55" s="33" t="s">
        <v>945</v>
      </c>
      <c r="C55" s="48"/>
      <c r="D55" s="45"/>
      <c r="E55" s="45"/>
      <c r="F55" s="45"/>
      <c r="G55" s="45"/>
      <c r="H55" s="45"/>
      <c r="I55" s="45"/>
      <c r="J55" s="45"/>
      <c r="K55" s="45"/>
      <c r="L55" s="45"/>
      <c r="M55" s="45"/>
      <c r="N55" s="45"/>
      <c r="O55" s="45"/>
      <c r="P55" s="45"/>
      <c r="Q55" s="45" t="s">
        <v>137</v>
      </c>
      <c r="R55" s="45"/>
      <c r="S55" s="45"/>
      <c r="T55" s="47"/>
      <c r="U55" s="45"/>
      <c r="V55" s="45"/>
      <c r="W55" s="45"/>
      <c r="X55" s="45"/>
      <c r="Y55" s="45"/>
      <c r="Z55" s="45"/>
      <c r="AA55" s="45"/>
      <c r="AB55" s="45"/>
      <c r="AC55" s="45"/>
      <c r="AD55" s="45"/>
      <c r="AE55" s="45"/>
      <c r="AF55" s="45"/>
      <c r="AG55" s="45"/>
      <c r="AH55" s="45"/>
      <c r="AI55" s="45"/>
      <c r="AJ55" s="45"/>
      <c r="AK55" s="45"/>
      <c r="AL55" s="128"/>
      <c r="AM55" s="74"/>
    </row>
    <row r="56" spans="1:39" ht="30" customHeight="1">
      <c r="A56" s="390" t="s">
        <v>946</v>
      </c>
      <c r="B56" s="33" t="s">
        <v>643</v>
      </c>
      <c r="C56" s="48" t="s">
        <v>947</v>
      </c>
      <c r="D56" s="48"/>
      <c r="E56" s="48"/>
      <c r="F56" s="48"/>
      <c r="G56" s="48"/>
      <c r="H56" s="48"/>
      <c r="I56" s="48"/>
      <c r="J56" s="48"/>
      <c r="K56" s="48"/>
      <c r="L56" s="48"/>
      <c r="M56" s="48"/>
      <c r="N56" s="45"/>
      <c r="O56" s="45"/>
      <c r="P56" s="45" t="s">
        <v>683</v>
      </c>
      <c r="Q56" s="45"/>
      <c r="R56" s="45"/>
      <c r="S56" s="45"/>
      <c r="T56" s="47"/>
      <c r="U56" s="48"/>
      <c r="V56" s="48"/>
      <c r="W56" s="48"/>
      <c r="X56" s="48"/>
      <c r="Y56" s="48"/>
      <c r="Z56" s="48"/>
      <c r="AA56" s="48"/>
      <c r="AB56" s="48"/>
      <c r="AC56" s="48"/>
      <c r="AD56" s="48"/>
      <c r="AE56" s="48"/>
      <c r="AF56" s="48"/>
      <c r="AG56" s="48"/>
      <c r="AH56" s="48"/>
      <c r="AI56" s="48"/>
      <c r="AJ56" s="48"/>
      <c r="AK56" s="45"/>
      <c r="AL56" s="128"/>
      <c r="AM56" s="74"/>
    </row>
    <row r="57" spans="1:39" ht="30" customHeight="1">
      <c r="A57" s="391"/>
      <c r="B57" s="33" t="s">
        <v>658</v>
      </c>
      <c r="C57" s="48" t="s">
        <v>947</v>
      </c>
      <c r="D57" s="48"/>
      <c r="E57" s="48"/>
      <c r="F57" s="48"/>
      <c r="G57" s="48"/>
      <c r="H57" s="48"/>
      <c r="I57" s="48"/>
      <c r="J57" s="48"/>
      <c r="K57" s="48"/>
      <c r="L57" s="48"/>
      <c r="M57" s="48"/>
      <c r="N57" s="45"/>
      <c r="O57" s="45"/>
      <c r="P57" s="45" t="s">
        <v>683</v>
      </c>
      <c r="Q57" s="45"/>
      <c r="R57" s="45"/>
      <c r="S57" s="45"/>
      <c r="T57" s="47"/>
      <c r="U57" s="48"/>
      <c r="V57" s="48"/>
      <c r="W57" s="48"/>
      <c r="X57" s="48"/>
      <c r="Y57" s="48"/>
      <c r="Z57" s="48"/>
      <c r="AA57" s="48"/>
      <c r="AB57" s="48"/>
      <c r="AC57" s="48"/>
      <c r="AD57" s="48"/>
      <c r="AE57" s="48"/>
      <c r="AF57" s="48"/>
      <c r="AG57" s="48"/>
      <c r="AH57" s="48"/>
      <c r="AI57" s="48"/>
      <c r="AJ57" s="48"/>
      <c r="AK57" s="45"/>
      <c r="AL57" s="128"/>
      <c r="AM57" s="74"/>
    </row>
    <row r="58" spans="1:39" ht="30" customHeight="1">
      <c r="A58" s="391"/>
      <c r="B58" s="33" t="s">
        <v>666</v>
      </c>
      <c r="C58" s="48"/>
      <c r="D58" s="48"/>
      <c r="E58" s="48"/>
      <c r="F58" s="48"/>
      <c r="G58" s="48"/>
      <c r="H58" s="48"/>
      <c r="I58" s="48"/>
      <c r="J58" s="48"/>
      <c r="K58" s="48"/>
      <c r="L58" s="48"/>
      <c r="M58" s="48"/>
      <c r="N58" s="45"/>
      <c r="O58" s="45"/>
      <c r="P58" s="45"/>
      <c r="Q58" s="45"/>
      <c r="R58" s="45"/>
      <c r="S58" s="45" t="s">
        <v>137</v>
      </c>
      <c r="T58" s="47"/>
      <c r="U58" s="48"/>
      <c r="V58" s="48"/>
      <c r="W58" s="48"/>
      <c r="X58" s="48"/>
      <c r="Y58" s="48"/>
      <c r="Z58" s="48"/>
      <c r="AA58" s="48"/>
      <c r="AB58" s="48"/>
      <c r="AC58" s="48"/>
      <c r="AD58" s="48"/>
      <c r="AE58" s="48"/>
      <c r="AF58" s="48"/>
      <c r="AG58" s="48"/>
      <c r="AH58" s="48"/>
      <c r="AI58" s="48"/>
      <c r="AJ58" s="48"/>
      <c r="AK58" s="45"/>
      <c r="AL58" s="128"/>
      <c r="AM58" s="74"/>
    </row>
    <row r="59" spans="1:39" ht="30" customHeight="1">
      <c r="A59" s="391"/>
      <c r="B59" s="33" t="s">
        <v>676</v>
      </c>
      <c r="C59" s="48"/>
      <c r="D59" s="48"/>
      <c r="E59" s="48"/>
      <c r="F59" s="48"/>
      <c r="G59" s="48"/>
      <c r="H59" s="48"/>
      <c r="I59" s="48"/>
      <c r="J59" s="48"/>
      <c r="K59" s="48"/>
      <c r="L59" s="48"/>
      <c r="M59" s="48"/>
      <c r="N59" s="45"/>
      <c r="O59" s="45"/>
      <c r="P59" s="45" t="s">
        <v>137</v>
      </c>
      <c r="Q59" s="45"/>
      <c r="R59" s="45"/>
      <c r="S59" s="45"/>
      <c r="T59" s="47"/>
      <c r="U59" s="48"/>
      <c r="V59" s="48"/>
      <c r="W59" s="48"/>
      <c r="X59" s="48"/>
      <c r="Y59" s="48"/>
      <c r="Z59" s="48"/>
      <c r="AA59" s="48"/>
      <c r="AB59" s="48"/>
      <c r="AC59" s="48"/>
      <c r="AD59" s="48"/>
      <c r="AE59" s="48"/>
      <c r="AF59" s="48"/>
      <c r="AG59" s="48"/>
      <c r="AH59" s="48"/>
      <c r="AI59" s="48"/>
      <c r="AJ59" s="48"/>
      <c r="AK59" s="45"/>
      <c r="AL59" s="128"/>
      <c r="AM59" s="74"/>
    </row>
    <row r="60" spans="1:39" ht="30" customHeight="1">
      <c r="A60" s="391"/>
      <c r="B60" s="33" t="s">
        <v>948</v>
      </c>
      <c r="C60" s="48"/>
      <c r="D60" s="48"/>
      <c r="E60" s="48"/>
      <c r="F60" s="48"/>
      <c r="G60" s="48"/>
      <c r="H60" s="48"/>
      <c r="I60" s="48"/>
      <c r="J60" s="48"/>
      <c r="K60" s="48"/>
      <c r="L60" s="48"/>
      <c r="M60" s="48"/>
      <c r="N60" s="45"/>
      <c r="O60" s="45"/>
      <c r="P60" s="45"/>
      <c r="Q60" s="45"/>
      <c r="R60" s="45" t="s">
        <v>137</v>
      </c>
      <c r="S60" s="45"/>
      <c r="T60" s="47"/>
      <c r="U60" s="48"/>
      <c r="V60" s="48"/>
      <c r="W60" s="48"/>
      <c r="X60" s="48"/>
      <c r="Y60" s="48"/>
      <c r="Z60" s="48"/>
      <c r="AA60" s="48"/>
      <c r="AB60" s="48"/>
      <c r="AC60" s="48"/>
      <c r="AD60" s="48"/>
      <c r="AE60" s="48"/>
      <c r="AF60" s="48"/>
      <c r="AG60" s="48"/>
      <c r="AH60" s="48"/>
      <c r="AI60" s="48"/>
      <c r="AJ60" s="48"/>
      <c r="AK60" s="45"/>
      <c r="AL60" s="128"/>
      <c r="AM60" s="74"/>
    </row>
    <row r="61" spans="1:39" ht="30" customHeight="1">
      <c r="A61" s="391"/>
      <c r="B61" s="33" t="s">
        <v>949</v>
      </c>
      <c r="C61" s="48"/>
      <c r="D61" s="48"/>
      <c r="E61" s="48"/>
      <c r="F61" s="48"/>
      <c r="G61" s="48"/>
      <c r="H61" s="48"/>
      <c r="I61" s="48"/>
      <c r="J61" s="48"/>
      <c r="K61" s="48"/>
      <c r="L61" s="48"/>
      <c r="M61" s="48"/>
      <c r="N61" s="45"/>
      <c r="O61" s="45"/>
      <c r="P61" s="45" t="s">
        <v>137</v>
      </c>
      <c r="Q61" s="45"/>
      <c r="R61" s="45"/>
      <c r="S61" s="45"/>
      <c r="T61" s="47"/>
      <c r="U61" s="48"/>
      <c r="V61" s="48"/>
      <c r="W61" s="48"/>
      <c r="X61" s="48"/>
      <c r="Y61" s="48"/>
      <c r="Z61" s="48"/>
      <c r="AA61" s="48"/>
      <c r="AB61" s="48"/>
      <c r="AC61" s="48"/>
      <c r="AD61" s="48"/>
      <c r="AE61" s="48"/>
      <c r="AF61" s="48"/>
      <c r="AG61" s="48"/>
      <c r="AH61" s="48"/>
      <c r="AI61" s="48"/>
      <c r="AJ61" s="48"/>
      <c r="AK61" s="45"/>
      <c r="AL61" s="128"/>
      <c r="AM61" s="74"/>
    </row>
    <row r="62" spans="1:39" ht="30" customHeight="1">
      <c r="A62" s="391"/>
      <c r="B62" s="33" t="s">
        <v>950</v>
      </c>
      <c r="C62" s="48"/>
      <c r="D62" s="48"/>
      <c r="E62" s="48"/>
      <c r="F62" s="48"/>
      <c r="G62" s="48"/>
      <c r="H62" s="48"/>
      <c r="I62" s="48"/>
      <c r="J62" s="48"/>
      <c r="K62" s="48"/>
      <c r="L62" s="48"/>
      <c r="M62" s="48"/>
      <c r="N62" s="45"/>
      <c r="O62" s="45"/>
      <c r="P62" s="45"/>
      <c r="Q62" s="45"/>
      <c r="R62" s="45" t="s">
        <v>137</v>
      </c>
      <c r="S62" s="45"/>
      <c r="T62" s="47"/>
      <c r="U62" s="48"/>
      <c r="V62" s="48"/>
      <c r="W62" s="48"/>
      <c r="X62" s="48"/>
      <c r="Y62" s="48"/>
      <c r="Z62" s="48"/>
      <c r="AA62" s="48"/>
      <c r="AB62" s="48"/>
      <c r="AC62" s="48"/>
      <c r="AD62" s="48"/>
      <c r="AE62" s="48"/>
      <c r="AF62" s="48"/>
      <c r="AG62" s="48"/>
      <c r="AH62" s="48"/>
      <c r="AI62" s="48"/>
      <c r="AJ62" s="48"/>
      <c r="AK62" s="45"/>
      <c r="AL62" s="128"/>
      <c r="AM62" s="74"/>
    </row>
    <row r="63" spans="1:39" ht="30" customHeight="1">
      <c r="A63" s="391"/>
      <c r="B63" s="33" t="s">
        <v>951</v>
      </c>
      <c r="C63" s="48" t="s">
        <v>947</v>
      </c>
      <c r="D63" s="48"/>
      <c r="E63" s="48"/>
      <c r="F63" s="48"/>
      <c r="G63" s="48"/>
      <c r="H63" s="48"/>
      <c r="I63" s="48"/>
      <c r="J63" s="48"/>
      <c r="K63" s="48"/>
      <c r="L63" s="48"/>
      <c r="M63" s="48"/>
      <c r="N63" s="45"/>
      <c r="O63" s="45"/>
      <c r="P63" s="45"/>
      <c r="Q63" s="45" t="s">
        <v>683</v>
      </c>
      <c r="R63" s="45"/>
      <c r="S63" s="45"/>
      <c r="T63" s="47" t="s">
        <v>115</v>
      </c>
      <c r="U63" s="48"/>
      <c r="V63" s="48"/>
      <c r="W63" s="48"/>
      <c r="X63" s="48"/>
      <c r="Y63" s="48"/>
      <c r="Z63" s="48"/>
      <c r="AA63" s="48"/>
      <c r="AB63" s="48"/>
      <c r="AC63" s="48"/>
      <c r="AD63" s="48"/>
      <c r="AE63" s="48"/>
      <c r="AF63" s="48"/>
      <c r="AG63" s="48"/>
      <c r="AH63" s="48"/>
      <c r="AI63" s="48"/>
      <c r="AJ63" s="48"/>
      <c r="AK63" s="45"/>
      <c r="AL63" s="128"/>
      <c r="AM63" s="74"/>
    </row>
    <row r="64" spans="1:39" ht="30" customHeight="1">
      <c r="A64" s="391"/>
      <c r="B64" s="33" t="s">
        <v>952</v>
      </c>
      <c r="C64" s="45" t="s">
        <v>947</v>
      </c>
      <c r="D64" s="45"/>
      <c r="E64" s="45"/>
      <c r="F64" s="45"/>
      <c r="G64" s="45"/>
      <c r="H64" s="45"/>
      <c r="I64" s="45"/>
      <c r="J64" s="45"/>
      <c r="K64" s="45"/>
      <c r="L64" s="45"/>
      <c r="M64" s="45"/>
      <c r="N64" s="45"/>
      <c r="O64" s="45"/>
      <c r="P64" s="45"/>
      <c r="Q64" s="45"/>
      <c r="R64" s="45" t="s">
        <v>683</v>
      </c>
      <c r="S64" s="45"/>
      <c r="T64" s="47"/>
      <c r="U64" s="45"/>
      <c r="V64" s="45"/>
      <c r="W64" s="45"/>
      <c r="X64" s="45"/>
      <c r="Y64" s="45"/>
      <c r="Z64" s="45"/>
      <c r="AA64" s="45"/>
      <c r="AB64" s="45"/>
      <c r="AC64" s="45"/>
      <c r="AD64" s="45"/>
      <c r="AE64" s="45"/>
      <c r="AF64" s="45"/>
      <c r="AG64" s="45"/>
      <c r="AH64" s="45"/>
      <c r="AI64" s="45"/>
      <c r="AJ64" s="45"/>
      <c r="AK64" s="45"/>
      <c r="AL64" s="128"/>
      <c r="AM64" s="74"/>
    </row>
    <row r="65" spans="1:39" ht="30" customHeight="1">
      <c r="A65" s="391"/>
      <c r="B65" s="33" t="s">
        <v>953</v>
      </c>
      <c r="C65" s="45"/>
      <c r="D65" s="45"/>
      <c r="E65" s="45"/>
      <c r="F65" s="45"/>
      <c r="G65" s="45"/>
      <c r="H65" s="45"/>
      <c r="I65" s="45"/>
      <c r="J65" s="45"/>
      <c r="K65" s="45"/>
      <c r="L65" s="45"/>
      <c r="M65" s="45"/>
      <c r="N65" s="45"/>
      <c r="O65" s="45"/>
      <c r="P65" s="45" t="s">
        <v>137</v>
      </c>
      <c r="Q65" s="45"/>
      <c r="R65" s="45"/>
      <c r="S65" s="45"/>
      <c r="T65" s="47"/>
      <c r="U65" s="45"/>
      <c r="V65" s="45"/>
      <c r="W65" s="45"/>
      <c r="X65" s="45"/>
      <c r="Y65" s="45"/>
      <c r="Z65" s="45"/>
      <c r="AA65" s="45"/>
      <c r="AB65" s="45"/>
      <c r="AC65" s="45"/>
      <c r="AD65" s="45"/>
      <c r="AE65" s="45"/>
      <c r="AF65" s="45"/>
      <c r="AG65" s="45"/>
      <c r="AH65" s="45"/>
      <c r="AI65" s="45"/>
      <c r="AJ65" s="45"/>
      <c r="AK65" s="45"/>
      <c r="AL65" s="128"/>
      <c r="AM65" s="74"/>
    </row>
    <row r="66" spans="1:39" ht="30" customHeight="1">
      <c r="A66" s="391"/>
      <c r="B66" s="33" t="s">
        <v>954</v>
      </c>
      <c r="C66" s="45"/>
      <c r="D66" s="45"/>
      <c r="E66" s="45"/>
      <c r="F66" s="45"/>
      <c r="G66" s="45"/>
      <c r="H66" s="45"/>
      <c r="I66" s="45"/>
      <c r="J66" s="45"/>
      <c r="K66" s="45"/>
      <c r="L66" s="45"/>
      <c r="M66" s="45"/>
      <c r="N66" s="45"/>
      <c r="O66" s="45"/>
      <c r="P66" s="45"/>
      <c r="Q66" s="45"/>
      <c r="R66" s="45"/>
      <c r="S66" s="45" t="s">
        <v>137</v>
      </c>
      <c r="T66" s="47"/>
      <c r="U66" s="45"/>
      <c r="V66" s="45"/>
      <c r="W66" s="45"/>
      <c r="X66" s="45"/>
      <c r="Y66" s="45"/>
      <c r="Z66" s="45"/>
      <c r="AA66" s="45"/>
      <c r="AB66" s="45"/>
      <c r="AC66" s="45"/>
      <c r="AD66" s="45"/>
      <c r="AE66" s="45"/>
      <c r="AF66" s="45"/>
      <c r="AG66" s="45"/>
      <c r="AH66" s="45"/>
      <c r="AI66" s="45"/>
      <c r="AJ66" s="45"/>
      <c r="AK66" s="45"/>
      <c r="AL66" s="128"/>
      <c r="AM66" s="74"/>
    </row>
    <row r="67" spans="1:39" ht="30" customHeight="1">
      <c r="A67" s="391"/>
      <c r="B67" s="33" t="s">
        <v>955</v>
      </c>
      <c r="C67" s="45"/>
      <c r="D67" s="45"/>
      <c r="E67" s="45"/>
      <c r="F67" s="45"/>
      <c r="G67" s="45"/>
      <c r="H67" s="45"/>
      <c r="I67" s="45"/>
      <c r="J67" s="45"/>
      <c r="K67" s="45"/>
      <c r="L67" s="45"/>
      <c r="M67" s="45"/>
      <c r="N67" s="45"/>
      <c r="O67" s="45"/>
      <c r="P67" s="45" t="s">
        <v>137</v>
      </c>
      <c r="Q67" s="45"/>
      <c r="R67" s="45"/>
      <c r="S67" s="45"/>
      <c r="T67" s="47"/>
      <c r="U67" s="45"/>
      <c r="V67" s="45"/>
      <c r="W67" s="45"/>
      <c r="X67" s="45"/>
      <c r="Y67" s="45"/>
      <c r="Z67" s="45"/>
      <c r="AA67" s="45"/>
      <c r="AB67" s="45"/>
      <c r="AC67" s="45"/>
      <c r="AD67" s="45"/>
      <c r="AE67" s="45"/>
      <c r="AF67" s="45"/>
      <c r="AG67" s="45"/>
      <c r="AH67" s="45"/>
      <c r="AI67" s="45"/>
      <c r="AJ67" s="45"/>
      <c r="AK67" s="45"/>
      <c r="AL67" s="128"/>
      <c r="AM67" s="74"/>
    </row>
    <row r="68" spans="1:39" ht="30" customHeight="1">
      <c r="A68" s="391"/>
      <c r="B68" s="33" t="s">
        <v>956</v>
      </c>
      <c r="C68" s="45"/>
      <c r="D68" s="45"/>
      <c r="E68" s="45"/>
      <c r="F68" s="45"/>
      <c r="G68" s="45"/>
      <c r="H68" s="45"/>
      <c r="I68" s="45"/>
      <c r="J68" s="45"/>
      <c r="K68" s="45"/>
      <c r="L68" s="45"/>
      <c r="M68" s="45"/>
      <c r="N68" s="45"/>
      <c r="O68" s="45"/>
      <c r="P68" s="45"/>
      <c r="Q68" s="45" t="s">
        <v>137</v>
      </c>
      <c r="R68" s="45"/>
      <c r="S68" s="45"/>
      <c r="T68" s="47"/>
      <c r="U68" s="45"/>
      <c r="V68" s="45"/>
      <c r="W68" s="45"/>
      <c r="X68" s="45"/>
      <c r="Y68" s="45"/>
      <c r="Z68" s="45"/>
      <c r="AA68" s="45"/>
      <c r="AB68" s="45"/>
      <c r="AC68" s="45"/>
      <c r="AD68" s="45"/>
      <c r="AE68" s="45"/>
      <c r="AF68" s="45"/>
      <c r="AG68" s="45"/>
      <c r="AH68" s="45"/>
      <c r="AI68" s="45"/>
      <c r="AJ68" s="45"/>
      <c r="AK68" s="45"/>
      <c r="AL68" s="128"/>
      <c r="AM68" s="74"/>
    </row>
    <row r="69" spans="1:39" ht="30" customHeight="1">
      <c r="A69" s="391"/>
      <c r="B69" s="33" t="s">
        <v>957</v>
      </c>
      <c r="C69" s="45"/>
      <c r="D69" s="45"/>
      <c r="E69" s="45"/>
      <c r="F69" s="45"/>
      <c r="G69" s="45"/>
      <c r="H69" s="45"/>
      <c r="I69" s="45"/>
      <c r="J69" s="45"/>
      <c r="K69" s="45"/>
      <c r="L69" s="45"/>
      <c r="M69" s="45"/>
      <c r="N69" s="45"/>
      <c r="O69" s="45"/>
      <c r="P69" s="45"/>
      <c r="Q69" s="45"/>
      <c r="R69" s="45" t="s">
        <v>137</v>
      </c>
      <c r="S69" s="45"/>
      <c r="T69" s="47"/>
      <c r="U69" s="45"/>
      <c r="V69" s="45"/>
      <c r="W69" s="45"/>
      <c r="X69" s="45"/>
      <c r="Y69" s="45"/>
      <c r="Z69" s="45"/>
      <c r="AA69" s="45"/>
      <c r="AB69" s="45"/>
      <c r="AC69" s="45"/>
      <c r="AD69" s="45"/>
      <c r="AE69" s="45"/>
      <c r="AF69" s="45"/>
      <c r="AG69" s="45"/>
      <c r="AH69" s="45"/>
      <c r="AI69" s="45"/>
      <c r="AJ69" s="45"/>
      <c r="AK69" s="45"/>
      <c r="AL69" s="128"/>
      <c r="AM69" s="74"/>
    </row>
    <row r="70" spans="1:39" ht="30" customHeight="1">
      <c r="A70" s="392"/>
      <c r="B70" s="33" t="s">
        <v>958</v>
      </c>
      <c r="C70" s="45"/>
      <c r="D70" s="45"/>
      <c r="E70" s="45"/>
      <c r="F70" s="45"/>
      <c r="G70" s="45"/>
      <c r="H70" s="45"/>
      <c r="I70" s="45"/>
      <c r="J70" s="45"/>
      <c r="K70" s="45"/>
      <c r="L70" s="45"/>
      <c r="M70" s="45"/>
      <c r="N70" s="45"/>
      <c r="O70" s="45"/>
      <c r="P70" s="45"/>
      <c r="Q70" s="45"/>
      <c r="R70" s="45" t="s">
        <v>137</v>
      </c>
      <c r="S70" s="45"/>
      <c r="T70" s="47"/>
      <c r="U70" s="45"/>
      <c r="V70" s="45"/>
      <c r="W70" s="45"/>
      <c r="X70" s="45"/>
      <c r="Y70" s="45"/>
      <c r="Z70" s="45"/>
      <c r="AA70" s="45"/>
      <c r="AB70" s="45"/>
      <c r="AC70" s="45"/>
      <c r="AD70" s="45"/>
      <c r="AE70" s="45"/>
      <c r="AF70" s="45"/>
      <c r="AG70" s="45"/>
      <c r="AH70" s="45"/>
      <c r="AI70" s="45"/>
      <c r="AJ70" s="45"/>
      <c r="AK70" s="45"/>
      <c r="AL70" s="128"/>
      <c r="AM70" s="74"/>
    </row>
    <row r="71" spans="1:39" ht="30" customHeight="1">
      <c r="A71" s="390" t="s">
        <v>959</v>
      </c>
      <c r="B71" s="33" t="s">
        <v>691</v>
      </c>
      <c r="C71" s="48" t="s">
        <v>960</v>
      </c>
      <c r="D71" s="48"/>
      <c r="E71" s="48"/>
      <c r="F71" s="48"/>
      <c r="G71" s="48"/>
      <c r="H71" s="48"/>
      <c r="I71" s="48"/>
      <c r="J71" s="48"/>
      <c r="K71" s="48"/>
      <c r="L71" s="48"/>
      <c r="M71" s="48"/>
      <c r="N71" s="45"/>
      <c r="O71" s="45"/>
      <c r="P71" s="45"/>
      <c r="Q71" s="45"/>
      <c r="R71" s="45"/>
      <c r="S71" s="45" t="s">
        <v>683</v>
      </c>
      <c r="T71" s="47"/>
      <c r="U71" s="48"/>
      <c r="V71" s="48"/>
      <c r="W71" s="48"/>
      <c r="X71" s="48"/>
      <c r="Y71" s="48"/>
      <c r="Z71" s="48"/>
      <c r="AA71" s="48"/>
      <c r="AB71" s="48"/>
      <c r="AC71" s="48"/>
      <c r="AD71" s="48"/>
      <c r="AE71" s="48"/>
      <c r="AF71" s="48"/>
      <c r="AG71" s="48"/>
      <c r="AH71" s="48"/>
      <c r="AI71" s="48"/>
      <c r="AJ71" s="48"/>
      <c r="AK71" s="45"/>
      <c r="AL71" s="128"/>
      <c r="AM71" s="74"/>
    </row>
    <row r="72" spans="1:39" ht="30" customHeight="1">
      <c r="A72" s="391"/>
      <c r="B72" s="33" t="s">
        <v>701</v>
      </c>
      <c r="C72" s="48" t="s">
        <v>960</v>
      </c>
      <c r="D72" s="48"/>
      <c r="E72" s="48"/>
      <c r="F72" s="48"/>
      <c r="G72" s="48"/>
      <c r="H72" s="48"/>
      <c r="I72" s="48"/>
      <c r="J72" s="48"/>
      <c r="K72" s="48"/>
      <c r="L72" s="48"/>
      <c r="M72" s="48"/>
      <c r="N72" s="45"/>
      <c r="O72" s="45"/>
      <c r="P72" s="45"/>
      <c r="Q72" s="45"/>
      <c r="R72" s="45"/>
      <c r="S72" s="45" t="s">
        <v>683</v>
      </c>
      <c r="T72" s="47"/>
      <c r="U72" s="48"/>
      <c r="V72" s="48"/>
      <c r="W72" s="48"/>
      <c r="X72" s="48"/>
      <c r="Y72" s="48"/>
      <c r="Z72" s="48"/>
      <c r="AA72" s="48"/>
      <c r="AB72" s="48"/>
      <c r="AC72" s="48"/>
      <c r="AD72" s="48"/>
      <c r="AE72" s="48"/>
      <c r="AF72" s="48"/>
      <c r="AG72" s="48"/>
      <c r="AH72" s="48"/>
      <c r="AI72" s="48"/>
      <c r="AJ72" s="48"/>
      <c r="AK72" s="45"/>
      <c r="AL72" s="128"/>
      <c r="AM72" s="74"/>
    </row>
    <row r="73" spans="1:39" ht="30" customHeight="1">
      <c r="A73" s="391"/>
      <c r="B73" s="33" t="s">
        <v>717</v>
      </c>
      <c r="C73" s="48" t="s">
        <v>960</v>
      </c>
      <c r="D73" s="48"/>
      <c r="E73" s="48"/>
      <c r="F73" s="48"/>
      <c r="G73" s="48"/>
      <c r="H73" s="48"/>
      <c r="I73" s="48"/>
      <c r="J73" s="48"/>
      <c r="K73" s="48"/>
      <c r="L73" s="48"/>
      <c r="M73" s="48"/>
      <c r="N73" s="45"/>
      <c r="O73" s="45"/>
      <c r="P73" s="45"/>
      <c r="Q73" s="45"/>
      <c r="R73" s="45"/>
      <c r="S73" s="45" t="s">
        <v>683</v>
      </c>
      <c r="T73" s="47"/>
      <c r="U73" s="48"/>
      <c r="V73" s="48"/>
      <c r="W73" s="48"/>
      <c r="X73" s="48"/>
      <c r="Y73" s="48"/>
      <c r="Z73" s="48"/>
      <c r="AA73" s="48"/>
      <c r="AB73" s="48"/>
      <c r="AC73" s="48"/>
      <c r="AD73" s="48"/>
      <c r="AE73" s="48"/>
      <c r="AF73" s="48"/>
      <c r="AG73" s="48"/>
      <c r="AH73" s="48"/>
      <c r="AI73" s="48"/>
      <c r="AJ73" s="48"/>
      <c r="AK73" s="45"/>
      <c r="AL73" s="128"/>
      <c r="AM73" s="74"/>
    </row>
    <row r="74" spans="1:39" ht="30" customHeight="1">
      <c r="A74" s="391"/>
      <c r="B74" s="33" t="s">
        <v>729</v>
      </c>
      <c r="C74" s="48"/>
      <c r="D74" s="48"/>
      <c r="E74" s="48"/>
      <c r="F74" s="48"/>
      <c r="G74" s="48"/>
      <c r="H74" s="48"/>
      <c r="I74" s="48"/>
      <c r="J74" s="48"/>
      <c r="K74" s="48"/>
      <c r="L74" s="48"/>
      <c r="M74" s="48"/>
      <c r="N74" s="45"/>
      <c r="O74" s="45"/>
      <c r="P74" s="45"/>
      <c r="Q74" s="45" t="s">
        <v>137</v>
      </c>
      <c r="R74" s="45"/>
      <c r="S74" s="45"/>
      <c r="T74" s="47"/>
      <c r="U74" s="48"/>
      <c r="V74" s="48"/>
      <c r="W74" s="48"/>
      <c r="X74" s="48"/>
      <c r="Y74" s="48"/>
      <c r="Z74" s="48"/>
      <c r="AA74" s="48"/>
      <c r="AB74" s="48"/>
      <c r="AC74" s="48"/>
      <c r="AD74" s="48"/>
      <c r="AE74" s="48"/>
      <c r="AF74" s="48"/>
      <c r="AG74" s="48"/>
      <c r="AH74" s="48"/>
      <c r="AI74" s="48"/>
      <c r="AJ74" s="48"/>
      <c r="AK74" s="45"/>
      <c r="AL74" s="128"/>
      <c r="AM74" s="74"/>
    </row>
    <row r="75" spans="1:39" ht="30" customHeight="1">
      <c r="A75" s="391"/>
      <c r="B75" s="33" t="s">
        <v>738</v>
      </c>
      <c r="C75" s="48"/>
      <c r="D75" s="48"/>
      <c r="E75" s="48"/>
      <c r="F75" s="48"/>
      <c r="G75" s="48"/>
      <c r="H75" s="48"/>
      <c r="I75" s="48"/>
      <c r="J75" s="48"/>
      <c r="K75" s="48"/>
      <c r="L75" s="48"/>
      <c r="M75" s="48"/>
      <c r="N75" s="45"/>
      <c r="O75" s="45"/>
      <c r="P75" s="45"/>
      <c r="Q75" s="45" t="s">
        <v>137</v>
      </c>
      <c r="R75" s="45"/>
      <c r="S75" s="45"/>
      <c r="T75" s="47"/>
      <c r="U75" s="48"/>
      <c r="V75" s="48"/>
      <c r="W75" s="48"/>
      <c r="X75" s="48"/>
      <c r="Y75" s="48"/>
      <c r="Z75" s="48"/>
      <c r="AA75" s="48"/>
      <c r="AB75" s="48"/>
      <c r="AC75" s="48"/>
      <c r="AD75" s="48"/>
      <c r="AE75" s="48"/>
      <c r="AF75" s="48"/>
      <c r="AG75" s="48"/>
      <c r="AH75" s="48"/>
      <c r="AI75" s="48"/>
      <c r="AJ75" s="48"/>
      <c r="AK75" s="45"/>
      <c r="AL75" s="128"/>
      <c r="AM75" s="74"/>
    </row>
    <row r="76" spans="1:39" ht="30" customHeight="1">
      <c r="A76" s="391"/>
      <c r="B76" s="33" t="s">
        <v>748</v>
      </c>
      <c r="C76" s="48"/>
      <c r="D76" s="48"/>
      <c r="E76" s="48"/>
      <c r="F76" s="48"/>
      <c r="G76" s="48"/>
      <c r="H76" s="48"/>
      <c r="I76" s="48"/>
      <c r="J76" s="48"/>
      <c r="K76" s="48"/>
      <c r="L76" s="48"/>
      <c r="M76" s="48"/>
      <c r="N76" s="45"/>
      <c r="O76" s="45"/>
      <c r="P76" s="45"/>
      <c r="Q76" s="45" t="s">
        <v>137</v>
      </c>
      <c r="R76" s="45"/>
      <c r="S76" s="45"/>
      <c r="T76" s="47"/>
      <c r="U76" s="48"/>
      <c r="V76" s="48"/>
      <c r="W76" s="48"/>
      <c r="X76" s="48"/>
      <c r="Y76" s="48"/>
      <c r="Z76" s="48"/>
      <c r="AA76" s="48"/>
      <c r="AB76" s="48"/>
      <c r="AC76" s="48"/>
      <c r="AD76" s="48"/>
      <c r="AE76" s="48"/>
      <c r="AF76" s="48"/>
      <c r="AG76" s="48"/>
      <c r="AH76" s="48"/>
      <c r="AI76" s="48"/>
      <c r="AJ76" s="48"/>
      <c r="AK76" s="45"/>
      <c r="AL76" s="128"/>
      <c r="AM76" s="74"/>
    </row>
    <row r="77" spans="1:39" ht="30" customHeight="1">
      <c r="A77" s="391"/>
      <c r="B77" s="33" t="s">
        <v>761</v>
      </c>
      <c r="C77" s="48"/>
      <c r="D77" s="48"/>
      <c r="E77" s="48"/>
      <c r="F77" s="48"/>
      <c r="G77" s="48"/>
      <c r="H77" s="48"/>
      <c r="I77" s="48"/>
      <c r="J77" s="48"/>
      <c r="K77" s="48"/>
      <c r="L77" s="48"/>
      <c r="M77" s="48"/>
      <c r="N77" s="45"/>
      <c r="O77" s="45"/>
      <c r="P77" s="45"/>
      <c r="Q77" s="45" t="s">
        <v>137</v>
      </c>
      <c r="R77" s="45"/>
      <c r="S77" s="45"/>
      <c r="T77" s="47"/>
      <c r="U77" s="48"/>
      <c r="V77" s="48"/>
      <c r="W77" s="48"/>
      <c r="X77" s="48"/>
      <c r="Y77" s="48"/>
      <c r="Z77" s="48"/>
      <c r="AA77" s="48"/>
      <c r="AB77" s="48"/>
      <c r="AC77" s="48"/>
      <c r="AD77" s="48"/>
      <c r="AE77" s="48"/>
      <c r="AF77" s="48"/>
      <c r="AG77" s="48"/>
      <c r="AH77" s="48"/>
      <c r="AI77" s="48"/>
      <c r="AJ77" s="48"/>
      <c r="AK77" s="45"/>
      <c r="AL77" s="128"/>
      <c r="AM77" s="74"/>
    </row>
    <row r="78" spans="1:39" ht="30" customHeight="1">
      <c r="A78" s="391"/>
      <c r="B78" s="33" t="s">
        <v>773</v>
      </c>
      <c r="C78" s="48"/>
      <c r="D78" s="48"/>
      <c r="E78" s="48"/>
      <c r="F78" s="48"/>
      <c r="G78" s="48"/>
      <c r="H78" s="48"/>
      <c r="I78" s="48"/>
      <c r="J78" s="48"/>
      <c r="K78" s="48"/>
      <c r="L78" s="48"/>
      <c r="M78" s="48"/>
      <c r="N78" s="45"/>
      <c r="O78" s="45"/>
      <c r="P78" s="45"/>
      <c r="Q78" s="45" t="s">
        <v>137</v>
      </c>
      <c r="R78" s="45"/>
      <c r="S78" s="45"/>
      <c r="T78" s="47"/>
      <c r="U78" s="48"/>
      <c r="V78" s="48"/>
      <c r="W78" s="48"/>
      <c r="X78" s="48"/>
      <c r="Y78" s="48"/>
      <c r="Z78" s="48"/>
      <c r="AA78" s="48"/>
      <c r="AB78" s="48"/>
      <c r="AC78" s="48"/>
      <c r="AD78" s="48"/>
      <c r="AE78" s="48"/>
      <c r="AF78" s="48"/>
      <c r="AG78" s="48"/>
      <c r="AH78" s="48"/>
      <c r="AI78" s="48"/>
      <c r="AJ78" s="48"/>
      <c r="AK78" s="45"/>
      <c r="AL78" s="128"/>
      <c r="AM78" s="74"/>
    </row>
    <row r="79" spans="1:39" ht="30" customHeight="1">
      <c r="A79" s="391"/>
      <c r="B79" s="33" t="s">
        <v>782</v>
      </c>
      <c r="C79" s="48"/>
      <c r="D79" s="48"/>
      <c r="E79" s="48"/>
      <c r="F79" s="48"/>
      <c r="G79" s="48"/>
      <c r="H79" s="48"/>
      <c r="I79" s="48"/>
      <c r="J79" s="48"/>
      <c r="K79" s="48"/>
      <c r="L79" s="48"/>
      <c r="M79" s="48"/>
      <c r="N79" s="45"/>
      <c r="O79" s="45"/>
      <c r="P79" s="45"/>
      <c r="Q79" s="45" t="s">
        <v>137</v>
      </c>
      <c r="R79" s="45"/>
      <c r="S79" s="45"/>
      <c r="T79" s="47"/>
      <c r="U79" s="48"/>
      <c r="V79" s="48"/>
      <c r="W79" s="48"/>
      <c r="X79" s="48"/>
      <c r="Y79" s="48"/>
      <c r="Z79" s="48"/>
      <c r="AA79" s="48"/>
      <c r="AB79" s="48"/>
      <c r="AC79" s="48"/>
      <c r="AD79" s="48"/>
      <c r="AE79" s="48"/>
      <c r="AF79" s="48"/>
      <c r="AG79" s="48"/>
      <c r="AH79" s="48"/>
      <c r="AI79" s="48"/>
      <c r="AJ79" s="48"/>
      <c r="AK79" s="45"/>
      <c r="AL79" s="128"/>
      <c r="AM79" s="74"/>
    </row>
    <row r="80" spans="1:39" ht="30" customHeight="1">
      <c r="A80" s="391"/>
      <c r="B80" s="33" t="s">
        <v>789</v>
      </c>
      <c r="C80" s="48"/>
      <c r="D80" s="48"/>
      <c r="E80" s="48"/>
      <c r="F80" s="48"/>
      <c r="G80" s="48"/>
      <c r="H80" s="48"/>
      <c r="I80" s="48"/>
      <c r="J80" s="48"/>
      <c r="K80" s="48"/>
      <c r="L80" s="48"/>
      <c r="M80" s="48"/>
      <c r="N80" s="45"/>
      <c r="O80" s="45"/>
      <c r="P80" s="45"/>
      <c r="Q80" s="45" t="s">
        <v>137</v>
      </c>
      <c r="R80" s="45"/>
      <c r="S80" s="45"/>
      <c r="T80" s="47"/>
      <c r="U80" s="48"/>
      <c r="V80" s="48"/>
      <c r="W80" s="48"/>
      <c r="X80" s="48"/>
      <c r="Y80" s="48"/>
      <c r="Z80" s="48"/>
      <c r="AA80" s="48"/>
      <c r="AB80" s="48"/>
      <c r="AC80" s="48"/>
      <c r="AD80" s="48"/>
      <c r="AE80" s="48"/>
      <c r="AF80" s="48"/>
      <c r="AG80" s="48"/>
      <c r="AH80" s="48"/>
      <c r="AI80" s="48"/>
      <c r="AJ80" s="48"/>
      <c r="AK80" s="45"/>
      <c r="AL80" s="128"/>
      <c r="AM80" s="74"/>
    </row>
    <row r="81" spans="1:39" ht="30" customHeight="1">
      <c r="A81" s="391"/>
      <c r="B81" s="33" t="s">
        <v>961</v>
      </c>
      <c r="C81" s="48"/>
      <c r="D81" s="48"/>
      <c r="E81" s="48"/>
      <c r="F81" s="48"/>
      <c r="G81" s="48"/>
      <c r="H81" s="48"/>
      <c r="I81" s="48"/>
      <c r="J81" s="48"/>
      <c r="K81" s="48"/>
      <c r="L81" s="48"/>
      <c r="M81" s="48"/>
      <c r="N81" s="45"/>
      <c r="O81" s="45"/>
      <c r="P81" s="45"/>
      <c r="Q81" s="45" t="s">
        <v>137</v>
      </c>
      <c r="R81" s="45"/>
      <c r="S81" s="45"/>
      <c r="T81" s="47"/>
      <c r="U81" s="48"/>
      <c r="V81" s="48"/>
      <c r="W81" s="48"/>
      <c r="X81" s="48"/>
      <c r="Y81" s="48"/>
      <c r="Z81" s="48"/>
      <c r="AA81" s="48"/>
      <c r="AB81" s="48"/>
      <c r="AC81" s="48"/>
      <c r="AD81" s="48"/>
      <c r="AE81" s="48"/>
      <c r="AF81" s="48"/>
      <c r="AG81" s="48"/>
      <c r="AH81" s="48"/>
      <c r="AI81" s="48"/>
      <c r="AJ81" s="48"/>
      <c r="AK81" s="45"/>
      <c r="AL81" s="128"/>
      <c r="AM81" s="74"/>
    </row>
    <row r="82" spans="1:39" ht="30" customHeight="1">
      <c r="A82" s="391"/>
      <c r="B82" s="33" t="s">
        <v>962</v>
      </c>
      <c r="C82" s="48"/>
      <c r="D82" s="48"/>
      <c r="E82" s="48"/>
      <c r="F82" s="48"/>
      <c r="G82" s="48"/>
      <c r="H82" s="48"/>
      <c r="I82" s="48"/>
      <c r="J82" s="48"/>
      <c r="K82" s="48"/>
      <c r="L82" s="48"/>
      <c r="M82" s="48"/>
      <c r="N82" s="45"/>
      <c r="O82" s="45"/>
      <c r="P82" s="45"/>
      <c r="Q82" s="45" t="s">
        <v>137</v>
      </c>
      <c r="R82" s="45"/>
      <c r="S82" s="45"/>
      <c r="T82" s="47"/>
      <c r="U82" s="48"/>
      <c r="V82" s="48"/>
      <c r="W82" s="48"/>
      <c r="X82" s="48"/>
      <c r="Y82" s="48"/>
      <c r="Z82" s="48"/>
      <c r="AA82" s="48"/>
      <c r="AB82" s="48"/>
      <c r="AC82" s="48"/>
      <c r="AD82" s="48"/>
      <c r="AE82" s="48"/>
      <c r="AF82" s="48"/>
      <c r="AG82" s="48"/>
      <c r="AH82" s="48"/>
      <c r="AI82" s="48"/>
      <c r="AJ82" s="48"/>
      <c r="AK82" s="45"/>
      <c r="AL82" s="128"/>
      <c r="AM82" s="74"/>
    </row>
    <row r="83" spans="1:39" ht="30" customHeight="1">
      <c r="A83" s="391"/>
      <c r="B83" s="33" t="s">
        <v>963</v>
      </c>
      <c r="C83" s="48"/>
      <c r="D83" s="48"/>
      <c r="E83" s="48"/>
      <c r="F83" s="48"/>
      <c r="G83" s="48"/>
      <c r="H83" s="48"/>
      <c r="I83" s="48"/>
      <c r="J83" s="48"/>
      <c r="K83" s="48"/>
      <c r="L83" s="48"/>
      <c r="M83" s="48"/>
      <c r="N83" s="45"/>
      <c r="O83" s="45"/>
      <c r="P83" s="45"/>
      <c r="Q83" s="45" t="s">
        <v>137</v>
      </c>
      <c r="R83" s="45"/>
      <c r="S83" s="45"/>
      <c r="T83" s="47"/>
      <c r="U83" s="48"/>
      <c r="V83" s="48"/>
      <c r="W83" s="48"/>
      <c r="X83" s="48"/>
      <c r="Y83" s="48"/>
      <c r="Z83" s="48"/>
      <c r="AA83" s="48"/>
      <c r="AB83" s="48"/>
      <c r="AC83" s="48"/>
      <c r="AD83" s="48"/>
      <c r="AE83" s="48"/>
      <c r="AF83" s="48"/>
      <c r="AG83" s="48"/>
      <c r="AH83" s="48"/>
      <c r="AI83" s="48"/>
      <c r="AJ83" s="48"/>
      <c r="AK83" s="45"/>
      <c r="AL83" s="128"/>
      <c r="AM83" s="74"/>
    </row>
    <row r="84" spans="1:39" ht="30" customHeight="1">
      <c r="A84" s="391"/>
      <c r="B84" s="33" t="s">
        <v>964</v>
      </c>
      <c r="C84" s="48"/>
      <c r="D84" s="48"/>
      <c r="E84" s="48"/>
      <c r="F84" s="48"/>
      <c r="G84" s="48"/>
      <c r="H84" s="48"/>
      <c r="I84" s="48"/>
      <c r="J84" s="48"/>
      <c r="K84" s="48"/>
      <c r="L84" s="48"/>
      <c r="M84" s="48"/>
      <c r="N84" s="45"/>
      <c r="O84" s="45"/>
      <c r="P84" s="45"/>
      <c r="Q84" s="45" t="s">
        <v>137</v>
      </c>
      <c r="R84" s="45"/>
      <c r="S84" s="45"/>
      <c r="T84" s="47"/>
      <c r="U84" s="48"/>
      <c r="V84" s="48"/>
      <c r="W84" s="48"/>
      <c r="X84" s="48"/>
      <c r="Y84" s="48"/>
      <c r="Z84" s="48"/>
      <c r="AA84" s="48"/>
      <c r="AB84" s="48"/>
      <c r="AC84" s="48"/>
      <c r="AD84" s="48"/>
      <c r="AE84" s="48"/>
      <c r="AF84" s="48"/>
      <c r="AG84" s="48"/>
      <c r="AH84" s="48"/>
      <c r="AI84" s="48"/>
      <c r="AJ84" s="48"/>
      <c r="AK84" s="45"/>
      <c r="AL84" s="128"/>
      <c r="AM84" s="74"/>
    </row>
    <row r="85" spans="1:39" ht="30" customHeight="1">
      <c r="A85" s="392"/>
      <c r="B85" s="33" t="s">
        <v>965</v>
      </c>
      <c r="C85" s="48"/>
      <c r="D85" s="48"/>
      <c r="E85" s="48"/>
      <c r="F85" s="48"/>
      <c r="G85" s="48"/>
      <c r="H85" s="48"/>
      <c r="I85" s="48"/>
      <c r="J85" s="48"/>
      <c r="K85" s="48"/>
      <c r="L85" s="48"/>
      <c r="M85" s="48"/>
      <c r="N85" s="45"/>
      <c r="O85" s="45"/>
      <c r="P85" s="45"/>
      <c r="Q85" s="45" t="s">
        <v>137</v>
      </c>
      <c r="R85" s="45"/>
      <c r="S85" s="45"/>
      <c r="T85" s="47"/>
      <c r="U85" s="48"/>
      <c r="V85" s="48"/>
      <c r="W85" s="48"/>
      <c r="X85" s="48"/>
      <c r="Y85" s="48"/>
      <c r="Z85" s="48"/>
      <c r="AA85" s="48"/>
      <c r="AB85" s="48"/>
      <c r="AC85" s="48"/>
      <c r="AD85" s="48"/>
      <c r="AE85" s="48"/>
      <c r="AF85" s="48"/>
      <c r="AG85" s="48"/>
      <c r="AH85" s="48"/>
      <c r="AI85" s="48"/>
      <c r="AJ85" s="48"/>
      <c r="AK85" s="45"/>
      <c r="AL85" s="128"/>
      <c r="AM85" s="74"/>
    </row>
    <row r="86" spans="1:39" ht="30" customHeight="1">
      <c r="A86" s="390" t="s">
        <v>966</v>
      </c>
      <c r="B86" s="33" t="s">
        <v>804</v>
      </c>
      <c r="C86" s="48" t="s">
        <v>967</v>
      </c>
      <c r="D86" s="48"/>
      <c r="E86" s="48"/>
      <c r="F86" s="48"/>
      <c r="G86" s="48"/>
      <c r="H86" s="48"/>
      <c r="I86" s="48"/>
      <c r="J86" s="48"/>
      <c r="K86" s="48"/>
      <c r="L86" s="48"/>
      <c r="M86" s="48"/>
      <c r="N86" s="45"/>
      <c r="O86" s="45"/>
      <c r="P86" s="45"/>
      <c r="Q86" s="45"/>
      <c r="R86" s="45"/>
      <c r="S86" s="45" t="s">
        <v>683</v>
      </c>
      <c r="T86" s="47"/>
      <c r="U86" s="48"/>
      <c r="V86" s="48"/>
      <c r="W86" s="48"/>
      <c r="X86" s="48"/>
      <c r="Y86" s="48"/>
      <c r="Z86" s="48"/>
      <c r="AA86" s="48"/>
      <c r="AB86" s="48"/>
      <c r="AC86" s="48"/>
      <c r="AD86" s="48"/>
      <c r="AE86" s="48"/>
      <c r="AF86" s="48"/>
      <c r="AG86" s="48"/>
      <c r="AH86" s="48"/>
      <c r="AI86" s="48"/>
      <c r="AJ86" s="48"/>
      <c r="AK86" s="45"/>
      <c r="AL86" s="128"/>
      <c r="AM86" s="74"/>
    </row>
    <row r="87" spans="1:39" ht="30" customHeight="1">
      <c r="A87" s="391"/>
      <c r="B87" s="33" t="s">
        <v>817</v>
      </c>
      <c r="C87" s="48" t="s">
        <v>967</v>
      </c>
      <c r="D87" s="48"/>
      <c r="E87" s="48"/>
      <c r="F87" s="48"/>
      <c r="G87" s="48"/>
      <c r="H87" s="48"/>
      <c r="I87" s="48"/>
      <c r="J87" s="48"/>
      <c r="K87" s="48"/>
      <c r="L87" s="48"/>
      <c r="M87" s="48"/>
      <c r="N87" s="45"/>
      <c r="O87" s="45"/>
      <c r="P87" s="45"/>
      <c r="Q87" s="45"/>
      <c r="R87" s="45"/>
      <c r="S87" s="45" t="s">
        <v>683</v>
      </c>
      <c r="T87" s="47"/>
      <c r="U87" s="48"/>
      <c r="V87" s="48"/>
      <c r="W87" s="48"/>
      <c r="X87" s="48"/>
      <c r="Y87" s="48"/>
      <c r="Z87" s="48"/>
      <c r="AA87" s="48"/>
      <c r="AB87" s="48"/>
      <c r="AC87" s="48"/>
      <c r="AD87" s="48"/>
      <c r="AE87" s="48"/>
      <c r="AF87" s="48"/>
      <c r="AG87" s="48"/>
      <c r="AH87" s="48"/>
      <c r="AI87" s="48"/>
      <c r="AJ87" s="48"/>
      <c r="AK87" s="45"/>
      <c r="AL87" s="128"/>
      <c r="AM87" s="74"/>
    </row>
    <row r="88" spans="1:39" ht="30" customHeight="1">
      <c r="A88" s="391"/>
      <c r="B88" s="33" t="s">
        <v>826</v>
      </c>
      <c r="C88" s="48" t="s">
        <v>967</v>
      </c>
      <c r="D88" s="48"/>
      <c r="E88" s="48"/>
      <c r="F88" s="48"/>
      <c r="G88" s="48"/>
      <c r="H88" s="48"/>
      <c r="I88" s="48"/>
      <c r="J88" s="48"/>
      <c r="K88" s="48"/>
      <c r="L88" s="48"/>
      <c r="M88" s="48"/>
      <c r="N88" s="45"/>
      <c r="O88" s="45"/>
      <c r="P88" s="45"/>
      <c r="Q88" s="45"/>
      <c r="R88" s="45"/>
      <c r="S88" s="45" t="s">
        <v>683</v>
      </c>
      <c r="T88" s="47"/>
      <c r="U88" s="48"/>
      <c r="V88" s="48"/>
      <c r="W88" s="48"/>
      <c r="X88" s="48"/>
      <c r="Y88" s="48"/>
      <c r="Z88" s="48"/>
      <c r="AA88" s="48"/>
      <c r="AB88" s="48"/>
      <c r="AC88" s="48"/>
      <c r="AD88" s="48"/>
      <c r="AE88" s="48"/>
      <c r="AF88" s="48"/>
      <c r="AG88" s="48"/>
      <c r="AH88" s="48"/>
      <c r="AI88" s="48"/>
      <c r="AJ88" s="48"/>
      <c r="AK88" s="45"/>
      <c r="AL88" s="128"/>
      <c r="AM88" s="74"/>
    </row>
    <row r="89" spans="1:39" ht="30" customHeight="1">
      <c r="A89" s="391"/>
      <c r="B89" s="33" t="s">
        <v>836</v>
      </c>
      <c r="C89" s="48"/>
      <c r="D89" s="48"/>
      <c r="E89" s="48"/>
      <c r="F89" s="48"/>
      <c r="G89" s="48"/>
      <c r="H89" s="48"/>
      <c r="I89" s="48"/>
      <c r="J89" s="48"/>
      <c r="K89" s="48"/>
      <c r="L89" s="48"/>
      <c r="M89" s="48"/>
      <c r="N89" s="45"/>
      <c r="O89" s="45"/>
      <c r="P89" s="45"/>
      <c r="Q89" s="45"/>
      <c r="R89" s="45"/>
      <c r="S89" s="45" t="s">
        <v>137</v>
      </c>
      <c r="T89" s="47"/>
      <c r="U89" s="48"/>
      <c r="V89" s="48"/>
      <c r="W89" s="48"/>
      <c r="X89" s="48"/>
      <c r="Y89" s="48"/>
      <c r="Z89" s="48"/>
      <c r="AA89" s="48"/>
      <c r="AB89" s="48"/>
      <c r="AC89" s="48"/>
      <c r="AD89" s="48"/>
      <c r="AE89" s="48"/>
      <c r="AF89" s="48"/>
      <c r="AG89" s="48"/>
      <c r="AH89" s="48"/>
      <c r="AI89" s="48"/>
      <c r="AJ89" s="48"/>
      <c r="AK89" s="45"/>
      <c r="AL89" s="128"/>
      <c r="AM89" s="74"/>
    </row>
    <row r="90" spans="1:39" ht="30" customHeight="1">
      <c r="A90" s="391"/>
      <c r="B90" s="33" t="s">
        <v>845</v>
      </c>
      <c r="C90" s="48"/>
      <c r="D90" s="48"/>
      <c r="E90" s="48"/>
      <c r="F90" s="48"/>
      <c r="G90" s="48"/>
      <c r="H90" s="48"/>
      <c r="I90" s="48"/>
      <c r="J90" s="48"/>
      <c r="K90" s="48"/>
      <c r="L90" s="48"/>
      <c r="M90" s="48"/>
      <c r="N90" s="45"/>
      <c r="O90" s="45"/>
      <c r="P90" s="45"/>
      <c r="Q90" s="45"/>
      <c r="R90" s="45"/>
      <c r="S90" s="45" t="s">
        <v>137</v>
      </c>
      <c r="T90" s="47"/>
      <c r="U90" s="48"/>
      <c r="V90" s="48"/>
      <c r="W90" s="48"/>
      <c r="X90" s="48"/>
      <c r="Y90" s="48"/>
      <c r="Z90" s="48"/>
      <c r="AA90" s="48"/>
      <c r="AB90" s="48"/>
      <c r="AC90" s="48"/>
      <c r="AD90" s="48"/>
      <c r="AE90" s="48"/>
      <c r="AF90" s="48"/>
      <c r="AG90" s="48"/>
      <c r="AH90" s="48"/>
      <c r="AI90" s="48"/>
      <c r="AJ90" s="48"/>
      <c r="AK90" s="45"/>
      <c r="AL90" s="128"/>
      <c r="AM90" s="74"/>
    </row>
    <row r="91" spans="1:39" ht="30" customHeight="1">
      <c r="A91" s="391"/>
      <c r="B91" s="33" t="s">
        <v>856</v>
      </c>
      <c r="C91" s="48"/>
      <c r="D91" s="48"/>
      <c r="E91" s="48"/>
      <c r="F91" s="48"/>
      <c r="G91" s="48"/>
      <c r="H91" s="48"/>
      <c r="I91" s="48"/>
      <c r="J91" s="48"/>
      <c r="K91" s="48"/>
      <c r="L91" s="48"/>
      <c r="M91" s="48"/>
      <c r="N91" s="45"/>
      <c r="O91" s="45"/>
      <c r="P91" s="45"/>
      <c r="Q91" s="45"/>
      <c r="R91" s="45"/>
      <c r="S91" s="45" t="s">
        <v>137</v>
      </c>
      <c r="T91" s="47"/>
      <c r="U91" s="48"/>
      <c r="V91" s="48"/>
      <c r="W91" s="48"/>
      <c r="X91" s="48"/>
      <c r="Y91" s="48"/>
      <c r="Z91" s="48"/>
      <c r="AA91" s="48"/>
      <c r="AB91" s="48"/>
      <c r="AC91" s="48"/>
      <c r="AD91" s="48"/>
      <c r="AE91" s="48"/>
      <c r="AF91" s="48"/>
      <c r="AG91" s="48"/>
      <c r="AH91" s="48"/>
      <c r="AI91" s="48"/>
      <c r="AJ91" s="48"/>
      <c r="AK91" s="45"/>
      <c r="AL91" s="128"/>
      <c r="AM91" s="74"/>
    </row>
    <row r="92" spans="1:39" ht="30" customHeight="1">
      <c r="A92" s="391"/>
      <c r="B92" s="33" t="s">
        <v>867</v>
      </c>
      <c r="C92" s="48"/>
      <c r="D92" s="48"/>
      <c r="E92" s="48"/>
      <c r="F92" s="48"/>
      <c r="G92" s="48"/>
      <c r="H92" s="48"/>
      <c r="I92" s="48"/>
      <c r="J92" s="48"/>
      <c r="K92" s="48"/>
      <c r="L92" s="48"/>
      <c r="M92" s="48"/>
      <c r="N92" s="45"/>
      <c r="O92" s="45"/>
      <c r="P92" s="45"/>
      <c r="Q92" s="45"/>
      <c r="R92" s="45"/>
      <c r="S92" s="45" t="s">
        <v>137</v>
      </c>
      <c r="T92" s="47"/>
      <c r="U92" s="48"/>
      <c r="V92" s="48"/>
      <c r="W92" s="48"/>
      <c r="X92" s="48"/>
      <c r="Y92" s="48"/>
      <c r="Z92" s="48"/>
      <c r="AA92" s="48"/>
      <c r="AB92" s="48"/>
      <c r="AC92" s="48"/>
      <c r="AD92" s="48"/>
      <c r="AE92" s="48"/>
      <c r="AF92" s="48"/>
      <c r="AG92" s="48"/>
      <c r="AH92" s="48"/>
      <c r="AI92" s="48"/>
      <c r="AJ92" s="48"/>
      <c r="AK92" s="45"/>
      <c r="AL92" s="128"/>
      <c r="AM92" s="74"/>
    </row>
    <row r="93" spans="1:39" ht="30" customHeight="1">
      <c r="A93" s="391"/>
      <c r="B93" s="33" t="s">
        <v>876</v>
      </c>
      <c r="C93" s="48"/>
      <c r="D93" s="48"/>
      <c r="E93" s="48"/>
      <c r="F93" s="48"/>
      <c r="G93" s="48"/>
      <c r="H93" s="48"/>
      <c r="I93" s="48"/>
      <c r="J93" s="48"/>
      <c r="K93" s="48"/>
      <c r="L93" s="48"/>
      <c r="M93" s="48"/>
      <c r="N93" s="45"/>
      <c r="O93" s="45"/>
      <c r="P93" s="45"/>
      <c r="Q93" s="45"/>
      <c r="R93" s="45"/>
      <c r="S93" s="45" t="s">
        <v>137</v>
      </c>
      <c r="T93" s="47"/>
      <c r="U93" s="48"/>
      <c r="V93" s="48"/>
      <c r="W93" s="48"/>
      <c r="X93" s="48"/>
      <c r="Y93" s="48"/>
      <c r="Z93" s="48"/>
      <c r="AA93" s="48"/>
      <c r="AB93" s="48"/>
      <c r="AC93" s="48"/>
      <c r="AD93" s="48"/>
      <c r="AE93" s="48"/>
      <c r="AF93" s="48"/>
      <c r="AG93" s="48"/>
      <c r="AH93" s="48"/>
      <c r="AI93" s="48"/>
      <c r="AJ93" s="48"/>
      <c r="AK93" s="45"/>
      <c r="AL93" s="128"/>
      <c r="AM93" s="74"/>
    </row>
    <row r="94" spans="1:39" ht="30" customHeight="1">
      <c r="A94" s="391"/>
      <c r="B94" s="33" t="s">
        <v>968</v>
      </c>
      <c r="C94" s="48"/>
      <c r="D94" s="48"/>
      <c r="E94" s="48"/>
      <c r="F94" s="48"/>
      <c r="G94" s="48"/>
      <c r="H94" s="48"/>
      <c r="I94" s="48"/>
      <c r="J94" s="48"/>
      <c r="K94" s="48"/>
      <c r="L94" s="48"/>
      <c r="M94" s="48"/>
      <c r="N94" s="45"/>
      <c r="O94" s="45"/>
      <c r="P94" s="45"/>
      <c r="Q94" s="45"/>
      <c r="R94" s="45"/>
      <c r="S94" s="45" t="s">
        <v>137</v>
      </c>
      <c r="T94" s="47"/>
      <c r="U94" s="48"/>
      <c r="V94" s="48"/>
      <c r="W94" s="48"/>
      <c r="X94" s="48"/>
      <c r="Y94" s="48"/>
      <c r="Z94" s="48"/>
      <c r="AA94" s="48"/>
      <c r="AB94" s="48"/>
      <c r="AC94" s="48"/>
      <c r="AD94" s="48"/>
      <c r="AE94" s="48"/>
      <c r="AF94" s="48"/>
      <c r="AG94" s="48"/>
      <c r="AH94" s="48"/>
      <c r="AI94" s="48"/>
      <c r="AJ94" s="48"/>
      <c r="AK94" s="45"/>
      <c r="AL94" s="128"/>
      <c r="AM94" s="74"/>
    </row>
    <row r="95" spans="1:39" ht="30" customHeight="1">
      <c r="A95" s="391"/>
      <c r="B95" s="33" t="s">
        <v>969</v>
      </c>
      <c r="C95" s="48"/>
      <c r="D95" s="48"/>
      <c r="E95" s="48"/>
      <c r="F95" s="48"/>
      <c r="G95" s="48"/>
      <c r="H95" s="48"/>
      <c r="I95" s="48"/>
      <c r="J95" s="48"/>
      <c r="K95" s="48"/>
      <c r="L95" s="48"/>
      <c r="M95" s="48"/>
      <c r="N95" s="45"/>
      <c r="O95" s="45"/>
      <c r="P95" s="45"/>
      <c r="Q95" s="45"/>
      <c r="R95" s="45"/>
      <c r="S95" s="45" t="s">
        <v>137</v>
      </c>
      <c r="T95" s="47"/>
      <c r="U95" s="48"/>
      <c r="V95" s="48"/>
      <c r="W95" s="48"/>
      <c r="X95" s="48"/>
      <c r="Y95" s="48"/>
      <c r="Z95" s="48"/>
      <c r="AA95" s="48"/>
      <c r="AB95" s="48"/>
      <c r="AC95" s="48"/>
      <c r="AD95" s="48"/>
      <c r="AE95" s="48"/>
      <c r="AF95" s="48"/>
      <c r="AG95" s="48"/>
      <c r="AH95" s="48"/>
      <c r="AI95" s="48"/>
      <c r="AJ95" s="48"/>
      <c r="AK95" s="45"/>
      <c r="AL95" s="128"/>
      <c r="AM95" s="74"/>
    </row>
    <row r="96" spans="1:39" ht="30" customHeight="1">
      <c r="A96" s="391"/>
      <c r="B96" s="33" t="s">
        <v>970</v>
      </c>
      <c r="C96" s="48"/>
      <c r="D96" s="48"/>
      <c r="E96" s="48"/>
      <c r="F96" s="48"/>
      <c r="G96" s="48"/>
      <c r="H96" s="48"/>
      <c r="I96" s="48"/>
      <c r="J96" s="48"/>
      <c r="K96" s="48"/>
      <c r="L96" s="48"/>
      <c r="M96" s="48"/>
      <c r="N96" s="45"/>
      <c r="O96" s="45"/>
      <c r="P96" s="45"/>
      <c r="Q96" s="45"/>
      <c r="R96" s="45"/>
      <c r="S96" s="45" t="s">
        <v>137</v>
      </c>
      <c r="T96" s="47"/>
      <c r="U96" s="48"/>
      <c r="V96" s="48"/>
      <c r="W96" s="48"/>
      <c r="X96" s="48"/>
      <c r="Y96" s="48"/>
      <c r="Z96" s="48"/>
      <c r="AA96" s="48"/>
      <c r="AB96" s="48"/>
      <c r="AC96" s="48"/>
      <c r="AD96" s="48"/>
      <c r="AE96" s="48"/>
      <c r="AF96" s="48"/>
      <c r="AG96" s="48"/>
      <c r="AH96" s="48"/>
      <c r="AI96" s="48"/>
      <c r="AJ96" s="48"/>
      <c r="AK96" s="45"/>
      <c r="AL96" s="128"/>
      <c r="AM96" s="74"/>
    </row>
    <row r="97" spans="1:39" ht="30" customHeight="1">
      <c r="A97" s="391"/>
      <c r="B97" s="33" t="s">
        <v>971</v>
      </c>
      <c r="C97" s="48"/>
      <c r="D97" s="48"/>
      <c r="E97" s="48"/>
      <c r="F97" s="48"/>
      <c r="G97" s="48"/>
      <c r="H97" s="48"/>
      <c r="I97" s="48"/>
      <c r="J97" s="48"/>
      <c r="K97" s="48"/>
      <c r="L97" s="48"/>
      <c r="M97" s="48"/>
      <c r="N97" s="45"/>
      <c r="O97" s="45"/>
      <c r="P97" s="45"/>
      <c r="Q97" s="45"/>
      <c r="R97" s="45"/>
      <c r="S97" s="45" t="s">
        <v>137</v>
      </c>
      <c r="T97" s="47"/>
      <c r="U97" s="48"/>
      <c r="V97" s="48"/>
      <c r="W97" s="48"/>
      <c r="X97" s="48"/>
      <c r="Y97" s="48"/>
      <c r="Z97" s="48"/>
      <c r="AA97" s="48"/>
      <c r="AB97" s="48"/>
      <c r="AC97" s="48"/>
      <c r="AD97" s="48"/>
      <c r="AE97" s="48"/>
      <c r="AF97" s="48"/>
      <c r="AG97" s="48"/>
      <c r="AH97" s="48"/>
      <c r="AI97" s="48"/>
      <c r="AJ97" s="48"/>
      <c r="AK97" s="45"/>
      <c r="AL97" s="128"/>
      <c r="AM97" s="74"/>
    </row>
    <row r="98" spans="1:39" ht="30" customHeight="1">
      <c r="A98" s="391"/>
      <c r="B98" s="33" t="s">
        <v>972</v>
      </c>
      <c r="C98" s="48"/>
      <c r="D98" s="48"/>
      <c r="E98" s="48"/>
      <c r="F98" s="48"/>
      <c r="G98" s="48"/>
      <c r="H98" s="48"/>
      <c r="I98" s="48"/>
      <c r="J98" s="48"/>
      <c r="K98" s="48"/>
      <c r="L98" s="48"/>
      <c r="M98" s="48"/>
      <c r="N98" s="45"/>
      <c r="O98" s="45"/>
      <c r="P98" s="45"/>
      <c r="Q98" s="45"/>
      <c r="R98" s="45"/>
      <c r="S98" s="45" t="s">
        <v>137</v>
      </c>
      <c r="T98" s="47"/>
      <c r="U98" s="48"/>
      <c r="V98" s="48"/>
      <c r="W98" s="48"/>
      <c r="X98" s="48"/>
      <c r="Y98" s="48"/>
      <c r="Z98" s="48"/>
      <c r="AA98" s="48"/>
      <c r="AB98" s="48"/>
      <c r="AC98" s="48"/>
      <c r="AD98" s="48"/>
      <c r="AE98" s="48"/>
      <c r="AF98" s="48"/>
      <c r="AG98" s="48"/>
      <c r="AH98" s="48"/>
      <c r="AI98" s="48"/>
      <c r="AJ98" s="48"/>
      <c r="AK98" s="45"/>
      <c r="AL98" s="128"/>
      <c r="AM98" s="74"/>
    </row>
    <row r="99" spans="1:39" ht="30" customHeight="1">
      <c r="A99" s="391"/>
      <c r="B99" s="33" t="s">
        <v>973</v>
      </c>
      <c r="C99" s="48"/>
      <c r="D99" s="48"/>
      <c r="E99" s="48"/>
      <c r="F99" s="48"/>
      <c r="G99" s="48"/>
      <c r="H99" s="48"/>
      <c r="I99" s="48"/>
      <c r="J99" s="48"/>
      <c r="K99" s="48"/>
      <c r="L99" s="48"/>
      <c r="M99" s="48"/>
      <c r="N99" s="45"/>
      <c r="O99" s="45"/>
      <c r="P99" s="45"/>
      <c r="Q99" s="45"/>
      <c r="R99" s="45"/>
      <c r="S99" s="45" t="s">
        <v>137</v>
      </c>
      <c r="T99" s="47"/>
      <c r="U99" s="48"/>
      <c r="V99" s="48"/>
      <c r="W99" s="48"/>
      <c r="X99" s="48"/>
      <c r="Y99" s="48"/>
      <c r="Z99" s="48"/>
      <c r="AA99" s="48"/>
      <c r="AB99" s="48"/>
      <c r="AC99" s="48"/>
      <c r="AD99" s="48"/>
      <c r="AE99" s="48"/>
      <c r="AF99" s="48"/>
      <c r="AG99" s="48"/>
      <c r="AH99" s="48"/>
      <c r="AI99" s="48"/>
      <c r="AJ99" s="48"/>
      <c r="AK99" s="45"/>
      <c r="AL99" s="128"/>
      <c r="AM99" s="74"/>
    </row>
    <row r="100" spans="1:39" ht="30" customHeight="1">
      <c r="A100" s="392"/>
      <c r="B100" s="33" t="s">
        <v>974</v>
      </c>
      <c r="C100" s="48"/>
      <c r="D100" s="48"/>
      <c r="E100" s="48"/>
      <c r="F100" s="48"/>
      <c r="G100" s="48"/>
      <c r="H100" s="48"/>
      <c r="I100" s="48"/>
      <c r="J100" s="48"/>
      <c r="K100" s="48"/>
      <c r="L100" s="48"/>
      <c r="M100" s="48"/>
      <c r="N100" s="45"/>
      <c r="O100" s="45"/>
      <c r="P100" s="45"/>
      <c r="Q100" s="45"/>
      <c r="R100" s="45"/>
      <c r="S100" s="45" t="s">
        <v>137</v>
      </c>
      <c r="T100" s="47"/>
      <c r="U100" s="48"/>
      <c r="V100" s="48"/>
      <c r="W100" s="48"/>
      <c r="X100" s="48"/>
      <c r="Y100" s="48"/>
      <c r="Z100" s="48"/>
      <c r="AA100" s="48"/>
      <c r="AB100" s="48"/>
      <c r="AC100" s="48"/>
      <c r="AD100" s="48"/>
      <c r="AE100" s="48"/>
      <c r="AF100" s="48"/>
      <c r="AG100" s="48"/>
      <c r="AH100" s="48"/>
      <c r="AI100" s="48"/>
      <c r="AJ100" s="48"/>
      <c r="AK100" s="45"/>
      <c r="AL100" s="128"/>
      <c r="AM100" s="74"/>
    </row>
    <row r="101" spans="1:39" ht="30" customHeight="1">
      <c r="A101" s="390" t="s">
        <v>975</v>
      </c>
      <c r="B101" s="33" t="s">
        <v>976</v>
      </c>
      <c r="C101" s="48" t="s">
        <v>977</v>
      </c>
      <c r="D101" s="48"/>
      <c r="E101" s="48"/>
      <c r="F101" s="48"/>
      <c r="G101" s="48"/>
      <c r="H101" s="48"/>
      <c r="I101" s="48"/>
      <c r="J101" s="48"/>
      <c r="K101" s="48"/>
      <c r="L101" s="48"/>
      <c r="M101" s="48"/>
      <c r="N101" s="45"/>
      <c r="O101" s="45"/>
      <c r="P101" s="45"/>
      <c r="Q101" s="45"/>
      <c r="R101" s="45"/>
      <c r="S101" s="45" t="s">
        <v>683</v>
      </c>
      <c r="T101" s="47"/>
      <c r="U101" s="48"/>
      <c r="V101" s="48"/>
      <c r="W101" s="48"/>
      <c r="X101" s="48"/>
      <c r="Y101" s="48"/>
      <c r="Z101" s="48"/>
      <c r="AA101" s="48"/>
      <c r="AB101" s="48"/>
      <c r="AC101" s="48"/>
      <c r="AD101" s="48"/>
      <c r="AE101" s="48"/>
      <c r="AF101" s="48"/>
      <c r="AG101" s="48"/>
      <c r="AH101" s="48"/>
      <c r="AI101" s="48"/>
      <c r="AJ101" s="48"/>
      <c r="AK101" s="45"/>
      <c r="AL101" s="128"/>
      <c r="AM101" s="74"/>
    </row>
    <row r="102" spans="1:39" ht="30" customHeight="1">
      <c r="A102" s="391"/>
      <c r="B102" s="33" t="s">
        <v>978</v>
      </c>
      <c r="C102" s="48" t="s">
        <v>977</v>
      </c>
      <c r="D102" s="48"/>
      <c r="E102" s="48"/>
      <c r="F102" s="48"/>
      <c r="G102" s="48"/>
      <c r="H102" s="48"/>
      <c r="I102" s="48"/>
      <c r="J102" s="48"/>
      <c r="K102" s="48"/>
      <c r="L102" s="48"/>
      <c r="M102" s="48"/>
      <c r="N102" s="45"/>
      <c r="O102" s="45"/>
      <c r="P102" s="45"/>
      <c r="Q102" s="45"/>
      <c r="R102" s="45"/>
      <c r="S102" s="45" t="s">
        <v>683</v>
      </c>
      <c r="T102" s="47"/>
      <c r="U102" s="48"/>
      <c r="V102" s="48"/>
      <c r="W102" s="48"/>
      <c r="X102" s="48"/>
      <c r="Y102" s="48"/>
      <c r="Z102" s="48"/>
      <c r="AA102" s="48"/>
      <c r="AB102" s="48"/>
      <c r="AC102" s="48"/>
      <c r="AD102" s="48"/>
      <c r="AE102" s="48"/>
      <c r="AF102" s="48"/>
      <c r="AG102" s="48"/>
      <c r="AH102" s="48"/>
      <c r="AI102" s="48"/>
      <c r="AJ102" s="48"/>
      <c r="AK102" s="45"/>
      <c r="AL102" s="128"/>
      <c r="AM102" s="74"/>
    </row>
    <row r="103" spans="1:39" ht="30" customHeight="1">
      <c r="A103" s="391"/>
      <c r="B103" s="33" t="s">
        <v>979</v>
      </c>
      <c r="C103" s="48" t="s">
        <v>977</v>
      </c>
      <c r="D103" s="48"/>
      <c r="E103" s="48"/>
      <c r="F103" s="48"/>
      <c r="G103" s="48"/>
      <c r="H103" s="48"/>
      <c r="I103" s="48"/>
      <c r="J103" s="48"/>
      <c r="K103" s="48"/>
      <c r="L103" s="48"/>
      <c r="M103" s="48"/>
      <c r="N103" s="45"/>
      <c r="O103" s="45"/>
      <c r="P103" s="45"/>
      <c r="Q103" s="45"/>
      <c r="R103" s="45"/>
      <c r="S103" s="45" t="s">
        <v>683</v>
      </c>
      <c r="T103" s="47"/>
      <c r="U103" s="48"/>
      <c r="V103" s="48"/>
      <c r="W103" s="48"/>
      <c r="X103" s="48"/>
      <c r="Y103" s="48"/>
      <c r="Z103" s="48"/>
      <c r="AA103" s="48"/>
      <c r="AB103" s="48"/>
      <c r="AC103" s="48"/>
      <c r="AD103" s="48"/>
      <c r="AE103" s="48"/>
      <c r="AF103" s="48"/>
      <c r="AG103" s="48"/>
      <c r="AH103" s="48"/>
      <c r="AI103" s="48"/>
      <c r="AJ103" s="48"/>
      <c r="AK103" s="45"/>
      <c r="AL103" s="128"/>
      <c r="AM103" s="74"/>
    </row>
    <row r="104" spans="1:39" ht="30" customHeight="1">
      <c r="A104" s="391"/>
      <c r="B104" s="33" t="s">
        <v>980</v>
      </c>
      <c r="C104" s="48"/>
      <c r="D104" s="48"/>
      <c r="E104" s="48"/>
      <c r="F104" s="48"/>
      <c r="G104" s="48"/>
      <c r="H104" s="48"/>
      <c r="I104" s="48"/>
      <c r="J104" s="48"/>
      <c r="K104" s="48"/>
      <c r="L104" s="48"/>
      <c r="M104" s="48"/>
      <c r="N104" s="45"/>
      <c r="O104" s="45"/>
      <c r="P104" s="45"/>
      <c r="Q104" s="45"/>
      <c r="R104" s="45" t="s">
        <v>137</v>
      </c>
      <c r="S104" s="45"/>
      <c r="T104" s="47"/>
      <c r="U104" s="48"/>
      <c r="V104" s="48"/>
      <c r="W104" s="48"/>
      <c r="X104" s="48"/>
      <c r="Y104" s="48"/>
      <c r="Z104" s="48"/>
      <c r="AA104" s="48"/>
      <c r="AB104" s="48"/>
      <c r="AC104" s="48"/>
      <c r="AD104" s="48"/>
      <c r="AE104" s="48"/>
      <c r="AF104" s="48"/>
      <c r="AG104" s="48"/>
      <c r="AH104" s="48"/>
      <c r="AI104" s="48"/>
      <c r="AJ104" s="48"/>
      <c r="AK104" s="45"/>
      <c r="AL104" s="128"/>
      <c r="AM104" s="74"/>
    </row>
    <row r="105" spans="1:39" ht="30" customHeight="1">
      <c r="A105" s="391"/>
      <c r="B105" s="33" t="s">
        <v>981</v>
      </c>
      <c r="C105" s="48"/>
      <c r="D105" s="48"/>
      <c r="E105" s="48"/>
      <c r="F105" s="48"/>
      <c r="G105" s="48"/>
      <c r="H105" s="48"/>
      <c r="I105" s="48"/>
      <c r="J105" s="48"/>
      <c r="K105" s="48"/>
      <c r="L105" s="48"/>
      <c r="M105" s="48"/>
      <c r="N105" s="45"/>
      <c r="O105" s="45"/>
      <c r="P105" s="45" t="s">
        <v>137</v>
      </c>
      <c r="Q105" s="45"/>
      <c r="R105" s="45"/>
      <c r="S105" s="45"/>
      <c r="T105" s="47"/>
      <c r="U105" s="48"/>
      <c r="V105" s="48"/>
      <c r="W105" s="48"/>
      <c r="X105" s="48"/>
      <c r="Y105" s="48"/>
      <c r="Z105" s="48"/>
      <c r="AA105" s="48"/>
      <c r="AB105" s="48"/>
      <c r="AC105" s="48"/>
      <c r="AD105" s="48"/>
      <c r="AE105" s="48"/>
      <c r="AF105" s="48"/>
      <c r="AG105" s="48"/>
      <c r="AH105" s="48"/>
      <c r="AI105" s="48"/>
      <c r="AJ105" s="48"/>
      <c r="AK105" s="45"/>
      <c r="AL105" s="128"/>
      <c r="AM105" s="74"/>
    </row>
    <row r="106" spans="1:39" ht="30" customHeight="1">
      <c r="A106" s="391"/>
      <c r="B106" s="33" t="s">
        <v>982</v>
      </c>
      <c r="C106" s="48"/>
      <c r="D106" s="48"/>
      <c r="E106" s="48"/>
      <c r="F106" s="48"/>
      <c r="G106" s="48"/>
      <c r="H106" s="48"/>
      <c r="I106" s="48"/>
      <c r="J106" s="48"/>
      <c r="K106" s="48"/>
      <c r="L106" s="48"/>
      <c r="M106" s="48"/>
      <c r="N106" s="45"/>
      <c r="O106" s="45"/>
      <c r="P106" s="45" t="s">
        <v>137</v>
      </c>
      <c r="Q106" s="45"/>
      <c r="R106" s="45"/>
      <c r="S106" s="45"/>
      <c r="T106" s="47"/>
      <c r="U106" s="48"/>
      <c r="V106" s="48"/>
      <c r="W106" s="48"/>
      <c r="X106" s="48"/>
      <c r="Y106" s="48"/>
      <c r="Z106" s="48"/>
      <c r="AA106" s="48"/>
      <c r="AB106" s="48"/>
      <c r="AC106" s="48"/>
      <c r="AD106" s="48"/>
      <c r="AE106" s="48"/>
      <c r="AF106" s="48"/>
      <c r="AG106" s="48"/>
      <c r="AH106" s="48"/>
      <c r="AI106" s="48"/>
      <c r="AJ106" s="48"/>
      <c r="AK106" s="45"/>
      <c r="AL106" s="128"/>
      <c r="AM106" s="74"/>
    </row>
    <row r="107" spans="1:39" ht="30" customHeight="1">
      <c r="A107" s="391"/>
      <c r="B107" s="33" t="s">
        <v>983</v>
      </c>
      <c r="C107" s="48"/>
      <c r="D107" s="48"/>
      <c r="E107" s="48"/>
      <c r="F107" s="48"/>
      <c r="G107" s="48"/>
      <c r="H107" s="48"/>
      <c r="I107" s="48"/>
      <c r="J107" s="48"/>
      <c r="K107" s="48"/>
      <c r="L107" s="48"/>
      <c r="M107" s="48"/>
      <c r="N107" s="45"/>
      <c r="O107" s="45"/>
      <c r="P107" s="45" t="s">
        <v>137</v>
      </c>
      <c r="Q107" s="45"/>
      <c r="R107" s="45"/>
      <c r="S107" s="45"/>
      <c r="T107" s="47"/>
      <c r="U107" s="48"/>
      <c r="V107" s="48"/>
      <c r="W107" s="48"/>
      <c r="X107" s="48"/>
      <c r="Y107" s="48"/>
      <c r="Z107" s="48"/>
      <c r="AA107" s="48"/>
      <c r="AB107" s="48"/>
      <c r="AC107" s="48"/>
      <c r="AD107" s="48"/>
      <c r="AE107" s="48"/>
      <c r="AF107" s="48"/>
      <c r="AG107" s="48"/>
      <c r="AH107" s="48"/>
      <c r="AI107" s="48"/>
      <c r="AJ107" s="48"/>
      <c r="AK107" s="45"/>
      <c r="AL107" s="128"/>
      <c r="AM107" s="74"/>
    </row>
    <row r="108" spans="1:39" ht="30" customHeight="1">
      <c r="A108" s="391"/>
      <c r="B108" s="33" t="s">
        <v>984</v>
      </c>
      <c r="C108" s="48"/>
      <c r="D108" s="48"/>
      <c r="E108" s="48"/>
      <c r="F108" s="48"/>
      <c r="G108" s="48"/>
      <c r="H108" s="48"/>
      <c r="I108" s="48"/>
      <c r="J108" s="48"/>
      <c r="K108" s="48"/>
      <c r="L108" s="48"/>
      <c r="M108" s="48"/>
      <c r="N108" s="45"/>
      <c r="O108" s="45"/>
      <c r="P108" s="45" t="s">
        <v>137</v>
      </c>
      <c r="Q108" s="45"/>
      <c r="R108" s="45"/>
      <c r="S108" s="45"/>
      <c r="T108" s="47"/>
      <c r="U108" s="48"/>
      <c r="V108" s="48"/>
      <c r="W108" s="48"/>
      <c r="X108" s="48"/>
      <c r="Y108" s="48"/>
      <c r="Z108" s="48"/>
      <c r="AA108" s="48"/>
      <c r="AB108" s="48"/>
      <c r="AC108" s="48"/>
      <c r="AD108" s="48"/>
      <c r="AE108" s="48"/>
      <c r="AF108" s="48"/>
      <c r="AG108" s="48"/>
      <c r="AH108" s="48"/>
      <c r="AI108" s="48"/>
      <c r="AJ108" s="48"/>
      <c r="AK108" s="45"/>
      <c r="AL108" s="128"/>
      <c r="AM108" s="74"/>
    </row>
    <row r="109" spans="1:39" ht="30" customHeight="1">
      <c r="A109" s="391"/>
      <c r="B109" s="33" t="s">
        <v>985</v>
      </c>
      <c r="C109" s="48"/>
      <c r="D109" s="48"/>
      <c r="E109" s="48"/>
      <c r="F109" s="48"/>
      <c r="G109" s="48"/>
      <c r="H109" s="48"/>
      <c r="I109" s="48"/>
      <c r="J109" s="48"/>
      <c r="K109" s="48"/>
      <c r="L109" s="48"/>
      <c r="M109" s="48"/>
      <c r="N109" s="45"/>
      <c r="O109" s="45"/>
      <c r="P109" s="45" t="s">
        <v>137</v>
      </c>
      <c r="Q109" s="45"/>
      <c r="R109" s="45"/>
      <c r="S109" s="45"/>
      <c r="T109" s="47"/>
      <c r="U109" s="48"/>
      <c r="V109" s="48"/>
      <c r="W109" s="48"/>
      <c r="X109" s="48"/>
      <c r="Y109" s="48"/>
      <c r="Z109" s="48"/>
      <c r="AA109" s="48"/>
      <c r="AB109" s="48"/>
      <c r="AC109" s="48"/>
      <c r="AD109" s="48"/>
      <c r="AE109" s="48"/>
      <c r="AF109" s="48"/>
      <c r="AG109" s="48"/>
      <c r="AH109" s="48"/>
      <c r="AI109" s="48"/>
      <c r="AJ109" s="48"/>
      <c r="AK109" s="45"/>
      <c r="AL109" s="128"/>
      <c r="AM109" s="74"/>
    </row>
    <row r="110" spans="1:39" ht="30" customHeight="1">
      <c r="A110" s="391"/>
      <c r="B110" s="33" t="s">
        <v>986</v>
      </c>
      <c r="C110" s="48"/>
      <c r="D110" s="48"/>
      <c r="E110" s="48"/>
      <c r="F110" s="48"/>
      <c r="G110" s="48"/>
      <c r="H110" s="48"/>
      <c r="I110" s="48"/>
      <c r="J110" s="48"/>
      <c r="K110" s="48"/>
      <c r="L110" s="48"/>
      <c r="M110" s="48"/>
      <c r="N110" s="45"/>
      <c r="O110" s="45"/>
      <c r="P110" s="45" t="s">
        <v>137</v>
      </c>
      <c r="Q110" s="45"/>
      <c r="R110" s="45"/>
      <c r="S110" s="45"/>
      <c r="T110" s="47"/>
      <c r="U110" s="48"/>
      <c r="V110" s="48"/>
      <c r="W110" s="48"/>
      <c r="X110" s="48"/>
      <c r="Y110" s="48"/>
      <c r="Z110" s="48"/>
      <c r="AA110" s="48"/>
      <c r="AB110" s="48"/>
      <c r="AC110" s="48"/>
      <c r="AD110" s="48"/>
      <c r="AE110" s="48"/>
      <c r="AF110" s="48"/>
      <c r="AG110" s="48"/>
      <c r="AH110" s="48"/>
      <c r="AI110" s="48"/>
      <c r="AJ110" s="48"/>
      <c r="AK110" s="45"/>
      <c r="AL110" s="128"/>
      <c r="AM110" s="74"/>
    </row>
    <row r="111" spans="1:39" ht="30" customHeight="1">
      <c r="A111" s="391"/>
      <c r="B111" s="33" t="s">
        <v>987</v>
      </c>
      <c r="C111" s="48"/>
      <c r="D111" s="48"/>
      <c r="E111" s="48"/>
      <c r="F111" s="48"/>
      <c r="G111" s="48"/>
      <c r="H111" s="48"/>
      <c r="I111" s="48"/>
      <c r="J111" s="48"/>
      <c r="K111" s="48"/>
      <c r="L111" s="48"/>
      <c r="M111" s="48"/>
      <c r="N111" s="45"/>
      <c r="O111" s="45"/>
      <c r="P111" s="45" t="s">
        <v>137</v>
      </c>
      <c r="Q111" s="45"/>
      <c r="R111" s="45"/>
      <c r="S111" s="45"/>
      <c r="T111" s="47"/>
      <c r="U111" s="48"/>
      <c r="V111" s="48"/>
      <c r="W111" s="48"/>
      <c r="X111" s="48"/>
      <c r="Y111" s="48"/>
      <c r="Z111" s="48"/>
      <c r="AA111" s="48"/>
      <c r="AB111" s="48"/>
      <c r="AC111" s="48"/>
      <c r="AD111" s="48"/>
      <c r="AE111" s="48"/>
      <c r="AF111" s="48"/>
      <c r="AG111" s="48"/>
      <c r="AH111" s="48"/>
      <c r="AI111" s="48"/>
      <c r="AJ111" s="48"/>
      <c r="AK111" s="45"/>
      <c r="AL111" s="128"/>
      <c r="AM111" s="74"/>
    </row>
    <row r="112" spans="1:39" ht="30" customHeight="1">
      <c r="A112" s="391"/>
      <c r="B112" s="33" t="s">
        <v>988</v>
      </c>
      <c r="C112" s="48"/>
      <c r="D112" s="48"/>
      <c r="E112" s="48"/>
      <c r="F112" s="48"/>
      <c r="G112" s="48"/>
      <c r="H112" s="48"/>
      <c r="I112" s="48"/>
      <c r="J112" s="48"/>
      <c r="K112" s="48"/>
      <c r="L112" s="48"/>
      <c r="M112" s="48"/>
      <c r="N112" s="45"/>
      <c r="O112" s="45"/>
      <c r="P112" s="45" t="s">
        <v>137</v>
      </c>
      <c r="Q112" s="45"/>
      <c r="R112" s="45"/>
      <c r="S112" s="45"/>
      <c r="T112" s="47"/>
      <c r="U112" s="48"/>
      <c r="V112" s="48"/>
      <c r="W112" s="48"/>
      <c r="X112" s="48"/>
      <c r="Y112" s="48"/>
      <c r="Z112" s="48"/>
      <c r="AA112" s="48"/>
      <c r="AB112" s="48"/>
      <c r="AC112" s="48"/>
      <c r="AD112" s="48"/>
      <c r="AE112" s="48"/>
      <c r="AF112" s="48"/>
      <c r="AG112" s="48"/>
      <c r="AH112" s="48"/>
      <c r="AI112" s="48"/>
      <c r="AJ112" s="48"/>
      <c r="AK112" s="45"/>
      <c r="AL112" s="128"/>
      <c r="AM112" s="74"/>
    </row>
    <row r="113" spans="1:39" ht="30" customHeight="1">
      <c r="A113" s="391"/>
      <c r="B113" s="33" t="s">
        <v>989</v>
      </c>
      <c r="C113" s="48"/>
      <c r="D113" s="48"/>
      <c r="E113" s="48"/>
      <c r="F113" s="48"/>
      <c r="G113" s="48"/>
      <c r="H113" s="48"/>
      <c r="I113" s="48"/>
      <c r="J113" s="48"/>
      <c r="K113" s="48"/>
      <c r="L113" s="48"/>
      <c r="M113" s="48"/>
      <c r="N113" s="45"/>
      <c r="O113" s="45"/>
      <c r="P113" s="45" t="s">
        <v>137</v>
      </c>
      <c r="Q113" s="45"/>
      <c r="R113" s="45"/>
      <c r="S113" s="45"/>
      <c r="T113" s="47"/>
      <c r="U113" s="48"/>
      <c r="V113" s="48"/>
      <c r="W113" s="48"/>
      <c r="X113" s="48"/>
      <c r="Y113" s="48"/>
      <c r="Z113" s="48"/>
      <c r="AA113" s="48"/>
      <c r="AB113" s="48"/>
      <c r="AC113" s="48"/>
      <c r="AD113" s="48"/>
      <c r="AE113" s="48"/>
      <c r="AF113" s="48"/>
      <c r="AG113" s="48"/>
      <c r="AH113" s="48"/>
      <c r="AI113" s="48"/>
      <c r="AJ113" s="48"/>
      <c r="AK113" s="45"/>
      <c r="AL113" s="128"/>
      <c r="AM113" s="74"/>
    </row>
    <row r="114" spans="1:39" ht="30" customHeight="1">
      <c r="A114" s="391"/>
      <c r="B114" s="33" t="s">
        <v>990</v>
      </c>
      <c r="C114" s="48"/>
      <c r="D114" s="48"/>
      <c r="E114" s="48"/>
      <c r="F114" s="48"/>
      <c r="G114" s="48"/>
      <c r="H114" s="48"/>
      <c r="I114" s="48"/>
      <c r="J114" s="48"/>
      <c r="K114" s="48"/>
      <c r="L114" s="48"/>
      <c r="M114" s="48"/>
      <c r="N114" s="45"/>
      <c r="O114" s="45"/>
      <c r="P114" s="45" t="s">
        <v>137</v>
      </c>
      <c r="Q114" s="45"/>
      <c r="R114" s="45"/>
      <c r="S114" s="45"/>
      <c r="T114" s="47"/>
      <c r="U114" s="48"/>
      <c r="V114" s="48"/>
      <c r="W114" s="48"/>
      <c r="X114" s="48"/>
      <c r="Y114" s="48"/>
      <c r="Z114" s="48"/>
      <c r="AA114" s="48"/>
      <c r="AB114" s="48"/>
      <c r="AC114" s="48"/>
      <c r="AD114" s="48"/>
      <c r="AE114" s="48"/>
      <c r="AF114" s="48"/>
      <c r="AG114" s="48"/>
      <c r="AH114" s="48"/>
      <c r="AI114" s="48"/>
      <c r="AJ114" s="48"/>
      <c r="AK114" s="45"/>
      <c r="AL114" s="128"/>
      <c r="AM114" s="74"/>
    </row>
    <row r="115" spans="1:39" ht="30" customHeight="1">
      <c r="A115" s="392"/>
      <c r="B115" s="33" t="s">
        <v>991</v>
      </c>
      <c r="C115" s="48"/>
      <c r="D115" s="48"/>
      <c r="E115" s="48"/>
      <c r="F115" s="48"/>
      <c r="G115" s="48"/>
      <c r="H115" s="48"/>
      <c r="I115" s="48"/>
      <c r="J115" s="48"/>
      <c r="K115" s="48"/>
      <c r="L115" s="48"/>
      <c r="M115" s="48"/>
      <c r="N115" s="45"/>
      <c r="O115" s="45"/>
      <c r="P115" s="45" t="s">
        <v>137</v>
      </c>
      <c r="Q115" s="45"/>
      <c r="R115" s="45"/>
      <c r="S115" s="45"/>
      <c r="T115" s="47"/>
      <c r="U115" s="48"/>
      <c r="V115" s="48"/>
      <c r="W115" s="48"/>
      <c r="X115" s="48"/>
      <c r="Y115" s="48"/>
      <c r="Z115" s="48"/>
      <c r="AA115" s="48"/>
      <c r="AB115" s="48"/>
      <c r="AC115" s="48"/>
      <c r="AD115" s="48"/>
      <c r="AE115" s="48"/>
      <c r="AF115" s="48"/>
      <c r="AG115" s="48"/>
      <c r="AH115" s="48"/>
      <c r="AI115" s="48"/>
      <c r="AJ115" s="48"/>
      <c r="AK115" s="45"/>
      <c r="AL115" s="128"/>
      <c r="AM115" s="74"/>
    </row>
    <row r="116" spans="1:39" ht="30" customHeight="1">
      <c r="A116" s="390" t="s">
        <v>992</v>
      </c>
      <c r="B116" s="33" t="s">
        <v>993</v>
      </c>
      <c r="C116" s="48" t="s">
        <v>994</v>
      </c>
      <c r="D116" s="48"/>
      <c r="E116" s="48"/>
      <c r="F116" s="48"/>
      <c r="G116" s="48"/>
      <c r="H116" s="48"/>
      <c r="I116" s="48"/>
      <c r="J116" s="48"/>
      <c r="K116" s="48"/>
      <c r="L116" s="48"/>
      <c r="M116" s="48"/>
      <c r="N116" s="45"/>
      <c r="O116" s="45"/>
      <c r="P116" s="45"/>
      <c r="Q116" s="45"/>
      <c r="R116" s="45"/>
      <c r="S116" s="45" t="s">
        <v>683</v>
      </c>
      <c r="T116" s="47"/>
      <c r="U116" s="48"/>
      <c r="V116" s="48"/>
      <c r="W116" s="48"/>
      <c r="X116" s="48"/>
      <c r="Y116" s="48"/>
      <c r="Z116" s="48"/>
      <c r="AA116" s="48"/>
      <c r="AB116" s="48"/>
      <c r="AC116" s="48"/>
      <c r="AD116" s="48"/>
      <c r="AE116" s="48"/>
      <c r="AF116" s="48"/>
      <c r="AG116" s="48"/>
      <c r="AH116" s="48"/>
      <c r="AI116" s="48"/>
      <c r="AJ116" s="48"/>
      <c r="AK116" s="45"/>
      <c r="AL116" s="128"/>
      <c r="AM116" s="74"/>
    </row>
    <row r="117" spans="1:39" ht="30" customHeight="1">
      <c r="A117" s="391"/>
      <c r="B117" s="33" t="s">
        <v>995</v>
      </c>
      <c r="C117" s="48" t="s">
        <v>994</v>
      </c>
      <c r="D117" s="48"/>
      <c r="E117" s="48"/>
      <c r="F117" s="48"/>
      <c r="G117" s="48"/>
      <c r="H117" s="48"/>
      <c r="I117" s="48"/>
      <c r="J117" s="48"/>
      <c r="K117" s="48"/>
      <c r="L117" s="48"/>
      <c r="M117" s="48"/>
      <c r="N117" s="45"/>
      <c r="O117" s="45"/>
      <c r="P117" s="45"/>
      <c r="Q117" s="45"/>
      <c r="R117" s="45"/>
      <c r="S117" s="45" t="s">
        <v>683</v>
      </c>
      <c r="T117" s="47"/>
      <c r="U117" s="48"/>
      <c r="V117" s="48"/>
      <c r="W117" s="48"/>
      <c r="X117" s="48"/>
      <c r="Y117" s="48"/>
      <c r="Z117" s="48"/>
      <c r="AA117" s="48"/>
      <c r="AB117" s="48"/>
      <c r="AC117" s="48"/>
      <c r="AD117" s="48"/>
      <c r="AE117" s="48"/>
      <c r="AF117" s="48"/>
      <c r="AG117" s="48"/>
      <c r="AH117" s="48"/>
      <c r="AI117" s="48"/>
      <c r="AJ117" s="48"/>
      <c r="AK117" s="45"/>
      <c r="AL117" s="128"/>
      <c r="AM117" s="74"/>
    </row>
    <row r="118" spans="1:39" ht="30" customHeight="1">
      <c r="A118" s="391"/>
      <c r="B118" s="33" t="s">
        <v>996</v>
      </c>
      <c r="C118" s="48" t="s">
        <v>994</v>
      </c>
      <c r="D118" s="48"/>
      <c r="E118" s="48"/>
      <c r="F118" s="48"/>
      <c r="G118" s="48"/>
      <c r="H118" s="48"/>
      <c r="I118" s="48"/>
      <c r="J118" s="48"/>
      <c r="K118" s="48"/>
      <c r="L118" s="48"/>
      <c r="M118" s="48"/>
      <c r="N118" s="45"/>
      <c r="O118" s="45"/>
      <c r="P118" s="45"/>
      <c r="Q118" s="45"/>
      <c r="R118" s="45"/>
      <c r="S118" s="45" t="s">
        <v>683</v>
      </c>
      <c r="T118" s="47"/>
      <c r="U118" s="48"/>
      <c r="V118" s="48"/>
      <c r="W118" s="48"/>
      <c r="X118" s="48"/>
      <c r="Y118" s="48"/>
      <c r="Z118" s="48"/>
      <c r="AA118" s="48"/>
      <c r="AB118" s="48"/>
      <c r="AC118" s="48"/>
      <c r="AD118" s="48"/>
      <c r="AE118" s="48"/>
      <c r="AF118" s="48"/>
      <c r="AG118" s="48"/>
      <c r="AH118" s="48"/>
      <c r="AI118" s="48"/>
      <c r="AJ118" s="48"/>
      <c r="AK118" s="45"/>
      <c r="AL118" s="128"/>
      <c r="AM118" s="74"/>
    </row>
    <row r="119" spans="1:39" ht="30" customHeight="1">
      <c r="A119" s="391"/>
      <c r="B119" s="33" t="s">
        <v>997</v>
      </c>
      <c r="C119" s="48"/>
      <c r="D119" s="48"/>
      <c r="E119" s="48"/>
      <c r="F119" s="48"/>
      <c r="G119" s="48"/>
      <c r="H119" s="48"/>
      <c r="I119" s="48"/>
      <c r="J119" s="48"/>
      <c r="K119" s="48"/>
      <c r="L119" s="48"/>
      <c r="M119" s="48"/>
      <c r="N119" s="45"/>
      <c r="O119" s="45"/>
      <c r="P119" s="45"/>
      <c r="Q119" s="45"/>
      <c r="R119" s="45" t="s">
        <v>137</v>
      </c>
      <c r="S119" s="45"/>
      <c r="T119" s="47"/>
      <c r="U119" s="48"/>
      <c r="V119" s="48"/>
      <c r="W119" s="48"/>
      <c r="X119" s="48"/>
      <c r="Y119" s="48"/>
      <c r="Z119" s="48"/>
      <c r="AA119" s="48"/>
      <c r="AB119" s="48"/>
      <c r="AC119" s="48"/>
      <c r="AD119" s="48"/>
      <c r="AE119" s="48"/>
      <c r="AF119" s="48"/>
      <c r="AG119" s="48"/>
      <c r="AH119" s="48"/>
      <c r="AI119" s="48"/>
      <c r="AJ119" s="48"/>
      <c r="AK119" s="45"/>
      <c r="AL119" s="128"/>
      <c r="AM119" s="74"/>
    </row>
    <row r="120" spans="1:39" ht="30" customHeight="1">
      <c r="A120" s="391"/>
      <c r="B120" s="33" t="s">
        <v>998</v>
      </c>
      <c r="C120" s="48"/>
      <c r="D120" s="48"/>
      <c r="E120" s="48"/>
      <c r="F120" s="48"/>
      <c r="G120" s="48"/>
      <c r="H120" s="48"/>
      <c r="I120" s="48"/>
      <c r="J120" s="48"/>
      <c r="K120" s="48"/>
      <c r="L120" s="48"/>
      <c r="M120" s="48"/>
      <c r="N120" s="45"/>
      <c r="O120" s="45"/>
      <c r="P120" s="45"/>
      <c r="Q120" s="45" t="s">
        <v>137</v>
      </c>
      <c r="R120" s="45"/>
      <c r="S120" s="45"/>
      <c r="T120" s="47"/>
      <c r="U120" s="48"/>
      <c r="V120" s="48"/>
      <c r="W120" s="48"/>
      <c r="X120" s="48"/>
      <c r="Y120" s="48"/>
      <c r="Z120" s="48"/>
      <c r="AA120" s="48"/>
      <c r="AB120" s="48"/>
      <c r="AC120" s="48"/>
      <c r="AD120" s="48"/>
      <c r="AE120" s="48"/>
      <c r="AF120" s="48"/>
      <c r="AG120" s="48"/>
      <c r="AH120" s="48"/>
      <c r="AI120" s="48"/>
      <c r="AJ120" s="48"/>
      <c r="AK120" s="45"/>
      <c r="AL120" s="128"/>
      <c r="AM120" s="74"/>
    </row>
    <row r="121" spans="1:39" ht="30" customHeight="1">
      <c r="A121" s="391"/>
      <c r="B121" s="33" t="s">
        <v>999</v>
      </c>
      <c r="C121" s="48"/>
      <c r="D121" s="48"/>
      <c r="E121" s="48"/>
      <c r="F121" s="48"/>
      <c r="G121" s="48"/>
      <c r="H121" s="48"/>
      <c r="I121" s="48"/>
      <c r="J121" s="48"/>
      <c r="K121" s="48"/>
      <c r="L121" s="48"/>
      <c r="M121" s="48"/>
      <c r="N121" s="45"/>
      <c r="O121" s="45"/>
      <c r="P121" s="45"/>
      <c r="Q121" s="45"/>
      <c r="R121" s="45" t="s">
        <v>137</v>
      </c>
      <c r="S121" s="45"/>
      <c r="T121" s="47"/>
      <c r="U121" s="48"/>
      <c r="V121" s="48"/>
      <c r="W121" s="48"/>
      <c r="X121" s="48"/>
      <c r="Y121" s="48"/>
      <c r="Z121" s="48"/>
      <c r="AA121" s="48"/>
      <c r="AB121" s="48"/>
      <c r="AC121" s="48"/>
      <c r="AD121" s="48"/>
      <c r="AE121" s="48"/>
      <c r="AF121" s="48"/>
      <c r="AG121" s="48"/>
      <c r="AH121" s="48"/>
      <c r="AI121" s="48"/>
      <c r="AJ121" s="48"/>
      <c r="AK121" s="45"/>
      <c r="AL121" s="128"/>
      <c r="AM121" s="74"/>
    </row>
    <row r="122" spans="1:39" ht="30" customHeight="1">
      <c r="A122" s="391"/>
      <c r="B122" s="33" t="s">
        <v>1000</v>
      </c>
      <c r="C122" s="48"/>
      <c r="D122" s="48"/>
      <c r="E122" s="48"/>
      <c r="F122" s="48"/>
      <c r="G122" s="48"/>
      <c r="H122" s="48"/>
      <c r="I122" s="48"/>
      <c r="J122" s="48"/>
      <c r="K122" s="48"/>
      <c r="L122" s="48"/>
      <c r="M122" s="48"/>
      <c r="N122" s="45"/>
      <c r="O122" s="45"/>
      <c r="P122" s="45"/>
      <c r="Q122" s="45" t="s">
        <v>137</v>
      </c>
      <c r="R122" s="45"/>
      <c r="S122" s="45"/>
      <c r="T122" s="47"/>
      <c r="U122" s="48"/>
      <c r="V122" s="48"/>
      <c r="W122" s="48"/>
      <c r="X122" s="48"/>
      <c r="Y122" s="48"/>
      <c r="Z122" s="48"/>
      <c r="AA122" s="48"/>
      <c r="AB122" s="48"/>
      <c r="AC122" s="48"/>
      <c r="AD122" s="48"/>
      <c r="AE122" s="48"/>
      <c r="AF122" s="48"/>
      <c r="AG122" s="48"/>
      <c r="AH122" s="48"/>
      <c r="AI122" s="48"/>
      <c r="AJ122" s="48"/>
      <c r="AK122" s="45"/>
      <c r="AL122" s="128"/>
      <c r="AM122" s="74"/>
    </row>
    <row r="123" spans="1:39" ht="30" customHeight="1">
      <c r="A123" s="391"/>
      <c r="B123" s="33" t="s">
        <v>1001</v>
      </c>
      <c r="C123" s="48"/>
      <c r="D123" s="48"/>
      <c r="E123" s="48"/>
      <c r="F123" s="48"/>
      <c r="G123" s="48"/>
      <c r="H123" s="48"/>
      <c r="I123" s="48"/>
      <c r="J123" s="48"/>
      <c r="K123" s="48"/>
      <c r="L123" s="48"/>
      <c r="M123" s="48"/>
      <c r="N123" s="45"/>
      <c r="O123" s="45"/>
      <c r="P123" s="45"/>
      <c r="Q123" s="45"/>
      <c r="R123" s="45" t="s">
        <v>137</v>
      </c>
      <c r="S123" s="45"/>
      <c r="T123" s="47"/>
      <c r="U123" s="48"/>
      <c r="V123" s="48"/>
      <c r="W123" s="48"/>
      <c r="X123" s="48"/>
      <c r="Y123" s="48"/>
      <c r="Z123" s="48"/>
      <c r="AA123" s="48"/>
      <c r="AB123" s="48"/>
      <c r="AC123" s="48"/>
      <c r="AD123" s="48"/>
      <c r="AE123" s="48"/>
      <c r="AF123" s="48"/>
      <c r="AG123" s="48"/>
      <c r="AH123" s="48"/>
      <c r="AI123" s="48"/>
      <c r="AJ123" s="48"/>
      <c r="AK123" s="45"/>
      <c r="AL123" s="128"/>
      <c r="AM123" s="74"/>
    </row>
    <row r="124" spans="1:39" ht="30" customHeight="1">
      <c r="A124" s="391"/>
      <c r="B124" s="33" t="s">
        <v>1002</v>
      </c>
      <c r="C124" s="48"/>
      <c r="D124" s="48"/>
      <c r="E124" s="48"/>
      <c r="F124" s="48"/>
      <c r="G124" s="48"/>
      <c r="H124" s="48"/>
      <c r="I124" s="48"/>
      <c r="J124" s="48"/>
      <c r="K124" s="48"/>
      <c r="L124" s="48"/>
      <c r="M124" s="48"/>
      <c r="N124" s="45"/>
      <c r="O124" s="45"/>
      <c r="P124" s="45"/>
      <c r="Q124" s="45" t="s">
        <v>137</v>
      </c>
      <c r="R124" s="45"/>
      <c r="S124" s="45"/>
      <c r="T124" s="47"/>
      <c r="U124" s="48"/>
      <c r="V124" s="48"/>
      <c r="W124" s="48"/>
      <c r="X124" s="48"/>
      <c r="Y124" s="48"/>
      <c r="Z124" s="48"/>
      <c r="AA124" s="48"/>
      <c r="AB124" s="48"/>
      <c r="AC124" s="48"/>
      <c r="AD124" s="48"/>
      <c r="AE124" s="48"/>
      <c r="AF124" s="48"/>
      <c r="AG124" s="48"/>
      <c r="AH124" s="48"/>
      <c r="AI124" s="48"/>
      <c r="AJ124" s="48"/>
      <c r="AK124" s="45"/>
      <c r="AL124" s="128"/>
      <c r="AM124" s="74"/>
    </row>
    <row r="125" spans="1:39" ht="30" customHeight="1">
      <c r="A125" s="391"/>
      <c r="B125" s="33" t="s">
        <v>1003</v>
      </c>
      <c r="C125" s="48"/>
      <c r="D125" s="48"/>
      <c r="E125" s="48"/>
      <c r="F125" s="48"/>
      <c r="G125" s="48"/>
      <c r="H125" s="48"/>
      <c r="I125" s="48"/>
      <c r="J125" s="48"/>
      <c r="K125" s="48"/>
      <c r="L125" s="48"/>
      <c r="M125" s="48"/>
      <c r="N125" s="45"/>
      <c r="O125" s="45"/>
      <c r="P125" s="45"/>
      <c r="Q125" s="45"/>
      <c r="R125" s="45" t="s">
        <v>137</v>
      </c>
      <c r="S125" s="45"/>
      <c r="T125" s="47"/>
      <c r="U125" s="48"/>
      <c r="V125" s="48"/>
      <c r="W125" s="48"/>
      <c r="X125" s="48"/>
      <c r="Y125" s="48"/>
      <c r="Z125" s="48"/>
      <c r="AA125" s="48"/>
      <c r="AB125" s="48"/>
      <c r="AC125" s="48"/>
      <c r="AD125" s="48"/>
      <c r="AE125" s="48"/>
      <c r="AF125" s="48"/>
      <c r="AG125" s="48"/>
      <c r="AH125" s="48"/>
      <c r="AI125" s="48"/>
      <c r="AJ125" s="48"/>
      <c r="AK125" s="45"/>
      <c r="AL125" s="128"/>
      <c r="AM125" s="74"/>
    </row>
    <row r="126" spans="1:39" ht="30" customHeight="1">
      <c r="A126" s="391"/>
      <c r="B126" s="33" t="s">
        <v>1004</v>
      </c>
      <c r="C126" s="48"/>
      <c r="D126" s="48"/>
      <c r="E126" s="48"/>
      <c r="F126" s="48"/>
      <c r="G126" s="48"/>
      <c r="H126" s="48"/>
      <c r="I126" s="48"/>
      <c r="J126" s="48"/>
      <c r="K126" s="48"/>
      <c r="L126" s="48"/>
      <c r="M126" s="48"/>
      <c r="N126" s="45"/>
      <c r="O126" s="45"/>
      <c r="P126" s="45"/>
      <c r="Q126" s="45" t="s">
        <v>137</v>
      </c>
      <c r="R126" s="45"/>
      <c r="S126" s="45"/>
      <c r="T126" s="47"/>
      <c r="U126" s="48"/>
      <c r="V126" s="48"/>
      <c r="W126" s="48"/>
      <c r="X126" s="48"/>
      <c r="Y126" s="48"/>
      <c r="Z126" s="48"/>
      <c r="AA126" s="48"/>
      <c r="AB126" s="48"/>
      <c r="AC126" s="48"/>
      <c r="AD126" s="48"/>
      <c r="AE126" s="48"/>
      <c r="AF126" s="48"/>
      <c r="AG126" s="48"/>
      <c r="AH126" s="48"/>
      <c r="AI126" s="48"/>
      <c r="AJ126" s="48"/>
      <c r="AK126" s="45"/>
      <c r="AL126" s="128"/>
      <c r="AM126" s="74"/>
    </row>
    <row r="127" spans="1:39" ht="30" customHeight="1">
      <c r="A127" s="391"/>
      <c r="B127" s="33" t="s">
        <v>1005</v>
      </c>
      <c r="C127" s="48"/>
      <c r="D127" s="48"/>
      <c r="E127" s="48"/>
      <c r="F127" s="48"/>
      <c r="G127" s="48"/>
      <c r="H127" s="48"/>
      <c r="I127" s="48"/>
      <c r="J127" s="48"/>
      <c r="K127" s="48"/>
      <c r="L127" s="48"/>
      <c r="M127" s="48"/>
      <c r="N127" s="45"/>
      <c r="O127" s="45"/>
      <c r="P127" s="45"/>
      <c r="Q127" s="45"/>
      <c r="R127" s="45" t="s">
        <v>137</v>
      </c>
      <c r="S127" s="45"/>
      <c r="T127" s="47"/>
      <c r="U127" s="48"/>
      <c r="V127" s="48"/>
      <c r="W127" s="48"/>
      <c r="X127" s="48"/>
      <c r="Y127" s="48"/>
      <c r="Z127" s="48"/>
      <c r="AA127" s="48"/>
      <c r="AB127" s="48"/>
      <c r="AC127" s="48"/>
      <c r="AD127" s="48"/>
      <c r="AE127" s="48"/>
      <c r="AF127" s="48"/>
      <c r="AG127" s="48"/>
      <c r="AH127" s="48"/>
      <c r="AI127" s="48"/>
      <c r="AJ127" s="48"/>
      <c r="AK127" s="45"/>
      <c r="AL127" s="128"/>
      <c r="AM127" s="74"/>
    </row>
    <row r="128" spans="1:39" ht="30" customHeight="1">
      <c r="A128" s="391"/>
      <c r="B128" s="33" t="s">
        <v>1006</v>
      </c>
      <c r="C128" s="48"/>
      <c r="D128" s="48"/>
      <c r="E128" s="48"/>
      <c r="F128" s="48"/>
      <c r="G128" s="48"/>
      <c r="H128" s="48"/>
      <c r="I128" s="48"/>
      <c r="J128" s="48"/>
      <c r="K128" s="48"/>
      <c r="L128" s="48"/>
      <c r="M128" s="48"/>
      <c r="N128" s="45"/>
      <c r="O128" s="45"/>
      <c r="P128" s="45"/>
      <c r="Q128" s="45" t="s">
        <v>137</v>
      </c>
      <c r="R128" s="45"/>
      <c r="S128" s="45"/>
      <c r="T128" s="47"/>
      <c r="U128" s="48"/>
      <c r="V128" s="48"/>
      <c r="W128" s="48"/>
      <c r="X128" s="48"/>
      <c r="Y128" s="48"/>
      <c r="Z128" s="48"/>
      <c r="AA128" s="48"/>
      <c r="AB128" s="48"/>
      <c r="AC128" s="48"/>
      <c r="AD128" s="48"/>
      <c r="AE128" s="48"/>
      <c r="AF128" s="48"/>
      <c r="AG128" s="48"/>
      <c r="AH128" s="48"/>
      <c r="AI128" s="48"/>
      <c r="AJ128" s="48"/>
      <c r="AK128" s="45"/>
      <c r="AL128" s="128"/>
      <c r="AM128" s="74"/>
    </row>
    <row r="129" spans="1:39" ht="30" customHeight="1">
      <c r="A129" s="391"/>
      <c r="B129" s="33" t="s">
        <v>1007</v>
      </c>
      <c r="C129" s="48"/>
      <c r="D129" s="48"/>
      <c r="E129" s="48"/>
      <c r="F129" s="48"/>
      <c r="G129" s="48"/>
      <c r="H129" s="48"/>
      <c r="I129" s="48"/>
      <c r="J129" s="48"/>
      <c r="K129" s="48"/>
      <c r="L129" s="48"/>
      <c r="M129" s="48"/>
      <c r="N129" s="45"/>
      <c r="O129" s="45"/>
      <c r="P129" s="45"/>
      <c r="Q129" s="45"/>
      <c r="R129" s="45" t="s">
        <v>137</v>
      </c>
      <c r="S129" s="45"/>
      <c r="T129" s="47"/>
      <c r="U129" s="48"/>
      <c r="V129" s="48"/>
      <c r="W129" s="48"/>
      <c r="X129" s="48"/>
      <c r="Y129" s="48"/>
      <c r="Z129" s="48"/>
      <c r="AA129" s="48"/>
      <c r="AB129" s="48"/>
      <c r="AC129" s="48"/>
      <c r="AD129" s="48"/>
      <c r="AE129" s="48"/>
      <c r="AF129" s="48"/>
      <c r="AG129" s="48"/>
      <c r="AH129" s="48"/>
      <c r="AI129" s="48"/>
      <c r="AJ129" s="48"/>
      <c r="AK129" s="45"/>
      <c r="AL129" s="128"/>
      <c r="AM129" s="74"/>
    </row>
    <row r="130" spans="1:39" ht="30" customHeight="1">
      <c r="A130" s="392"/>
      <c r="B130" s="33" t="s">
        <v>1008</v>
      </c>
      <c r="C130" s="48"/>
      <c r="D130" s="48"/>
      <c r="E130" s="48"/>
      <c r="F130" s="48"/>
      <c r="G130" s="48"/>
      <c r="H130" s="48"/>
      <c r="I130" s="48"/>
      <c r="J130" s="48"/>
      <c r="K130" s="48"/>
      <c r="L130" s="48"/>
      <c r="M130" s="48"/>
      <c r="N130" s="45"/>
      <c r="O130" s="45"/>
      <c r="P130" s="45"/>
      <c r="Q130" s="45"/>
      <c r="R130" s="45" t="s">
        <v>137</v>
      </c>
      <c r="S130" s="45"/>
      <c r="T130" s="47"/>
      <c r="U130" s="48"/>
      <c r="V130" s="48"/>
      <c r="W130" s="48"/>
      <c r="X130" s="48"/>
      <c r="Y130" s="48"/>
      <c r="Z130" s="48"/>
      <c r="AA130" s="48"/>
      <c r="AB130" s="48"/>
      <c r="AC130" s="48"/>
      <c r="AD130" s="48"/>
      <c r="AE130" s="48"/>
      <c r="AF130" s="48"/>
      <c r="AG130" s="48"/>
      <c r="AH130" s="48"/>
      <c r="AI130" s="48"/>
      <c r="AJ130" s="48"/>
      <c r="AK130" s="45"/>
      <c r="AL130" s="128"/>
      <c r="AM130" s="74"/>
    </row>
    <row r="131" spans="1:39" ht="30" customHeight="1">
      <c r="A131" s="390" t="s">
        <v>1009</v>
      </c>
      <c r="B131" s="33" t="s">
        <v>1010</v>
      </c>
      <c r="C131" s="48" t="s">
        <v>1011</v>
      </c>
      <c r="D131" s="48"/>
      <c r="E131" s="48"/>
      <c r="F131" s="48"/>
      <c r="G131" s="48"/>
      <c r="H131" s="48"/>
      <c r="I131" s="48"/>
      <c r="J131" s="48"/>
      <c r="K131" s="48"/>
      <c r="L131" s="48"/>
      <c r="M131" s="48"/>
      <c r="N131" s="45"/>
      <c r="O131" s="45"/>
      <c r="P131" s="45"/>
      <c r="Q131" s="45"/>
      <c r="R131" s="45"/>
      <c r="S131" s="45" t="s">
        <v>683</v>
      </c>
      <c r="T131" s="47"/>
      <c r="U131" s="48"/>
      <c r="V131" s="48"/>
      <c r="W131" s="48"/>
      <c r="X131" s="48"/>
      <c r="Y131" s="48"/>
      <c r="Z131" s="48"/>
      <c r="AA131" s="48"/>
      <c r="AB131" s="48"/>
      <c r="AC131" s="48"/>
      <c r="AD131" s="48"/>
      <c r="AE131" s="48"/>
      <c r="AF131" s="48"/>
      <c r="AG131" s="48"/>
      <c r="AH131" s="48"/>
      <c r="AI131" s="48"/>
      <c r="AJ131" s="48"/>
      <c r="AK131" s="45"/>
      <c r="AL131" s="128"/>
      <c r="AM131" s="74"/>
    </row>
    <row r="132" spans="1:39" ht="30" customHeight="1">
      <c r="A132" s="391"/>
      <c r="B132" s="33" t="s">
        <v>1012</v>
      </c>
      <c r="C132" s="48" t="s">
        <v>1011</v>
      </c>
      <c r="D132" s="48"/>
      <c r="E132" s="48"/>
      <c r="F132" s="48"/>
      <c r="G132" s="48"/>
      <c r="H132" s="48"/>
      <c r="I132" s="48"/>
      <c r="J132" s="48"/>
      <c r="K132" s="48"/>
      <c r="L132" s="48"/>
      <c r="M132" s="48"/>
      <c r="N132" s="45"/>
      <c r="O132" s="45"/>
      <c r="P132" s="45"/>
      <c r="Q132" s="45"/>
      <c r="R132" s="45"/>
      <c r="S132" s="45" t="s">
        <v>683</v>
      </c>
      <c r="T132" s="47"/>
      <c r="U132" s="48"/>
      <c r="V132" s="48"/>
      <c r="W132" s="48"/>
      <c r="X132" s="48"/>
      <c r="Y132" s="48"/>
      <c r="Z132" s="48"/>
      <c r="AA132" s="48"/>
      <c r="AB132" s="48"/>
      <c r="AC132" s="48"/>
      <c r="AD132" s="48"/>
      <c r="AE132" s="48"/>
      <c r="AF132" s="48"/>
      <c r="AG132" s="48"/>
      <c r="AH132" s="48"/>
      <c r="AI132" s="48"/>
      <c r="AJ132" s="48"/>
      <c r="AK132" s="45"/>
      <c r="AL132" s="128"/>
      <c r="AM132" s="74"/>
    </row>
    <row r="133" spans="1:39" ht="30" customHeight="1">
      <c r="A133" s="391"/>
      <c r="B133" s="33" t="s">
        <v>1013</v>
      </c>
      <c r="C133" s="48" t="s">
        <v>1011</v>
      </c>
      <c r="D133" s="48"/>
      <c r="E133" s="48"/>
      <c r="F133" s="48"/>
      <c r="G133" s="48"/>
      <c r="H133" s="48"/>
      <c r="I133" s="48"/>
      <c r="J133" s="48"/>
      <c r="K133" s="48"/>
      <c r="L133" s="48"/>
      <c r="M133" s="48"/>
      <c r="N133" s="45"/>
      <c r="O133" s="45"/>
      <c r="P133" s="45"/>
      <c r="Q133" s="45"/>
      <c r="R133" s="45"/>
      <c r="S133" s="45" t="s">
        <v>683</v>
      </c>
      <c r="T133" s="47"/>
      <c r="U133" s="48"/>
      <c r="V133" s="48"/>
      <c r="W133" s="48"/>
      <c r="X133" s="48"/>
      <c r="Y133" s="48"/>
      <c r="Z133" s="48"/>
      <c r="AA133" s="48"/>
      <c r="AB133" s="48"/>
      <c r="AC133" s="48"/>
      <c r="AD133" s="48"/>
      <c r="AE133" s="48"/>
      <c r="AF133" s="48"/>
      <c r="AG133" s="48"/>
      <c r="AH133" s="48"/>
      <c r="AI133" s="48"/>
      <c r="AJ133" s="48"/>
      <c r="AK133" s="45"/>
      <c r="AL133" s="128"/>
      <c r="AM133" s="74"/>
    </row>
    <row r="134" spans="1:39" ht="30" customHeight="1">
      <c r="A134" s="391"/>
      <c r="B134" s="33" t="s">
        <v>1014</v>
      </c>
      <c r="C134" s="48"/>
      <c r="D134" s="48"/>
      <c r="E134" s="48"/>
      <c r="F134" s="48"/>
      <c r="G134" s="48"/>
      <c r="H134" s="48"/>
      <c r="I134" s="48"/>
      <c r="J134" s="48"/>
      <c r="K134" s="48"/>
      <c r="L134" s="48"/>
      <c r="M134" s="48"/>
      <c r="N134" s="45"/>
      <c r="O134" s="45"/>
      <c r="P134" s="45"/>
      <c r="Q134" s="45" t="s">
        <v>137</v>
      </c>
      <c r="R134" s="45"/>
      <c r="S134" s="45"/>
      <c r="T134" s="47"/>
      <c r="U134" s="48"/>
      <c r="V134" s="48"/>
      <c r="W134" s="48"/>
      <c r="X134" s="48"/>
      <c r="Y134" s="48"/>
      <c r="Z134" s="48"/>
      <c r="AA134" s="48"/>
      <c r="AB134" s="48"/>
      <c r="AC134" s="48"/>
      <c r="AD134" s="48"/>
      <c r="AE134" s="48"/>
      <c r="AF134" s="48"/>
      <c r="AG134" s="48"/>
      <c r="AH134" s="48"/>
      <c r="AI134" s="48"/>
      <c r="AJ134" s="48"/>
      <c r="AK134" s="45"/>
      <c r="AL134" s="128"/>
      <c r="AM134" s="74"/>
    </row>
    <row r="135" spans="1:39" ht="30" customHeight="1">
      <c r="A135" s="391"/>
      <c r="B135" s="33" t="s">
        <v>1015</v>
      </c>
      <c r="C135" s="48"/>
      <c r="D135" s="48"/>
      <c r="E135" s="48"/>
      <c r="F135" s="48"/>
      <c r="G135" s="48"/>
      <c r="H135" s="48"/>
      <c r="I135" s="48"/>
      <c r="J135" s="48"/>
      <c r="K135" s="48"/>
      <c r="L135" s="48"/>
      <c r="M135" s="48"/>
      <c r="N135" s="45"/>
      <c r="O135" s="45"/>
      <c r="P135" s="45"/>
      <c r="Q135" s="45"/>
      <c r="R135" s="45" t="s">
        <v>137</v>
      </c>
      <c r="S135" s="45"/>
      <c r="T135" s="47"/>
      <c r="U135" s="48"/>
      <c r="V135" s="48"/>
      <c r="W135" s="48"/>
      <c r="X135" s="48"/>
      <c r="Y135" s="48"/>
      <c r="Z135" s="48"/>
      <c r="AA135" s="48"/>
      <c r="AB135" s="48"/>
      <c r="AC135" s="48"/>
      <c r="AD135" s="48"/>
      <c r="AE135" s="48"/>
      <c r="AF135" s="48"/>
      <c r="AG135" s="48"/>
      <c r="AH135" s="48"/>
      <c r="AI135" s="48"/>
      <c r="AJ135" s="48"/>
      <c r="AK135" s="45"/>
      <c r="AL135" s="128"/>
      <c r="AM135" s="74"/>
    </row>
    <row r="136" spans="1:39" ht="30" customHeight="1">
      <c r="A136" s="391"/>
      <c r="B136" s="33" t="s">
        <v>1016</v>
      </c>
      <c r="C136" s="48"/>
      <c r="D136" s="48"/>
      <c r="E136" s="48"/>
      <c r="F136" s="48"/>
      <c r="G136" s="48"/>
      <c r="H136" s="48"/>
      <c r="I136" s="48"/>
      <c r="J136" s="48"/>
      <c r="K136" s="48"/>
      <c r="L136" s="48"/>
      <c r="M136" s="48"/>
      <c r="N136" s="45"/>
      <c r="O136" s="45"/>
      <c r="P136" s="45"/>
      <c r="Q136" s="45" t="s">
        <v>137</v>
      </c>
      <c r="R136" s="45"/>
      <c r="S136" s="45"/>
      <c r="T136" s="47"/>
      <c r="U136" s="48"/>
      <c r="V136" s="48"/>
      <c r="W136" s="48"/>
      <c r="X136" s="48"/>
      <c r="Y136" s="48"/>
      <c r="Z136" s="48"/>
      <c r="AA136" s="48"/>
      <c r="AB136" s="48"/>
      <c r="AC136" s="48"/>
      <c r="AD136" s="48"/>
      <c r="AE136" s="48"/>
      <c r="AF136" s="48"/>
      <c r="AG136" s="48"/>
      <c r="AH136" s="48"/>
      <c r="AI136" s="48"/>
      <c r="AJ136" s="48"/>
      <c r="AK136" s="45"/>
      <c r="AL136" s="128"/>
      <c r="AM136" s="74"/>
    </row>
    <row r="137" spans="1:39" ht="30" customHeight="1">
      <c r="A137" s="391"/>
      <c r="B137" s="33" t="s">
        <v>1017</v>
      </c>
      <c r="C137" s="48"/>
      <c r="D137" s="48"/>
      <c r="E137" s="48"/>
      <c r="F137" s="48"/>
      <c r="G137" s="48"/>
      <c r="H137" s="48"/>
      <c r="I137" s="48"/>
      <c r="J137" s="48"/>
      <c r="K137" s="48"/>
      <c r="L137" s="48"/>
      <c r="M137" s="48"/>
      <c r="N137" s="45"/>
      <c r="O137" s="45"/>
      <c r="P137" s="45"/>
      <c r="Q137" s="45"/>
      <c r="R137" s="45" t="s">
        <v>137</v>
      </c>
      <c r="S137" s="45"/>
      <c r="T137" s="47"/>
      <c r="U137" s="48"/>
      <c r="V137" s="48"/>
      <c r="W137" s="48"/>
      <c r="X137" s="48"/>
      <c r="Y137" s="48"/>
      <c r="Z137" s="48"/>
      <c r="AA137" s="48"/>
      <c r="AB137" s="48"/>
      <c r="AC137" s="48"/>
      <c r="AD137" s="48"/>
      <c r="AE137" s="48"/>
      <c r="AF137" s="48"/>
      <c r="AG137" s="48"/>
      <c r="AH137" s="48"/>
      <c r="AI137" s="48"/>
      <c r="AJ137" s="48"/>
      <c r="AK137" s="45"/>
      <c r="AL137" s="128"/>
      <c r="AM137" s="74"/>
    </row>
    <row r="138" spans="1:39" ht="30" customHeight="1">
      <c r="A138" s="391"/>
      <c r="B138" s="33" t="s">
        <v>1018</v>
      </c>
      <c r="C138" s="48"/>
      <c r="D138" s="48"/>
      <c r="E138" s="48"/>
      <c r="F138" s="48"/>
      <c r="G138" s="48"/>
      <c r="H138" s="48"/>
      <c r="I138" s="48"/>
      <c r="J138" s="48"/>
      <c r="K138" s="48"/>
      <c r="L138" s="48"/>
      <c r="M138" s="48"/>
      <c r="N138" s="45"/>
      <c r="O138" s="45"/>
      <c r="P138" s="45"/>
      <c r="Q138" s="45" t="s">
        <v>137</v>
      </c>
      <c r="R138" s="45"/>
      <c r="S138" s="45"/>
      <c r="T138" s="47"/>
      <c r="U138" s="48"/>
      <c r="V138" s="48"/>
      <c r="W138" s="48"/>
      <c r="X138" s="48"/>
      <c r="Y138" s="48"/>
      <c r="Z138" s="48"/>
      <c r="AA138" s="48"/>
      <c r="AB138" s="48"/>
      <c r="AC138" s="48"/>
      <c r="AD138" s="48"/>
      <c r="AE138" s="48"/>
      <c r="AF138" s="48"/>
      <c r="AG138" s="48"/>
      <c r="AH138" s="48"/>
      <c r="AI138" s="48"/>
      <c r="AJ138" s="48"/>
      <c r="AK138" s="45"/>
      <c r="AL138" s="128"/>
      <c r="AM138" s="74"/>
    </row>
    <row r="139" spans="1:39" ht="30" customHeight="1">
      <c r="A139" s="391"/>
      <c r="B139" s="33" t="s">
        <v>1019</v>
      </c>
      <c r="C139" s="48"/>
      <c r="D139" s="48"/>
      <c r="E139" s="48"/>
      <c r="F139" s="48"/>
      <c r="G139" s="48"/>
      <c r="H139" s="48"/>
      <c r="I139" s="48"/>
      <c r="J139" s="48"/>
      <c r="K139" s="48"/>
      <c r="L139" s="48"/>
      <c r="M139" s="48"/>
      <c r="N139" s="45"/>
      <c r="O139" s="45"/>
      <c r="P139" s="45"/>
      <c r="Q139" s="45"/>
      <c r="R139" s="45" t="s">
        <v>137</v>
      </c>
      <c r="S139" s="45"/>
      <c r="T139" s="47"/>
      <c r="U139" s="48"/>
      <c r="V139" s="48"/>
      <c r="W139" s="48"/>
      <c r="X139" s="48"/>
      <c r="Y139" s="48"/>
      <c r="Z139" s="48"/>
      <c r="AA139" s="48"/>
      <c r="AB139" s="48"/>
      <c r="AC139" s="48"/>
      <c r="AD139" s="48"/>
      <c r="AE139" s="48"/>
      <c r="AF139" s="48"/>
      <c r="AG139" s="48"/>
      <c r="AH139" s="48"/>
      <c r="AI139" s="48"/>
      <c r="AJ139" s="48"/>
      <c r="AK139" s="45"/>
      <c r="AL139" s="128"/>
      <c r="AM139" s="74"/>
    </row>
    <row r="140" spans="1:39" ht="30" customHeight="1">
      <c r="A140" s="391"/>
      <c r="B140" s="33" t="s">
        <v>1020</v>
      </c>
      <c r="C140" s="48"/>
      <c r="D140" s="48"/>
      <c r="E140" s="48"/>
      <c r="F140" s="48"/>
      <c r="G140" s="48"/>
      <c r="H140" s="48"/>
      <c r="I140" s="48"/>
      <c r="J140" s="48"/>
      <c r="K140" s="48"/>
      <c r="L140" s="48"/>
      <c r="M140" s="48"/>
      <c r="N140" s="45"/>
      <c r="O140" s="45"/>
      <c r="P140" s="45"/>
      <c r="Q140" s="45" t="s">
        <v>137</v>
      </c>
      <c r="R140" s="45"/>
      <c r="S140" s="45"/>
      <c r="T140" s="47"/>
      <c r="U140" s="48"/>
      <c r="V140" s="48"/>
      <c r="W140" s="48"/>
      <c r="X140" s="48"/>
      <c r="Y140" s="48"/>
      <c r="Z140" s="48"/>
      <c r="AA140" s="48"/>
      <c r="AB140" s="48"/>
      <c r="AC140" s="48"/>
      <c r="AD140" s="48"/>
      <c r="AE140" s="48"/>
      <c r="AF140" s="48"/>
      <c r="AG140" s="48"/>
      <c r="AH140" s="48"/>
      <c r="AI140" s="48"/>
      <c r="AJ140" s="48"/>
      <c r="AK140" s="45"/>
      <c r="AL140" s="128"/>
      <c r="AM140" s="74"/>
    </row>
    <row r="141" spans="1:39" ht="30" customHeight="1">
      <c r="A141" s="391"/>
      <c r="B141" s="33" t="s">
        <v>1021</v>
      </c>
      <c r="C141" s="48"/>
      <c r="D141" s="48"/>
      <c r="E141" s="48"/>
      <c r="F141" s="48"/>
      <c r="G141" s="48"/>
      <c r="H141" s="48"/>
      <c r="I141" s="48"/>
      <c r="J141" s="48"/>
      <c r="K141" s="48"/>
      <c r="L141" s="48"/>
      <c r="M141" s="48"/>
      <c r="N141" s="45"/>
      <c r="O141" s="45"/>
      <c r="P141" s="45"/>
      <c r="Q141" s="45"/>
      <c r="R141" s="45" t="s">
        <v>137</v>
      </c>
      <c r="S141" s="45"/>
      <c r="T141" s="47"/>
      <c r="U141" s="48"/>
      <c r="V141" s="48"/>
      <c r="W141" s="48"/>
      <c r="X141" s="48"/>
      <c r="Y141" s="48"/>
      <c r="Z141" s="48"/>
      <c r="AA141" s="48"/>
      <c r="AB141" s="48"/>
      <c r="AC141" s="48"/>
      <c r="AD141" s="48"/>
      <c r="AE141" s="48"/>
      <c r="AF141" s="48"/>
      <c r="AG141" s="48"/>
      <c r="AH141" s="48"/>
      <c r="AI141" s="48"/>
      <c r="AJ141" s="48"/>
      <c r="AK141" s="45"/>
      <c r="AL141" s="128"/>
      <c r="AM141" s="74"/>
    </row>
    <row r="142" spans="1:39" ht="30" customHeight="1">
      <c r="A142" s="391"/>
      <c r="B142" s="33" t="s">
        <v>1022</v>
      </c>
      <c r="C142" s="48"/>
      <c r="D142" s="48"/>
      <c r="E142" s="48"/>
      <c r="F142" s="48"/>
      <c r="G142" s="48"/>
      <c r="H142" s="48"/>
      <c r="I142" s="48"/>
      <c r="J142" s="48"/>
      <c r="K142" s="48"/>
      <c r="L142" s="48"/>
      <c r="M142" s="48"/>
      <c r="N142" s="45"/>
      <c r="O142" s="45"/>
      <c r="P142" s="45" t="s">
        <v>137</v>
      </c>
      <c r="Q142" s="45"/>
      <c r="R142" s="45"/>
      <c r="S142" s="45"/>
      <c r="T142" s="47"/>
      <c r="U142" s="48"/>
      <c r="V142" s="48"/>
      <c r="W142" s="48"/>
      <c r="X142" s="48"/>
      <c r="Y142" s="48"/>
      <c r="Z142" s="48"/>
      <c r="AA142" s="48"/>
      <c r="AB142" s="48"/>
      <c r="AC142" s="48"/>
      <c r="AD142" s="48"/>
      <c r="AE142" s="48"/>
      <c r="AF142" s="48"/>
      <c r="AG142" s="48"/>
      <c r="AH142" s="48"/>
      <c r="AI142" s="48"/>
      <c r="AJ142" s="48"/>
      <c r="AK142" s="45"/>
      <c r="AL142" s="128"/>
      <c r="AM142" s="74"/>
    </row>
    <row r="143" spans="1:39" ht="30" customHeight="1">
      <c r="A143" s="391"/>
      <c r="B143" s="33" t="s">
        <v>1023</v>
      </c>
      <c r="C143" s="48"/>
      <c r="D143" s="48"/>
      <c r="E143" s="48"/>
      <c r="F143" s="48"/>
      <c r="G143" s="48"/>
      <c r="H143" s="48"/>
      <c r="I143" s="48"/>
      <c r="J143" s="48"/>
      <c r="K143" s="48"/>
      <c r="L143" s="48"/>
      <c r="M143" s="48"/>
      <c r="N143" s="45"/>
      <c r="O143" s="45"/>
      <c r="P143" s="45" t="s">
        <v>137</v>
      </c>
      <c r="Q143" s="45"/>
      <c r="R143" s="45"/>
      <c r="S143" s="45"/>
      <c r="T143" s="47"/>
      <c r="U143" s="48"/>
      <c r="V143" s="48"/>
      <c r="W143" s="48"/>
      <c r="X143" s="48"/>
      <c r="Y143" s="48"/>
      <c r="Z143" s="48"/>
      <c r="AA143" s="48"/>
      <c r="AB143" s="48"/>
      <c r="AC143" s="48"/>
      <c r="AD143" s="48"/>
      <c r="AE143" s="48"/>
      <c r="AF143" s="48"/>
      <c r="AG143" s="48"/>
      <c r="AH143" s="48"/>
      <c r="AI143" s="48"/>
      <c r="AJ143" s="48"/>
      <c r="AK143" s="45"/>
      <c r="AL143" s="128"/>
      <c r="AM143" s="74"/>
    </row>
    <row r="144" spans="1:39" ht="30" customHeight="1">
      <c r="A144" s="391"/>
      <c r="B144" s="33" t="s">
        <v>1024</v>
      </c>
      <c r="C144" s="48"/>
      <c r="D144" s="48"/>
      <c r="E144" s="48"/>
      <c r="F144" s="48"/>
      <c r="G144" s="48"/>
      <c r="H144" s="48"/>
      <c r="I144" s="48"/>
      <c r="J144" s="48"/>
      <c r="K144" s="48"/>
      <c r="L144" s="48"/>
      <c r="M144" s="48"/>
      <c r="N144" s="45"/>
      <c r="O144" s="45"/>
      <c r="P144" s="45" t="s">
        <v>137</v>
      </c>
      <c r="Q144" s="45"/>
      <c r="R144" s="45"/>
      <c r="S144" s="45"/>
      <c r="T144" s="47"/>
      <c r="U144" s="48"/>
      <c r="V144" s="48"/>
      <c r="W144" s="48"/>
      <c r="X144" s="48"/>
      <c r="Y144" s="48"/>
      <c r="Z144" s="48"/>
      <c r="AA144" s="48"/>
      <c r="AB144" s="48"/>
      <c r="AC144" s="48"/>
      <c r="AD144" s="48"/>
      <c r="AE144" s="48"/>
      <c r="AF144" s="48"/>
      <c r="AG144" s="48"/>
      <c r="AH144" s="48"/>
      <c r="AI144" s="48"/>
      <c r="AJ144" s="48"/>
      <c r="AK144" s="45"/>
      <c r="AL144" s="128"/>
      <c r="AM144" s="74"/>
    </row>
    <row r="145" spans="1:39" ht="30" customHeight="1">
      <c r="A145" s="392"/>
      <c r="B145" s="33" t="s">
        <v>1025</v>
      </c>
      <c r="C145" s="48"/>
      <c r="D145" s="48"/>
      <c r="E145" s="48"/>
      <c r="F145" s="48"/>
      <c r="G145" s="48"/>
      <c r="H145" s="48"/>
      <c r="I145" s="48"/>
      <c r="J145" s="48"/>
      <c r="K145" s="48"/>
      <c r="L145" s="48"/>
      <c r="M145" s="48"/>
      <c r="N145" s="45"/>
      <c r="O145" s="45"/>
      <c r="P145" s="45" t="s">
        <v>137</v>
      </c>
      <c r="Q145" s="45"/>
      <c r="R145" s="45"/>
      <c r="S145" s="45"/>
      <c r="T145" s="47"/>
      <c r="U145" s="48"/>
      <c r="V145" s="48"/>
      <c r="W145" s="48"/>
      <c r="X145" s="48"/>
      <c r="Y145" s="48"/>
      <c r="Z145" s="48"/>
      <c r="AA145" s="48"/>
      <c r="AB145" s="48"/>
      <c r="AC145" s="48"/>
      <c r="AD145" s="48"/>
      <c r="AE145" s="48"/>
      <c r="AF145" s="48"/>
      <c r="AG145" s="48"/>
      <c r="AH145" s="48"/>
      <c r="AI145" s="48"/>
      <c r="AJ145" s="48"/>
      <c r="AK145" s="45"/>
      <c r="AL145" s="128"/>
      <c r="AM145" s="74"/>
    </row>
    <row r="146" spans="1:39" ht="30" customHeight="1">
      <c r="A146" s="390" t="s">
        <v>1026</v>
      </c>
      <c r="B146" s="33" t="s">
        <v>1027</v>
      </c>
      <c r="C146" s="48" t="s">
        <v>1028</v>
      </c>
      <c r="D146" s="48"/>
      <c r="E146" s="48"/>
      <c r="F146" s="48"/>
      <c r="G146" s="48"/>
      <c r="H146" s="48"/>
      <c r="I146" s="48"/>
      <c r="J146" s="48"/>
      <c r="K146" s="48"/>
      <c r="L146" s="48"/>
      <c r="M146" s="48"/>
      <c r="N146" s="45"/>
      <c r="O146" s="45"/>
      <c r="P146" s="45"/>
      <c r="Q146" s="45"/>
      <c r="R146" s="45"/>
      <c r="S146" s="45" t="s">
        <v>683</v>
      </c>
      <c r="T146" s="47"/>
      <c r="U146" s="48"/>
      <c r="V146" s="48"/>
      <c r="W146" s="48"/>
      <c r="X146" s="48"/>
      <c r="Y146" s="48"/>
      <c r="Z146" s="48"/>
      <c r="AA146" s="48"/>
      <c r="AB146" s="48"/>
      <c r="AC146" s="48"/>
      <c r="AD146" s="48"/>
      <c r="AE146" s="48"/>
      <c r="AF146" s="48"/>
      <c r="AG146" s="48"/>
      <c r="AH146" s="48"/>
      <c r="AI146" s="48"/>
      <c r="AJ146" s="48"/>
      <c r="AK146" s="45"/>
      <c r="AL146" s="128"/>
      <c r="AM146" s="74"/>
    </row>
    <row r="147" spans="1:39" ht="30" customHeight="1">
      <c r="A147" s="391"/>
      <c r="B147" s="33" t="s">
        <v>1029</v>
      </c>
      <c r="C147" s="48" t="s">
        <v>1028</v>
      </c>
      <c r="D147" s="48"/>
      <c r="E147" s="48"/>
      <c r="F147" s="48"/>
      <c r="G147" s="48"/>
      <c r="H147" s="48"/>
      <c r="I147" s="48"/>
      <c r="J147" s="48"/>
      <c r="K147" s="48"/>
      <c r="L147" s="48"/>
      <c r="M147" s="48"/>
      <c r="N147" s="45"/>
      <c r="O147" s="45"/>
      <c r="P147" s="45"/>
      <c r="Q147" s="45"/>
      <c r="R147" s="45"/>
      <c r="S147" s="45" t="s">
        <v>683</v>
      </c>
      <c r="T147" s="47"/>
      <c r="U147" s="48"/>
      <c r="V147" s="48"/>
      <c r="W147" s="48"/>
      <c r="X147" s="48"/>
      <c r="Y147" s="48"/>
      <c r="Z147" s="48"/>
      <c r="AA147" s="48"/>
      <c r="AB147" s="48"/>
      <c r="AC147" s="48"/>
      <c r="AD147" s="48"/>
      <c r="AE147" s="48"/>
      <c r="AF147" s="48"/>
      <c r="AG147" s="48"/>
      <c r="AH147" s="48"/>
      <c r="AI147" s="48"/>
      <c r="AJ147" s="48"/>
      <c r="AK147" s="45"/>
      <c r="AL147" s="128"/>
      <c r="AM147" s="74"/>
    </row>
    <row r="148" spans="1:39" ht="30" customHeight="1">
      <c r="A148" s="391"/>
      <c r="B148" s="33" t="s">
        <v>1030</v>
      </c>
      <c r="C148" s="48" t="s">
        <v>1028</v>
      </c>
      <c r="D148" s="48"/>
      <c r="E148" s="48"/>
      <c r="F148" s="48"/>
      <c r="G148" s="48"/>
      <c r="H148" s="48"/>
      <c r="I148" s="48"/>
      <c r="J148" s="48"/>
      <c r="K148" s="48"/>
      <c r="L148" s="48"/>
      <c r="M148" s="48"/>
      <c r="N148" s="45"/>
      <c r="O148" s="45"/>
      <c r="P148" s="45"/>
      <c r="Q148" s="45"/>
      <c r="R148" s="45"/>
      <c r="S148" s="45" t="s">
        <v>683</v>
      </c>
      <c r="T148" s="47" t="s">
        <v>116</v>
      </c>
      <c r="U148" s="48"/>
      <c r="V148" s="48"/>
      <c r="W148" s="48"/>
      <c r="X148" s="48"/>
      <c r="Y148" s="48"/>
      <c r="Z148" s="48"/>
      <c r="AA148" s="48"/>
      <c r="AB148" s="48"/>
      <c r="AC148" s="48"/>
      <c r="AD148" s="48"/>
      <c r="AE148" s="48"/>
      <c r="AF148" s="48"/>
      <c r="AG148" s="48"/>
      <c r="AH148" s="48"/>
      <c r="AI148" s="48"/>
      <c r="AJ148" s="48"/>
      <c r="AK148" s="45"/>
      <c r="AL148" s="128"/>
      <c r="AM148" s="74"/>
    </row>
    <row r="149" spans="1:39" ht="30" customHeight="1">
      <c r="A149" s="391"/>
      <c r="B149" s="33" t="s">
        <v>1031</v>
      </c>
      <c r="C149" s="48"/>
      <c r="D149" s="48"/>
      <c r="E149" s="48"/>
      <c r="F149" s="48"/>
      <c r="G149" s="48"/>
      <c r="H149" s="48"/>
      <c r="I149" s="48"/>
      <c r="J149" s="48"/>
      <c r="K149" s="48"/>
      <c r="L149" s="48"/>
      <c r="M149" s="48"/>
      <c r="N149" s="45"/>
      <c r="O149" s="45"/>
      <c r="P149" s="45"/>
      <c r="Q149" s="45"/>
      <c r="R149" s="45" t="s">
        <v>137</v>
      </c>
      <c r="S149" s="45"/>
      <c r="T149" s="47"/>
      <c r="U149" s="48"/>
      <c r="V149" s="48"/>
      <c r="W149" s="48"/>
      <c r="X149" s="48"/>
      <c r="Y149" s="48"/>
      <c r="Z149" s="48"/>
      <c r="AA149" s="48"/>
      <c r="AB149" s="48"/>
      <c r="AC149" s="48"/>
      <c r="AD149" s="48"/>
      <c r="AE149" s="48"/>
      <c r="AF149" s="48"/>
      <c r="AG149" s="48"/>
      <c r="AH149" s="48"/>
      <c r="AI149" s="48"/>
      <c r="AJ149" s="48"/>
      <c r="AK149" s="45"/>
      <c r="AL149" s="128"/>
      <c r="AM149" s="74"/>
    </row>
    <row r="150" spans="1:39" ht="30" customHeight="1">
      <c r="A150" s="391"/>
      <c r="B150" s="33" t="s">
        <v>1032</v>
      </c>
      <c r="C150" s="48"/>
      <c r="D150" s="48"/>
      <c r="E150" s="48"/>
      <c r="F150" s="48"/>
      <c r="G150" s="48"/>
      <c r="H150" s="48"/>
      <c r="I150" s="48"/>
      <c r="J150" s="48"/>
      <c r="K150" s="48"/>
      <c r="L150" s="48"/>
      <c r="M150" s="48"/>
      <c r="N150" s="45"/>
      <c r="O150" s="45"/>
      <c r="P150" s="45"/>
      <c r="Q150" s="45"/>
      <c r="R150" s="45" t="s">
        <v>137</v>
      </c>
      <c r="S150" s="45"/>
      <c r="T150" s="47"/>
      <c r="U150" s="48"/>
      <c r="V150" s="48"/>
      <c r="W150" s="48"/>
      <c r="X150" s="48"/>
      <c r="Y150" s="48"/>
      <c r="Z150" s="48"/>
      <c r="AA150" s="48"/>
      <c r="AB150" s="48"/>
      <c r="AC150" s="48"/>
      <c r="AD150" s="48"/>
      <c r="AE150" s="48"/>
      <c r="AF150" s="48"/>
      <c r="AG150" s="48"/>
      <c r="AH150" s="48"/>
      <c r="AI150" s="48"/>
      <c r="AJ150" s="48"/>
      <c r="AK150" s="45"/>
      <c r="AL150" s="128"/>
      <c r="AM150" s="74"/>
    </row>
    <row r="151" spans="1:39" ht="30" customHeight="1">
      <c r="A151" s="391"/>
      <c r="B151" s="33" t="s">
        <v>1033</v>
      </c>
      <c r="C151" s="48"/>
      <c r="D151" s="48"/>
      <c r="E151" s="48"/>
      <c r="F151" s="48"/>
      <c r="G151" s="48"/>
      <c r="H151" s="48"/>
      <c r="I151" s="48"/>
      <c r="J151" s="48"/>
      <c r="K151" s="48"/>
      <c r="L151" s="48"/>
      <c r="M151" s="48"/>
      <c r="N151" s="45"/>
      <c r="O151" s="45"/>
      <c r="P151" s="45"/>
      <c r="Q151" s="45"/>
      <c r="R151" s="45" t="s">
        <v>137</v>
      </c>
      <c r="S151" s="45"/>
      <c r="T151" s="47"/>
      <c r="U151" s="48"/>
      <c r="V151" s="48"/>
      <c r="W151" s="48"/>
      <c r="X151" s="48"/>
      <c r="Y151" s="48"/>
      <c r="Z151" s="48"/>
      <c r="AA151" s="48"/>
      <c r="AB151" s="48"/>
      <c r="AC151" s="48"/>
      <c r="AD151" s="48"/>
      <c r="AE151" s="48"/>
      <c r="AF151" s="48"/>
      <c r="AG151" s="48"/>
      <c r="AH151" s="48"/>
      <c r="AI151" s="48"/>
      <c r="AJ151" s="48"/>
      <c r="AK151" s="45"/>
      <c r="AL151" s="128"/>
      <c r="AM151" s="74"/>
    </row>
    <row r="152" spans="1:39" ht="30" customHeight="1">
      <c r="A152" s="391"/>
      <c r="B152" s="33" t="s">
        <v>1034</v>
      </c>
      <c r="C152" s="48"/>
      <c r="D152" s="48"/>
      <c r="E152" s="48"/>
      <c r="F152" s="48"/>
      <c r="G152" s="48"/>
      <c r="H152" s="48"/>
      <c r="I152" s="48"/>
      <c r="J152" s="48"/>
      <c r="K152" s="48"/>
      <c r="L152" s="48"/>
      <c r="M152" s="48"/>
      <c r="N152" s="45"/>
      <c r="O152" s="45"/>
      <c r="P152" s="45"/>
      <c r="Q152" s="45"/>
      <c r="R152" s="45" t="s">
        <v>137</v>
      </c>
      <c r="S152" s="45"/>
      <c r="T152" s="47"/>
      <c r="U152" s="48"/>
      <c r="V152" s="48"/>
      <c r="W152" s="48"/>
      <c r="X152" s="48"/>
      <c r="Y152" s="48"/>
      <c r="Z152" s="48"/>
      <c r="AA152" s="48"/>
      <c r="AB152" s="48"/>
      <c r="AC152" s="48"/>
      <c r="AD152" s="48"/>
      <c r="AE152" s="48"/>
      <c r="AF152" s="48"/>
      <c r="AG152" s="48"/>
      <c r="AH152" s="48"/>
      <c r="AI152" s="48"/>
      <c r="AJ152" s="48"/>
      <c r="AK152" s="45"/>
      <c r="AL152" s="128"/>
      <c r="AM152" s="74"/>
    </row>
    <row r="153" spans="1:39" ht="30" customHeight="1">
      <c r="A153" s="391"/>
      <c r="B153" s="33" t="s">
        <v>1035</v>
      </c>
      <c r="C153" s="48"/>
      <c r="D153" s="48"/>
      <c r="E153" s="48"/>
      <c r="F153" s="48"/>
      <c r="G153" s="48"/>
      <c r="H153" s="48"/>
      <c r="I153" s="48"/>
      <c r="J153" s="48"/>
      <c r="K153" s="48"/>
      <c r="L153" s="48"/>
      <c r="M153" s="48"/>
      <c r="N153" s="45"/>
      <c r="O153" s="45"/>
      <c r="P153" s="45"/>
      <c r="Q153" s="45"/>
      <c r="R153" s="45" t="s">
        <v>137</v>
      </c>
      <c r="S153" s="45"/>
      <c r="T153" s="47"/>
      <c r="U153" s="48"/>
      <c r="V153" s="48"/>
      <c r="W153" s="48"/>
      <c r="X153" s="48"/>
      <c r="Y153" s="48"/>
      <c r="Z153" s="48"/>
      <c r="AA153" s="48"/>
      <c r="AB153" s="48"/>
      <c r="AC153" s="48"/>
      <c r="AD153" s="48"/>
      <c r="AE153" s="48"/>
      <c r="AF153" s="48"/>
      <c r="AG153" s="48"/>
      <c r="AH153" s="48"/>
      <c r="AI153" s="48"/>
      <c r="AJ153" s="48"/>
      <c r="AK153" s="45"/>
      <c r="AL153" s="128"/>
      <c r="AM153" s="74"/>
    </row>
    <row r="154" spans="1:39" ht="30" customHeight="1">
      <c r="A154" s="391"/>
      <c r="B154" s="33" t="s">
        <v>1036</v>
      </c>
      <c r="C154" s="48"/>
      <c r="D154" s="48"/>
      <c r="E154" s="48"/>
      <c r="F154" s="48"/>
      <c r="G154" s="48"/>
      <c r="H154" s="48"/>
      <c r="I154" s="48"/>
      <c r="J154" s="48"/>
      <c r="K154" s="48"/>
      <c r="L154" s="48"/>
      <c r="M154" s="48"/>
      <c r="N154" s="45"/>
      <c r="O154" s="45"/>
      <c r="P154" s="45"/>
      <c r="Q154" s="45"/>
      <c r="R154" s="45" t="s">
        <v>137</v>
      </c>
      <c r="S154" s="45"/>
      <c r="T154" s="47"/>
      <c r="U154" s="48"/>
      <c r="V154" s="48"/>
      <c r="W154" s="48"/>
      <c r="X154" s="48"/>
      <c r="Y154" s="48"/>
      <c r="Z154" s="48"/>
      <c r="AA154" s="48"/>
      <c r="AB154" s="48"/>
      <c r="AC154" s="48"/>
      <c r="AD154" s="48"/>
      <c r="AE154" s="48"/>
      <c r="AF154" s="48"/>
      <c r="AG154" s="48"/>
      <c r="AH154" s="48"/>
      <c r="AI154" s="48"/>
      <c r="AJ154" s="48"/>
      <c r="AK154" s="45"/>
      <c r="AL154" s="128"/>
      <c r="AM154" s="74"/>
    </row>
    <row r="155" spans="1:39" ht="30" customHeight="1">
      <c r="A155" s="391"/>
      <c r="B155" s="33" t="s">
        <v>1037</v>
      </c>
      <c r="C155" s="48"/>
      <c r="D155" s="48"/>
      <c r="E155" s="48"/>
      <c r="F155" s="48"/>
      <c r="G155" s="48"/>
      <c r="H155" s="48"/>
      <c r="I155" s="48"/>
      <c r="J155" s="48"/>
      <c r="K155" s="48"/>
      <c r="L155" s="48"/>
      <c r="M155" s="48"/>
      <c r="N155" s="45"/>
      <c r="O155" s="45"/>
      <c r="P155" s="45"/>
      <c r="Q155" s="45"/>
      <c r="R155" s="45" t="s">
        <v>137</v>
      </c>
      <c r="S155" s="45"/>
      <c r="T155" s="47" t="s">
        <v>115</v>
      </c>
      <c r="U155" s="48"/>
      <c r="V155" s="48"/>
      <c r="W155" s="48"/>
      <c r="X155" s="48"/>
      <c r="Y155" s="48"/>
      <c r="Z155" s="48"/>
      <c r="AA155" s="48"/>
      <c r="AB155" s="48"/>
      <c r="AC155" s="48"/>
      <c r="AD155" s="48"/>
      <c r="AE155" s="48"/>
      <c r="AF155" s="48"/>
      <c r="AG155" s="48"/>
      <c r="AH155" s="48"/>
      <c r="AI155" s="48"/>
      <c r="AJ155" s="48"/>
      <c r="AK155" s="45"/>
      <c r="AL155" s="128"/>
      <c r="AM155" s="74"/>
    </row>
    <row r="156" spans="1:39" ht="30" customHeight="1">
      <c r="A156" s="391"/>
      <c r="B156" s="33" t="s">
        <v>1038</v>
      </c>
      <c r="C156" s="48"/>
      <c r="D156" s="48"/>
      <c r="E156" s="48"/>
      <c r="F156" s="48"/>
      <c r="G156" s="48"/>
      <c r="H156" s="48"/>
      <c r="I156" s="48"/>
      <c r="J156" s="48"/>
      <c r="K156" s="48"/>
      <c r="L156" s="48"/>
      <c r="M156" s="48"/>
      <c r="N156" s="45"/>
      <c r="O156" s="45"/>
      <c r="P156" s="45"/>
      <c r="Q156" s="45"/>
      <c r="R156" s="45" t="s">
        <v>137</v>
      </c>
      <c r="S156" s="45"/>
      <c r="T156" s="47"/>
      <c r="U156" s="48"/>
      <c r="V156" s="48"/>
      <c r="W156" s="48"/>
      <c r="X156" s="48"/>
      <c r="Y156" s="48"/>
      <c r="Z156" s="48"/>
      <c r="AA156" s="48"/>
      <c r="AB156" s="48"/>
      <c r="AC156" s="48"/>
      <c r="AD156" s="48"/>
      <c r="AE156" s="48"/>
      <c r="AF156" s="48"/>
      <c r="AG156" s="48"/>
      <c r="AH156" s="48"/>
      <c r="AI156" s="48"/>
      <c r="AJ156" s="48"/>
      <c r="AK156" s="45"/>
      <c r="AL156" s="128"/>
      <c r="AM156" s="74"/>
    </row>
    <row r="157" spans="1:39" ht="30" customHeight="1">
      <c r="A157" s="391"/>
      <c r="B157" s="33" t="s">
        <v>1039</v>
      </c>
      <c r="C157" s="48"/>
      <c r="D157" s="48"/>
      <c r="E157" s="48"/>
      <c r="F157" s="48"/>
      <c r="G157" s="48"/>
      <c r="H157" s="48"/>
      <c r="I157" s="48"/>
      <c r="J157" s="48"/>
      <c r="K157" s="48"/>
      <c r="L157" s="48"/>
      <c r="M157" s="48"/>
      <c r="N157" s="45"/>
      <c r="O157" s="45"/>
      <c r="P157" s="45"/>
      <c r="Q157" s="45"/>
      <c r="R157" s="45" t="s">
        <v>137</v>
      </c>
      <c r="S157" s="45"/>
      <c r="T157" s="47"/>
      <c r="U157" s="48"/>
      <c r="V157" s="48"/>
      <c r="W157" s="48"/>
      <c r="X157" s="48"/>
      <c r="Y157" s="48"/>
      <c r="Z157" s="48"/>
      <c r="AA157" s="48"/>
      <c r="AB157" s="48"/>
      <c r="AC157" s="48"/>
      <c r="AD157" s="48"/>
      <c r="AE157" s="48"/>
      <c r="AF157" s="48"/>
      <c r="AG157" s="48"/>
      <c r="AH157" s="48"/>
      <c r="AI157" s="48"/>
      <c r="AJ157" s="48"/>
      <c r="AK157" s="45"/>
      <c r="AL157" s="128"/>
      <c r="AM157" s="74"/>
    </row>
    <row r="158" spans="1:39" ht="30" customHeight="1">
      <c r="A158" s="391"/>
      <c r="B158" s="33" t="s">
        <v>1040</v>
      </c>
      <c r="C158" s="48"/>
      <c r="D158" s="48"/>
      <c r="E158" s="48"/>
      <c r="F158" s="48"/>
      <c r="G158" s="48"/>
      <c r="H158" s="48"/>
      <c r="I158" s="48"/>
      <c r="J158" s="48"/>
      <c r="K158" s="48"/>
      <c r="L158" s="48"/>
      <c r="M158" s="48"/>
      <c r="N158" s="45"/>
      <c r="O158" s="45"/>
      <c r="P158" s="45"/>
      <c r="Q158" s="45"/>
      <c r="R158" s="45" t="s">
        <v>137</v>
      </c>
      <c r="S158" s="45"/>
      <c r="T158" s="47"/>
      <c r="U158" s="48"/>
      <c r="V158" s="48"/>
      <c r="W158" s="48"/>
      <c r="X158" s="48"/>
      <c r="Y158" s="48"/>
      <c r="Z158" s="48"/>
      <c r="AA158" s="48"/>
      <c r="AB158" s="48"/>
      <c r="AC158" s="48"/>
      <c r="AD158" s="48"/>
      <c r="AE158" s="48"/>
      <c r="AF158" s="48"/>
      <c r="AG158" s="48"/>
      <c r="AH158" s="48"/>
      <c r="AI158" s="48"/>
      <c r="AJ158" s="48"/>
      <c r="AK158" s="45"/>
      <c r="AL158" s="128"/>
      <c r="AM158" s="74"/>
    </row>
    <row r="159" spans="1:39" ht="30" customHeight="1">
      <c r="A159" s="391"/>
      <c r="B159" s="33" t="s">
        <v>1041</v>
      </c>
      <c r="C159" s="48"/>
      <c r="D159" s="48"/>
      <c r="E159" s="48"/>
      <c r="F159" s="48"/>
      <c r="G159" s="48"/>
      <c r="H159" s="48"/>
      <c r="I159" s="48"/>
      <c r="J159" s="48"/>
      <c r="K159" s="48"/>
      <c r="L159" s="48"/>
      <c r="M159" s="48"/>
      <c r="N159" s="45"/>
      <c r="O159" s="45"/>
      <c r="P159" s="45"/>
      <c r="Q159" s="45"/>
      <c r="R159" s="45" t="s">
        <v>137</v>
      </c>
      <c r="S159" s="45"/>
      <c r="T159" s="47"/>
      <c r="U159" s="48"/>
      <c r="V159" s="48"/>
      <c r="W159" s="48"/>
      <c r="X159" s="48"/>
      <c r="Y159" s="48"/>
      <c r="Z159" s="48"/>
      <c r="AA159" s="48"/>
      <c r="AB159" s="48"/>
      <c r="AC159" s="48"/>
      <c r="AD159" s="48"/>
      <c r="AE159" s="48"/>
      <c r="AF159" s="48"/>
      <c r="AG159" s="48"/>
      <c r="AH159" s="48"/>
      <c r="AI159" s="48"/>
      <c r="AJ159" s="48"/>
      <c r="AK159" s="45"/>
      <c r="AL159" s="128"/>
      <c r="AM159" s="74"/>
    </row>
    <row r="160" spans="1:39" ht="30" customHeight="1">
      <c r="A160" s="392"/>
      <c r="B160" s="33" t="s">
        <v>1042</v>
      </c>
      <c r="C160" s="48"/>
      <c r="D160" s="48"/>
      <c r="E160" s="48"/>
      <c r="F160" s="48"/>
      <c r="G160" s="48"/>
      <c r="H160" s="48"/>
      <c r="I160" s="48"/>
      <c r="J160" s="48"/>
      <c r="K160" s="48"/>
      <c r="L160" s="48"/>
      <c r="M160" s="48"/>
      <c r="N160" s="45"/>
      <c r="O160" s="45"/>
      <c r="P160" s="45"/>
      <c r="Q160" s="45"/>
      <c r="R160" s="45" t="s">
        <v>137</v>
      </c>
      <c r="S160" s="45"/>
      <c r="T160" s="47"/>
      <c r="U160" s="48"/>
      <c r="V160" s="48"/>
      <c r="W160" s="48"/>
      <c r="X160" s="48"/>
      <c r="Y160" s="48"/>
      <c r="Z160" s="48"/>
      <c r="AA160" s="48"/>
      <c r="AB160" s="48"/>
      <c r="AC160" s="48"/>
      <c r="AD160" s="48"/>
      <c r="AE160" s="48"/>
      <c r="AF160" s="48"/>
      <c r="AG160" s="48"/>
      <c r="AH160" s="48"/>
      <c r="AI160" s="48"/>
      <c r="AJ160" s="48"/>
      <c r="AK160" s="45"/>
      <c r="AL160" s="128"/>
      <c r="AM160" s="74"/>
    </row>
    <row r="161" spans="1:39">
      <c r="AM161" s="74"/>
    </row>
    <row r="162" spans="1:39">
      <c r="B162" s="49"/>
      <c r="AL162" s="131"/>
      <c r="AM162" s="74"/>
    </row>
    <row r="163" spans="1:39" ht="15" thickBot="1">
      <c r="AL163" s="131"/>
      <c r="AM163" s="74"/>
    </row>
    <row r="164" spans="1:39" ht="26.25" customHeight="1" thickBot="1">
      <c r="A164" s="332" t="s">
        <v>884</v>
      </c>
      <c r="B164" s="333"/>
      <c r="C164" s="333"/>
      <c r="D164" s="333"/>
      <c r="E164" s="333"/>
      <c r="F164" s="333"/>
      <c r="G164" s="333"/>
      <c r="H164" s="333"/>
      <c r="I164" s="333"/>
      <c r="J164" s="333"/>
      <c r="K164" s="333"/>
      <c r="L164" s="333"/>
      <c r="M164" s="333"/>
      <c r="N164" s="334"/>
      <c r="AM164" s="74"/>
    </row>
    <row r="165" spans="1:39" ht="26.25" customHeight="1" thickBot="1">
      <c r="A165" s="35"/>
      <c r="B165" s="36"/>
      <c r="C165" s="36"/>
      <c r="D165" s="37"/>
      <c r="E165" s="37"/>
      <c r="F165" s="37"/>
      <c r="G165" s="37"/>
      <c r="H165" s="37"/>
      <c r="I165" s="37"/>
      <c r="J165" s="37"/>
      <c r="K165" s="37"/>
      <c r="L165" s="37"/>
      <c r="M165" s="37"/>
      <c r="N165" s="37"/>
      <c r="O165" s="37"/>
      <c r="AM165" s="74"/>
    </row>
    <row r="166" spans="1:39" ht="43.5" customHeight="1" thickBot="1">
      <c r="A166" s="40" t="s">
        <v>885</v>
      </c>
      <c r="B166" s="41"/>
      <c r="C166" s="42">
        <f>COUNTA(C170:C178,C182:C190,C194:C202,C206:C214)</f>
        <v>3</v>
      </c>
      <c r="AM166" s="74"/>
    </row>
    <row r="167" spans="1:39">
      <c r="AM167" s="74"/>
    </row>
    <row r="168" spans="1:39" ht="15.75" customHeight="1">
      <c r="A168" s="335" t="s">
        <v>886</v>
      </c>
      <c r="B168" s="309" t="s">
        <v>121</v>
      </c>
      <c r="C168" s="309" t="s">
        <v>2</v>
      </c>
      <c r="D168" s="309" t="s">
        <v>4</v>
      </c>
      <c r="E168" s="322" t="s">
        <v>6</v>
      </c>
      <c r="F168" s="324" t="s">
        <v>8</v>
      </c>
      <c r="G168" s="325"/>
      <c r="H168" s="309" t="s">
        <v>10</v>
      </c>
      <c r="I168" s="309" t="s">
        <v>14</v>
      </c>
      <c r="J168" s="337" t="s">
        <v>12</v>
      </c>
      <c r="K168" s="343" t="s">
        <v>122</v>
      </c>
      <c r="L168" s="344"/>
      <c r="M168" s="337" t="s">
        <v>20</v>
      </c>
      <c r="N168" s="337" t="s">
        <v>22</v>
      </c>
      <c r="O168" s="34"/>
      <c r="AM168" s="74"/>
    </row>
    <row r="169" spans="1:39" ht="15.6">
      <c r="A169" s="336"/>
      <c r="B169" s="310"/>
      <c r="C169" s="310"/>
      <c r="D169" s="310"/>
      <c r="E169" s="323"/>
      <c r="F169" s="38" t="s">
        <v>124</v>
      </c>
      <c r="G169" s="38" t="s">
        <v>125</v>
      </c>
      <c r="H169" s="310"/>
      <c r="I169" s="310"/>
      <c r="J169" s="338"/>
      <c r="K169" s="59" t="s">
        <v>126</v>
      </c>
      <c r="L169" s="59" t="s">
        <v>887</v>
      </c>
      <c r="M169" s="338"/>
      <c r="N169" s="338"/>
      <c r="O169" s="2"/>
      <c r="AM169" s="74"/>
    </row>
    <row r="170" spans="1:39">
      <c r="A170" s="33" t="s">
        <v>1043</v>
      </c>
      <c r="B170" s="33"/>
      <c r="C170" s="48" t="s">
        <v>1044</v>
      </c>
      <c r="D170" s="48"/>
      <c r="E170" s="48"/>
      <c r="F170" s="48"/>
      <c r="G170" s="48"/>
      <c r="H170" s="48"/>
      <c r="I170" s="48"/>
      <c r="J170" s="45"/>
      <c r="K170" s="45"/>
      <c r="L170" s="45"/>
      <c r="M170" s="45"/>
      <c r="N170" s="45"/>
      <c r="O170" s="2"/>
      <c r="AM170" s="74"/>
    </row>
    <row r="171" spans="1:39">
      <c r="A171" s="33"/>
      <c r="B171" s="33"/>
      <c r="C171" s="48"/>
      <c r="D171" s="48"/>
      <c r="E171" s="48"/>
      <c r="F171" s="48"/>
      <c r="G171" s="48"/>
      <c r="H171" s="48"/>
      <c r="I171" s="48"/>
      <c r="J171" s="48"/>
      <c r="K171" s="48"/>
      <c r="L171" s="48"/>
      <c r="M171" s="48"/>
      <c r="N171" s="45"/>
      <c r="O171" s="2"/>
      <c r="AM171" s="74"/>
    </row>
    <row r="172" spans="1:39">
      <c r="A172" s="33"/>
      <c r="B172" s="33"/>
      <c r="C172" s="48"/>
      <c r="D172" s="48"/>
      <c r="E172" s="48"/>
      <c r="F172" s="48"/>
      <c r="G172" s="48"/>
      <c r="H172" s="48"/>
      <c r="I172" s="48"/>
      <c r="J172" s="48"/>
      <c r="K172" s="48"/>
      <c r="L172" s="48"/>
      <c r="M172" s="48"/>
      <c r="N172" s="45"/>
      <c r="O172" s="2"/>
      <c r="AM172" s="74"/>
    </row>
    <row r="173" spans="1:39">
      <c r="A173" s="33"/>
      <c r="B173" s="33"/>
      <c r="C173" s="48"/>
      <c r="D173" s="48"/>
      <c r="E173" s="48"/>
      <c r="F173" s="48"/>
      <c r="G173" s="48"/>
      <c r="H173" s="48"/>
      <c r="I173" s="48"/>
      <c r="J173" s="48"/>
      <c r="K173" s="48"/>
      <c r="L173" s="48"/>
      <c r="M173" s="48"/>
      <c r="N173" s="45"/>
      <c r="O173" s="2"/>
      <c r="AM173" s="74"/>
    </row>
    <row r="174" spans="1:39">
      <c r="A174" s="33"/>
      <c r="B174" s="33"/>
      <c r="C174" s="48"/>
      <c r="D174" s="48"/>
      <c r="E174" s="48"/>
      <c r="F174" s="48"/>
      <c r="G174" s="48"/>
      <c r="H174" s="48"/>
      <c r="I174" s="48"/>
      <c r="J174" s="48"/>
      <c r="K174" s="48"/>
      <c r="L174" s="48"/>
      <c r="M174" s="48"/>
      <c r="N174" s="45"/>
      <c r="O174" s="2"/>
      <c r="AM174" s="74"/>
    </row>
    <row r="175" spans="1:39">
      <c r="A175" s="33"/>
      <c r="B175" s="33"/>
      <c r="C175" s="48"/>
      <c r="D175" s="48"/>
      <c r="E175" s="48"/>
      <c r="F175" s="48"/>
      <c r="G175" s="48"/>
      <c r="H175" s="48"/>
      <c r="I175" s="48"/>
      <c r="J175" s="48"/>
      <c r="K175" s="48"/>
      <c r="L175" s="48"/>
      <c r="M175" s="48"/>
      <c r="N175" s="45"/>
      <c r="O175" s="2"/>
      <c r="AM175" s="74"/>
    </row>
    <row r="176" spans="1:39">
      <c r="A176" s="33"/>
      <c r="B176" s="33"/>
      <c r="C176" s="48"/>
      <c r="D176" s="48"/>
      <c r="E176" s="48"/>
      <c r="F176" s="48"/>
      <c r="G176" s="48"/>
      <c r="H176" s="48"/>
      <c r="I176" s="48"/>
      <c r="J176" s="48"/>
      <c r="K176" s="48"/>
      <c r="L176" s="48"/>
      <c r="M176" s="48"/>
      <c r="N176" s="45"/>
      <c r="O176" s="2"/>
      <c r="AM176" s="74"/>
    </row>
    <row r="177" spans="1:39">
      <c r="A177" s="33"/>
      <c r="B177" s="33"/>
      <c r="C177" s="48"/>
      <c r="D177" s="48"/>
      <c r="E177" s="48"/>
      <c r="F177" s="48"/>
      <c r="G177" s="48"/>
      <c r="H177" s="48"/>
      <c r="I177" s="48"/>
      <c r="J177" s="48"/>
      <c r="K177" s="48"/>
      <c r="L177" s="48"/>
      <c r="M177" s="48"/>
      <c r="N177" s="45"/>
      <c r="O177" s="2"/>
      <c r="AM177" s="74"/>
    </row>
    <row r="178" spans="1:39">
      <c r="A178" s="33"/>
      <c r="B178" s="33"/>
      <c r="C178" s="48"/>
      <c r="D178" s="48"/>
      <c r="E178" s="48"/>
      <c r="F178" s="48"/>
      <c r="G178" s="48"/>
      <c r="H178" s="48"/>
      <c r="I178" s="48"/>
      <c r="J178" s="48"/>
      <c r="K178" s="48"/>
      <c r="L178" s="48"/>
      <c r="M178" s="48"/>
      <c r="N178" s="45"/>
      <c r="O178" s="2"/>
      <c r="AM178" s="74"/>
    </row>
    <row r="179" spans="1:39">
      <c r="AM179" s="74"/>
    </row>
    <row r="180" spans="1:39" ht="15.75" customHeight="1">
      <c r="A180" s="335" t="s">
        <v>886</v>
      </c>
      <c r="B180" s="309" t="s">
        <v>121</v>
      </c>
      <c r="C180" s="309" t="s">
        <v>2</v>
      </c>
      <c r="D180" s="309" t="s">
        <v>4</v>
      </c>
      <c r="E180" s="322" t="s">
        <v>6</v>
      </c>
      <c r="F180" s="324" t="s">
        <v>8</v>
      </c>
      <c r="G180" s="325"/>
      <c r="H180" s="309" t="s">
        <v>10</v>
      </c>
      <c r="I180" s="309" t="s">
        <v>14</v>
      </c>
      <c r="J180" s="309" t="s">
        <v>12</v>
      </c>
      <c r="K180" s="343" t="s">
        <v>122</v>
      </c>
      <c r="L180" s="344"/>
      <c r="M180" s="309" t="s">
        <v>20</v>
      </c>
      <c r="N180" s="337" t="s">
        <v>22</v>
      </c>
      <c r="O180" s="34"/>
      <c r="AM180" s="74"/>
    </row>
    <row r="181" spans="1:39" ht="15" customHeight="1">
      <c r="A181" s="336"/>
      <c r="B181" s="310"/>
      <c r="C181" s="310"/>
      <c r="D181" s="310"/>
      <c r="E181" s="323"/>
      <c r="F181" s="38" t="s">
        <v>124</v>
      </c>
      <c r="G181" s="38" t="s">
        <v>125</v>
      </c>
      <c r="H181" s="310"/>
      <c r="I181" s="310"/>
      <c r="J181" s="310"/>
      <c r="K181" s="59" t="s">
        <v>126</v>
      </c>
      <c r="L181" s="59" t="s">
        <v>887</v>
      </c>
      <c r="M181" s="310"/>
      <c r="N181" s="338"/>
      <c r="O181" s="2"/>
      <c r="AM181" s="74"/>
    </row>
    <row r="182" spans="1:39">
      <c r="A182" s="33" t="s">
        <v>1043</v>
      </c>
      <c r="B182" s="33"/>
      <c r="C182" s="48" t="s">
        <v>1044</v>
      </c>
      <c r="D182" s="48"/>
      <c r="E182" s="48"/>
      <c r="F182" s="48"/>
      <c r="G182" s="48"/>
      <c r="H182" s="48"/>
      <c r="I182" s="48"/>
      <c r="J182" s="45"/>
      <c r="K182" s="45"/>
      <c r="L182" s="45"/>
      <c r="M182" s="45"/>
      <c r="N182" s="45"/>
      <c r="O182" s="2"/>
      <c r="AM182" s="74"/>
    </row>
    <row r="183" spans="1:39">
      <c r="A183" s="33"/>
      <c r="B183" s="33"/>
      <c r="C183" s="48"/>
      <c r="D183" s="48"/>
      <c r="E183" s="48"/>
      <c r="F183" s="48"/>
      <c r="G183" s="48"/>
      <c r="H183" s="48"/>
      <c r="I183" s="48"/>
      <c r="J183" s="48"/>
      <c r="K183" s="48"/>
      <c r="L183" s="48"/>
      <c r="M183" s="48"/>
      <c r="N183" s="45"/>
      <c r="O183" s="2"/>
      <c r="AM183" s="74"/>
    </row>
    <row r="184" spans="1:39">
      <c r="A184" s="33"/>
      <c r="B184" s="33"/>
      <c r="C184" s="48"/>
      <c r="D184" s="48"/>
      <c r="E184" s="48"/>
      <c r="F184" s="48"/>
      <c r="G184" s="48"/>
      <c r="H184" s="48"/>
      <c r="I184" s="48"/>
      <c r="J184" s="48"/>
      <c r="K184" s="48"/>
      <c r="L184" s="48"/>
      <c r="M184" s="48"/>
      <c r="N184" s="45"/>
      <c r="O184" s="2"/>
      <c r="AM184" s="74"/>
    </row>
    <row r="185" spans="1:39">
      <c r="A185" s="33"/>
      <c r="B185" s="33"/>
      <c r="C185" s="48"/>
      <c r="D185" s="48"/>
      <c r="E185" s="48"/>
      <c r="F185" s="48"/>
      <c r="G185" s="48"/>
      <c r="H185" s="48"/>
      <c r="I185" s="48"/>
      <c r="J185" s="48"/>
      <c r="K185" s="48"/>
      <c r="L185" s="48"/>
      <c r="M185" s="48"/>
      <c r="N185" s="45"/>
      <c r="O185" s="2"/>
      <c r="AM185" s="74"/>
    </row>
    <row r="186" spans="1:39">
      <c r="A186" s="33"/>
      <c r="B186" s="33"/>
      <c r="C186" s="48"/>
      <c r="D186" s="48"/>
      <c r="E186" s="48"/>
      <c r="F186" s="48"/>
      <c r="G186" s="48"/>
      <c r="H186" s="48"/>
      <c r="I186" s="48"/>
      <c r="J186" s="48"/>
      <c r="K186" s="48"/>
      <c r="L186" s="48"/>
      <c r="M186" s="48"/>
      <c r="N186" s="45"/>
      <c r="O186" s="2"/>
      <c r="AM186" s="74"/>
    </row>
    <row r="187" spans="1:39">
      <c r="A187" s="33"/>
      <c r="B187" s="33"/>
      <c r="C187" s="48"/>
      <c r="D187" s="48"/>
      <c r="E187" s="48"/>
      <c r="F187" s="48"/>
      <c r="G187" s="48"/>
      <c r="H187" s="48"/>
      <c r="I187" s="48"/>
      <c r="J187" s="48"/>
      <c r="K187" s="48"/>
      <c r="L187" s="48"/>
      <c r="M187" s="48"/>
      <c r="N187" s="45"/>
      <c r="O187" s="2"/>
      <c r="AM187" s="74"/>
    </row>
    <row r="188" spans="1:39">
      <c r="A188" s="33"/>
      <c r="B188" s="33"/>
      <c r="C188" s="48"/>
      <c r="D188" s="48"/>
      <c r="E188" s="48"/>
      <c r="F188" s="48"/>
      <c r="G188" s="48"/>
      <c r="H188" s="48"/>
      <c r="I188" s="48"/>
      <c r="J188" s="48"/>
      <c r="K188" s="48"/>
      <c r="L188" s="48"/>
      <c r="M188" s="48"/>
      <c r="N188" s="45"/>
      <c r="O188" s="2"/>
      <c r="AM188" s="74"/>
    </row>
    <row r="189" spans="1:39">
      <c r="A189" s="33"/>
      <c r="B189" s="33"/>
      <c r="C189" s="48"/>
      <c r="D189" s="48"/>
      <c r="E189" s="48"/>
      <c r="F189" s="48"/>
      <c r="G189" s="48"/>
      <c r="H189" s="48"/>
      <c r="I189" s="48"/>
      <c r="J189" s="48"/>
      <c r="K189" s="48"/>
      <c r="L189" s="48"/>
      <c r="M189" s="48"/>
      <c r="N189" s="45"/>
      <c r="O189" s="2"/>
      <c r="AM189" s="74"/>
    </row>
    <row r="190" spans="1:39">
      <c r="A190" s="33"/>
      <c r="B190" s="33"/>
      <c r="C190" s="48"/>
      <c r="D190" s="48"/>
      <c r="E190" s="48"/>
      <c r="F190" s="48"/>
      <c r="G190" s="48"/>
      <c r="H190" s="48"/>
      <c r="I190" s="48"/>
      <c r="J190" s="48"/>
      <c r="K190" s="48"/>
      <c r="L190" s="48"/>
      <c r="M190" s="48"/>
      <c r="N190" s="45"/>
      <c r="O190" s="2"/>
      <c r="AM190" s="74"/>
    </row>
    <row r="191" spans="1:39">
      <c r="AM191" s="74"/>
    </row>
    <row r="192" spans="1:39" ht="15.75" customHeight="1">
      <c r="A192" s="335" t="s">
        <v>886</v>
      </c>
      <c r="B192" s="309" t="s">
        <v>121</v>
      </c>
      <c r="C192" s="309" t="s">
        <v>2</v>
      </c>
      <c r="D192" s="309" t="s">
        <v>4</v>
      </c>
      <c r="E192" s="322" t="s">
        <v>6</v>
      </c>
      <c r="F192" s="324" t="s">
        <v>8</v>
      </c>
      <c r="G192" s="325"/>
      <c r="H192" s="309" t="s">
        <v>10</v>
      </c>
      <c r="I192" s="309" t="s">
        <v>14</v>
      </c>
      <c r="J192" s="309" t="s">
        <v>12</v>
      </c>
      <c r="K192" s="343" t="s">
        <v>122</v>
      </c>
      <c r="L192" s="344"/>
      <c r="M192" s="309" t="s">
        <v>20</v>
      </c>
      <c r="N192" s="337" t="s">
        <v>22</v>
      </c>
      <c r="O192" s="34"/>
      <c r="AM192" s="74"/>
    </row>
    <row r="193" spans="1:39" ht="15" customHeight="1">
      <c r="A193" s="336"/>
      <c r="B193" s="310"/>
      <c r="C193" s="310"/>
      <c r="D193" s="310"/>
      <c r="E193" s="323"/>
      <c r="F193" s="38" t="s">
        <v>124</v>
      </c>
      <c r="G193" s="38" t="s">
        <v>125</v>
      </c>
      <c r="H193" s="310"/>
      <c r="I193" s="310"/>
      <c r="J193" s="310"/>
      <c r="K193" s="59" t="s">
        <v>126</v>
      </c>
      <c r="L193" s="59" t="s">
        <v>887</v>
      </c>
      <c r="M193" s="310"/>
      <c r="N193" s="338"/>
      <c r="O193" s="2"/>
      <c r="AM193" s="74"/>
    </row>
    <row r="194" spans="1:39" ht="15" customHeight="1">
      <c r="A194" s="33"/>
      <c r="B194" s="33"/>
      <c r="C194" s="48" t="s">
        <v>1044</v>
      </c>
      <c r="D194" s="48"/>
      <c r="E194" s="48"/>
      <c r="F194" s="48"/>
      <c r="G194" s="48"/>
      <c r="H194" s="48"/>
      <c r="I194" s="48"/>
      <c r="J194" s="45"/>
      <c r="K194" s="45"/>
      <c r="L194" s="45"/>
      <c r="M194" s="45"/>
      <c r="N194" s="45"/>
      <c r="O194" s="2"/>
      <c r="AM194" s="74"/>
    </row>
    <row r="195" spans="1:39">
      <c r="A195" s="33"/>
      <c r="B195" s="33"/>
      <c r="C195" s="48"/>
      <c r="D195" s="48"/>
      <c r="E195" s="48"/>
      <c r="F195" s="48"/>
      <c r="G195" s="48"/>
      <c r="H195" s="48"/>
      <c r="I195" s="48"/>
      <c r="J195" s="48"/>
      <c r="K195" s="48"/>
      <c r="L195" s="48"/>
      <c r="M195" s="48"/>
      <c r="N195" s="45"/>
      <c r="O195" s="2"/>
      <c r="AM195" s="74"/>
    </row>
    <row r="196" spans="1:39">
      <c r="A196" s="33"/>
      <c r="B196" s="33"/>
      <c r="C196" s="48"/>
      <c r="D196" s="48"/>
      <c r="E196" s="48"/>
      <c r="F196" s="48"/>
      <c r="G196" s="48"/>
      <c r="H196" s="48"/>
      <c r="I196" s="48"/>
      <c r="J196" s="48"/>
      <c r="K196" s="48"/>
      <c r="L196" s="48"/>
      <c r="M196" s="48"/>
      <c r="N196" s="45"/>
      <c r="O196" s="2"/>
      <c r="AM196" s="74"/>
    </row>
    <row r="197" spans="1:39">
      <c r="A197" s="33"/>
      <c r="B197" s="33"/>
      <c r="C197" s="48"/>
      <c r="D197" s="48"/>
      <c r="E197" s="48"/>
      <c r="F197" s="48"/>
      <c r="G197" s="48"/>
      <c r="H197" s="48"/>
      <c r="I197" s="48"/>
      <c r="J197" s="48"/>
      <c r="K197" s="48"/>
      <c r="L197" s="48"/>
      <c r="M197" s="48"/>
      <c r="N197" s="45"/>
      <c r="O197" s="2"/>
      <c r="AM197" s="74"/>
    </row>
    <row r="198" spans="1:39">
      <c r="A198" s="33"/>
      <c r="B198" s="33"/>
      <c r="C198" s="48"/>
      <c r="D198" s="48"/>
      <c r="E198" s="48"/>
      <c r="F198" s="48"/>
      <c r="G198" s="48"/>
      <c r="H198" s="48"/>
      <c r="I198" s="48"/>
      <c r="J198" s="48"/>
      <c r="K198" s="48"/>
      <c r="L198" s="48"/>
      <c r="M198" s="48"/>
      <c r="N198" s="45"/>
      <c r="O198" s="2"/>
      <c r="AM198" s="74"/>
    </row>
    <row r="199" spans="1:39">
      <c r="A199" s="33"/>
      <c r="B199" s="33"/>
      <c r="C199" s="48"/>
      <c r="D199" s="48"/>
      <c r="E199" s="48"/>
      <c r="F199" s="48"/>
      <c r="G199" s="48"/>
      <c r="H199" s="48"/>
      <c r="I199" s="48"/>
      <c r="J199" s="48"/>
      <c r="K199" s="48"/>
      <c r="L199" s="48"/>
      <c r="M199" s="48"/>
      <c r="N199" s="45"/>
      <c r="O199" s="2"/>
      <c r="AM199" s="74"/>
    </row>
    <row r="200" spans="1:39">
      <c r="A200" s="33"/>
      <c r="B200" s="33"/>
      <c r="C200" s="48"/>
      <c r="D200" s="48"/>
      <c r="E200" s="48"/>
      <c r="F200" s="48"/>
      <c r="G200" s="48"/>
      <c r="H200" s="48"/>
      <c r="I200" s="48"/>
      <c r="J200" s="48"/>
      <c r="K200" s="48"/>
      <c r="L200" s="48"/>
      <c r="M200" s="48"/>
      <c r="N200" s="45"/>
      <c r="O200" s="2"/>
      <c r="AM200" s="74"/>
    </row>
    <row r="201" spans="1:39">
      <c r="A201" s="33"/>
      <c r="B201" s="33"/>
      <c r="C201" s="48"/>
      <c r="D201" s="48"/>
      <c r="E201" s="48"/>
      <c r="F201" s="48"/>
      <c r="G201" s="48"/>
      <c r="H201" s="48"/>
      <c r="I201" s="48"/>
      <c r="J201" s="48"/>
      <c r="K201" s="48"/>
      <c r="L201" s="48"/>
      <c r="M201" s="48"/>
      <c r="N201" s="45"/>
      <c r="O201" s="2"/>
      <c r="AM201" s="74"/>
    </row>
    <row r="202" spans="1:39">
      <c r="A202" s="33"/>
      <c r="B202" s="33"/>
      <c r="C202" s="48"/>
      <c r="D202" s="48"/>
      <c r="E202" s="48"/>
      <c r="F202" s="48"/>
      <c r="G202" s="48"/>
      <c r="H202" s="48"/>
      <c r="I202" s="48"/>
      <c r="J202" s="48"/>
      <c r="K202" s="48"/>
      <c r="L202" s="48"/>
      <c r="M202" s="48"/>
      <c r="N202" s="45"/>
      <c r="O202" s="2"/>
      <c r="AM202" s="74"/>
    </row>
    <row r="203" spans="1:39">
      <c r="AM203" s="74"/>
    </row>
    <row r="204" spans="1:39" ht="15.75" customHeight="1">
      <c r="A204" s="335" t="s">
        <v>1045</v>
      </c>
      <c r="B204" s="309" t="s">
        <v>121</v>
      </c>
      <c r="C204" s="309" t="s">
        <v>2</v>
      </c>
      <c r="D204" s="309" t="s">
        <v>4</v>
      </c>
      <c r="E204" s="322" t="s">
        <v>6</v>
      </c>
      <c r="F204" s="324" t="s">
        <v>8</v>
      </c>
      <c r="G204" s="325"/>
      <c r="H204" s="309" t="s">
        <v>10</v>
      </c>
      <c r="I204" s="309" t="s">
        <v>14</v>
      </c>
      <c r="J204" s="309" t="s">
        <v>12</v>
      </c>
      <c r="K204" s="343" t="s">
        <v>122</v>
      </c>
      <c r="L204" s="344"/>
      <c r="M204" s="309" t="s">
        <v>20</v>
      </c>
      <c r="N204" s="337" t="s">
        <v>22</v>
      </c>
      <c r="O204" s="34"/>
      <c r="AM204" s="74"/>
    </row>
    <row r="205" spans="1:39" ht="15.6">
      <c r="A205" s="336"/>
      <c r="B205" s="310"/>
      <c r="C205" s="310"/>
      <c r="D205" s="310"/>
      <c r="E205" s="323"/>
      <c r="F205" s="38" t="s">
        <v>124</v>
      </c>
      <c r="G205" s="38" t="s">
        <v>125</v>
      </c>
      <c r="H205" s="310"/>
      <c r="I205" s="310"/>
      <c r="J205" s="310"/>
      <c r="K205" s="59" t="s">
        <v>126</v>
      </c>
      <c r="L205" s="59" t="s">
        <v>887</v>
      </c>
      <c r="M205" s="310"/>
      <c r="N205" s="338"/>
      <c r="O205" s="2"/>
      <c r="AM205" s="74"/>
    </row>
    <row r="206" spans="1:39">
      <c r="A206" s="33"/>
      <c r="B206" s="33"/>
      <c r="C206" s="48"/>
      <c r="D206" s="48"/>
      <c r="E206" s="48"/>
      <c r="F206" s="48"/>
      <c r="G206" s="48"/>
      <c r="H206" s="48"/>
      <c r="I206" s="48"/>
      <c r="J206" s="45"/>
      <c r="K206" s="45"/>
      <c r="L206" s="45"/>
      <c r="M206" s="45"/>
      <c r="N206" s="45"/>
      <c r="O206" s="2"/>
      <c r="AM206" s="74"/>
    </row>
    <row r="207" spans="1:39">
      <c r="A207" s="33"/>
      <c r="B207" s="33"/>
      <c r="C207" s="48"/>
      <c r="D207" s="48"/>
      <c r="E207" s="48"/>
      <c r="F207" s="48"/>
      <c r="G207" s="48"/>
      <c r="H207" s="48"/>
      <c r="I207" s="48"/>
      <c r="J207" s="48"/>
      <c r="K207" s="48"/>
      <c r="L207" s="48"/>
      <c r="M207" s="48"/>
      <c r="N207" s="45"/>
      <c r="O207" s="2"/>
      <c r="AM207" s="74"/>
    </row>
    <row r="208" spans="1:39">
      <c r="A208" s="33"/>
      <c r="B208" s="33"/>
      <c r="C208" s="48"/>
      <c r="D208" s="48"/>
      <c r="E208" s="48"/>
      <c r="F208" s="48"/>
      <c r="G208" s="48"/>
      <c r="H208" s="48"/>
      <c r="I208" s="48"/>
      <c r="J208" s="48"/>
      <c r="K208" s="48"/>
      <c r="L208" s="48"/>
      <c r="M208" s="48"/>
      <c r="N208" s="45"/>
      <c r="O208" s="2"/>
      <c r="AM208" s="74"/>
    </row>
    <row r="209" spans="1:39">
      <c r="A209" s="33"/>
      <c r="B209" s="33"/>
      <c r="C209" s="48"/>
      <c r="D209" s="48"/>
      <c r="E209" s="48"/>
      <c r="F209" s="48"/>
      <c r="G209" s="48"/>
      <c r="H209" s="48"/>
      <c r="I209" s="48"/>
      <c r="J209" s="48"/>
      <c r="K209" s="48"/>
      <c r="L209" s="48"/>
      <c r="M209" s="48"/>
      <c r="N209" s="45"/>
      <c r="O209" s="2"/>
      <c r="AM209" s="74"/>
    </row>
    <row r="210" spans="1:39">
      <c r="A210" s="33"/>
      <c r="B210" s="33"/>
      <c r="C210" s="48"/>
      <c r="D210" s="48"/>
      <c r="E210" s="48"/>
      <c r="F210" s="48"/>
      <c r="G210" s="48"/>
      <c r="H210" s="48"/>
      <c r="I210" s="48"/>
      <c r="J210" s="48"/>
      <c r="K210" s="48"/>
      <c r="L210" s="48"/>
      <c r="M210" s="48"/>
      <c r="N210" s="45"/>
      <c r="O210" s="2"/>
      <c r="AM210" s="74"/>
    </row>
    <row r="211" spans="1:39">
      <c r="A211" s="33"/>
      <c r="B211" s="33"/>
      <c r="C211" s="48"/>
      <c r="D211" s="48"/>
      <c r="E211" s="48"/>
      <c r="F211" s="48"/>
      <c r="G211" s="48"/>
      <c r="H211" s="48"/>
      <c r="I211" s="48"/>
      <c r="J211" s="48"/>
      <c r="K211" s="48"/>
      <c r="L211" s="48"/>
      <c r="M211" s="48"/>
      <c r="N211" s="45"/>
      <c r="O211" s="2"/>
      <c r="AM211" s="74"/>
    </row>
    <row r="212" spans="1:39">
      <c r="A212" s="33"/>
      <c r="B212" s="33"/>
      <c r="C212" s="48"/>
      <c r="D212" s="48"/>
      <c r="E212" s="48"/>
      <c r="F212" s="48"/>
      <c r="G212" s="48"/>
      <c r="H212" s="48"/>
      <c r="I212" s="48"/>
      <c r="J212" s="48"/>
      <c r="K212" s="48"/>
      <c r="L212" s="48"/>
      <c r="M212" s="48"/>
      <c r="N212" s="45"/>
      <c r="O212" s="2"/>
      <c r="AM212" s="74"/>
    </row>
    <row r="213" spans="1:39">
      <c r="A213" s="33"/>
      <c r="B213" s="33"/>
      <c r="C213" s="48"/>
      <c r="D213" s="48"/>
      <c r="E213" s="48"/>
      <c r="F213" s="48"/>
      <c r="G213" s="48"/>
      <c r="H213" s="48"/>
      <c r="I213" s="48"/>
      <c r="J213" s="48"/>
      <c r="K213" s="48"/>
      <c r="L213" s="48"/>
      <c r="M213" s="48"/>
      <c r="N213" s="45"/>
      <c r="O213" s="2"/>
      <c r="AM213" s="74"/>
    </row>
    <row r="214" spans="1:39">
      <c r="A214" s="33"/>
      <c r="B214" s="33"/>
      <c r="C214" s="48"/>
      <c r="D214" s="48"/>
      <c r="E214" s="48"/>
      <c r="F214" s="48"/>
      <c r="G214" s="48"/>
      <c r="H214" s="48"/>
      <c r="I214" s="48"/>
      <c r="J214" s="48"/>
      <c r="K214" s="48"/>
      <c r="L214" s="48"/>
      <c r="M214" s="48"/>
      <c r="N214" s="45"/>
      <c r="O214" s="2"/>
      <c r="AM214" s="74"/>
    </row>
    <row r="215" spans="1:39">
      <c r="A215" s="49"/>
      <c r="B215" s="49"/>
      <c r="O215" s="2"/>
      <c r="AM215" s="74"/>
    </row>
    <row r="216" spans="1:39">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0">
    <mergeCell ref="N192:N193"/>
    <mergeCell ref="N204:N205"/>
    <mergeCell ref="AJ9:AJ10"/>
    <mergeCell ref="AK9:AK10"/>
    <mergeCell ref="A164:N164"/>
    <mergeCell ref="N168:N169"/>
    <mergeCell ref="N180:N181"/>
    <mergeCell ref="AH9:AH10"/>
    <mergeCell ref="AI9:AI10"/>
    <mergeCell ref="Z9:Z10"/>
    <mergeCell ref="O9:O10"/>
    <mergeCell ref="P9:P10"/>
    <mergeCell ref="Q9:Q10"/>
    <mergeCell ref="R9:R10"/>
    <mergeCell ref="S9:S10"/>
    <mergeCell ref="U9:U10"/>
    <mergeCell ref="B6:C6"/>
    <mergeCell ref="A8:M8"/>
    <mergeCell ref="T9:T10"/>
    <mergeCell ref="A131:A145"/>
    <mergeCell ref="AG9:AG10"/>
    <mergeCell ref="A11:A25"/>
    <mergeCell ref="A26:A40"/>
    <mergeCell ref="A41:A55"/>
    <mergeCell ref="AA9:AA10"/>
    <mergeCell ref="AB9:AB10"/>
    <mergeCell ref="AC9:AC10"/>
    <mergeCell ref="AD9:AD10"/>
    <mergeCell ref="AE9:AE10"/>
    <mergeCell ref="AF9:AF10"/>
    <mergeCell ref="X9:X10"/>
    <mergeCell ref="Y9:Y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F204:G204"/>
    <mergeCell ref="A204:A205"/>
    <mergeCell ref="B204:B205"/>
    <mergeCell ref="C204:C205"/>
    <mergeCell ref="D204:D205"/>
    <mergeCell ref="E204:E205"/>
  </mergeCells>
  <conditionalFormatting sqref="O11:O160">
    <cfRule type="cellIs" dxfId="34" priority="8" stopIfTrue="1" operator="equal">
      <formula>"x"</formula>
    </cfRule>
  </conditionalFormatting>
  <conditionalFormatting sqref="P11:P160">
    <cfRule type="cellIs" dxfId="33" priority="7" operator="equal">
      <formula>"x"</formula>
    </cfRule>
  </conditionalFormatting>
  <conditionalFormatting sqref="Q11:Q160">
    <cfRule type="cellIs" dxfId="32" priority="6" operator="equal">
      <formula>"x"</formula>
    </cfRule>
  </conditionalFormatting>
  <conditionalFormatting sqref="R11:R160">
    <cfRule type="cellIs" dxfId="31" priority="5" stopIfTrue="1" operator="equal">
      <formula>"x"</formula>
    </cfRule>
  </conditionalFormatting>
  <conditionalFormatting sqref="S11:S160">
    <cfRule type="cellIs" dxfId="30" priority="4" operator="equal">
      <formula>"x"</formula>
    </cfRule>
  </conditionalFormatting>
  <conditionalFormatting sqref="T11:T160">
    <cfRule type="cellIs" dxfId="29" priority="1" stopIfTrue="1" operator="equal">
      <formula>$AQ$7</formula>
    </cfRule>
    <cfRule type="cellIs" dxfId="28" priority="2" stopIfTrue="1" operator="equal">
      <formula>$AQ$6</formula>
    </cfRule>
  </conditionalFormatting>
  <conditionalFormatting sqref="T149:T160">
    <cfRule type="cellIs" dxfId="27" priority="3" stopIfTrue="1" operator="equal">
      <formula>"x"</formula>
    </cfRule>
  </conditionalFormatting>
  <conditionalFormatting sqref="AQ6:AQ7">
    <cfRule type="cellIs" dxfId="26" priority="9" stopIfTrue="1" operator="equal">
      <formula>$AQ$6</formula>
    </cfRule>
  </conditionalFormatting>
  <dataValidations count="1">
    <dataValidation type="list" allowBlank="1" showInputMessage="1" showErrorMessage="1" sqref="T11:T160" xr:uid="{8B51DF1B-D31E-4C2C-9877-F531C3947296}">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5FD2F51-6F21-4CCC-86CA-A34FAD7562E7}">
          <x14:formula1>
            <xm:f>'C:\Users\tatir\Downloads\[Matriz de Monitoria_modelo2025 (5).xlsx]LEGENDA (2)'!#REF!</xm:f>
          </x14:formula1>
          <xm:sqref>N11:N160 AK11:AK160 N182:N190 N194:N202 N206:N215 N170:N178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7"/>
  <sheetViews>
    <sheetView showGridLines="0" topLeftCell="A22" zoomScale="80" zoomScaleNormal="80" zoomScalePageLayoutView="70" workbookViewId="0">
      <selection activeCell="K29" sqref="K29"/>
    </sheetView>
  </sheetViews>
  <sheetFormatPr defaultRowHeight="14.4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76"/>
      <c r="B1" s="375" t="s">
        <v>109</v>
      </c>
      <c r="C1" s="375"/>
      <c r="D1" s="375"/>
      <c r="E1" s="375"/>
      <c r="F1" s="375"/>
      <c r="G1" s="375"/>
      <c r="H1" s="375"/>
      <c r="I1" s="375"/>
      <c r="J1" s="375"/>
      <c r="K1" s="375"/>
      <c r="L1" s="375"/>
      <c r="M1" s="375"/>
      <c r="N1" s="375"/>
      <c r="O1" s="375"/>
      <c r="P1" s="375"/>
      <c r="Q1" s="375"/>
      <c r="R1" s="375"/>
      <c r="S1" s="375"/>
      <c r="T1" s="375"/>
      <c r="U1" s="375"/>
      <c r="V1" s="375"/>
      <c r="W1" s="375"/>
      <c r="X1" s="76"/>
    </row>
    <row r="2" spans="1:28" s="11" customFormat="1" ht="21" customHeight="1">
      <c r="A2" s="77"/>
      <c r="B2" s="375"/>
      <c r="C2" s="375"/>
      <c r="D2" s="375"/>
      <c r="E2" s="375"/>
      <c r="F2" s="375"/>
      <c r="G2" s="375"/>
      <c r="H2" s="375"/>
      <c r="I2" s="375"/>
      <c r="J2" s="375"/>
      <c r="K2" s="375"/>
      <c r="L2" s="375"/>
      <c r="M2" s="375"/>
      <c r="N2" s="375"/>
      <c r="O2" s="375"/>
      <c r="P2" s="375"/>
      <c r="Q2" s="375"/>
      <c r="R2" s="375"/>
      <c r="S2" s="375"/>
      <c r="T2" s="375"/>
      <c r="U2" s="375"/>
      <c r="V2" s="375"/>
      <c r="W2" s="375"/>
      <c r="X2" s="77"/>
    </row>
    <row r="3" spans="1:28" ht="33.75" customHeight="1">
      <c r="A3" s="76"/>
      <c r="B3" s="382" t="str">
        <f>'Monitoria Anual - 1'!A2</f>
        <v>Plano de Ação Nacional para a Conservação dos Canídeos Silvestres - PAN CANÍDEOS</v>
      </c>
      <c r="C3" s="382"/>
      <c r="D3" s="382"/>
      <c r="E3" s="382"/>
      <c r="F3" s="382"/>
      <c r="G3" s="382"/>
      <c r="H3" s="382"/>
      <c r="I3" s="382"/>
      <c r="J3" s="382"/>
      <c r="K3" s="382"/>
      <c r="L3" s="382"/>
      <c r="M3" s="382"/>
      <c r="N3" s="382"/>
      <c r="O3" s="382"/>
      <c r="P3" s="382"/>
      <c r="Q3" s="382"/>
      <c r="R3" s="382"/>
      <c r="S3" s="382"/>
      <c r="T3" s="382"/>
      <c r="U3" s="382"/>
      <c r="V3" s="382"/>
      <c r="W3" s="382"/>
      <c r="X3" s="76"/>
    </row>
    <row r="4" spans="1:28">
      <c r="A4" s="76"/>
      <c r="J4" s="8"/>
      <c r="K4" s="8"/>
      <c r="L4" s="8"/>
      <c r="M4" s="8"/>
      <c r="N4" s="8"/>
      <c r="O4" s="8"/>
      <c r="X4" s="76"/>
    </row>
    <row r="5" spans="1:28" s="2" customFormat="1" ht="45" customHeight="1">
      <c r="A5" s="74"/>
      <c r="B5" s="387" t="s">
        <v>910</v>
      </c>
      <c r="C5" s="387"/>
      <c r="D5" s="388"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E5" s="388"/>
      <c r="F5" s="388"/>
      <c r="G5" s="388"/>
      <c r="H5" s="388"/>
      <c r="I5" s="388"/>
      <c r="J5" s="388"/>
      <c r="K5" s="388"/>
      <c r="L5" s="388"/>
      <c r="M5" s="389"/>
      <c r="N5" s="9"/>
      <c r="O5" s="9"/>
      <c r="P5" s="9"/>
      <c r="Q5" s="9"/>
      <c r="R5" s="9"/>
      <c r="X5" s="74"/>
    </row>
    <row r="6" spans="1:28">
      <c r="A6" s="76"/>
      <c r="J6" s="8"/>
      <c r="K6" s="8"/>
      <c r="L6" s="8"/>
      <c r="M6" s="8"/>
      <c r="N6" s="8"/>
      <c r="O6" s="8"/>
      <c r="X6" s="76"/>
    </row>
    <row r="7" spans="1:28" ht="26.25" customHeight="1">
      <c r="A7" s="76"/>
      <c r="B7" s="387" t="s">
        <v>113</v>
      </c>
      <c r="C7" s="387"/>
      <c r="D7" s="376" t="str">
        <f>'Monitoria Anual - 1'!B6</f>
        <v>13/04/2026 - 17/04/2026 (presencial)</v>
      </c>
      <c r="E7" s="376"/>
      <c r="F7" s="376"/>
      <c r="G7" s="377"/>
      <c r="H7" s="2"/>
      <c r="I7" s="10"/>
      <c r="J7" s="8"/>
      <c r="K7" s="8"/>
      <c r="L7" s="8"/>
      <c r="M7" s="8"/>
      <c r="N7" s="8"/>
      <c r="O7" s="8"/>
      <c r="X7" s="76"/>
    </row>
    <row r="8" spans="1:28">
      <c r="A8" s="76"/>
      <c r="X8" s="76"/>
    </row>
    <row r="9" spans="1:28" ht="31.5" customHeight="1">
      <c r="A9" s="76"/>
      <c r="B9" s="375" t="s">
        <v>911</v>
      </c>
      <c r="C9" s="375"/>
      <c r="D9" s="375"/>
      <c r="E9" s="375"/>
      <c r="F9" s="375"/>
      <c r="G9" s="375"/>
      <c r="H9" s="375"/>
      <c r="I9" s="375"/>
      <c r="J9" s="375"/>
      <c r="K9" s="375"/>
      <c r="L9" s="375"/>
      <c r="M9" s="375"/>
      <c r="N9" s="375"/>
      <c r="O9" s="375"/>
      <c r="P9" s="375"/>
      <c r="Q9" s="375"/>
      <c r="R9" s="375"/>
      <c r="S9" s="375"/>
      <c r="T9" s="375"/>
      <c r="U9" s="375"/>
      <c r="V9" s="375"/>
      <c r="W9" s="375"/>
      <c r="X9" s="76"/>
    </row>
    <row r="10" spans="1:28">
      <c r="A10" s="76"/>
      <c r="G10" s="7"/>
      <c r="H10" s="7"/>
      <c r="I10" s="7"/>
      <c r="X10" s="76"/>
    </row>
    <row r="11" spans="1:28" ht="15.6">
      <c r="A11" s="76"/>
      <c r="B11" s="376" t="s">
        <v>912</v>
      </c>
      <c r="C11" s="377"/>
      <c r="D11" s="30"/>
      <c r="E11" s="30"/>
      <c r="F11" s="30"/>
      <c r="G11" s="30"/>
      <c r="H11" s="30"/>
      <c r="I11" s="30"/>
      <c r="J11" s="30"/>
      <c r="K11" s="30"/>
      <c r="L11" s="30"/>
      <c r="M11" s="30"/>
      <c r="N11" s="30"/>
      <c r="O11" s="30"/>
      <c r="P11" s="30"/>
      <c r="Q11" s="30"/>
      <c r="R11" s="30"/>
      <c r="S11" s="30"/>
      <c r="T11" s="30"/>
      <c r="U11" s="30"/>
      <c r="V11" s="30"/>
      <c r="W11" s="30"/>
      <c r="X11" s="76"/>
    </row>
    <row r="12" spans="1:28" ht="15" thickBot="1">
      <c r="A12" s="76"/>
      <c r="F12" s="383"/>
      <c r="G12" s="383"/>
      <c r="H12" s="69"/>
      <c r="X12" s="76"/>
    </row>
    <row r="13" spans="1:28" ht="33.75" customHeight="1">
      <c r="A13" s="76"/>
      <c r="C13" s="384" t="s">
        <v>1046</v>
      </c>
      <c r="D13" s="385"/>
      <c r="E13" s="385"/>
      <c r="F13" s="385"/>
      <c r="G13" s="386"/>
      <c r="H13" s="3"/>
      <c r="X13" s="76"/>
    </row>
    <row r="14" spans="1:28" s="2" customFormat="1" ht="34.5" customHeight="1">
      <c r="A14" s="74"/>
      <c r="C14" s="82" t="s">
        <v>914</v>
      </c>
      <c r="D14" s="78" t="s">
        <v>915</v>
      </c>
      <c r="E14" s="79" t="s">
        <v>916</v>
      </c>
      <c r="F14" s="80" t="s">
        <v>917</v>
      </c>
      <c r="G14" s="81" t="s">
        <v>916</v>
      </c>
      <c r="H14" s="6"/>
      <c r="X14" s="74"/>
    </row>
    <row r="15" spans="1:28" ht="15.6">
      <c r="A15" s="76"/>
      <c r="C15" s="83" t="s">
        <v>918</v>
      </c>
      <c r="D15" s="56"/>
      <c r="E15" s="64"/>
      <c r="F15" s="56">
        <f>COUNTA('Monitoria Anual - 2'!T11:T1000)</f>
        <v>10</v>
      </c>
      <c r="G15" s="64">
        <f t="shared" ref="G15:G21" si="0">F15/$F$22</f>
        <v>6.8493150684931503E-2</v>
      </c>
      <c r="H15" s="65"/>
      <c r="X15" s="76"/>
    </row>
    <row r="16" spans="1:28" ht="15.6">
      <c r="A16" s="76"/>
      <c r="C16" s="84" t="s">
        <v>919</v>
      </c>
      <c r="D16" s="57">
        <f>COUNTA('Monitoria Anual - 2'!O11:O1000)</f>
        <v>2</v>
      </c>
      <c r="E16" s="66">
        <f>D16/$D$22</f>
        <v>1.3333333333333334E-2</v>
      </c>
      <c r="F16" s="57">
        <f>D16-AB16</f>
        <v>0</v>
      </c>
      <c r="G16" s="66">
        <f t="shared" si="0"/>
        <v>0</v>
      </c>
      <c r="H16" s="65"/>
      <c r="X16" s="76"/>
      <c r="Z16">
        <f>COUNTIFS('Monitoria Anual - 1'!O:O,"x",'Monitoria Anual - 1'!T:T,"Excluída")</f>
        <v>2</v>
      </c>
      <c r="AA16">
        <f>COUNTIFS('Monitoria Anual - 1'!O:O,"x",'Monitoria Anual - 1'!T:T,"Agrupada")</f>
        <v>0</v>
      </c>
      <c r="AB16">
        <f>Z16+AA16</f>
        <v>2</v>
      </c>
    </row>
    <row r="17" spans="1:28" ht="15.6">
      <c r="A17" s="76"/>
      <c r="C17" s="85" t="s">
        <v>920</v>
      </c>
      <c r="D17" s="57">
        <f>COUNTA('Monitoria Anual - 2'!P11:P1000)</f>
        <v>39</v>
      </c>
      <c r="E17" s="66">
        <f>D17/$D$22</f>
        <v>0.26</v>
      </c>
      <c r="F17" s="57">
        <f>D17-AB17</f>
        <v>35</v>
      </c>
      <c r="G17" s="66">
        <f t="shared" si="0"/>
        <v>0.23972602739726026</v>
      </c>
      <c r="H17" s="65"/>
      <c r="X17" s="76"/>
      <c r="Z17">
        <f t="array" ref="Z17">COUNTIFS('Monitoria Anual - 1'!P:P,"x",'Monitoria Anual - 1'!T:T,"Excluída")</f>
        <v>1</v>
      </c>
      <c r="AA17">
        <f t="array" ref="AA17">COUNTIFS('Monitoria Anual - 1'!P:P,"x",'Monitoria Anual - 1'!T:T,"Agrupada")</f>
        <v>3</v>
      </c>
      <c r="AB17">
        <f>Z17+AA17</f>
        <v>4</v>
      </c>
    </row>
    <row r="18" spans="1:28" ht="15.6">
      <c r="A18" s="76"/>
      <c r="C18" s="86" t="s">
        <v>921</v>
      </c>
      <c r="D18" s="57">
        <f>COUNTA('Monitoria Anual - 2'!Q11:Q1000)</f>
        <v>29</v>
      </c>
      <c r="E18" s="66">
        <f>D18/$D$22</f>
        <v>0.19333333333333333</v>
      </c>
      <c r="F18" s="57">
        <f>D18-AB18</f>
        <v>29</v>
      </c>
      <c r="G18" s="66">
        <f t="shared" si="0"/>
        <v>0.19863013698630136</v>
      </c>
      <c r="H18" s="65"/>
      <c r="X18" s="76"/>
      <c r="Z18">
        <f t="array" ref="Z18">COUNTIFS('Monitoria Anual - 1'!Q:Q,"x",'Monitoria Anual - 1'!T:T,"Excluída")</f>
        <v>0</v>
      </c>
      <c r="AA18">
        <f t="array" ref="AA18">COUNTIFS('Monitoria Anual - 1'!Q:Q,"x",'Monitoria Anual - 1'!T:T,"Agrupada")</f>
        <v>0</v>
      </c>
      <c r="AB18">
        <f>Z18+AA18</f>
        <v>0</v>
      </c>
    </row>
    <row r="19" spans="1:28" ht="15.6">
      <c r="A19" s="76"/>
      <c r="C19" s="87" t="s">
        <v>922</v>
      </c>
      <c r="D19" s="57">
        <f>COUNTA('Monitoria Anual - 2'!R11:R1000)</f>
        <v>38</v>
      </c>
      <c r="E19" s="66">
        <f>D19/$D$22</f>
        <v>0.25333333333333335</v>
      </c>
      <c r="F19" s="57">
        <f t="shared" ref="F19:F20" si="1">D19-AB19</f>
        <v>37</v>
      </c>
      <c r="G19" s="66">
        <f t="shared" si="0"/>
        <v>0.25342465753424659</v>
      </c>
      <c r="H19" s="65"/>
      <c r="X19" s="76"/>
      <c r="Z19">
        <f t="array" ref="Z19">COUNTIFS('Monitoria Anual - 1'!R:R,"x",'Monitoria Anual - 1'!T:T,"Excluída")</f>
        <v>0</v>
      </c>
      <c r="AA19">
        <f t="array" ref="AA19">COUNTIFS('Monitoria Anual - 1'!R:R,"x",'Monitoria Anual - 1'!T:T,"Agrupada")</f>
        <v>1</v>
      </c>
      <c r="AB19">
        <f>Z19+AA19</f>
        <v>1</v>
      </c>
    </row>
    <row r="20" spans="1:28" ht="15.6">
      <c r="A20" s="76"/>
      <c r="C20" s="88" t="s">
        <v>923</v>
      </c>
      <c r="D20" s="57">
        <f>COUNTA('Monitoria Anual - 2'!S11:S1000)</f>
        <v>42</v>
      </c>
      <c r="E20" s="66">
        <f>D20/$D$22</f>
        <v>0.28000000000000003</v>
      </c>
      <c r="F20" s="57">
        <f t="shared" si="1"/>
        <v>42</v>
      </c>
      <c r="G20" s="66">
        <f t="shared" si="0"/>
        <v>0.28767123287671231</v>
      </c>
      <c r="H20" s="65"/>
      <c r="X20" s="76"/>
      <c r="Z20">
        <f t="array" ref="Z20">COUNTIFS('Monitoria Anual - 1'!S:S,"x",'Monitoria Anual - 1'!T:T,"Excluída")</f>
        <v>0</v>
      </c>
      <c r="AA20">
        <f t="array" ref="AA20">COUNTIFS('Monitoria Anual - 1'!S:S,"x",'Monitoria Anual - 1'!T:T,"Agrupada")</f>
        <v>0</v>
      </c>
      <c r="AB20">
        <f>Z20+AA20</f>
        <v>0</v>
      </c>
    </row>
    <row r="21" spans="1:28" ht="16.149999999999999" thickBot="1">
      <c r="A21" s="76"/>
      <c r="C21" s="89" t="s">
        <v>924</v>
      </c>
      <c r="D21" s="58"/>
      <c r="E21" s="67"/>
      <c r="F21" s="58">
        <f>'Monitoria Anual - 2'!C166</f>
        <v>3</v>
      </c>
      <c r="G21" s="67">
        <f t="shared" si="0"/>
        <v>2.0547945205479451E-2</v>
      </c>
      <c r="H21" s="65"/>
      <c r="X21" s="76"/>
    </row>
    <row r="22" spans="1:28" ht="16.149999999999999" thickBot="1">
      <c r="A22" s="76"/>
      <c r="C22" s="90" t="s">
        <v>925</v>
      </c>
      <c r="D22" s="91">
        <f>SUM(D16:D20)</f>
        <v>150</v>
      </c>
      <c r="E22" s="92">
        <f>SUM(E15:E21)</f>
        <v>1</v>
      </c>
      <c r="F22" s="93">
        <f>SUM(F16:F21)</f>
        <v>146</v>
      </c>
      <c r="G22" s="94">
        <f>SUM(G16:G21)</f>
        <v>0.99999999999999989</v>
      </c>
      <c r="H22" s="65"/>
      <c r="X22" s="76"/>
    </row>
    <row r="23" spans="1:28">
      <c r="A23" s="76"/>
      <c r="C23" s="96" t="s">
        <v>926</v>
      </c>
      <c r="D23" s="378">
        <f>COUNTIF('Monitoria Anual - 2'!T11:T1000,"Agrupada")</f>
        <v>5</v>
      </c>
      <c r="E23" s="378"/>
      <c r="F23" s="378"/>
      <c r="G23" s="379"/>
      <c r="H23" s="5"/>
      <c r="X23" s="76"/>
    </row>
    <row r="24" spans="1:28" ht="15" thickBot="1">
      <c r="A24" s="76"/>
      <c r="C24" s="95" t="s">
        <v>927</v>
      </c>
      <c r="D24" s="380">
        <f>COUNTIF('Monitoria Anual - 2'!T11:T161,"Excluída")</f>
        <v>5</v>
      </c>
      <c r="E24" s="380"/>
      <c r="F24" s="380"/>
      <c r="G24" s="381"/>
      <c r="X24" s="76"/>
    </row>
    <row r="25" spans="1:28">
      <c r="A25" s="76"/>
      <c r="X25" s="76"/>
    </row>
    <row r="26" spans="1:28">
      <c r="A26" s="76"/>
      <c r="X26" s="76"/>
    </row>
    <row r="27" spans="1:28" ht="15.6">
      <c r="A27" s="76"/>
      <c r="B27" s="376" t="s">
        <v>928</v>
      </c>
      <c r="C27" s="377"/>
      <c r="D27" s="30"/>
      <c r="F27" s="30"/>
      <c r="G27" s="30"/>
      <c r="X27" s="76"/>
    </row>
    <row r="28" spans="1:28" ht="16.149999999999999" thickBot="1">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149999999999999" thickBot="1">
      <c r="A29" s="76"/>
      <c r="B29" s="12"/>
      <c r="C29" s="105" t="s">
        <v>929</v>
      </c>
      <c r="D29" s="52">
        <f>COUNTA('Monitoria Anual - 2'!A11:A160)</f>
        <v>10</v>
      </c>
      <c r="H29" s="12"/>
      <c r="I29" s="12"/>
      <c r="J29" s="12"/>
      <c r="K29" s="12"/>
      <c r="L29" s="12"/>
      <c r="M29" s="12"/>
      <c r="N29" s="12"/>
      <c r="O29" s="12"/>
      <c r="P29" s="12"/>
      <c r="Q29" s="12"/>
      <c r="R29" s="12"/>
      <c r="S29" s="12"/>
      <c r="T29" s="12"/>
      <c r="U29" s="12"/>
      <c r="V29" s="12"/>
      <c r="W29" s="12"/>
      <c r="X29" s="76"/>
    </row>
    <row r="30" spans="1:28" ht="15" thickBot="1">
      <c r="A30" s="76"/>
      <c r="X30" s="76"/>
    </row>
    <row r="31" spans="1:28" ht="15" thickBot="1">
      <c r="A31" s="76"/>
      <c r="C31" s="106" t="s">
        <v>930</v>
      </c>
      <c r="D31" s="106" t="s">
        <v>931</v>
      </c>
      <c r="E31" s="13"/>
      <c r="F31" s="14"/>
      <c r="G31" s="15"/>
      <c r="H31" s="17"/>
      <c r="I31" s="18"/>
      <c r="J31" s="19"/>
      <c r="W31" s="1"/>
      <c r="X31" s="76"/>
    </row>
    <row r="32" spans="1:28">
      <c r="A32" s="76"/>
      <c r="C32" s="53" t="s">
        <v>932</v>
      </c>
      <c r="D32" s="61">
        <f>SUM(F32:J32)</f>
        <v>15</v>
      </c>
      <c r="E32" s="23">
        <f>COUNTA('Monitoria Anual - 2'!T11:T25)</f>
        <v>5</v>
      </c>
      <c r="F32" s="50">
        <f>COUNTA('Monitoria Anual - 2'!O11:O25)</f>
        <v>1</v>
      </c>
      <c r="G32" s="50">
        <f>COUNTA('Monitoria Anual - 2'!P11:P25)</f>
        <v>6</v>
      </c>
      <c r="H32" s="50">
        <f>COUNTA('Monitoria Anual - 2'!Q11:Q25)</f>
        <v>3</v>
      </c>
      <c r="I32" s="50">
        <f>COUNTA('Monitoria Anual - 2'!R11:R25)</f>
        <v>1</v>
      </c>
      <c r="J32" s="51">
        <f>COUNTA('Monitoria Anual - 2'!S11:S25)</f>
        <v>4</v>
      </c>
      <c r="W32" s="1"/>
      <c r="X32" s="76"/>
    </row>
    <row r="33" spans="1:30">
      <c r="A33" s="76"/>
      <c r="C33" s="54" t="s">
        <v>933</v>
      </c>
      <c r="D33" s="53">
        <f>SUM(F33:J33)</f>
        <v>15</v>
      </c>
      <c r="E33" s="24">
        <f>COUNTA('Monitoria Anual - 2'!T26:T40)</f>
        <v>2</v>
      </c>
      <c r="F33" s="25">
        <f>COUNTA('Monitoria Anual - 2'!O26:O40)</f>
        <v>0</v>
      </c>
      <c r="G33" s="25">
        <f>COUNTA('Monitoria Anual - 2'!P26:P40)</f>
        <v>6</v>
      </c>
      <c r="H33" s="25">
        <f>COUNTA('Monitoria Anual - 2'!Q26:Q40)</f>
        <v>2</v>
      </c>
      <c r="I33" s="25">
        <f>COUNTA('Monitoria Anual - 2'!R26:R40)</f>
        <v>3</v>
      </c>
      <c r="J33" s="26">
        <f>COUNTA('Monitoria Anual - 2'!S26:S40)</f>
        <v>4</v>
      </c>
      <c r="W33" s="1"/>
      <c r="X33" s="76"/>
    </row>
    <row r="34" spans="1:30">
      <c r="A34" s="76"/>
      <c r="C34" s="54" t="s">
        <v>934</v>
      </c>
      <c r="D34" s="53">
        <f t="shared" ref="D34:D41" si="2">SUM(F34:J34)</f>
        <v>15</v>
      </c>
      <c r="E34" s="24">
        <f>COUNTA('Monitoria Anual - 2'!T41:T55)</f>
        <v>0</v>
      </c>
      <c r="F34" s="25">
        <f>COUNTA('Monitoria Anual - 2'!O41:O55)</f>
        <v>1</v>
      </c>
      <c r="G34" s="25">
        <f>COUNTA('Monitoria Anual - 2'!P41:P55)</f>
        <v>6</v>
      </c>
      <c r="H34" s="25">
        <f>COUNTA('Monitoria Anual - 2'!Q41:Q55)</f>
        <v>1</v>
      </c>
      <c r="I34" s="25">
        <f>COUNTA('Monitoria Anual - 2'!R41:R55)</f>
        <v>5</v>
      </c>
      <c r="J34" s="26">
        <f>COUNTA('Monitoria Anual - 2'!S41:S55)</f>
        <v>2</v>
      </c>
      <c r="W34" s="1"/>
      <c r="X34" s="76"/>
    </row>
    <row r="35" spans="1:30">
      <c r="A35" s="76"/>
      <c r="C35" s="54" t="s">
        <v>935</v>
      </c>
      <c r="D35" s="53">
        <f t="shared" si="2"/>
        <v>15</v>
      </c>
      <c r="E35" s="24">
        <f>COUNTA('Monitoria Anual - 2'!T56:T70)</f>
        <v>1</v>
      </c>
      <c r="F35" s="25">
        <f>COUNTA('Monitoria Anual - 2'!O56:O70)</f>
        <v>0</v>
      </c>
      <c r="G35" s="25">
        <f>COUNTA('Monitoria Anual - 2'!P56:P70)</f>
        <v>6</v>
      </c>
      <c r="H35" s="25">
        <f>COUNTA('Monitoria Anual - 2'!Q56:Q70)</f>
        <v>2</v>
      </c>
      <c r="I35" s="25">
        <f>COUNTA('Monitoria Anual - 2'!R56:R70)</f>
        <v>5</v>
      </c>
      <c r="J35" s="26">
        <f>COUNTA('Monitoria Anual - 2'!S56:S70)</f>
        <v>2</v>
      </c>
      <c r="W35" s="1"/>
      <c r="X35" s="76"/>
    </row>
    <row r="36" spans="1:30">
      <c r="A36" s="76"/>
      <c r="C36" s="54" t="s">
        <v>936</v>
      </c>
      <c r="D36" s="53">
        <f t="shared" si="2"/>
        <v>15</v>
      </c>
      <c r="E36" s="24">
        <f>COUNTA('Monitoria Anual - 2'!T71:T85)</f>
        <v>0</v>
      </c>
      <c r="F36" s="25">
        <f>COUNTA('Monitoria Anual - 2'!O71:O85)</f>
        <v>0</v>
      </c>
      <c r="G36" s="25">
        <f>COUNTA('Monitoria Anual - 2'!P71:P85)</f>
        <v>0</v>
      </c>
      <c r="H36" s="25">
        <f>COUNTA('Monitoria Anual - 2'!Q71:Q85)</f>
        <v>12</v>
      </c>
      <c r="I36" s="25">
        <f>COUNTA('Monitoria Anual - 2'!R71:R85)</f>
        <v>0</v>
      </c>
      <c r="J36" s="26">
        <f>COUNTA('Monitoria Anual - 2'!S71:S85)</f>
        <v>3</v>
      </c>
      <c r="W36" s="1"/>
      <c r="X36" s="76"/>
    </row>
    <row r="37" spans="1:30">
      <c r="A37" s="76"/>
      <c r="C37" s="54" t="s">
        <v>937</v>
      </c>
      <c r="D37" s="53">
        <f t="shared" si="2"/>
        <v>15</v>
      </c>
      <c r="E37" s="24">
        <f>COUNTA('Monitoria Anual - 2'!T86:T100)</f>
        <v>0</v>
      </c>
      <c r="F37" s="25">
        <f>COUNTA('Monitoria Anual - 2'!O86:O100)</f>
        <v>0</v>
      </c>
      <c r="G37" s="25">
        <f>COUNTA('Monitoria Anual - 2'!P86:P100)</f>
        <v>0</v>
      </c>
      <c r="H37" s="25">
        <f>COUNTA('Monitoria Anual - 2'!Q86:Q100)</f>
        <v>0</v>
      </c>
      <c r="I37" s="25">
        <f>COUNTA('Monitoria Anual - 2'!R86:R100)</f>
        <v>0</v>
      </c>
      <c r="J37" s="26">
        <f>COUNTA('Monitoria Anual - 2'!S86:S100)</f>
        <v>15</v>
      </c>
      <c r="W37" s="1"/>
      <c r="X37" s="76"/>
    </row>
    <row r="38" spans="1:30">
      <c r="A38" s="76"/>
      <c r="C38" s="54" t="s">
        <v>1047</v>
      </c>
      <c r="D38" s="53">
        <f t="shared" si="2"/>
        <v>15</v>
      </c>
      <c r="E38" s="24">
        <f>COUNTA('Monitoria Anual - 2'!T101:T115)</f>
        <v>0</v>
      </c>
      <c r="F38" s="25">
        <f>COUNTA('Monitoria Anual - 2'!O101:O115)</f>
        <v>0</v>
      </c>
      <c r="G38" s="25">
        <f>COUNTA('Monitoria Anual - 2'!P101:P115)</f>
        <v>11</v>
      </c>
      <c r="H38" s="25">
        <f>COUNTA('Monitoria Anual - 2'!Q101:Q115)</f>
        <v>0</v>
      </c>
      <c r="I38" s="25">
        <f>COUNTA('Monitoria Anual - 2'!R101:R115)</f>
        <v>1</v>
      </c>
      <c r="J38" s="26">
        <f>COUNTA('Monitoria Anual - 2'!S101:S115)</f>
        <v>3</v>
      </c>
      <c r="W38" s="1"/>
      <c r="X38" s="76"/>
    </row>
    <row r="39" spans="1:30">
      <c r="A39" s="76"/>
      <c r="C39" s="54" t="s">
        <v>1048</v>
      </c>
      <c r="D39" s="53">
        <f t="shared" si="2"/>
        <v>15</v>
      </c>
      <c r="E39" s="24">
        <f>COUNTA('Monitoria Anual - 2'!T116:T130)</f>
        <v>0</v>
      </c>
      <c r="F39" s="25">
        <f>COUNTA('Monitoria Anual - 2'!O116:O130)</f>
        <v>0</v>
      </c>
      <c r="G39" s="25">
        <f>COUNTA('Monitoria Anual - 2'!P116:P130)</f>
        <v>0</v>
      </c>
      <c r="H39" s="25">
        <f>COUNTA('Monitoria Anual - 2'!Q116:Q130)</f>
        <v>5</v>
      </c>
      <c r="I39" s="25">
        <f>COUNTA('Monitoria Anual - 2'!R116:R130)</f>
        <v>7</v>
      </c>
      <c r="J39" s="26">
        <f>COUNTA('Monitoria Anual - 2'!S116:S130)</f>
        <v>3</v>
      </c>
      <c r="W39" s="1"/>
      <c r="X39" s="76"/>
    </row>
    <row r="40" spans="1:30">
      <c r="A40" s="76"/>
      <c r="C40" s="54" t="s">
        <v>1049</v>
      </c>
      <c r="D40" s="53">
        <f t="shared" si="2"/>
        <v>15</v>
      </c>
      <c r="E40" s="24">
        <f>COUNTA('Monitoria Anual - 2'!T131:T145)</f>
        <v>0</v>
      </c>
      <c r="F40" s="25">
        <f>COUNTA('Monitoria Anual - 2'!O131:O145)</f>
        <v>0</v>
      </c>
      <c r="G40" s="25">
        <f>COUNTA('Monitoria Anual - 2'!P131:P145)</f>
        <v>4</v>
      </c>
      <c r="H40" s="25">
        <f>COUNTA('Monitoria Anual - 2'!Q131:Q145)</f>
        <v>4</v>
      </c>
      <c r="I40" s="25">
        <f>COUNTA('Monitoria Anual - 2'!R131:R145)</f>
        <v>4</v>
      </c>
      <c r="J40" s="26">
        <f>COUNTA('Monitoria Anual - 2'!S131:S145)</f>
        <v>3</v>
      </c>
      <c r="W40" s="1"/>
      <c r="X40" s="76"/>
    </row>
    <row r="41" spans="1:30" ht="15" thickBot="1">
      <c r="A41" s="76"/>
      <c r="C41" s="55" t="s">
        <v>1050</v>
      </c>
      <c r="D41" s="62">
        <f t="shared" si="2"/>
        <v>15</v>
      </c>
      <c r="E41" s="27">
        <f>COUNTA('Monitoria Anual - 2'!T146:T160)</f>
        <v>2</v>
      </c>
      <c r="F41" s="28">
        <f>COUNTA('Monitoria Anual - 2'!O146:O160)</f>
        <v>0</v>
      </c>
      <c r="G41" s="28">
        <f>COUNTA('Monitoria Anual - 2'!P146:P160)</f>
        <v>0</v>
      </c>
      <c r="H41" s="28">
        <f>COUNTA('Monitoria Anual - 2'!Q146:Q160)</f>
        <v>0</v>
      </c>
      <c r="I41" s="28">
        <f>COUNTA('Monitoria Anual - 2'!R146:R160)</f>
        <v>12</v>
      </c>
      <c r="J41" s="29">
        <f>COUNTA('Monitoria Anual - 2'!S146:S160)</f>
        <v>3</v>
      </c>
      <c r="W41" s="1"/>
      <c r="X41" s="76"/>
    </row>
    <row r="42" spans="1:30">
      <c r="A42" s="76"/>
      <c r="X42" s="76"/>
    </row>
    <row r="43" spans="1:30">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dmSN5SIN2eqtYA4bY+Un01X7xsEnqUg9ROhv8Hv/l6mVsynpZ+JxEeB7xL6aK8M6TUHCvUaU7LrTarQHoKsKyA==" saltValue="kmx9VgkfN3LnCbrg918G9w==" spinCount="100000" sheet="1" objects="1" scenarios="1"/>
  <protectedRanges>
    <protectedRange algorithmName="SHA-512" hashValue="zzhv/Dq6/XQDdy4PArewFSu9VLQOsBZ9SvRQwEaPRryxU9jlfehRY4wDYvbp7yw2VZjtzuEFQ9mRoLL/NIyBnw==" saltValue="sDMcZXVTWsRsrO+dPIlxTA==" spinCount="100000" sqref="A1:AD47" name="Intervalo1_9"/>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17"/>
  <sheetViews>
    <sheetView showGridLines="0" zoomScale="60" zoomScaleNormal="60" workbookViewId="0">
      <selection activeCell="AE219" sqref="AE219"/>
    </sheetView>
  </sheetViews>
  <sheetFormatPr defaultColWidth="8.85546875" defaultRowHeight="14.4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c r="A1" s="311" t="s">
        <v>109</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72"/>
      <c r="AL1" s="129"/>
      <c r="AM1" s="74"/>
    </row>
    <row r="2" spans="1:43" ht="33.75" customHeight="1" thickBot="1">
      <c r="A2" s="393" t="str">
        <f>'Monitoria Anual - 1'!A2</f>
        <v>Plano de Ação Nacional para a Conservação dos Canídeos Silvestres - PAN CANÍDEOS</v>
      </c>
      <c r="B2" s="393"/>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J2" s="393"/>
      <c r="AK2" s="393"/>
      <c r="AL2" s="130"/>
      <c r="AM2" s="74"/>
    </row>
    <row r="3" spans="1:43" ht="15" thickTop="1">
      <c r="AL3" s="126"/>
      <c r="AM3" s="74"/>
    </row>
    <row r="4" spans="1:43" ht="45" customHeight="1">
      <c r="A4" s="73" t="s">
        <v>111</v>
      </c>
      <c r="B4" s="396"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C4" s="396"/>
      <c r="D4" s="396"/>
      <c r="E4" s="396"/>
      <c r="F4" s="396"/>
      <c r="G4" s="397"/>
      <c r="H4" s="9"/>
      <c r="I4" s="9"/>
      <c r="J4" s="9"/>
      <c r="K4" s="9"/>
      <c r="L4" s="9"/>
      <c r="M4" s="9"/>
      <c r="N4" s="9"/>
      <c r="O4" s="9"/>
      <c r="P4" s="9"/>
      <c r="Q4" s="9"/>
      <c r="R4" s="9"/>
      <c r="S4" s="9"/>
      <c r="T4" s="2"/>
      <c r="AL4" s="126"/>
      <c r="AM4" s="74"/>
    </row>
    <row r="5" spans="1:43">
      <c r="AL5" s="126"/>
      <c r="AM5" s="74"/>
    </row>
    <row r="6" spans="1:43" ht="27" customHeight="1">
      <c r="A6" s="73" t="s">
        <v>113</v>
      </c>
      <c r="B6" s="320" t="s">
        <v>938</v>
      </c>
      <c r="C6" s="321"/>
      <c r="M6" s="43"/>
      <c r="N6" s="43"/>
      <c r="AL6" s="126"/>
      <c r="AM6" s="74"/>
      <c r="AQ6" s="2" t="s">
        <v>115</v>
      </c>
    </row>
    <row r="7" spans="1:43" ht="15" thickBot="1">
      <c r="AL7" s="126"/>
      <c r="AM7" s="74"/>
      <c r="AQ7" s="44" t="s">
        <v>116</v>
      </c>
    </row>
    <row r="8" spans="1:43" ht="27" customHeight="1" thickBot="1">
      <c r="A8" s="298" t="s">
        <v>117</v>
      </c>
      <c r="B8" s="299"/>
      <c r="C8" s="299"/>
      <c r="D8" s="299"/>
      <c r="E8" s="299"/>
      <c r="F8" s="299"/>
      <c r="G8" s="299"/>
      <c r="H8" s="299"/>
      <c r="I8" s="299"/>
      <c r="J8" s="299"/>
      <c r="K8" s="299"/>
      <c r="L8" s="299"/>
      <c r="M8" s="301"/>
      <c r="N8" s="70"/>
      <c r="O8" s="365" t="s">
        <v>118</v>
      </c>
      <c r="P8" s="366"/>
      <c r="Q8" s="366"/>
      <c r="R8" s="366"/>
      <c r="S8" s="366"/>
      <c r="T8" s="366"/>
      <c r="U8" s="366"/>
      <c r="V8" s="366"/>
      <c r="W8" s="366"/>
      <c r="X8" s="366"/>
      <c r="Y8" s="366"/>
      <c r="Z8" s="356" t="s">
        <v>119</v>
      </c>
      <c r="AA8" s="357"/>
      <c r="AB8" s="357"/>
      <c r="AC8" s="357"/>
      <c r="AD8" s="357"/>
      <c r="AE8" s="357"/>
      <c r="AF8" s="357"/>
      <c r="AG8" s="357"/>
      <c r="AH8" s="357"/>
      <c r="AI8" s="357"/>
      <c r="AJ8" s="357"/>
      <c r="AK8" s="358"/>
      <c r="AL8" s="127"/>
      <c r="AM8" s="74"/>
    </row>
    <row r="9" spans="1:43" ht="64.5" customHeight="1">
      <c r="A9" s="314" t="s">
        <v>120</v>
      </c>
      <c r="B9" s="302" t="s">
        <v>121</v>
      </c>
      <c r="C9" s="302" t="s">
        <v>2</v>
      </c>
      <c r="D9" s="302" t="s">
        <v>4</v>
      </c>
      <c r="E9" s="316" t="s">
        <v>6</v>
      </c>
      <c r="F9" s="312" t="s">
        <v>8</v>
      </c>
      <c r="G9" s="394"/>
      <c r="H9" s="302" t="s">
        <v>10</v>
      </c>
      <c r="I9" s="302" t="s">
        <v>14</v>
      </c>
      <c r="J9" s="302" t="s">
        <v>12</v>
      </c>
      <c r="K9" s="339" t="s">
        <v>122</v>
      </c>
      <c r="L9" s="340"/>
      <c r="M9" s="302" t="s">
        <v>20</v>
      </c>
      <c r="N9" s="302" t="s">
        <v>22</v>
      </c>
      <c r="O9" s="348" t="s">
        <v>25</v>
      </c>
      <c r="P9" s="350" t="s">
        <v>27</v>
      </c>
      <c r="Q9" s="352" t="s">
        <v>29</v>
      </c>
      <c r="R9" s="354" t="s">
        <v>31</v>
      </c>
      <c r="S9" s="341" t="s">
        <v>33</v>
      </c>
      <c r="T9" s="359" t="s">
        <v>35</v>
      </c>
      <c r="U9" s="361" t="s">
        <v>41</v>
      </c>
      <c r="V9" s="361" t="s">
        <v>43</v>
      </c>
      <c r="W9" s="361" t="s">
        <v>45</v>
      </c>
      <c r="X9" s="361" t="s">
        <v>47</v>
      </c>
      <c r="Y9" s="346" t="s">
        <v>49</v>
      </c>
      <c r="Z9" s="363" t="s">
        <v>52</v>
      </c>
      <c r="AA9" s="304" t="s">
        <v>54</v>
      </c>
      <c r="AB9" s="304" t="s">
        <v>56</v>
      </c>
      <c r="AC9" s="304" t="s">
        <v>58</v>
      </c>
      <c r="AD9" s="304" t="s">
        <v>60</v>
      </c>
      <c r="AE9" s="304" t="s">
        <v>62</v>
      </c>
      <c r="AF9" s="304" t="s">
        <v>64</v>
      </c>
      <c r="AG9" s="304" t="s">
        <v>66</v>
      </c>
      <c r="AH9" s="304" t="s">
        <v>68</v>
      </c>
      <c r="AI9" s="304" t="s">
        <v>70</v>
      </c>
      <c r="AJ9" s="304" t="s">
        <v>123</v>
      </c>
      <c r="AK9" s="304" t="s">
        <v>74</v>
      </c>
      <c r="AL9" s="128"/>
      <c r="AM9" s="74"/>
    </row>
    <row r="10" spans="1:43" ht="45.75" customHeight="1" thickBot="1">
      <c r="A10" s="315"/>
      <c r="B10" s="303"/>
      <c r="C10" s="303"/>
      <c r="D10" s="303"/>
      <c r="E10" s="317"/>
      <c r="F10" s="39" t="s">
        <v>124</v>
      </c>
      <c r="G10" s="39" t="s">
        <v>125</v>
      </c>
      <c r="H10" s="303"/>
      <c r="I10" s="303"/>
      <c r="J10" s="303"/>
      <c r="K10" s="60" t="s">
        <v>126</v>
      </c>
      <c r="L10" s="60" t="s">
        <v>127</v>
      </c>
      <c r="M10" s="303"/>
      <c r="N10" s="303"/>
      <c r="O10" s="349"/>
      <c r="P10" s="351"/>
      <c r="Q10" s="353"/>
      <c r="R10" s="355"/>
      <c r="S10" s="342"/>
      <c r="T10" s="360"/>
      <c r="U10" s="362"/>
      <c r="V10" s="362"/>
      <c r="W10" s="362"/>
      <c r="X10" s="362"/>
      <c r="Y10" s="347"/>
      <c r="Z10" s="364"/>
      <c r="AA10" s="305"/>
      <c r="AB10" s="305"/>
      <c r="AC10" s="305"/>
      <c r="AD10" s="305"/>
      <c r="AE10" s="305"/>
      <c r="AF10" s="305"/>
      <c r="AG10" s="305"/>
      <c r="AH10" s="305"/>
      <c r="AI10" s="305"/>
      <c r="AJ10" s="305"/>
      <c r="AK10" s="305"/>
      <c r="AL10" s="128"/>
      <c r="AM10" s="74"/>
    </row>
    <row r="11" spans="1:43" ht="30" customHeight="1">
      <c r="A11" s="395" t="s">
        <v>939</v>
      </c>
      <c r="B11" s="68" t="s">
        <v>129</v>
      </c>
      <c r="C11" s="45"/>
      <c r="D11" s="45"/>
      <c r="E11" s="45"/>
      <c r="F11" s="45"/>
      <c r="G11" s="45"/>
      <c r="H11" s="45"/>
      <c r="I11" s="45"/>
      <c r="J11" s="45"/>
      <c r="K11" s="45"/>
      <c r="L11" s="45"/>
      <c r="M11" s="45"/>
      <c r="N11" s="45"/>
      <c r="O11" s="45"/>
      <c r="P11" s="46"/>
      <c r="Q11" s="45" t="s">
        <v>137</v>
      </c>
      <c r="R11" s="45"/>
      <c r="S11" s="45"/>
      <c r="T11" s="47" t="s">
        <v>116</v>
      </c>
      <c r="U11" s="45"/>
      <c r="V11" s="45"/>
      <c r="W11" s="45"/>
      <c r="X11" s="45"/>
      <c r="Y11" s="45"/>
      <c r="Z11" s="45"/>
      <c r="AA11" s="45"/>
      <c r="AB11" s="45"/>
      <c r="AC11" s="45"/>
      <c r="AD11" s="45"/>
      <c r="AE11" s="45"/>
      <c r="AF11" s="45"/>
      <c r="AG11" s="45"/>
      <c r="AH11" s="45"/>
      <c r="AI11" s="45"/>
      <c r="AJ11" s="45"/>
      <c r="AK11" s="45"/>
      <c r="AL11" s="128"/>
      <c r="AM11" s="74"/>
    </row>
    <row r="12" spans="1:43" ht="30" customHeight="1">
      <c r="A12" s="391"/>
      <c r="B12" s="33" t="s">
        <v>142</v>
      </c>
      <c r="C12" s="48"/>
      <c r="D12" s="48"/>
      <c r="E12" s="48"/>
      <c r="F12" s="48"/>
      <c r="G12" s="48"/>
      <c r="H12" s="48"/>
      <c r="I12" s="48"/>
      <c r="J12" s="48"/>
      <c r="K12" s="48"/>
      <c r="L12" s="48"/>
      <c r="M12" s="48"/>
      <c r="N12" s="45"/>
      <c r="O12" s="45"/>
      <c r="P12" s="45"/>
      <c r="Q12" s="45" t="s">
        <v>137</v>
      </c>
      <c r="R12" s="45"/>
      <c r="S12" s="45"/>
      <c r="T12" s="47" t="s">
        <v>116</v>
      </c>
      <c r="U12" s="48"/>
      <c r="V12" s="48"/>
      <c r="W12" s="48"/>
      <c r="X12" s="48"/>
      <c r="Y12" s="48"/>
      <c r="Z12" s="48"/>
      <c r="AA12" s="48"/>
      <c r="AB12" s="48"/>
      <c r="AC12" s="48"/>
      <c r="AD12" s="48"/>
      <c r="AE12" s="48"/>
      <c r="AF12" s="48"/>
      <c r="AG12" s="48"/>
      <c r="AH12" s="48"/>
      <c r="AI12" s="48"/>
      <c r="AJ12" s="48"/>
      <c r="AK12" s="45"/>
      <c r="AL12" s="128"/>
      <c r="AM12" s="74"/>
    </row>
    <row r="13" spans="1:43" ht="30" customHeight="1">
      <c r="A13" s="391"/>
      <c r="B13" s="33" t="s">
        <v>156</v>
      </c>
      <c r="C13" s="48"/>
      <c r="D13" s="48"/>
      <c r="E13" s="48"/>
      <c r="F13" s="48"/>
      <c r="G13" s="48"/>
      <c r="H13" s="48"/>
      <c r="I13" s="48"/>
      <c r="J13" s="48"/>
      <c r="K13" s="48"/>
      <c r="L13" s="48"/>
      <c r="M13" s="48"/>
      <c r="N13" s="45"/>
      <c r="O13" s="45"/>
      <c r="P13" s="45"/>
      <c r="Q13" s="45" t="s">
        <v>137</v>
      </c>
      <c r="R13" s="45"/>
      <c r="S13" s="45"/>
      <c r="T13" s="47"/>
      <c r="U13" s="48"/>
      <c r="V13" s="48"/>
      <c r="W13" s="48"/>
      <c r="X13" s="48"/>
      <c r="Y13" s="48"/>
      <c r="Z13" s="48"/>
      <c r="AA13" s="48"/>
      <c r="AB13" s="48"/>
      <c r="AC13" s="48"/>
      <c r="AD13" s="48"/>
      <c r="AE13" s="48"/>
      <c r="AF13" s="48"/>
      <c r="AG13" s="48"/>
      <c r="AH13" s="48"/>
      <c r="AI13" s="48"/>
      <c r="AJ13" s="48"/>
      <c r="AK13" s="45"/>
      <c r="AL13" s="128"/>
      <c r="AM13" s="74"/>
    </row>
    <row r="14" spans="1:43" ht="30" customHeight="1">
      <c r="A14" s="391"/>
      <c r="B14" s="33" t="s">
        <v>168</v>
      </c>
      <c r="C14" s="48"/>
      <c r="D14" s="48"/>
      <c r="E14" s="48"/>
      <c r="F14" s="48"/>
      <c r="G14" s="48"/>
      <c r="H14" s="48"/>
      <c r="I14" s="48"/>
      <c r="J14" s="48"/>
      <c r="K14" s="48"/>
      <c r="L14" s="48"/>
      <c r="M14" s="48"/>
      <c r="N14" s="45"/>
      <c r="O14" s="45"/>
      <c r="P14" s="45"/>
      <c r="Q14" s="45" t="s">
        <v>137</v>
      </c>
      <c r="R14" s="45"/>
      <c r="S14" s="45"/>
      <c r="T14" s="47"/>
      <c r="U14" s="48"/>
      <c r="V14" s="48"/>
      <c r="W14" s="48"/>
      <c r="X14" s="48"/>
      <c r="Y14" s="48"/>
      <c r="Z14" s="48"/>
      <c r="AA14" s="48"/>
      <c r="AB14" s="48"/>
      <c r="AC14" s="48"/>
      <c r="AD14" s="48"/>
      <c r="AE14" s="48"/>
      <c r="AF14" s="48"/>
      <c r="AG14" s="48"/>
      <c r="AH14" s="48"/>
      <c r="AI14" s="48"/>
      <c r="AJ14" s="48"/>
      <c r="AK14" s="45"/>
      <c r="AL14" s="128"/>
      <c r="AM14" s="74"/>
    </row>
    <row r="15" spans="1:43" ht="30" customHeight="1">
      <c r="A15" s="391"/>
      <c r="B15" s="33" t="s">
        <v>176</v>
      </c>
      <c r="C15" s="48"/>
      <c r="D15" s="48"/>
      <c r="E15" s="48"/>
      <c r="F15" s="48"/>
      <c r="G15" s="48"/>
      <c r="H15" s="48"/>
      <c r="I15" s="48"/>
      <c r="J15" s="48"/>
      <c r="K15" s="48"/>
      <c r="L15" s="48"/>
      <c r="M15" s="48"/>
      <c r="N15" s="45"/>
      <c r="O15" s="45"/>
      <c r="P15" s="45"/>
      <c r="Q15" s="45"/>
      <c r="R15" s="45"/>
      <c r="S15" s="45" t="s">
        <v>683</v>
      </c>
      <c r="T15" s="47"/>
      <c r="U15" s="48"/>
      <c r="V15" s="48"/>
      <c r="W15" s="48"/>
      <c r="X15" s="48"/>
      <c r="Y15" s="48"/>
      <c r="Z15" s="48"/>
      <c r="AA15" s="48"/>
      <c r="AB15" s="48"/>
      <c r="AC15" s="48"/>
      <c r="AD15" s="48"/>
      <c r="AE15" s="48"/>
      <c r="AF15" s="48"/>
      <c r="AG15" s="48"/>
      <c r="AH15" s="48"/>
      <c r="AI15" s="48"/>
      <c r="AJ15" s="48"/>
      <c r="AK15" s="45"/>
      <c r="AL15" s="128"/>
      <c r="AM15" s="74"/>
    </row>
    <row r="16" spans="1:43" ht="30" customHeight="1">
      <c r="A16" s="391"/>
      <c r="B16" s="33" t="s">
        <v>186</v>
      </c>
      <c r="C16" s="48"/>
      <c r="D16" s="48"/>
      <c r="E16" s="48"/>
      <c r="F16" s="48"/>
      <c r="G16" s="48"/>
      <c r="H16" s="48"/>
      <c r="I16" s="48"/>
      <c r="J16" s="48"/>
      <c r="K16" s="48"/>
      <c r="L16" s="48"/>
      <c r="M16" s="48"/>
      <c r="N16" s="45"/>
      <c r="O16" s="45"/>
      <c r="P16" s="45" t="s">
        <v>137</v>
      </c>
      <c r="Q16" s="45"/>
      <c r="R16" s="45"/>
      <c r="S16" s="45"/>
      <c r="T16" s="47"/>
      <c r="U16" s="48"/>
      <c r="V16" s="48"/>
      <c r="W16" s="48"/>
      <c r="X16" s="48"/>
      <c r="Y16" s="48"/>
      <c r="Z16" s="48"/>
      <c r="AA16" s="48"/>
      <c r="AB16" s="48"/>
      <c r="AC16" s="48"/>
      <c r="AD16" s="48"/>
      <c r="AE16" s="48"/>
      <c r="AF16" s="48"/>
      <c r="AG16" s="48"/>
      <c r="AH16" s="48"/>
      <c r="AI16" s="48"/>
      <c r="AJ16" s="48"/>
      <c r="AK16" s="45"/>
      <c r="AL16" s="128"/>
      <c r="AM16" s="74"/>
    </row>
    <row r="17" spans="1:39" ht="30" customHeight="1">
      <c r="A17" s="391"/>
      <c r="B17" s="33" t="s">
        <v>196</v>
      </c>
      <c r="C17" s="48"/>
      <c r="D17" s="48"/>
      <c r="E17" s="48"/>
      <c r="F17" s="48"/>
      <c r="G17" s="48"/>
      <c r="H17" s="48"/>
      <c r="I17" s="48"/>
      <c r="J17" s="48"/>
      <c r="K17" s="48"/>
      <c r="L17" s="48"/>
      <c r="M17" s="48"/>
      <c r="N17" s="45"/>
      <c r="O17" s="45"/>
      <c r="P17" s="45" t="s">
        <v>137</v>
      </c>
      <c r="Q17" s="45"/>
      <c r="R17" s="45"/>
      <c r="S17" s="45"/>
      <c r="T17" s="47" t="s">
        <v>115</v>
      </c>
      <c r="U17" s="48"/>
      <c r="V17" s="48"/>
      <c r="W17" s="48"/>
      <c r="X17" s="48"/>
      <c r="Y17" s="48"/>
      <c r="Z17" s="48"/>
      <c r="AA17" s="48"/>
      <c r="AB17" s="48"/>
      <c r="AC17" s="48"/>
      <c r="AD17" s="48"/>
      <c r="AE17" s="48"/>
      <c r="AF17" s="48"/>
      <c r="AG17" s="48"/>
      <c r="AH17" s="48"/>
      <c r="AI17" s="48"/>
      <c r="AJ17" s="48"/>
      <c r="AK17" s="45"/>
      <c r="AL17" s="128"/>
      <c r="AM17" s="74"/>
    </row>
    <row r="18" spans="1:39" ht="30" customHeight="1">
      <c r="A18" s="391"/>
      <c r="B18" s="33" t="s">
        <v>204</v>
      </c>
      <c r="C18" s="48"/>
      <c r="D18" s="48"/>
      <c r="E18" s="48"/>
      <c r="F18" s="48"/>
      <c r="G18" s="48"/>
      <c r="H18" s="48"/>
      <c r="I18" s="48"/>
      <c r="J18" s="48"/>
      <c r="K18" s="48"/>
      <c r="L18" s="48"/>
      <c r="M18" s="48"/>
      <c r="N18" s="45"/>
      <c r="O18" s="45"/>
      <c r="P18" s="45"/>
      <c r="Q18" s="45"/>
      <c r="R18" s="45" t="s">
        <v>683</v>
      </c>
      <c r="S18" s="45"/>
      <c r="T18" s="47"/>
      <c r="U18" s="48"/>
      <c r="V18" s="48"/>
      <c r="W18" s="48"/>
      <c r="X18" s="48"/>
      <c r="Y18" s="48"/>
      <c r="Z18" s="48"/>
      <c r="AA18" s="48"/>
      <c r="AB18" s="48"/>
      <c r="AC18" s="48"/>
      <c r="AD18" s="48"/>
      <c r="AE18" s="48"/>
      <c r="AF18" s="48"/>
      <c r="AG18" s="48"/>
      <c r="AH18" s="48"/>
      <c r="AI18" s="48"/>
      <c r="AJ18" s="48"/>
      <c r="AK18" s="45"/>
      <c r="AL18" s="128"/>
      <c r="AM18" s="74"/>
    </row>
    <row r="19" spans="1:39" ht="30" customHeight="1">
      <c r="A19" s="391"/>
      <c r="B19" s="33" t="s">
        <v>219</v>
      </c>
      <c r="C19" s="48"/>
      <c r="D19" s="48"/>
      <c r="E19" s="48"/>
      <c r="F19" s="48"/>
      <c r="G19" s="48"/>
      <c r="H19" s="48"/>
      <c r="I19" s="48"/>
      <c r="J19" s="48"/>
      <c r="K19" s="48"/>
      <c r="L19" s="48"/>
      <c r="M19" s="48"/>
      <c r="N19" s="45"/>
      <c r="O19" s="45"/>
      <c r="P19" s="45"/>
      <c r="Q19" s="45" t="s">
        <v>137</v>
      </c>
      <c r="R19" s="45"/>
      <c r="S19" s="45"/>
      <c r="T19" s="47"/>
      <c r="U19" s="48"/>
      <c r="V19" s="48"/>
      <c r="W19" s="48"/>
      <c r="X19" s="48"/>
      <c r="Y19" s="48"/>
      <c r="Z19" s="48"/>
      <c r="AA19" s="48"/>
      <c r="AB19" s="48"/>
      <c r="AC19" s="48"/>
      <c r="AD19" s="48"/>
      <c r="AE19" s="48"/>
      <c r="AF19" s="48"/>
      <c r="AG19" s="48"/>
      <c r="AH19" s="48"/>
      <c r="AI19" s="48"/>
      <c r="AJ19" s="48"/>
      <c r="AK19" s="45"/>
      <c r="AL19" s="128"/>
      <c r="AM19" s="74"/>
    </row>
    <row r="20" spans="1:39" ht="30" customHeight="1">
      <c r="A20" s="391"/>
      <c r="B20" s="33" t="s">
        <v>229</v>
      </c>
      <c r="C20" s="48"/>
      <c r="D20" s="48"/>
      <c r="E20" s="48"/>
      <c r="F20" s="48"/>
      <c r="G20" s="48"/>
      <c r="H20" s="48"/>
      <c r="I20" s="48"/>
      <c r="J20" s="48"/>
      <c r="K20" s="48"/>
      <c r="L20" s="48"/>
      <c r="M20" s="48"/>
      <c r="N20" s="45"/>
      <c r="O20" s="45"/>
      <c r="P20" s="45" t="s">
        <v>137</v>
      </c>
      <c r="Q20" s="45"/>
      <c r="R20" s="45"/>
      <c r="S20" s="45"/>
      <c r="T20" s="47" t="s">
        <v>115</v>
      </c>
      <c r="U20" s="48"/>
      <c r="V20" s="48"/>
      <c r="W20" s="48"/>
      <c r="X20" s="48"/>
      <c r="Y20" s="48"/>
      <c r="Z20" s="48"/>
      <c r="AA20" s="48"/>
      <c r="AB20" s="48"/>
      <c r="AC20" s="48"/>
      <c r="AD20" s="48"/>
      <c r="AE20" s="48"/>
      <c r="AF20" s="48"/>
      <c r="AG20" s="48"/>
      <c r="AH20" s="48"/>
      <c r="AI20" s="48"/>
      <c r="AJ20" s="48"/>
      <c r="AK20" s="45"/>
      <c r="AL20" s="128"/>
      <c r="AM20" s="74"/>
    </row>
    <row r="21" spans="1:39" ht="30" customHeight="1">
      <c r="A21" s="391"/>
      <c r="B21" s="33" t="s">
        <v>241</v>
      </c>
      <c r="C21" s="48"/>
      <c r="D21" s="48"/>
      <c r="E21" s="48"/>
      <c r="F21" s="48"/>
      <c r="G21" s="48"/>
      <c r="H21" s="48"/>
      <c r="I21" s="48"/>
      <c r="J21" s="48"/>
      <c r="K21" s="48"/>
      <c r="L21" s="48"/>
      <c r="M21" s="48"/>
      <c r="N21" s="45"/>
      <c r="O21" s="45" t="s">
        <v>137</v>
      </c>
      <c r="P21" s="45"/>
      <c r="Q21" s="45"/>
      <c r="R21" s="45"/>
      <c r="S21" s="45"/>
      <c r="T21" s="47"/>
      <c r="U21" s="48"/>
      <c r="V21" s="48"/>
      <c r="W21" s="48"/>
      <c r="X21" s="48"/>
      <c r="Y21" s="48"/>
      <c r="Z21" s="48"/>
      <c r="AA21" s="48"/>
      <c r="AB21" s="48"/>
      <c r="AC21" s="48"/>
      <c r="AD21" s="48"/>
      <c r="AE21" s="48"/>
      <c r="AF21" s="48"/>
      <c r="AG21" s="48"/>
      <c r="AH21" s="48"/>
      <c r="AI21" s="48"/>
      <c r="AJ21" s="48"/>
      <c r="AK21" s="45"/>
      <c r="AL21" s="128"/>
      <c r="AM21" s="74"/>
    </row>
    <row r="22" spans="1:39" ht="30" customHeight="1">
      <c r="A22" s="391"/>
      <c r="B22" s="33" t="s">
        <v>251</v>
      </c>
      <c r="C22" s="48"/>
      <c r="D22" s="48"/>
      <c r="E22" s="48"/>
      <c r="F22" s="48"/>
      <c r="G22" s="48"/>
      <c r="H22" s="48"/>
      <c r="I22" s="48"/>
      <c r="J22" s="48"/>
      <c r="K22" s="48"/>
      <c r="L22" s="48"/>
      <c r="M22" s="48"/>
      <c r="N22" s="45"/>
      <c r="O22" s="45"/>
      <c r="P22" s="45" t="s">
        <v>137</v>
      </c>
      <c r="Q22" s="45"/>
      <c r="R22" s="45"/>
      <c r="S22" s="45"/>
      <c r="T22" s="47"/>
      <c r="U22" s="48"/>
      <c r="V22" s="48"/>
      <c r="W22" s="48"/>
      <c r="X22" s="48"/>
      <c r="Y22" s="48"/>
      <c r="Z22" s="48"/>
      <c r="AA22" s="48"/>
      <c r="AB22" s="48"/>
      <c r="AC22" s="48"/>
      <c r="AD22" s="48"/>
      <c r="AE22" s="48"/>
      <c r="AF22" s="48"/>
      <c r="AG22" s="48"/>
      <c r="AH22" s="48"/>
      <c r="AI22" s="48"/>
      <c r="AJ22" s="48"/>
      <c r="AK22" s="45"/>
      <c r="AL22" s="128"/>
      <c r="AM22" s="74"/>
    </row>
    <row r="23" spans="1:39" ht="30" customHeight="1">
      <c r="A23" s="391"/>
      <c r="B23" s="33" t="s">
        <v>265</v>
      </c>
      <c r="C23" s="48"/>
      <c r="D23" s="48"/>
      <c r="E23" s="48"/>
      <c r="F23" s="48"/>
      <c r="G23" s="48"/>
      <c r="H23" s="48"/>
      <c r="I23" s="48"/>
      <c r="J23" s="48"/>
      <c r="K23" s="48"/>
      <c r="L23" s="48"/>
      <c r="M23" s="48"/>
      <c r="N23" s="45"/>
      <c r="O23" s="45"/>
      <c r="P23" s="45"/>
      <c r="Q23" s="45"/>
      <c r="R23" s="45"/>
      <c r="S23" s="45" t="s">
        <v>137</v>
      </c>
      <c r="T23" s="47"/>
      <c r="U23" s="48"/>
      <c r="V23" s="48"/>
      <c r="W23" s="48"/>
      <c r="X23" s="48"/>
      <c r="Y23" s="48"/>
      <c r="Z23" s="48"/>
      <c r="AA23" s="48"/>
      <c r="AB23" s="48"/>
      <c r="AC23" s="48"/>
      <c r="AD23" s="48"/>
      <c r="AE23" s="48"/>
      <c r="AF23" s="48"/>
      <c r="AG23" s="48"/>
      <c r="AH23" s="48"/>
      <c r="AI23" s="48"/>
      <c r="AJ23" s="48"/>
      <c r="AK23" s="45"/>
      <c r="AL23" s="128"/>
      <c r="AM23" s="74"/>
    </row>
    <row r="24" spans="1:39" ht="30" customHeight="1">
      <c r="A24" s="391"/>
      <c r="B24" s="33" t="s">
        <v>272</v>
      </c>
      <c r="C24" s="48"/>
      <c r="D24" s="48"/>
      <c r="E24" s="48"/>
      <c r="F24" s="48"/>
      <c r="G24" s="48"/>
      <c r="H24" s="48"/>
      <c r="I24" s="48"/>
      <c r="J24" s="48"/>
      <c r="K24" s="48"/>
      <c r="L24" s="48"/>
      <c r="M24" s="48"/>
      <c r="N24" s="45"/>
      <c r="O24" s="45"/>
      <c r="P24" s="45" t="s">
        <v>137</v>
      </c>
      <c r="Q24" s="45"/>
      <c r="R24" s="45"/>
      <c r="S24" s="45"/>
      <c r="T24" s="47"/>
      <c r="U24" s="48"/>
      <c r="V24" s="48"/>
      <c r="W24" s="48"/>
      <c r="X24" s="48"/>
      <c r="Y24" s="48"/>
      <c r="Z24" s="48"/>
      <c r="AA24" s="48"/>
      <c r="AB24" s="48"/>
      <c r="AC24" s="48"/>
      <c r="AD24" s="48"/>
      <c r="AE24" s="48"/>
      <c r="AF24" s="48"/>
      <c r="AG24" s="48"/>
      <c r="AH24" s="48"/>
      <c r="AI24" s="48"/>
      <c r="AJ24" s="48"/>
      <c r="AK24" s="45"/>
      <c r="AL24" s="128"/>
      <c r="AM24" s="74"/>
    </row>
    <row r="25" spans="1:39" ht="30" customHeight="1">
      <c r="A25" s="392"/>
      <c r="B25" s="33" t="s">
        <v>280</v>
      </c>
      <c r="C25" s="48"/>
      <c r="D25" s="48"/>
      <c r="E25" s="48"/>
      <c r="F25" s="48"/>
      <c r="G25" s="48"/>
      <c r="H25" s="48"/>
      <c r="I25" s="48"/>
      <c r="J25" s="48"/>
      <c r="K25" s="48"/>
      <c r="L25" s="48"/>
      <c r="M25" s="48"/>
      <c r="N25" s="45"/>
      <c r="O25" s="45"/>
      <c r="P25" s="45" t="s">
        <v>137</v>
      </c>
      <c r="Q25" s="45"/>
      <c r="R25" s="45"/>
      <c r="S25" s="45"/>
      <c r="T25" s="47" t="s">
        <v>116</v>
      </c>
      <c r="U25" s="48"/>
      <c r="V25" s="48"/>
      <c r="W25" s="48"/>
      <c r="X25" s="48"/>
      <c r="Y25" s="48"/>
      <c r="Z25" s="48"/>
      <c r="AA25" s="48"/>
      <c r="AB25" s="48"/>
      <c r="AC25" s="48"/>
      <c r="AD25" s="48"/>
      <c r="AE25" s="48"/>
      <c r="AF25" s="48"/>
      <c r="AG25" s="48"/>
      <c r="AH25" s="48"/>
      <c r="AI25" s="48"/>
      <c r="AJ25" s="48"/>
      <c r="AK25" s="45"/>
      <c r="AL25" s="128"/>
      <c r="AM25" s="74"/>
    </row>
    <row r="26" spans="1:39" ht="30" customHeight="1">
      <c r="A26" s="390" t="s">
        <v>940</v>
      </c>
      <c r="B26" s="33" t="s">
        <v>341</v>
      </c>
      <c r="C26" s="48"/>
      <c r="D26" s="48"/>
      <c r="E26" s="48"/>
      <c r="F26" s="48"/>
      <c r="G26" s="48"/>
      <c r="H26" s="48"/>
      <c r="I26" s="48"/>
      <c r="J26" s="48"/>
      <c r="K26" s="48"/>
      <c r="L26" s="48"/>
      <c r="M26" s="48"/>
      <c r="N26" s="45"/>
      <c r="O26" s="45"/>
      <c r="P26" s="45" t="s">
        <v>137</v>
      </c>
      <c r="Q26" s="45"/>
      <c r="R26" s="45"/>
      <c r="S26" s="45"/>
      <c r="T26" s="47"/>
      <c r="U26" s="48"/>
      <c r="V26" s="48"/>
      <c r="W26" s="48"/>
      <c r="X26" s="48"/>
      <c r="Y26" s="48"/>
      <c r="Z26" s="48"/>
      <c r="AA26" s="48"/>
      <c r="AB26" s="48"/>
      <c r="AC26" s="48"/>
      <c r="AD26" s="48"/>
      <c r="AE26" s="48"/>
      <c r="AF26" s="48"/>
      <c r="AG26" s="48"/>
      <c r="AH26" s="48"/>
      <c r="AI26" s="48"/>
      <c r="AJ26" s="48"/>
      <c r="AK26" s="45"/>
      <c r="AL26" s="128"/>
      <c r="AM26" s="74"/>
    </row>
    <row r="27" spans="1:39" ht="30" customHeight="1">
      <c r="A27" s="391"/>
      <c r="B27" s="33" t="s">
        <v>353</v>
      </c>
      <c r="C27" s="48"/>
      <c r="D27" s="48"/>
      <c r="E27" s="48"/>
      <c r="F27" s="48"/>
      <c r="G27" s="48"/>
      <c r="H27" s="48"/>
      <c r="I27" s="48"/>
      <c r="J27" s="48"/>
      <c r="K27" s="48"/>
      <c r="L27" s="48"/>
      <c r="M27" s="48"/>
      <c r="N27" s="45"/>
      <c r="O27" s="45"/>
      <c r="P27" s="45"/>
      <c r="Q27" s="45"/>
      <c r="R27" s="45"/>
      <c r="S27" s="45" t="s">
        <v>683</v>
      </c>
      <c r="T27" s="47"/>
      <c r="U27" s="48"/>
      <c r="V27" s="48"/>
      <c r="W27" s="48"/>
      <c r="X27" s="48"/>
      <c r="Y27" s="48"/>
      <c r="Z27" s="48"/>
      <c r="AA27" s="48"/>
      <c r="AB27" s="48"/>
      <c r="AC27" s="48"/>
      <c r="AD27" s="48"/>
      <c r="AE27" s="48"/>
      <c r="AF27" s="48"/>
      <c r="AG27" s="48"/>
      <c r="AH27" s="48"/>
      <c r="AI27" s="48"/>
      <c r="AJ27" s="48"/>
      <c r="AK27" s="45"/>
      <c r="AL27" s="128"/>
      <c r="AM27" s="74"/>
    </row>
    <row r="28" spans="1:39" ht="30" customHeight="1">
      <c r="A28" s="391"/>
      <c r="B28" s="33" t="s">
        <v>367</v>
      </c>
      <c r="C28" s="45"/>
      <c r="D28" s="45"/>
      <c r="E28" s="45"/>
      <c r="F28" s="45"/>
      <c r="G28" s="45"/>
      <c r="H28" s="45"/>
      <c r="I28" s="45"/>
      <c r="J28" s="45"/>
      <c r="K28" s="45"/>
      <c r="L28" s="45"/>
      <c r="M28" s="45"/>
      <c r="N28" s="45"/>
      <c r="O28" s="45"/>
      <c r="P28" s="45" t="s">
        <v>137</v>
      </c>
      <c r="Q28" s="45"/>
      <c r="R28" s="45"/>
      <c r="S28" s="45"/>
      <c r="T28" s="47" t="s">
        <v>116</v>
      </c>
      <c r="U28" s="45"/>
      <c r="V28" s="45"/>
      <c r="W28" s="45"/>
      <c r="X28" s="45"/>
      <c r="Y28" s="45"/>
      <c r="Z28" s="45"/>
      <c r="AA28" s="45"/>
      <c r="AB28" s="45"/>
      <c r="AC28" s="45"/>
      <c r="AD28" s="45"/>
      <c r="AE28" s="45"/>
      <c r="AF28" s="45"/>
      <c r="AG28" s="45"/>
      <c r="AH28" s="45"/>
      <c r="AI28" s="45"/>
      <c r="AJ28" s="45"/>
      <c r="AK28" s="45"/>
      <c r="AL28" s="128"/>
      <c r="AM28" s="74"/>
    </row>
    <row r="29" spans="1:39" ht="30" customHeight="1">
      <c r="A29" s="391"/>
      <c r="B29" s="33" t="s">
        <v>376</v>
      </c>
      <c r="C29" s="45"/>
      <c r="D29" s="45"/>
      <c r="E29" s="45"/>
      <c r="F29" s="45"/>
      <c r="G29" s="45"/>
      <c r="H29" s="45"/>
      <c r="I29" s="45"/>
      <c r="J29" s="45"/>
      <c r="K29" s="45"/>
      <c r="L29" s="45"/>
      <c r="M29" s="45"/>
      <c r="N29" s="45"/>
      <c r="O29" s="45"/>
      <c r="P29" s="45"/>
      <c r="Q29" s="45" t="s">
        <v>137</v>
      </c>
      <c r="R29" s="45"/>
      <c r="S29" s="45"/>
      <c r="T29" s="47"/>
      <c r="U29" s="45"/>
      <c r="V29" s="45"/>
      <c r="W29" s="45"/>
      <c r="X29" s="45"/>
      <c r="Y29" s="45"/>
      <c r="Z29" s="45"/>
      <c r="AA29" s="45"/>
      <c r="AB29" s="45"/>
      <c r="AC29" s="45"/>
      <c r="AD29" s="45"/>
      <c r="AE29" s="45"/>
      <c r="AF29" s="45"/>
      <c r="AG29" s="45"/>
      <c r="AH29" s="45"/>
      <c r="AI29" s="45"/>
      <c r="AJ29" s="45"/>
      <c r="AK29" s="45"/>
      <c r="AL29" s="128"/>
      <c r="AM29" s="74"/>
    </row>
    <row r="30" spans="1:39" ht="30" customHeight="1">
      <c r="A30" s="391"/>
      <c r="B30" s="33" t="s">
        <v>386</v>
      </c>
      <c r="C30" s="45"/>
      <c r="D30" s="45"/>
      <c r="E30" s="45"/>
      <c r="F30" s="45"/>
      <c r="G30" s="45"/>
      <c r="H30" s="45"/>
      <c r="I30" s="45"/>
      <c r="J30" s="45"/>
      <c r="K30" s="45"/>
      <c r="L30" s="45"/>
      <c r="M30" s="45"/>
      <c r="N30" s="45"/>
      <c r="O30" s="45"/>
      <c r="P30" s="45"/>
      <c r="Q30" s="45"/>
      <c r="R30" s="45" t="s">
        <v>137</v>
      </c>
      <c r="S30" s="45"/>
      <c r="T30" s="47"/>
      <c r="U30" s="45"/>
      <c r="V30" s="45"/>
      <c r="W30" s="45"/>
      <c r="X30" s="45"/>
      <c r="Y30" s="45"/>
      <c r="Z30" s="45"/>
      <c r="AA30" s="45"/>
      <c r="AB30" s="45"/>
      <c r="AC30" s="45"/>
      <c r="AD30" s="45"/>
      <c r="AE30" s="45"/>
      <c r="AF30" s="45"/>
      <c r="AG30" s="45"/>
      <c r="AH30" s="45"/>
      <c r="AI30" s="45"/>
      <c r="AJ30" s="45"/>
      <c r="AK30" s="45"/>
      <c r="AL30" s="128"/>
      <c r="AM30" s="74"/>
    </row>
    <row r="31" spans="1:39" ht="30" customHeight="1">
      <c r="A31" s="391"/>
      <c r="B31" s="33" t="s">
        <v>399</v>
      </c>
      <c r="C31" s="45"/>
      <c r="D31" s="45"/>
      <c r="E31" s="45"/>
      <c r="F31" s="45"/>
      <c r="G31" s="45"/>
      <c r="H31" s="45"/>
      <c r="I31" s="45"/>
      <c r="J31" s="45"/>
      <c r="K31" s="45"/>
      <c r="L31" s="45"/>
      <c r="M31" s="45"/>
      <c r="N31" s="45"/>
      <c r="O31" s="45"/>
      <c r="P31" s="45" t="s">
        <v>137</v>
      </c>
      <c r="Q31" s="45"/>
      <c r="R31" s="45"/>
      <c r="S31" s="45"/>
      <c r="T31" s="47"/>
      <c r="U31" s="45"/>
      <c r="V31" s="45"/>
      <c r="W31" s="45"/>
      <c r="X31" s="45"/>
      <c r="Y31" s="45"/>
      <c r="Z31" s="45"/>
      <c r="AA31" s="45"/>
      <c r="AB31" s="45"/>
      <c r="AC31" s="45"/>
      <c r="AD31" s="45"/>
      <c r="AE31" s="45"/>
      <c r="AF31" s="45"/>
      <c r="AG31" s="45"/>
      <c r="AH31" s="45"/>
      <c r="AI31" s="45"/>
      <c r="AJ31" s="45"/>
      <c r="AK31" s="45"/>
      <c r="AL31" s="128"/>
      <c r="AM31" s="74"/>
    </row>
    <row r="32" spans="1:39" ht="30" customHeight="1">
      <c r="A32" s="391"/>
      <c r="B32" s="33" t="s">
        <v>409</v>
      </c>
      <c r="C32" s="45"/>
      <c r="D32" s="45"/>
      <c r="E32" s="45"/>
      <c r="F32" s="45"/>
      <c r="G32" s="45"/>
      <c r="H32" s="45"/>
      <c r="I32" s="45"/>
      <c r="J32" s="45"/>
      <c r="K32" s="45"/>
      <c r="L32" s="45"/>
      <c r="M32" s="45"/>
      <c r="N32" s="45"/>
      <c r="O32" s="45"/>
      <c r="P32" s="45"/>
      <c r="Q32" s="45"/>
      <c r="R32" s="45" t="s">
        <v>137</v>
      </c>
      <c r="S32" s="45"/>
      <c r="T32" s="47"/>
      <c r="U32" s="45"/>
      <c r="V32" s="45"/>
      <c r="W32" s="45"/>
      <c r="X32" s="45"/>
      <c r="Y32" s="45"/>
      <c r="Z32" s="45"/>
      <c r="AA32" s="45"/>
      <c r="AB32" s="45"/>
      <c r="AC32" s="45"/>
      <c r="AD32" s="45"/>
      <c r="AE32" s="45"/>
      <c r="AF32" s="45"/>
      <c r="AG32" s="45"/>
      <c r="AH32" s="45"/>
      <c r="AI32" s="45"/>
      <c r="AJ32" s="45"/>
      <c r="AK32" s="45"/>
      <c r="AL32" s="128"/>
      <c r="AM32" s="74"/>
    </row>
    <row r="33" spans="1:39" ht="30" customHeight="1">
      <c r="A33" s="391"/>
      <c r="B33" s="33" t="s">
        <v>416</v>
      </c>
      <c r="C33" s="45"/>
      <c r="D33" s="45"/>
      <c r="E33" s="45"/>
      <c r="F33" s="45"/>
      <c r="G33" s="45"/>
      <c r="H33" s="45"/>
      <c r="I33" s="45"/>
      <c r="J33" s="45"/>
      <c r="K33" s="45"/>
      <c r="L33" s="45"/>
      <c r="M33" s="45"/>
      <c r="N33" s="45"/>
      <c r="O33" s="45"/>
      <c r="P33" s="45"/>
      <c r="Q33" s="45" t="s">
        <v>137</v>
      </c>
      <c r="R33" s="45"/>
      <c r="S33" s="45"/>
      <c r="T33" s="47" t="s">
        <v>115</v>
      </c>
      <c r="U33" s="45"/>
      <c r="V33" s="45"/>
      <c r="W33" s="45"/>
      <c r="X33" s="45"/>
      <c r="Y33" s="45"/>
      <c r="Z33" s="45"/>
      <c r="AA33" s="45"/>
      <c r="AB33" s="45"/>
      <c r="AC33" s="45"/>
      <c r="AD33" s="45"/>
      <c r="AE33" s="45"/>
      <c r="AF33" s="45"/>
      <c r="AG33" s="45"/>
      <c r="AH33" s="45"/>
      <c r="AI33" s="45"/>
      <c r="AJ33" s="45"/>
      <c r="AK33" s="45"/>
      <c r="AL33" s="128"/>
      <c r="AM33" s="74"/>
    </row>
    <row r="34" spans="1:39" ht="30" customHeight="1">
      <c r="A34" s="391"/>
      <c r="B34" s="33" t="s">
        <v>427</v>
      </c>
      <c r="C34" s="45"/>
      <c r="D34" s="45"/>
      <c r="E34" s="45"/>
      <c r="F34" s="45"/>
      <c r="G34" s="45"/>
      <c r="H34" s="45"/>
      <c r="I34" s="45"/>
      <c r="J34" s="45"/>
      <c r="K34" s="45"/>
      <c r="L34" s="45"/>
      <c r="M34" s="45"/>
      <c r="N34" s="45"/>
      <c r="O34" s="45"/>
      <c r="P34" s="45"/>
      <c r="Q34" s="45"/>
      <c r="R34" s="45" t="s">
        <v>137</v>
      </c>
      <c r="S34" s="45"/>
      <c r="T34" s="47"/>
      <c r="U34" s="45"/>
      <c r="V34" s="45"/>
      <c r="W34" s="45"/>
      <c r="X34" s="45"/>
      <c r="Y34" s="45"/>
      <c r="Z34" s="45"/>
      <c r="AA34" s="45"/>
      <c r="AB34" s="45"/>
      <c r="AC34" s="45"/>
      <c r="AD34" s="45"/>
      <c r="AE34" s="45"/>
      <c r="AF34" s="45"/>
      <c r="AG34" s="45"/>
      <c r="AH34" s="45"/>
      <c r="AI34" s="45"/>
      <c r="AJ34" s="45"/>
      <c r="AK34" s="45"/>
      <c r="AL34" s="128"/>
      <c r="AM34" s="74"/>
    </row>
    <row r="35" spans="1:39" ht="30" customHeight="1">
      <c r="A35" s="391"/>
      <c r="B35" s="33" t="s">
        <v>436</v>
      </c>
      <c r="C35" s="45"/>
      <c r="D35" s="45"/>
      <c r="E35" s="45"/>
      <c r="F35" s="45"/>
      <c r="G35" s="45"/>
      <c r="H35" s="45"/>
      <c r="I35" s="45"/>
      <c r="J35" s="45"/>
      <c r="K35" s="45"/>
      <c r="L35" s="45"/>
      <c r="M35" s="45"/>
      <c r="N35" s="45"/>
      <c r="O35" s="45"/>
      <c r="P35" s="45" t="s">
        <v>137</v>
      </c>
      <c r="Q35" s="45"/>
      <c r="R35" s="45"/>
      <c r="S35" s="45"/>
      <c r="T35" s="47"/>
      <c r="U35" s="45"/>
      <c r="V35" s="45"/>
      <c r="W35" s="45"/>
      <c r="X35" s="45"/>
      <c r="Y35" s="45"/>
      <c r="Z35" s="45"/>
      <c r="AA35" s="45"/>
      <c r="AB35" s="45"/>
      <c r="AC35" s="45"/>
      <c r="AD35" s="45"/>
      <c r="AE35" s="45"/>
      <c r="AF35" s="45"/>
      <c r="AG35" s="45"/>
      <c r="AH35" s="45"/>
      <c r="AI35" s="45"/>
      <c r="AJ35" s="45"/>
      <c r="AK35" s="45"/>
      <c r="AL35" s="128"/>
      <c r="AM35" s="74"/>
    </row>
    <row r="36" spans="1:39" ht="30" customHeight="1">
      <c r="A36" s="391"/>
      <c r="B36" s="33" t="s">
        <v>442</v>
      </c>
      <c r="C36" s="45"/>
      <c r="D36" s="45"/>
      <c r="E36" s="45"/>
      <c r="F36" s="45"/>
      <c r="G36" s="45"/>
      <c r="H36" s="45"/>
      <c r="I36" s="45"/>
      <c r="J36" s="45"/>
      <c r="K36" s="45"/>
      <c r="L36" s="45"/>
      <c r="M36" s="45"/>
      <c r="N36" s="45"/>
      <c r="O36" s="45"/>
      <c r="P36" s="45"/>
      <c r="Q36" s="45"/>
      <c r="R36" s="45"/>
      <c r="S36" s="45" t="s">
        <v>137</v>
      </c>
      <c r="T36" s="47"/>
      <c r="U36" s="45"/>
      <c r="V36" s="45"/>
      <c r="W36" s="45"/>
      <c r="X36" s="45"/>
      <c r="Y36" s="45"/>
      <c r="Z36" s="45"/>
      <c r="AA36" s="45"/>
      <c r="AB36" s="45"/>
      <c r="AC36" s="45"/>
      <c r="AD36" s="45"/>
      <c r="AE36" s="45"/>
      <c r="AF36" s="45"/>
      <c r="AG36" s="45"/>
      <c r="AH36" s="45"/>
      <c r="AI36" s="45"/>
      <c r="AJ36" s="45"/>
      <c r="AK36" s="45"/>
      <c r="AL36" s="128"/>
      <c r="AM36" s="74"/>
    </row>
    <row r="37" spans="1:39" ht="30" customHeight="1">
      <c r="A37" s="391"/>
      <c r="B37" s="33" t="s">
        <v>451</v>
      </c>
      <c r="C37" s="45"/>
      <c r="D37" s="45"/>
      <c r="E37" s="45"/>
      <c r="F37" s="45"/>
      <c r="G37" s="45"/>
      <c r="H37" s="45"/>
      <c r="I37" s="45"/>
      <c r="J37" s="45"/>
      <c r="K37" s="45"/>
      <c r="L37" s="45"/>
      <c r="M37" s="45"/>
      <c r="N37" s="45"/>
      <c r="O37" s="45"/>
      <c r="P37" s="45" t="s">
        <v>137</v>
      </c>
      <c r="Q37" s="45"/>
      <c r="R37" s="45"/>
      <c r="S37" s="45"/>
      <c r="T37" s="47"/>
      <c r="U37" s="45"/>
      <c r="V37" s="45"/>
      <c r="W37" s="45"/>
      <c r="X37" s="45"/>
      <c r="Y37" s="45"/>
      <c r="Z37" s="45"/>
      <c r="AA37" s="45"/>
      <c r="AB37" s="45"/>
      <c r="AC37" s="45"/>
      <c r="AD37" s="45"/>
      <c r="AE37" s="45"/>
      <c r="AF37" s="45"/>
      <c r="AG37" s="45"/>
      <c r="AH37" s="45"/>
      <c r="AI37" s="45"/>
      <c r="AJ37" s="45"/>
      <c r="AK37" s="45"/>
      <c r="AL37" s="128"/>
      <c r="AM37" s="74"/>
    </row>
    <row r="38" spans="1:39" ht="30" customHeight="1">
      <c r="A38" s="391"/>
      <c r="B38" s="33" t="s">
        <v>457</v>
      </c>
      <c r="C38" s="45"/>
      <c r="D38" s="45"/>
      <c r="E38" s="45"/>
      <c r="F38" s="45"/>
      <c r="G38" s="45"/>
      <c r="H38" s="45"/>
      <c r="I38" s="45"/>
      <c r="J38" s="45"/>
      <c r="K38" s="45"/>
      <c r="L38" s="45"/>
      <c r="M38" s="45"/>
      <c r="N38" s="45"/>
      <c r="O38" s="45"/>
      <c r="P38" s="45"/>
      <c r="Q38" s="45"/>
      <c r="R38" s="45"/>
      <c r="S38" s="45" t="s">
        <v>137</v>
      </c>
      <c r="T38" s="47"/>
      <c r="U38" s="45"/>
      <c r="V38" s="45"/>
      <c r="W38" s="45"/>
      <c r="X38" s="45"/>
      <c r="Y38" s="45"/>
      <c r="Z38" s="45"/>
      <c r="AA38" s="45"/>
      <c r="AB38" s="45"/>
      <c r="AC38" s="45"/>
      <c r="AD38" s="45"/>
      <c r="AE38" s="45"/>
      <c r="AF38" s="45"/>
      <c r="AG38" s="45"/>
      <c r="AH38" s="45"/>
      <c r="AI38" s="45"/>
      <c r="AJ38" s="45"/>
      <c r="AK38" s="45"/>
      <c r="AL38" s="128"/>
      <c r="AM38" s="74"/>
    </row>
    <row r="39" spans="1:39" ht="30" customHeight="1">
      <c r="A39" s="391"/>
      <c r="B39" s="33" t="s">
        <v>469</v>
      </c>
      <c r="C39" s="45"/>
      <c r="D39" s="45"/>
      <c r="E39" s="45"/>
      <c r="F39" s="45"/>
      <c r="G39" s="45"/>
      <c r="H39" s="45"/>
      <c r="I39" s="45"/>
      <c r="J39" s="45"/>
      <c r="K39" s="45"/>
      <c r="L39" s="45"/>
      <c r="M39" s="45"/>
      <c r="N39" s="45"/>
      <c r="O39" s="45"/>
      <c r="P39" s="45" t="s">
        <v>137</v>
      </c>
      <c r="Q39" s="45"/>
      <c r="R39" s="45"/>
      <c r="S39" s="45"/>
      <c r="T39" s="47"/>
      <c r="U39" s="45"/>
      <c r="V39" s="45"/>
      <c r="W39" s="45"/>
      <c r="X39" s="45"/>
      <c r="Y39" s="45"/>
      <c r="Z39" s="45"/>
      <c r="AA39" s="45"/>
      <c r="AB39" s="45"/>
      <c r="AC39" s="45"/>
      <c r="AD39" s="45"/>
      <c r="AE39" s="45"/>
      <c r="AF39" s="45"/>
      <c r="AG39" s="45"/>
      <c r="AH39" s="45"/>
      <c r="AI39" s="45"/>
      <c r="AJ39" s="45"/>
      <c r="AK39" s="45"/>
      <c r="AL39" s="128"/>
      <c r="AM39" s="74"/>
    </row>
    <row r="40" spans="1:39" ht="30" customHeight="1">
      <c r="A40" s="392"/>
      <c r="B40" s="33" t="s">
        <v>483</v>
      </c>
      <c r="C40" s="45"/>
      <c r="D40" s="45"/>
      <c r="E40" s="45"/>
      <c r="F40" s="45"/>
      <c r="G40" s="45"/>
      <c r="H40" s="45"/>
      <c r="I40" s="45"/>
      <c r="J40" s="45"/>
      <c r="K40" s="45"/>
      <c r="L40" s="45"/>
      <c r="M40" s="45"/>
      <c r="N40" s="45"/>
      <c r="O40" s="45"/>
      <c r="P40" s="45"/>
      <c r="Q40" s="45"/>
      <c r="R40" s="45"/>
      <c r="S40" s="45" t="s">
        <v>137</v>
      </c>
      <c r="T40" s="47"/>
      <c r="U40" s="45"/>
      <c r="V40" s="45"/>
      <c r="W40" s="45"/>
      <c r="X40" s="45"/>
      <c r="Y40" s="45"/>
      <c r="Z40" s="45"/>
      <c r="AA40" s="45"/>
      <c r="AB40" s="45"/>
      <c r="AC40" s="45"/>
      <c r="AD40" s="45"/>
      <c r="AE40" s="45"/>
      <c r="AF40" s="45"/>
      <c r="AG40" s="45"/>
      <c r="AH40" s="45"/>
      <c r="AI40" s="45"/>
      <c r="AJ40" s="45"/>
      <c r="AK40" s="45"/>
      <c r="AL40" s="128"/>
      <c r="AM40" s="74"/>
    </row>
    <row r="41" spans="1:39" ht="30" customHeight="1">
      <c r="A41" s="390" t="s">
        <v>941</v>
      </c>
      <c r="B41" s="33" t="s">
        <v>528</v>
      </c>
      <c r="C41" s="48" t="s">
        <v>942</v>
      </c>
      <c r="D41" s="48"/>
      <c r="E41" s="48"/>
      <c r="F41" s="48"/>
      <c r="G41" s="48"/>
      <c r="H41" s="48"/>
      <c r="I41" s="48"/>
      <c r="J41" s="48"/>
      <c r="K41" s="48"/>
      <c r="L41" s="48"/>
      <c r="M41" s="48"/>
      <c r="N41" s="45"/>
      <c r="O41" s="45" t="s">
        <v>683</v>
      </c>
      <c r="P41" s="45"/>
      <c r="Q41" s="45"/>
      <c r="R41" s="45"/>
      <c r="S41" s="45"/>
      <c r="T41" s="47"/>
      <c r="U41" s="48"/>
      <c r="V41" s="48"/>
      <c r="W41" s="48"/>
      <c r="X41" s="48"/>
      <c r="Y41" s="48"/>
      <c r="Z41" s="48"/>
      <c r="AA41" s="48"/>
      <c r="AB41" s="48"/>
      <c r="AC41" s="48"/>
      <c r="AD41" s="48"/>
      <c r="AE41" s="48"/>
      <c r="AF41" s="48"/>
      <c r="AG41" s="48"/>
      <c r="AH41" s="48"/>
      <c r="AI41" s="48"/>
      <c r="AJ41" s="48"/>
      <c r="AK41" s="45"/>
      <c r="AL41" s="128"/>
      <c r="AM41" s="74"/>
    </row>
    <row r="42" spans="1:39" ht="30" customHeight="1">
      <c r="A42" s="391"/>
      <c r="B42" s="33" t="s">
        <v>541</v>
      </c>
      <c r="C42" s="48" t="s">
        <v>942</v>
      </c>
      <c r="D42" s="48"/>
      <c r="E42" s="48"/>
      <c r="F42" s="48"/>
      <c r="G42" s="48"/>
      <c r="H42" s="48"/>
      <c r="I42" s="48"/>
      <c r="J42" s="48"/>
      <c r="K42" s="48"/>
      <c r="L42" s="48"/>
      <c r="M42" s="48"/>
      <c r="N42" s="45"/>
      <c r="O42" s="45"/>
      <c r="P42" s="45" t="s">
        <v>137</v>
      </c>
      <c r="Q42" s="45"/>
      <c r="R42" s="45"/>
      <c r="S42" s="45"/>
      <c r="T42" s="47"/>
      <c r="U42" s="48"/>
      <c r="V42" s="48"/>
      <c r="W42" s="48"/>
      <c r="X42" s="48"/>
      <c r="Y42" s="48"/>
      <c r="Z42" s="48"/>
      <c r="AA42" s="48"/>
      <c r="AB42" s="48"/>
      <c r="AC42" s="48"/>
      <c r="AD42" s="48"/>
      <c r="AE42" s="48"/>
      <c r="AF42" s="48"/>
      <c r="AG42" s="48"/>
      <c r="AH42" s="48"/>
      <c r="AI42" s="48"/>
      <c r="AJ42" s="48"/>
      <c r="AK42" s="45"/>
      <c r="AL42" s="128"/>
      <c r="AM42" s="74"/>
    </row>
    <row r="43" spans="1:39" ht="30" customHeight="1">
      <c r="A43" s="391"/>
      <c r="B43" s="33" t="s">
        <v>552</v>
      </c>
      <c r="C43" s="48" t="s">
        <v>942</v>
      </c>
      <c r="D43" s="48"/>
      <c r="E43" s="48"/>
      <c r="F43" s="48"/>
      <c r="G43" s="48"/>
      <c r="H43" s="48"/>
      <c r="I43" s="48"/>
      <c r="J43" s="48"/>
      <c r="K43" s="48"/>
      <c r="L43" s="48"/>
      <c r="M43" s="48"/>
      <c r="N43" s="45"/>
      <c r="O43" s="45"/>
      <c r="P43" s="45" t="s">
        <v>137</v>
      </c>
      <c r="Q43" s="45"/>
      <c r="R43" s="45"/>
      <c r="S43" s="45"/>
      <c r="T43" s="47"/>
      <c r="U43" s="48"/>
      <c r="V43" s="48"/>
      <c r="W43" s="48"/>
      <c r="X43" s="48"/>
      <c r="Y43" s="48"/>
      <c r="Z43" s="48"/>
      <c r="AA43" s="48"/>
      <c r="AB43" s="48"/>
      <c r="AC43" s="48"/>
      <c r="AD43" s="48"/>
      <c r="AE43" s="48"/>
      <c r="AF43" s="48"/>
      <c r="AG43" s="48"/>
      <c r="AH43" s="48"/>
      <c r="AI43" s="48"/>
      <c r="AJ43" s="48"/>
      <c r="AK43" s="45"/>
      <c r="AL43" s="128"/>
      <c r="AM43" s="74"/>
    </row>
    <row r="44" spans="1:39" ht="30" customHeight="1">
      <c r="A44" s="391"/>
      <c r="B44" s="33" t="s">
        <v>562</v>
      </c>
      <c r="C44" s="48"/>
      <c r="D44" s="45"/>
      <c r="E44" s="45"/>
      <c r="F44" s="45"/>
      <c r="G44" s="45"/>
      <c r="H44" s="45"/>
      <c r="I44" s="45"/>
      <c r="J44" s="45"/>
      <c r="K44" s="45"/>
      <c r="L44" s="45"/>
      <c r="M44" s="45"/>
      <c r="N44" s="45"/>
      <c r="O44" s="45"/>
      <c r="P44" s="45"/>
      <c r="Q44" s="45"/>
      <c r="R44" s="45" t="s">
        <v>137</v>
      </c>
      <c r="S44" s="45"/>
      <c r="T44" s="47"/>
      <c r="U44" s="45"/>
      <c r="V44" s="45"/>
      <c r="W44" s="45"/>
      <c r="X44" s="45"/>
      <c r="Y44" s="45"/>
      <c r="Z44" s="45"/>
      <c r="AA44" s="45"/>
      <c r="AB44" s="45"/>
      <c r="AC44" s="45"/>
      <c r="AD44" s="45"/>
      <c r="AE44" s="45"/>
      <c r="AF44" s="45"/>
      <c r="AG44" s="45"/>
      <c r="AH44" s="45"/>
      <c r="AI44" s="45"/>
      <c r="AJ44" s="45"/>
      <c r="AK44" s="45"/>
      <c r="AL44" s="128"/>
      <c r="AM44" s="74"/>
    </row>
    <row r="45" spans="1:39" ht="30" customHeight="1">
      <c r="A45" s="391"/>
      <c r="B45" s="33" t="s">
        <v>572</v>
      </c>
      <c r="C45" s="48"/>
      <c r="D45" s="45"/>
      <c r="E45" s="45"/>
      <c r="F45" s="45"/>
      <c r="G45" s="45"/>
      <c r="H45" s="45"/>
      <c r="I45" s="45"/>
      <c r="J45" s="45"/>
      <c r="K45" s="45"/>
      <c r="L45" s="45"/>
      <c r="M45" s="45"/>
      <c r="N45" s="45"/>
      <c r="O45" s="45"/>
      <c r="P45" s="45" t="s">
        <v>137</v>
      </c>
      <c r="Q45" s="45"/>
      <c r="R45" s="45"/>
      <c r="S45" s="45"/>
      <c r="T45" s="47"/>
      <c r="U45" s="45"/>
      <c r="V45" s="45"/>
      <c r="W45" s="45"/>
      <c r="X45" s="45"/>
      <c r="Y45" s="45"/>
      <c r="Z45" s="45"/>
      <c r="AA45" s="45"/>
      <c r="AB45" s="45"/>
      <c r="AC45" s="45"/>
      <c r="AD45" s="45"/>
      <c r="AE45" s="45"/>
      <c r="AF45" s="45"/>
      <c r="AG45" s="45"/>
      <c r="AH45" s="45"/>
      <c r="AI45" s="45"/>
      <c r="AJ45" s="45"/>
      <c r="AK45" s="45"/>
      <c r="AL45" s="128"/>
      <c r="AM45" s="74"/>
    </row>
    <row r="46" spans="1:39" ht="30" customHeight="1">
      <c r="A46" s="391"/>
      <c r="B46" s="33" t="s">
        <v>583</v>
      </c>
      <c r="C46" s="48"/>
      <c r="D46" s="45"/>
      <c r="E46" s="45"/>
      <c r="F46" s="45"/>
      <c r="G46" s="45"/>
      <c r="H46" s="45"/>
      <c r="I46" s="45"/>
      <c r="J46" s="45"/>
      <c r="K46" s="45"/>
      <c r="L46" s="45"/>
      <c r="M46" s="45"/>
      <c r="N46" s="45"/>
      <c r="O46" s="45"/>
      <c r="P46" s="45"/>
      <c r="Q46" s="45"/>
      <c r="R46" s="45" t="s">
        <v>137</v>
      </c>
      <c r="S46" s="45"/>
      <c r="T46" s="47"/>
      <c r="U46" s="45"/>
      <c r="V46" s="45"/>
      <c r="W46" s="45"/>
      <c r="X46" s="45"/>
      <c r="Y46" s="45"/>
      <c r="Z46" s="45"/>
      <c r="AA46" s="45"/>
      <c r="AB46" s="45"/>
      <c r="AC46" s="45"/>
      <c r="AD46" s="45"/>
      <c r="AE46" s="45"/>
      <c r="AF46" s="45"/>
      <c r="AG46" s="45"/>
      <c r="AH46" s="45"/>
      <c r="AI46" s="45"/>
      <c r="AJ46" s="45"/>
      <c r="AK46" s="45"/>
      <c r="AL46" s="128"/>
      <c r="AM46" s="74"/>
    </row>
    <row r="47" spans="1:39" ht="30" customHeight="1">
      <c r="A47" s="391"/>
      <c r="B47" s="33" t="s">
        <v>593</v>
      </c>
      <c r="C47" s="48"/>
      <c r="D47" s="45"/>
      <c r="E47" s="45"/>
      <c r="F47" s="45"/>
      <c r="G47" s="45"/>
      <c r="H47" s="45"/>
      <c r="I47" s="45"/>
      <c r="J47" s="45"/>
      <c r="K47" s="45"/>
      <c r="L47" s="45"/>
      <c r="M47" s="45"/>
      <c r="N47" s="45"/>
      <c r="O47" s="45"/>
      <c r="P47" s="45" t="s">
        <v>137</v>
      </c>
      <c r="Q47" s="45"/>
      <c r="R47" s="45"/>
      <c r="S47" s="45"/>
      <c r="T47" s="47"/>
      <c r="U47" s="45"/>
      <c r="V47" s="45"/>
      <c r="W47" s="45"/>
      <c r="X47" s="45"/>
      <c r="Y47" s="45"/>
      <c r="Z47" s="45"/>
      <c r="AA47" s="45"/>
      <c r="AB47" s="45"/>
      <c r="AC47" s="45"/>
      <c r="AD47" s="45"/>
      <c r="AE47" s="45"/>
      <c r="AF47" s="45"/>
      <c r="AG47" s="45"/>
      <c r="AH47" s="45"/>
      <c r="AI47" s="45"/>
      <c r="AJ47" s="45"/>
      <c r="AK47" s="45"/>
      <c r="AL47" s="128"/>
      <c r="AM47" s="74"/>
    </row>
    <row r="48" spans="1:39" ht="30" customHeight="1">
      <c r="A48" s="391"/>
      <c r="B48" s="33" t="s">
        <v>603</v>
      </c>
      <c r="C48" s="48"/>
      <c r="D48" s="45"/>
      <c r="E48" s="45"/>
      <c r="F48" s="45"/>
      <c r="G48" s="45"/>
      <c r="H48" s="45"/>
      <c r="I48" s="45"/>
      <c r="J48" s="45"/>
      <c r="K48" s="45"/>
      <c r="L48" s="45"/>
      <c r="M48" s="45"/>
      <c r="N48" s="45"/>
      <c r="O48" s="45"/>
      <c r="P48" s="45"/>
      <c r="Q48" s="45"/>
      <c r="R48" s="45" t="s">
        <v>137</v>
      </c>
      <c r="S48" s="45"/>
      <c r="T48" s="47"/>
      <c r="U48" s="45"/>
      <c r="V48" s="45"/>
      <c r="W48" s="45"/>
      <c r="X48" s="45"/>
      <c r="Y48" s="45"/>
      <c r="Z48" s="45"/>
      <c r="AA48" s="45"/>
      <c r="AB48" s="45"/>
      <c r="AC48" s="45"/>
      <c r="AD48" s="45"/>
      <c r="AE48" s="45"/>
      <c r="AF48" s="45"/>
      <c r="AG48" s="45"/>
      <c r="AH48" s="45"/>
      <c r="AI48" s="45"/>
      <c r="AJ48" s="45"/>
      <c r="AK48" s="45"/>
      <c r="AL48" s="128"/>
      <c r="AM48" s="74"/>
    </row>
    <row r="49" spans="1:39" ht="30" customHeight="1">
      <c r="A49" s="391"/>
      <c r="B49" s="33" t="s">
        <v>612</v>
      </c>
      <c r="C49" s="48" t="s">
        <v>942</v>
      </c>
      <c r="D49" s="45"/>
      <c r="E49" s="45"/>
      <c r="F49" s="45"/>
      <c r="G49" s="45"/>
      <c r="H49" s="45"/>
      <c r="I49" s="45"/>
      <c r="J49" s="45"/>
      <c r="K49" s="45"/>
      <c r="L49" s="45"/>
      <c r="M49" s="45"/>
      <c r="N49" s="45"/>
      <c r="O49" s="45"/>
      <c r="P49" s="45" t="s">
        <v>683</v>
      </c>
      <c r="Q49" s="45"/>
      <c r="R49" s="45"/>
      <c r="S49" s="45"/>
      <c r="T49" s="47"/>
      <c r="U49" s="45"/>
      <c r="V49" s="45"/>
      <c r="W49" s="45"/>
      <c r="X49" s="45"/>
      <c r="Y49" s="45"/>
      <c r="Z49" s="45"/>
      <c r="AA49" s="45"/>
      <c r="AB49" s="45"/>
      <c r="AC49" s="45"/>
      <c r="AD49" s="45"/>
      <c r="AE49" s="45"/>
      <c r="AF49" s="45"/>
      <c r="AG49" s="45"/>
      <c r="AH49" s="45"/>
      <c r="AI49" s="45"/>
      <c r="AJ49" s="45"/>
      <c r="AK49" s="45"/>
      <c r="AL49" s="128"/>
      <c r="AM49" s="74"/>
    </row>
    <row r="50" spans="1:39" ht="30" customHeight="1">
      <c r="A50" s="391"/>
      <c r="B50" s="33" t="s">
        <v>619</v>
      </c>
      <c r="C50" s="48"/>
      <c r="D50" s="45"/>
      <c r="E50" s="45"/>
      <c r="F50" s="45"/>
      <c r="G50" s="45"/>
      <c r="H50" s="45"/>
      <c r="I50" s="45"/>
      <c r="J50" s="45"/>
      <c r="K50" s="45"/>
      <c r="L50" s="45"/>
      <c r="M50" s="45"/>
      <c r="N50" s="45"/>
      <c r="O50" s="45"/>
      <c r="P50" s="45"/>
      <c r="Q50" s="45"/>
      <c r="R50" s="45" t="s">
        <v>137</v>
      </c>
      <c r="S50" s="45"/>
      <c r="T50" s="47"/>
      <c r="U50" s="45"/>
      <c r="V50" s="45"/>
      <c r="W50" s="45"/>
      <c r="X50" s="45"/>
      <c r="Y50" s="45"/>
      <c r="Z50" s="45"/>
      <c r="AA50" s="45"/>
      <c r="AB50" s="45"/>
      <c r="AC50" s="45"/>
      <c r="AD50" s="45"/>
      <c r="AE50" s="45"/>
      <c r="AF50" s="45"/>
      <c r="AG50" s="45"/>
      <c r="AH50" s="45"/>
      <c r="AI50" s="45"/>
      <c r="AJ50" s="45"/>
      <c r="AK50" s="45"/>
      <c r="AL50" s="128"/>
      <c r="AM50" s="74"/>
    </row>
    <row r="51" spans="1:39" ht="30" customHeight="1">
      <c r="A51" s="391"/>
      <c r="B51" s="33" t="s">
        <v>627</v>
      </c>
      <c r="C51" s="48"/>
      <c r="D51" s="45"/>
      <c r="E51" s="45"/>
      <c r="F51" s="45"/>
      <c r="G51" s="45"/>
      <c r="H51" s="45"/>
      <c r="I51" s="45"/>
      <c r="J51" s="45"/>
      <c r="K51" s="45"/>
      <c r="L51" s="45"/>
      <c r="M51" s="45"/>
      <c r="N51" s="45"/>
      <c r="O51" s="45"/>
      <c r="P51" s="45"/>
      <c r="Q51" s="45"/>
      <c r="R51" s="45"/>
      <c r="S51" s="45" t="s">
        <v>137</v>
      </c>
      <c r="T51" s="47"/>
      <c r="U51" s="45"/>
      <c r="V51" s="45"/>
      <c r="W51" s="45"/>
      <c r="X51" s="45"/>
      <c r="Y51" s="45"/>
      <c r="Z51" s="45"/>
      <c r="AA51" s="45"/>
      <c r="AB51" s="45"/>
      <c r="AC51" s="45"/>
      <c r="AD51" s="45"/>
      <c r="AE51" s="45"/>
      <c r="AF51" s="45"/>
      <c r="AG51" s="45"/>
      <c r="AH51" s="45"/>
      <c r="AI51" s="45"/>
      <c r="AJ51" s="45"/>
      <c r="AK51" s="45"/>
      <c r="AL51" s="128"/>
      <c r="AM51" s="74"/>
    </row>
    <row r="52" spans="1:39" ht="30" customHeight="1">
      <c r="A52" s="391"/>
      <c r="B52" s="33" t="s">
        <v>635</v>
      </c>
      <c r="C52" s="48"/>
      <c r="D52" s="45"/>
      <c r="E52" s="45"/>
      <c r="F52" s="45"/>
      <c r="G52" s="45"/>
      <c r="H52" s="45"/>
      <c r="I52" s="45"/>
      <c r="J52" s="45"/>
      <c r="K52" s="45"/>
      <c r="L52" s="45"/>
      <c r="M52" s="45"/>
      <c r="N52" s="45"/>
      <c r="O52" s="45"/>
      <c r="P52" s="45" t="s">
        <v>137</v>
      </c>
      <c r="Q52" s="45"/>
      <c r="R52" s="45"/>
      <c r="S52" s="45"/>
      <c r="T52" s="47"/>
      <c r="U52" s="45"/>
      <c r="V52" s="45"/>
      <c r="W52" s="45"/>
      <c r="X52" s="45"/>
      <c r="Y52" s="45"/>
      <c r="Z52" s="45"/>
      <c r="AA52" s="45"/>
      <c r="AB52" s="45"/>
      <c r="AC52" s="45"/>
      <c r="AD52" s="45"/>
      <c r="AE52" s="45"/>
      <c r="AF52" s="45"/>
      <c r="AG52" s="45"/>
      <c r="AH52" s="45"/>
      <c r="AI52" s="45"/>
      <c r="AJ52" s="45"/>
      <c r="AK52" s="45"/>
      <c r="AL52" s="128"/>
      <c r="AM52" s="74"/>
    </row>
    <row r="53" spans="1:39" ht="30" customHeight="1">
      <c r="A53" s="391"/>
      <c r="B53" s="33" t="s">
        <v>943</v>
      </c>
      <c r="C53" s="48"/>
      <c r="D53" s="45"/>
      <c r="E53" s="45"/>
      <c r="F53" s="45"/>
      <c r="G53" s="45"/>
      <c r="H53" s="45"/>
      <c r="I53" s="45"/>
      <c r="J53" s="45"/>
      <c r="K53" s="45"/>
      <c r="L53" s="45"/>
      <c r="M53" s="45"/>
      <c r="N53" s="45"/>
      <c r="O53" s="45"/>
      <c r="P53" s="45"/>
      <c r="Q53" s="45"/>
      <c r="R53" s="45" t="s">
        <v>137</v>
      </c>
      <c r="S53" s="45"/>
      <c r="T53" s="47"/>
      <c r="U53" s="45"/>
      <c r="V53" s="45"/>
      <c r="W53" s="45"/>
      <c r="X53" s="45"/>
      <c r="Y53" s="45"/>
      <c r="Z53" s="45"/>
      <c r="AA53" s="45"/>
      <c r="AB53" s="45"/>
      <c r="AC53" s="45"/>
      <c r="AD53" s="45"/>
      <c r="AE53" s="45"/>
      <c r="AF53" s="45"/>
      <c r="AG53" s="45"/>
      <c r="AH53" s="45"/>
      <c r="AI53" s="45"/>
      <c r="AJ53" s="45"/>
      <c r="AK53" s="45"/>
      <c r="AL53" s="128"/>
      <c r="AM53" s="74"/>
    </row>
    <row r="54" spans="1:39" ht="30" customHeight="1">
      <c r="A54" s="391"/>
      <c r="B54" s="33" t="s">
        <v>944</v>
      </c>
      <c r="C54" s="48"/>
      <c r="D54" s="45"/>
      <c r="E54" s="45"/>
      <c r="F54" s="45"/>
      <c r="G54" s="45"/>
      <c r="H54" s="45"/>
      <c r="I54" s="45"/>
      <c r="J54" s="45"/>
      <c r="K54" s="45"/>
      <c r="L54" s="45"/>
      <c r="M54" s="45"/>
      <c r="N54" s="45"/>
      <c r="O54" s="45"/>
      <c r="P54" s="45"/>
      <c r="Q54" s="45"/>
      <c r="R54" s="45"/>
      <c r="S54" s="45" t="s">
        <v>137</v>
      </c>
      <c r="T54" s="47"/>
      <c r="U54" s="45"/>
      <c r="V54" s="45"/>
      <c r="W54" s="45"/>
      <c r="X54" s="45"/>
      <c r="Y54" s="45"/>
      <c r="Z54" s="45"/>
      <c r="AA54" s="45"/>
      <c r="AB54" s="45"/>
      <c r="AC54" s="45"/>
      <c r="AD54" s="45"/>
      <c r="AE54" s="45"/>
      <c r="AF54" s="45"/>
      <c r="AG54" s="45"/>
      <c r="AH54" s="45"/>
      <c r="AI54" s="45"/>
      <c r="AJ54" s="45"/>
      <c r="AK54" s="45"/>
      <c r="AL54" s="128"/>
      <c r="AM54" s="74"/>
    </row>
    <row r="55" spans="1:39" ht="30" customHeight="1">
      <c r="A55" s="392"/>
      <c r="B55" s="33" t="s">
        <v>945</v>
      </c>
      <c r="C55" s="48"/>
      <c r="D55" s="45"/>
      <c r="E55" s="45"/>
      <c r="F55" s="45"/>
      <c r="G55" s="45"/>
      <c r="H55" s="45"/>
      <c r="I55" s="45"/>
      <c r="J55" s="45"/>
      <c r="K55" s="45"/>
      <c r="L55" s="45"/>
      <c r="M55" s="45"/>
      <c r="N55" s="45"/>
      <c r="O55" s="45"/>
      <c r="P55" s="45"/>
      <c r="Q55" s="45" t="s">
        <v>137</v>
      </c>
      <c r="R55" s="45"/>
      <c r="S55" s="45"/>
      <c r="T55" s="47"/>
      <c r="U55" s="45"/>
      <c r="V55" s="45"/>
      <c r="W55" s="45"/>
      <c r="X55" s="45"/>
      <c r="Y55" s="45"/>
      <c r="Z55" s="45"/>
      <c r="AA55" s="45"/>
      <c r="AB55" s="45"/>
      <c r="AC55" s="45"/>
      <c r="AD55" s="45"/>
      <c r="AE55" s="45"/>
      <c r="AF55" s="45"/>
      <c r="AG55" s="45"/>
      <c r="AH55" s="45"/>
      <c r="AI55" s="45"/>
      <c r="AJ55" s="45"/>
      <c r="AK55" s="45"/>
      <c r="AL55" s="128"/>
      <c r="AM55" s="74"/>
    </row>
    <row r="56" spans="1:39" ht="30" customHeight="1">
      <c r="A56" s="390" t="s">
        <v>946</v>
      </c>
      <c r="B56" s="33" t="s">
        <v>643</v>
      </c>
      <c r="C56" s="48" t="s">
        <v>947</v>
      </c>
      <c r="D56" s="48"/>
      <c r="E56" s="48"/>
      <c r="F56" s="48"/>
      <c r="G56" s="48"/>
      <c r="H56" s="48"/>
      <c r="I56" s="48"/>
      <c r="J56" s="48"/>
      <c r="K56" s="48"/>
      <c r="L56" s="48"/>
      <c r="M56" s="48"/>
      <c r="N56" s="45"/>
      <c r="O56" s="45"/>
      <c r="P56" s="45" t="s">
        <v>683</v>
      </c>
      <c r="Q56" s="45"/>
      <c r="R56" s="45"/>
      <c r="S56" s="45"/>
      <c r="T56" s="47"/>
      <c r="U56" s="48"/>
      <c r="V56" s="48"/>
      <c r="W56" s="48"/>
      <c r="X56" s="48"/>
      <c r="Y56" s="48"/>
      <c r="Z56" s="48"/>
      <c r="AA56" s="48"/>
      <c r="AB56" s="48"/>
      <c r="AC56" s="48"/>
      <c r="AD56" s="48"/>
      <c r="AE56" s="48"/>
      <c r="AF56" s="48"/>
      <c r="AG56" s="48"/>
      <c r="AH56" s="48"/>
      <c r="AI56" s="48"/>
      <c r="AJ56" s="48"/>
      <c r="AK56" s="45"/>
      <c r="AL56" s="128"/>
      <c r="AM56" s="74"/>
    </row>
    <row r="57" spans="1:39" ht="30" customHeight="1">
      <c r="A57" s="391"/>
      <c r="B57" s="33" t="s">
        <v>658</v>
      </c>
      <c r="C57" s="48" t="s">
        <v>947</v>
      </c>
      <c r="D57" s="48"/>
      <c r="E57" s="48"/>
      <c r="F57" s="48"/>
      <c r="G57" s="48"/>
      <c r="H57" s="48"/>
      <c r="I57" s="48"/>
      <c r="J57" s="48"/>
      <c r="K57" s="48"/>
      <c r="L57" s="48"/>
      <c r="M57" s="48"/>
      <c r="N57" s="45"/>
      <c r="O57" s="45"/>
      <c r="P57" s="45" t="s">
        <v>683</v>
      </c>
      <c r="Q57" s="45"/>
      <c r="R57" s="45"/>
      <c r="S57" s="45"/>
      <c r="T57" s="47"/>
      <c r="U57" s="48"/>
      <c r="V57" s="48"/>
      <c r="W57" s="48"/>
      <c r="X57" s="48"/>
      <c r="Y57" s="48"/>
      <c r="Z57" s="48"/>
      <c r="AA57" s="48"/>
      <c r="AB57" s="48"/>
      <c r="AC57" s="48"/>
      <c r="AD57" s="48"/>
      <c r="AE57" s="48"/>
      <c r="AF57" s="48"/>
      <c r="AG57" s="48"/>
      <c r="AH57" s="48"/>
      <c r="AI57" s="48"/>
      <c r="AJ57" s="48"/>
      <c r="AK57" s="45"/>
      <c r="AL57" s="128"/>
      <c r="AM57" s="74"/>
    </row>
    <row r="58" spans="1:39" ht="30" customHeight="1">
      <c r="A58" s="391"/>
      <c r="B58" s="33" t="s">
        <v>666</v>
      </c>
      <c r="C58" s="48"/>
      <c r="D58" s="48"/>
      <c r="E58" s="48"/>
      <c r="F58" s="48"/>
      <c r="G58" s="48"/>
      <c r="H58" s="48"/>
      <c r="I58" s="48"/>
      <c r="J58" s="48"/>
      <c r="K58" s="48"/>
      <c r="L58" s="48"/>
      <c r="M58" s="48"/>
      <c r="N58" s="45"/>
      <c r="O58" s="45"/>
      <c r="P58" s="45"/>
      <c r="Q58" s="45"/>
      <c r="R58" s="45"/>
      <c r="S58" s="45" t="s">
        <v>137</v>
      </c>
      <c r="T58" s="47"/>
      <c r="U58" s="48"/>
      <c r="V58" s="48"/>
      <c r="W58" s="48"/>
      <c r="X58" s="48"/>
      <c r="Y58" s="48"/>
      <c r="Z58" s="48"/>
      <c r="AA58" s="48"/>
      <c r="AB58" s="48"/>
      <c r="AC58" s="48"/>
      <c r="AD58" s="48"/>
      <c r="AE58" s="48"/>
      <c r="AF58" s="48"/>
      <c r="AG58" s="48"/>
      <c r="AH58" s="48"/>
      <c r="AI58" s="48"/>
      <c r="AJ58" s="48"/>
      <c r="AK58" s="45"/>
      <c r="AL58" s="128"/>
      <c r="AM58" s="74"/>
    </row>
    <row r="59" spans="1:39" ht="30" customHeight="1">
      <c r="A59" s="391"/>
      <c r="B59" s="33" t="s">
        <v>676</v>
      </c>
      <c r="C59" s="48"/>
      <c r="D59" s="48"/>
      <c r="E59" s="48"/>
      <c r="F59" s="48"/>
      <c r="G59" s="48"/>
      <c r="H59" s="48"/>
      <c r="I59" s="48"/>
      <c r="J59" s="48"/>
      <c r="K59" s="48"/>
      <c r="L59" s="48"/>
      <c r="M59" s="48"/>
      <c r="N59" s="45"/>
      <c r="O59" s="45"/>
      <c r="P59" s="45" t="s">
        <v>137</v>
      </c>
      <c r="Q59" s="45"/>
      <c r="R59" s="45"/>
      <c r="S59" s="45"/>
      <c r="T59" s="47"/>
      <c r="U59" s="48"/>
      <c r="V59" s="48"/>
      <c r="W59" s="48"/>
      <c r="X59" s="48"/>
      <c r="Y59" s="48"/>
      <c r="Z59" s="48"/>
      <c r="AA59" s="48"/>
      <c r="AB59" s="48"/>
      <c r="AC59" s="48"/>
      <c r="AD59" s="48"/>
      <c r="AE59" s="48"/>
      <c r="AF59" s="48"/>
      <c r="AG59" s="48"/>
      <c r="AH59" s="48"/>
      <c r="AI59" s="48"/>
      <c r="AJ59" s="48"/>
      <c r="AK59" s="45"/>
      <c r="AL59" s="128"/>
      <c r="AM59" s="74"/>
    </row>
    <row r="60" spans="1:39" ht="30" customHeight="1">
      <c r="A60" s="391"/>
      <c r="B60" s="33" t="s">
        <v>948</v>
      </c>
      <c r="C60" s="48"/>
      <c r="D60" s="48"/>
      <c r="E60" s="48"/>
      <c r="F60" s="48"/>
      <c r="G60" s="48"/>
      <c r="H60" s="48"/>
      <c r="I60" s="48"/>
      <c r="J60" s="48"/>
      <c r="K60" s="48"/>
      <c r="L60" s="48"/>
      <c r="M60" s="48"/>
      <c r="N60" s="45"/>
      <c r="O60" s="45"/>
      <c r="P60" s="45"/>
      <c r="Q60" s="45"/>
      <c r="R60" s="45" t="s">
        <v>137</v>
      </c>
      <c r="S60" s="45"/>
      <c r="T60" s="47"/>
      <c r="U60" s="48"/>
      <c r="V60" s="48"/>
      <c r="W60" s="48"/>
      <c r="X60" s="48"/>
      <c r="Y60" s="48"/>
      <c r="Z60" s="48"/>
      <c r="AA60" s="48"/>
      <c r="AB60" s="48"/>
      <c r="AC60" s="48"/>
      <c r="AD60" s="48"/>
      <c r="AE60" s="48"/>
      <c r="AF60" s="48"/>
      <c r="AG60" s="48"/>
      <c r="AH60" s="48"/>
      <c r="AI60" s="48"/>
      <c r="AJ60" s="48"/>
      <c r="AK60" s="45"/>
      <c r="AL60" s="128"/>
      <c r="AM60" s="74"/>
    </row>
    <row r="61" spans="1:39" ht="30" customHeight="1">
      <c r="A61" s="391"/>
      <c r="B61" s="33" t="s">
        <v>949</v>
      </c>
      <c r="C61" s="48"/>
      <c r="D61" s="48"/>
      <c r="E61" s="48"/>
      <c r="F61" s="48"/>
      <c r="G61" s="48"/>
      <c r="H61" s="48"/>
      <c r="I61" s="48"/>
      <c r="J61" s="48"/>
      <c r="K61" s="48"/>
      <c r="L61" s="48"/>
      <c r="M61" s="48"/>
      <c r="N61" s="45"/>
      <c r="O61" s="45"/>
      <c r="P61" s="45" t="s">
        <v>137</v>
      </c>
      <c r="Q61" s="45"/>
      <c r="R61" s="45"/>
      <c r="S61" s="45"/>
      <c r="T61" s="47"/>
      <c r="U61" s="48"/>
      <c r="V61" s="48"/>
      <c r="W61" s="48"/>
      <c r="X61" s="48"/>
      <c r="Y61" s="48"/>
      <c r="Z61" s="48"/>
      <c r="AA61" s="48"/>
      <c r="AB61" s="48"/>
      <c r="AC61" s="48"/>
      <c r="AD61" s="48"/>
      <c r="AE61" s="48"/>
      <c r="AF61" s="48"/>
      <c r="AG61" s="48"/>
      <c r="AH61" s="48"/>
      <c r="AI61" s="48"/>
      <c r="AJ61" s="48"/>
      <c r="AK61" s="45"/>
      <c r="AL61" s="128"/>
      <c r="AM61" s="74"/>
    </row>
    <row r="62" spans="1:39" ht="30" customHeight="1">
      <c r="A62" s="391"/>
      <c r="B62" s="33" t="s">
        <v>950</v>
      </c>
      <c r="C62" s="48"/>
      <c r="D62" s="48"/>
      <c r="E62" s="48"/>
      <c r="F62" s="48"/>
      <c r="G62" s="48"/>
      <c r="H62" s="48"/>
      <c r="I62" s="48"/>
      <c r="J62" s="48"/>
      <c r="K62" s="48"/>
      <c r="L62" s="48"/>
      <c r="M62" s="48"/>
      <c r="N62" s="45"/>
      <c r="O62" s="45"/>
      <c r="P62" s="45"/>
      <c r="Q62" s="45"/>
      <c r="R62" s="45" t="s">
        <v>137</v>
      </c>
      <c r="S62" s="45"/>
      <c r="T62" s="47"/>
      <c r="U62" s="48"/>
      <c r="V62" s="48"/>
      <c r="W62" s="48"/>
      <c r="X62" s="48"/>
      <c r="Y62" s="48"/>
      <c r="Z62" s="48"/>
      <c r="AA62" s="48"/>
      <c r="AB62" s="48"/>
      <c r="AC62" s="48"/>
      <c r="AD62" s="48"/>
      <c r="AE62" s="48"/>
      <c r="AF62" s="48"/>
      <c r="AG62" s="48"/>
      <c r="AH62" s="48"/>
      <c r="AI62" s="48"/>
      <c r="AJ62" s="48"/>
      <c r="AK62" s="45"/>
      <c r="AL62" s="128"/>
      <c r="AM62" s="74"/>
    </row>
    <row r="63" spans="1:39" ht="30" customHeight="1">
      <c r="A63" s="391"/>
      <c r="B63" s="33" t="s">
        <v>951</v>
      </c>
      <c r="C63" s="48" t="s">
        <v>947</v>
      </c>
      <c r="D63" s="48"/>
      <c r="E63" s="48"/>
      <c r="F63" s="48"/>
      <c r="G63" s="48"/>
      <c r="H63" s="48"/>
      <c r="I63" s="48"/>
      <c r="J63" s="48"/>
      <c r="K63" s="48"/>
      <c r="L63" s="48"/>
      <c r="M63" s="48"/>
      <c r="N63" s="45"/>
      <c r="O63" s="45"/>
      <c r="P63" s="45"/>
      <c r="Q63" s="45" t="s">
        <v>683</v>
      </c>
      <c r="R63" s="45"/>
      <c r="S63" s="45"/>
      <c r="T63" s="47" t="s">
        <v>115</v>
      </c>
      <c r="U63" s="48"/>
      <c r="V63" s="48"/>
      <c r="W63" s="48"/>
      <c r="X63" s="48"/>
      <c r="Y63" s="48"/>
      <c r="Z63" s="48"/>
      <c r="AA63" s="48"/>
      <c r="AB63" s="48"/>
      <c r="AC63" s="48"/>
      <c r="AD63" s="48"/>
      <c r="AE63" s="48"/>
      <c r="AF63" s="48"/>
      <c r="AG63" s="48"/>
      <c r="AH63" s="48"/>
      <c r="AI63" s="48"/>
      <c r="AJ63" s="48"/>
      <c r="AK63" s="45"/>
      <c r="AL63" s="128"/>
      <c r="AM63" s="74"/>
    </row>
    <row r="64" spans="1:39" ht="30" customHeight="1">
      <c r="A64" s="391"/>
      <c r="B64" s="33" t="s">
        <v>952</v>
      </c>
      <c r="C64" s="45" t="s">
        <v>947</v>
      </c>
      <c r="D64" s="45"/>
      <c r="E64" s="45"/>
      <c r="F64" s="45"/>
      <c r="G64" s="45"/>
      <c r="H64" s="45"/>
      <c r="I64" s="45"/>
      <c r="J64" s="45"/>
      <c r="K64" s="45"/>
      <c r="L64" s="45"/>
      <c r="M64" s="45"/>
      <c r="N64" s="45"/>
      <c r="O64" s="45"/>
      <c r="P64" s="45"/>
      <c r="Q64" s="45"/>
      <c r="R64" s="45" t="s">
        <v>683</v>
      </c>
      <c r="S64" s="45"/>
      <c r="T64" s="47"/>
      <c r="U64" s="45"/>
      <c r="V64" s="45"/>
      <c r="W64" s="45"/>
      <c r="X64" s="45"/>
      <c r="Y64" s="45"/>
      <c r="Z64" s="45"/>
      <c r="AA64" s="45"/>
      <c r="AB64" s="45"/>
      <c r="AC64" s="45"/>
      <c r="AD64" s="45"/>
      <c r="AE64" s="45"/>
      <c r="AF64" s="45"/>
      <c r="AG64" s="45"/>
      <c r="AH64" s="45"/>
      <c r="AI64" s="45"/>
      <c r="AJ64" s="45"/>
      <c r="AK64" s="45"/>
      <c r="AL64" s="128"/>
      <c r="AM64" s="74"/>
    </row>
    <row r="65" spans="1:39" ht="30" customHeight="1">
      <c r="A65" s="391"/>
      <c r="B65" s="33" t="s">
        <v>953</v>
      </c>
      <c r="C65" s="45"/>
      <c r="D65" s="45"/>
      <c r="E65" s="45"/>
      <c r="F65" s="45"/>
      <c r="G65" s="45"/>
      <c r="H65" s="45"/>
      <c r="I65" s="45"/>
      <c r="J65" s="45"/>
      <c r="K65" s="45"/>
      <c r="L65" s="45"/>
      <c r="M65" s="45"/>
      <c r="N65" s="45"/>
      <c r="O65" s="45"/>
      <c r="P65" s="45" t="s">
        <v>137</v>
      </c>
      <c r="Q65" s="45"/>
      <c r="R65" s="45"/>
      <c r="S65" s="45"/>
      <c r="T65" s="47"/>
      <c r="U65" s="45"/>
      <c r="V65" s="45"/>
      <c r="W65" s="45"/>
      <c r="X65" s="45"/>
      <c r="Y65" s="45"/>
      <c r="Z65" s="45"/>
      <c r="AA65" s="45"/>
      <c r="AB65" s="45"/>
      <c r="AC65" s="45"/>
      <c r="AD65" s="45"/>
      <c r="AE65" s="45"/>
      <c r="AF65" s="45"/>
      <c r="AG65" s="45"/>
      <c r="AH65" s="45"/>
      <c r="AI65" s="45"/>
      <c r="AJ65" s="45"/>
      <c r="AK65" s="45"/>
      <c r="AL65" s="128"/>
      <c r="AM65" s="74"/>
    </row>
    <row r="66" spans="1:39" ht="30" customHeight="1">
      <c r="A66" s="391"/>
      <c r="B66" s="33" t="s">
        <v>954</v>
      </c>
      <c r="C66" s="45"/>
      <c r="D66" s="45"/>
      <c r="E66" s="45"/>
      <c r="F66" s="45"/>
      <c r="G66" s="45"/>
      <c r="H66" s="45"/>
      <c r="I66" s="45"/>
      <c r="J66" s="45"/>
      <c r="K66" s="45"/>
      <c r="L66" s="45"/>
      <c r="M66" s="45"/>
      <c r="N66" s="45"/>
      <c r="O66" s="45"/>
      <c r="P66" s="45"/>
      <c r="Q66" s="45"/>
      <c r="R66" s="45"/>
      <c r="S66" s="45" t="s">
        <v>137</v>
      </c>
      <c r="T66" s="47"/>
      <c r="U66" s="45"/>
      <c r="V66" s="45"/>
      <c r="W66" s="45"/>
      <c r="X66" s="45"/>
      <c r="Y66" s="45"/>
      <c r="Z66" s="45"/>
      <c r="AA66" s="45"/>
      <c r="AB66" s="45"/>
      <c r="AC66" s="45"/>
      <c r="AD66" s="45"/>
      <c r="AE66" s="45"/>
      <c r="AF66" s="45"/>
      <c r="AG66" s="45"/>
      <c r="AH66" s="45"/>
      <c r="AI66" s="45"/>
      <c r="AJ66" s="45"/>
      <c r="AK66" s="45"/>
      <c r="AL66" s="128"/>
      <c r="AM66" s="74"/>
    </row>
    <row r="67" spans="1:39" ht="30" customHeight="1">
      <c r="A67" s="391"/>
      <c r="B67" s="33" t="s">
        <v>955</v>
      </c>
      <c r="C67" s="45"/>
      <c r="D67" s="45"/>
      <c r="E67" s="45"/>
      <c r="F67" s="45"/>
      <c r="G67" s="45"/>
      <c r="H67" s="45"/>
      <c r="I67" s="45"/>
      <c r="J67" s="45"/>
      <c r="K67" s="45"/>
      <c r="L67" s="45"/>
      <c r="M67" s="45"/>
      <c r="N67" s="45"/>
      <c r="O67" s="45"/>
      <c r="P67" s="45" t="s">
        <v>137</v>
      </c>
      <c r="Q67" s="45"/>
      <c r="R67" s="45"/>
      <c r="S67" s="45"/>
      <c r="T67" s="47"/>
      <c r="U67" s="45"/>
      <c r="V67" s="45"/>
      <c r="W67" s="45"/>
      <c r="X67" s="45"/>
      <c r="Y67" s="45"/>
      <c r="Z67" s="45"/>
      <c r="AA67" s="45"/>
      <c r="AB67" s="45"/>
      <c r="AC67" s="45"/>
      <c r="AD67" s="45"/>
      <c r="AE67" s="45"/>
      <c r="AF67" s="45"/>
      <c r="AG67" s="45"/>
      <c r="AH67" s="45"/>
      <c r="AI67" s="45"/>
      <c r="AJ67" s="45"/>
      <c r="AK67" s="45"/>
      <c r="AL67" s="128"/>
      <c r="AM67" s="74"/>
    </row>
    <row r="68" spans="1:39" ht="30" customHeight="1">
      <c r="A68" s="391"/>
      <c r="B68" s="33" t="s">
        <v>956</v>
      </c>
      <c r="C68" s="45"/>
      <c r="D68" s="45"/>
      <c r="E68" s="45"/>
      <c r="F68" s="45"/>
      <c r="G68" s="45"/>
      <c r="H68" s="45"/>
      <c r="I68" s="45"/>
      <c r="J68" s="45"/>
      <c r="K68" s="45"/>
      <c r="L68" s="45"/>
      <c r="M68" s="45"/>
      <c r="N68" s="45"/>
      <c r="O68" s="45"/>
      <c r="P68" s="45"/>
      <c r="Q68" s="45" t="s">
        <v>137</v>
      </c>
      <c r="R68" s="45"/>
      <c r="S68" s="45"/>
      <c r="T68" s="47"/>
      <c r="U68" s="45"/>
      <c r="V68" s="45"/>
      <c r="W68" s="45"/>
      <c r="X68" s="45"/>
      <c r="Y68" s="45"/>
      <c r="Z68" s="45"/>
      <c r="AA68" s="45"/>
      <c r="AB68" s="45"/>
      <c r="AC68" s="45"/>
      <c r="AD68" s="45"/>
      <c r="AE68" s="45"/>
      <c r="AF68" s="45"/>
      <c r="AG68" s="45"/>
      <c r="AH68" s="45"/>
      <c r="AI68" s="45"/>
      <c r="AJ68" s="45"/>
      <c r="AK68" s="45"/>
      <c r="AL68" s="128"/>
      <c r="AM68" s="74"/>
    </row>
    <row r="69" spans="1:39" ht="30" customHeight="1">
      <c r="A69" s="391"/>
      <c r="B69" s="33" t="s">
        <v>957</v>
      </c>
      <c r="C69" s="45"/>
      <c r="D69" s="45"/>
      <c r="E69" s="45"/>
      <c r="F69" s="45"/>
      <c r="G69" s="45"/>
      <c r="H69" s="45"/>
      <c r="I69" s="45"/>
      <c r="J69" s="45"/>
      <c r="K69" s="45"/>
      <c r="L69" s="45"/>
      <c r="M69" s="45"/>
      <c r="N69" s="45"/>
      <c r="O69" s="45"/>
      <c r="P69" s="45"/>
      <c r="Q69" s="45"/>
      <c r="R69" s="45" t="s">
        <v>137</v>
      </c>
      <c r="S69" s="45"/>
      <c r="T69" s="47"/>
      <c r="U69" s="45"/>
      <c r="V69" s="45"/>
      <c r="W69" s="45"/>
      <c r="X69" s="45"/>
      <c r="Y69" s="45"/>
      <c r="Z69" s="45"/>
      <c r="AA69" s="45"/>
      <c r="AB69" s="45"/>
      <c r="AC69" s="45"/>
      <c r="AD69" s="45"/>
      <c r="AE69" s="45"/>
      <c r="AF69" s="45"/>
      <c r="AG69" s="45"/>
      <c r="AH69" s="45"/>
      <c r="AI69" s="45"/>
      <c r="AJ69" s="45"/>
      <c r="AK69" s="45"/>
      <c r="AL69" s="128"/>
      <c r="AM69" s="74"/>
    </row>
    <row r="70" spans="1:39" ht="30" customHeight="1">
      <c r="A70" s="392"/>
      <c r="B70" s="33" t="s">
        <v>958</v>
      </c>
      <c r="C70" s="45"/>
      <c r="D70" s="45"/>
      <c r="E70" s="45"/>
      <c r="F70" s="45"/>
      <c r="G70" s="45"/>
      <c r="H70" s="45"/>
      <c r="I70" s="45"/>
      <c r="J70" s="45"/>
      <c r="K70" s="45"/>
      <c r="L70" s="45"/>
      <c r="M70" s="45"/>
      <c r="N70" s="45"/>
      <c r="O70" s="45"/>
      <c r="P70" s="45"/>
      <c r="Q70" s="45"/>
      <c r="R70" s="45" t="s">
        <v>137</v>
      </c>
      <c r="S70" s="45"/>
      <c r="T70" s="47"/>
      <c r="U70" s="45"/>
      <c r="V70" s="45"/>
      <c r="W70" s="45"/>
      <c r="X70" s="45"/>
      <c r="Y70" s="45"/>
      <c r="Z70" s="45"/>
      <c r="AA70" s="45"/>
      <c r="AB70" s="45"/>
      <c r="AC70" s="45"/>
      <c r="AD70" s="45"/>
      <c r="AE70" s="45"/>
      <c r="AF70" s="45"/>
      <c r="AG70" s="45"/>
      <c r="AH70" s="45"/>
      <c r="AI70" s="45"/>
      <c r="AJ70" s="45"/>
      <c r="AK70" s="45"/>
      <c r="AL70" s="128"/>
      <c r="AM70" s="74"/>
    </row>
    <row r="71" spans="1:39" ht="30" customHeight="1">
      <c r="A71" s="390" t="s">
        <v>959</v>
      </c>
      <c r="B71" s="33" t="s">
        <v>691</v>
      </c>
      <c r="C71" s="48" t="s">
        <v>960</v>
      </c>
      <c r="D71" s="48"/>
      <c r="E71" s="48"/>
      <c r="F71" s="48"/>
      <c r="G71" s="48"/>
      <c r="H71" s="48"/>
      <c r="I71" s="48"/>
      <c r="J71" s="48"/>
      <c r="K71" s="48"/>
      <c r="L71" s="48"/>
      <c r="M71" s="48"/>
      <c r="N71" s="45"/>
      <c r="O71" s="45"/>
      <c r="P71" s="45"/>
      <c r="Q71" s="45"/>
      <c r="R71" s="45"/>
      <c r="S71" s="45" t="s">
        <v>683</v>
      </c>
      <c r="T71" s="47"/>
      <c r="U71" s="48"/>
      <c r="V71" s="48"/>
      <c r="W71" s="48"/>
      <c r="X71" s="48"/>
      <c r="Y71" s="48"/>
      <c r="Z71" s="48"/>
      <c r="AA71" s="48"/>
      <c r="AB71" s="48"/>
      <c r="AC71" s="48"/>
      <c r="AD71" s="48"/>
      <c r="AE71" s="48"/>
      <c r="AF71" s="48"/>
      <c r="AG71" s="48"/>
      <c r="AH71" s="48"/>
      <c r="AI71" s="48"/>
      <c r="AJ71" s="48"/>
      <c r="AK71" s="45"/>
      <c r="AL71" s="128"/>
      <c r="AM71" s="74"/>
    </row>
    <row r="72" spans="1:39" ht="30" customHeight="1">
      <c r="A72" s="391"/>
      <c r="B72" s="33" t="s">
        <v>701</v>
      </c>
      <c r="C72" s="48" t="s">
        <v>960</v>
      </c>
      <c r="D72" s="48"/>
      <c r="E72" s="48"/>
      <c r="F72" s="48"/>
      <c r="G72" s="48"/>
      <c r="H72" s="48"/>
      <c r="I72" s="48"/>
      <c r="J72" s="48"/>
      <c r="K72" s="48"/>
      <c r="L72" s="48"/>
      <c r="M72" s="48"/>
      <c r="N72" s="45"/>
      <c r="O72" s="45"/>
      <c r="P72" s="45"/>
      <c r="Q72" s="45"/>
      <c r="R72" s="45"/>
      <c r="S72" s="45" t="s">
        <v>683</v>
      </c>
      <c r="T72" s="47"/>
      <c r="U72" s="48"/>
      <c r="V72" s="48"/>
      <c r="W72" s="48"/>
      <c r="X72" s="48"/>
      <c r="Y72" s="48"/>
      <c r="Z72" s="48"/>
      <c r="AA72" s="48"/>
      <c r="AB72" s="48"/>
      <c r="AC72" s="48"/>
      <c r="AD72" s="48"/>
      <c r="AE72" s="48"/>
      <c r="AF72" s="48"/>
      <c r="AG72" s="48"/>
      <c r="AH72" s="48"/>
      <c r="AI72" s="48"/>
      <c r="AJ72" s="48"/>
      <c r="AK72" s="45"/>
      <c r="AL72" s="128"/>
      <c r="AM72" s="74"/>
    </row>
    <row r="73" spans="1:39" ht="30" customHeight="1">
      <c r="A73" s="391"/>
      <c r="B73" s="33" t="s">
        <v>717</v>
      </c>
      <c r="C73" s="48" t="s">
        <v>960</v>
      </c>
      <c r="D73" s="48"/>
      <c r="E73" s="48"/>
      <c r="F73" s="48"/>
      <c r="G73" s="48"/>
      <c r="H73" s="48"/>
      <c r="I73" s="48"/>
      <c r="J73" s="48"/>
      <c r="K73" s="48"/>
      <c r="L73" s="48"/>
      <c r="M73" s="48"/>
      <c r="N73" s="45"/>
      <c r="O73" s="45"/>
      <c r="P73" s="45"/>
      <c r="Q73" s="45"/>
      <c r="R73" s="45"/>
      <c r="S73" s="45" t="s">
        <v>683</v>
      </c>
      <c r="T73" s="47"/>
      <c r="U73" s="48"/>
      <c r="V73" s="48"/>
      <c r="W73" s="48"/>
      <c r="X73" s="48"/>
      <c r="Y73" s="48"/>
      <c r="Z73" s="48"/>
      <c r="AA73" s="48"/>
      <c r="AB73" s="48"/>
      <c r="AC73" s="48"/>
      <c r="AD73" s="48"/>
      <c r="AE73" s="48"/>
      <c r="AF73" s="48"/>
      <c r="AG73" s="48"/>
      <c r="AH73" s="48"/>
      <c r="AI73" s="48"/>
      <c r="AJ73" s="48"/>
      <c r="AK73" s="45"/>
      <c r="AL73" s="128"/>
      <c r="AM73" s="74"/>
    </row>
    <row r="74" spans="1:39" ht="30" customHeight="1">
      <c r="A74" s="391"/>
      <c r="B74" s="33" t="s">
        <v>729</v>
      </c>
      <c r="C74" s="48"/>
      <c r="D74" s="48"/>
      <c r="E74" s="48"/>
      <c r="F74" s="48"/>
      <c r="G74" s="48"/>
      <c r="H74" s="48"/>
      <c r="I74" s="48"/>
      <c r="J74" s="48"/>
      <c r="K74" s="48"/>
      <c r="L74" s="48"/>
      <c r="M74" s="48"/>
      <c r="N74" s="45"/>
      <c r="O74" s="45"/>
      <c r="P74" s="45"/>
      <c r="Q74" s="45" t="s">
        <v>137</v>
      </c>
      <c r="R74" s="45"/>
      <c r="S74" s="45"/>
      <c r="T74" s="47"/>
      <c r="U74" s="48"/>
      <c r="V74" s="48"/>
      <c r="W74" s="48"/>
      <c r="X74" s="48"/>
      <c r="Y74" s="48"/>
      <c r="Z74" s="48"/>
      <c r="AA74" s="48"/>
      <c r="AB74" s="48"/>
      <c r="AC74" s="48"/>
      <c r="AD74" s="48"/>
      <c r="AE74" s="48"/>
      <c r="AF74" s="48"/>
      <c r="AG74" s="48"/>
      <c r="AH74" s="48"/>
      <c r="AI74" s="48"/>
      <c r="AJ74" s="48"/>
      <c r="AK74" s="45"/>
      <c r="AL74" s="128"/>
      <c r="AM74" s="74"/>
    </row>
    <row r="75" spans="1:39" ht="30" customHeight="1">
      <c r="A75" s="391"/>
      <c r="B75" s="33" t="s">
        <v>738</v>
      </c>
      <c r="C75" s="48"/>
      <c r="D75" s="48"/>
      <c r="E75" s="48"/>
      <c r="F75" s="48"/>
      <c r="G75" s="48"/>
      <c r="H75" s="48"/>
      <c r="I75" s="48"/>
      <c r="J75" s="48"/>
      <c r="K75" s="48"/>
      <c r="L75" s="48"/>
      <c r="M75" s="48"/>
      <c r="N75" s="45"/>
      <c r="O75" s="45"/>
      <c r="P75" s="45"/>
      <c r="Q75" s="45" t="s">
        <v>137</v>
      </c>
      <c r="R75" s="45"/>
      <c r="S75" s="45"/>
      <c r="T75" s="47"/>
      <c r="U75" s="48"/>
      <c r="V75" s="48"/>
      <c r="W75" s="48"/>
      <c r="X75" s="48"/>
      <c r="Y75" s="48"/>
      <c r="Z75" s="48"/>
      <c r="AA75" s="48"/>
      <c r="AB75" s="48"/>
      <c r="AC75" s="48"/>
      <c r="AD75" s="48"/>
      <c r="AE75" s="48"/>
      <c r="AF75" s="48"/>
      <c r="AG75" s="48"/>
      <c r="AH75" s="48"/>
      <c r="AI75" s="48"/>
      <c r="AJ75" s="48"/>
      <c r="AK75" s="45"/>
      <c r="AL75" s="128"/>
      <c r="AM75" s="74"/>
    </row>
    <row r="76" spans="1:39" ht="30" customHeight="1">
      <c r="A76" s="391"/>
      <c r="B76" s="33" t="s">
        <v>748</v>
      </c>
      <c r="C76" s="48"/>
      <c r="D76" s="48"/>
      <c r="E76" s="48"/>
      <c r="F76" s="48"/>
      <c r="G76" s="48"/>
      <c r="H76" s="48"/>
      <c r="I76" s="48"/>
      <c r="J76" s="48"/>
      <c r="K76" s="48"/>
      <c r="L76" s="48"/>
      <c r="M76" s="48"/>
      <c r="N76" s="45"/>
      <c r="O76" s="45"/>
      <c r="P76" s="45"/>
      <c r="Q76" s="45" t="s">
        <v>137</v>
      </c>
      <c r="R76" s="45"/>
      <c r="S76" s="45"/>
      <c r="T76" s="47"/>
      <c r="U76" s="48"/>
      <c r="V76" s="48"/>
      <c r="W76" s="48"/>
      <c r="X76" s="48"/>
      <c r="Y76" s="48"/>
      <c r="Z76" s="48"/>
      <c r="AA76" s="48"/>
      <c r="AB76" s="48"/>
      <c r="AC76" s="48"/>
      <c r="AD76" s="48"/>
      <c r="AE76" s="48"/>
      <c r="AF76" s="48"/>
      <c r="AG76" s="48"/>
      <c r="AH76" s="48"/>
      <c r="AI76" s="48"/>
      <c r="AJ76" s="48"/>
      <c r="AK76" s="45"/>
      <c r="AL76" s="128"/>
      <c r="AM76" s="74"/>
    </row>
    <row r="77" spans="1:39" ht="30" customHeight="1">
      <c r="A77" s="391"/>
      <c r="B77" s="33" t="s">
        <v>761</v>
      </c>
      <c r="C77" s="48"/>
      <c r="D77" s="48"/>
      <c r="E77" s="48"/>
      <c r="F77" s="48"/>
      <c r="G77" s="48"/>
      <c r="H77" s="48"/>
      <c r="I77" s="48"/>
      <c r="J77" s="48"/>
      <c r="K77" s="48"/>
      <c r="L77" s="48"/>
      <c r="M77" s="48"/>
      <c r="N77" s="45"/>
      <c r="O77" s="45"/>
      <c r="P77" s="45"/>
      <c r="Q77" s="45" t="s">
        <v>137</v>
      </c>
      <c r="R77" s="45"/>
      <c r="S77" s="45"/>
      <c r="T77" s="47"/>
      <c r="U77" s="48"/>
      <c r="V77" s="48"/>
      <c r="W77" s="48"/>
      <c r="X77" s="48"/>
      <c r="Y77" s="48"/>
      <c r="Z77" s="48"/>
      <c r="AA77" s="48"/>
      <c r="AB77" s="48"/>
      <c r="AC77" s="48"/>
      <c r="AD77" s="48"/>
      <c r="AE77" s="48"/>
      <c r="AF77" s="48"/>
      <c r="AG77" s="48"/>
      <c r="AH77" s="48"/>
      <c r="AI77" s="48"/>
      <c r="AJ77" s="48"/>
      <c r="AK77" s="45"/>
      <c r="AL77" s="128"/>
      <c r="AM77" s="74"/>
    </row>
    <row r="78" spans="1:39" ht="30" customHeight="1">
      <c r="A78" s="391"/>
      <c r="B78" s="33" t="s">
        <v>773</v>
      </c>
      <c r="C78" s="48"/>
      <c r="D78" s="48"/>
      <c r="E78" s="48"/>
      <c r="F78" s="48"/>
      <c r="G78" s="48"/>
      <c r="H78" s="48"/>
      <c r="I78" s="48"/>
      <c r="J78" s="48"/>
      <c r="K78" s="48"/>
      <c r="L78" s="48"/>
      <c r="M78" s="48"/>
      <c r="N78" s="45"/>
      <c r="O78" s="45"/>
      <c r="P78" s="45"/>
      <c r="Q78" s="45" t="s">
        <v>137</v>
      </c>
      <c r="R78" s="45"/>
      <c r="S78" s="45"/>
      <c r="T78" s="47"/>
      <c r="U78" s="48"/>
      <c r="V78" s="48"/>
      <c r="W78" s="48"/>
      <c r="X78" s="48"/>
      <c r="Y78" s="48"/>
      <c r="Z78" s="48"/>
      <c r="AA78" s="48"/>
      <c r="AB78" s="48"/>
      <c r="AC78" s="48"/>
      <c r="AD78" s="48"/>
      <c r="AE78" s="48"/>
      <c r="AF78" s="48"/>
      <c r="AG78" s="48"/>
      <c r="AH78" s="48"/>
      <c r="AI78" s="48"/>
      <c r="AJ78" s="48"/>
      <c r="AK78" s="45"/>
      <c r="AL78" s="128"/>
      <c r="AM78" s="74"/>
    </row>
    <row r="79" spans="1:39" ht="30" customHeight="1">
      <c r="A79" s="391"/>
      <c r="B79" s="33" t="s">
        <v>782</v>
      </c>
      <c r="C79" s="48"/>
      <c r="D79" s="48"/>
      <c r="E79" s="48"/>
      <c r="F79" s="48"/>
      <c r="G79" s="48"/>
      <c r="H79" s="48"/>
      <c r="I79" s="48"/>
      <c r="J79" s="48"/>
      <c r="K79" s="48"/>
      <c r="L79" s="48"/>
      <c r="M79" s="48"/>
      <c r="N79" s="45"/>
      <c r="O79" s="45"/>
      <c r="P79" s="45"/>
      <c r="Q79" s="45" t="s">
        <v>137</v>
      </c>
      <c r="R79" s="45"/>
      <c r="S79" s="45"/>
      <c r="T79" s="47"/>
      <c r="U79" s="48"/>
      <c r="V79" s="48"/>
      <c r="W79" s="48"/>
      <c r="X79" s="48"/>
      <c r="Y79" s="48"/>
      <c r="Z79" s="48"/>
      <c r="AA79" s="48"/>
      <c r="AB79" s="48"/>
      <c r="AC79" s="48"/>
      <c r="AD79" s="48"/>
      <c r="AE79" s="48"/>
      <c r="AF79" s="48"/>
      <c r="AG79" s="48"/>
      <c r="AH79" s="48"/>
      <c r="AI79" s="48"/>
      <c r="AJ79" s="48"/>
      <c r="AK79" s="45"/>
      <c r="AL79" s="128"/>
      <c r="AM79" s="74"/>
    </row>
    <row r="80" spans="1:39" ht="30" customHeight="1">
      <c r="A80" s="391"/>
      <c r="B80" s="33" t="s">
        <v>789</v>
      </c>
      <c r="C80" s="48"/>
      <c r="D80" s="48"/>
      <c r="E80" s="48"/>
      <c r="F80" s="48"/>
      <c r="G80" s="48"/>
      <c r="H80" s="48"/>
      <c r="I80" s="48"/>
      <c r="J80" s="48"/>
      <c r="K80" s="48"/>
      <c r="L80" s="48"/>
      <c r="M80" s="48"/>
      <c r="N80" s="45"/>
      <c r="O80" s="45"/>
      <c r="P80" s="45"/>
      <c r="Q80" s="45" t="s">
        <v>137</v>
      </c>
      <c r="R80" s="45"/>
      <c r="S80" s="45"/>
      <c r="T80" s="47"/>
      <c r="U80" s="48"/>
      <c r="V80" s="48"/>
      <c r="W80" s="48"/>
      <c r="X80" s="48"/>
      <c r="Y80" s="48"/>
      <c r="Z80" s="48"/>
      <c r="AA80" s="48"/>
      <c r="AB80" s="48"/>
      <c r="AC80" s="48"/>
      <c r="AD80" s="48"/>
      <c r="AE80" s="48"/>
      <c r="AF80" s="48"/>
      <c r="AG80" s="48"/>
      <c r="AH80" s="48"/>
      <c r="AI80" s="48"/>
      <c r="AJ80" s="48"/>
      <c r="AK80" s="45"/>
      <c r="AL80" s="128"/>
      <c r="AM80" s="74"/>
    </row>
    <row r="81" spans="1:39" ht="30" customHeight="1">
      <c r="A81" s="391"/>
      <c r="B81" s="33" t="s">
        <v>961</v>
      </c>
      <c r="C81" s="48"/>
      <c r="D81" s="48"/>
      <c r="E81" s="48"/>
      <c r="F81" s="48"/>
      <c r="G81" s="48"/>
      <c r="H81" s="48"/>
      <c r="I81" s="48"/>
      <c r="J81" s="48"/>
      <c r="K81" s="48"/>
      <c r="L81" s="48"/>
      <c r="M81" s="48"/>
      <c r="N81" s="45"/>
      <c r="O81" s="45"/>
      <c r="P81" s="45"/>
      <c r="Q81" s="45" t="s">
        <v>137</v>
      </c>
      <c r="R81" s="45"/>
      <c r="S81" s="45"/>
      <c r="T81" s="47"/>
      <c r="U81" s="48"/>
      <c r="V81" s="48"/>
      <c r="W81" s="48"/>
      <c r="X81" s="48"/>
      <c r="Y81" s="48"/>
      <c r="Z81" s="48"/>
      <c r="AA81" s="48"/>
      <c r="AB81" s="48"/>
      <c r="AC81" s="48"/>
      <c r="AD81" s="48"/>
      <c r="AE81" s="48"/>
      <c r="AF81" s="48"/>
      <c r="AG81" s="48"/>
      <c r="AH81" s="48"/>
      <c r="AI81" s="48"/>
      <c r="AJ81" s="48"/>
      <c r="AK81" s="45"/>
      <c r="AL81" s="128"/>
      <c r="AM81" s="74"/>
    </row>
    <row r="82" spans="1:39" ht="30" customHeight="1">
      <c r="A82" s="391"/>
      <c r="B82" s="33" t="s">
        <v>962</v>
      </c>
      <c r="C82" s="48"/>
      <c r="D82" s="48"/>
      <c r="E82" s="48"/>
      <c r="F82" s="48"/>
      <c r="G82" s="48"/>
      <c r="H82" s="48"/>
      <c r="I82" s="48"/>
      <c r="J82" s="48"/>
      <c r="K82" s="48"/>
      <c r="L82" s="48"/>
      <c r="M82" s="48"/>
      <c r="N82" s="45"/>
      <c r="O82" s="45"/>
      <c r="P82" s="45"/>
      <c r="Q82" s="45" t="s">
        <v>137</v>
      </c>
      <c r="R82" s="45"/>
      <c r="S82" s="45"/>
      <c r="T82" s="47"/>
      <c r="U82" s="48"/>
      <c r="V82" s="48"/>
      <c r="W82" s="48"/>
      <c r="X82" s="48"/>
      <c r="Y82" s="48"/>
      <c r="Z82" s="48"/>
      <c r="AA82" s="48"/>
      <c r="AB82" s="48"/>
      <c r="AC82" s="48"/>
      <c r="AD82" s="48"/>
      <c r="AE82" s="48"/>
      <c r="AF82" s="48"/>
      <c r="AG82" s="48"/>
      <c r="AH82" s="48"/>
      <c r="AI82" s="48"/>
      <c r="AJ82" s="48"/>
      <c r="AK82" s="45"/>
      <c r="AL82" s="128"/>
      <c r="AM82" s="74"/>
    </row>
    <row r="83" spans="1:39" ht="30" customHeight="1">
      <c r="A83" s="391"/>
      <c r="B83" s="33" t="s">
        <v>963</v>
      </c>
      <c r="C83" s="48"/>
      <c r="D83" s="48"/>
      <c r="E83" s="48"/>
      <c r="F83" s="48"/>
      <c r="G83" s="48"/>
      <c r="H83" s="48"/>
      <c r="I83" s="48"/>
      <c r="J83" s="48"/>
      <c r="K83" s="48"/>
      <c r="L83" s="48"/>
      <c r="M83" s="48"/>
      <c r="N83" s="45"/>
      <c r="O83" s="45"/>
      <c r="P83" s="45"/>
      <c r="Q83" s="45" t="s">
        <v>137</v>
      </c>
      <c r="R83" s="45"/>
      <c r="S83" s="45"/>
      <c r="T83" s="47"/>
      <c r="U83" s="48"/>
      <c r="V83" s="48"/>
      <c r="W83" s="48"/>
      <c r="X83" s="48"/>
      <c r="Y83" s="48"/>
      <c r="Z83" s="48"/>
      <c r="AA83" s="48"/>
      <c r="AB83" s="48"/>
      <c r="AC83" s="48"/>
      <c r="AD83" s="48"/>
      <c r="AE83" s="48"/>
      <c r="AF83" s="48"/>
      <c r="AG83" s="48"/>
      <c r="AH83" s="48"/>
      <c r="AI83" s="48"/>
      <c r="AJ83" s="48"/>
      <c r="AK83" s="45"/>
      <c r="AL83" s="128"/>
      <c r="AM83" s="74"/>
    </row>
    <row r="84" spans="1:39" ht="30" customHeight="1">
      <c r="A84" s="391"/>
      <c r="B84" s="33" t="s">
        <v>964</v>
      </c>
      <c r="C84" s="48"/>
      <c r="D84" s="48"/>
      <c r="E84" s="48"/>
      <c r="F84" s="48"/>
      <c r="G84" s="48"/>
      <c r="H84" s="48"/>
      <c r="I84" s="48"/>
      <c r="J84" s="48"/>
      <c r="K84" s="48"/>
      <c r="L84" s="48"/>
      <c r="M84" s="48"/>
      <c r="N84" s="45"/>
      <c r="O84" s="45"/>
      <c r="P84" s="45"/>
      <c r="Q84" s="45" t="s">
        <v>137</v>
      </c>
      <c r="R84" s="45"/>
      <c r="S84" s="45"/>
      <c r="T84" s="47"/>
      <c r="U84" s="48"/>
      <c r="V84" s="48"/>
      <c r="W84" s="48"/>
      <c r="X84" s="48"/>
      <c r="Y84" s="48"/>
      <c r="Z84" s="48"/>
      <c r="AA84" s="48"/>
      <c r="AB84" s="48"/>
      <c r="AC84" s="48"/>
      <c r="AD84" s="48"/>
      <c r="AE84" s="48"/>
      <c r="AF84" s="48"/>
      <c r="AG84" s="48"/>
      <c r="AH84" s="48"/>
      <c r="AI84" s="48"/>
      <c r="AJ84" s="48"/>
      <c r="AK84" s="45"/>
      <c r="AL84" s="128"/>
      <c r="AM84" s="74"/>
    </row>
    <row r="85" spans="1:39" ht="30" customHeight="1">
      <c r="A85" s="392"/>
      <c r="B85" s="33" t="s">
        <v>965</v>
      </c>
      <c r="C85" s="48"/>
      <c r="D85" s="48"/>
      <c r="E85" s="48"/>
      <c r="F85" s="48"/>
      <c r="G85" s="48"/>
      <c r="H85" s="48"/>
      <c r="I85" s="48"/>
      <c r="J85" s="48"/>
      <c r="K85" s="48"/>
      <c r="L85" s="48"/>
      <c r="M85" s="48"/>
      <c r="N85" s="45"/>
      <c r="O85" s="45"/>
      <c r="P85" s="45"/>
      <c r="Q85" s="45" t="s">
        <v>137</v>
      </c>
      <c r="R85" s="45"/>
      <c r="S85" s="45"/>
      <c r="T85" s="47"/>
      <c r="U85" s="48"/>
      <c r="V85" s="48"/>
      <c r="W85" s="48"/>
      <c r="X85" s="48"/>
      <c r="Y85" s="48"/>
      <c r="Z85" s="48"/>
      <c r="AA85" s="48"/>
      <c r="AB85" s="48"/>
      <c r="AC85" s="48"/>
      <c r="AD85" s="48"/>
      <c r="AE85" s="48"/>
      <c r="AF85" s="48"/>
      <c r="AG85" s="48"/>
      <c r="AH85" s="48"/>
      <c r="AI85" s="48"/>
      <c r="AJ85" s="48"/>
      <c r="AK85" s="45"/>
      <c r="AL85" s="128"/>
      <c r="AM85" s="74"/>
    </row>
    <row r="86" spans="1:39" ht="30" customHeight="1">
      <c r="A86" s="390" t="s">
        <v>966</v>
      </c>
      <c r="B86" s="33" t="s">
        <v>804</v>
      </c>
      <c r="C86" s="48" t="s">
        <v>967</v>
      </c>
      <c r="D86" s="48"/>
      <c r="E86" s="48"/>
      <c r="F86" s="48"/>
      <c r="G86" s="48"/>
      <c r="H86" s="48"/>
      <c r="I86" s="48"/>
      <c r="J86" s="48"/>
      <c r="K86" s="48"/>
      <c r="L86" s="48"/>
      <c r="M86" s="48"/>
      <c r="N86" s="45"/>
      <c r="O86" s="45"/>
      <c r="P86" s="45"/>
      <c r="Q86" s="45"/>
      <c r="R86" s="45"/>
      <c r="S86" s="45" t="s">
        <v>683</v>
      </c>
      <c r="T86" s="47"/>
      <c r="U86" s="48"/>
      <c r="V86" s="48"/>
      <c r="W86" s="48"/>
      <c r="X86" s="48"/>
      <c r="Y86" s="48"/>
      <c r="Z86" s="48"/>
      <c r="AA86" s="48"/>
      <c r="AB86" s="48"/>
      <c r="AC86" s="48"/>
      <c r="AD86" s="48"/>
      <c r="AE86" s="48"/>
      <c r="AF86" s="48"/>
      <c r="AG86" s="48"/>
      <c r="AH86" s="48"/>
      <c r="AI86" s="48"/>
      <c r="AJ86" s="48"/>
      <c r="AK86" s="45"/>
      <c r="AL86" s="128"/>
      <c r="AM86" s="74"/>
    </row>
    <row r="87" spans="1:39" ht="30" customHeight="1">
      <c r="A87" s="391"/>
      <c r="B87" s="33" t="s">
        <v>817</v>
      </c>
      <c r="C87" s="48" t="s">
        <v>967</v>
      </c>
      <c r="D87" s="48"/>
      <c r="E87" s="48"/>
      <c r="F87" s="48"/>
      <c r="G87" s="48"/>
      <c r="H87" s="48"/>
      <c r="I87" s="48"/>
      <c r="J87" s="48"/>
      <c r="K87" s="48"/>
      <c r="L87" s="48"/>
      <c r="M87" s="48"/>
      <c r="N87" s="45"/>
      <c r="O87" s="45"/>
      <c r="P87" s="45"/>
      <c r="Q87" s="45"/>
      <c r="R87" s="45"/>
      <c r="S87" s="45" t="s">
        <v>683</v>
      </c>
      <c r="T87" s="47"/>
      <c r="U87" s="48"/>
      <c r="V87" s="48"/>
      <c r="W87" s="48"/>
      <c r="X87" s="48"/>
      <c r="Y87" s="48"/>
      <c r="Z87" s="48"/>
      <c r="AA87" s="48"/>
      <c r="AB87" s="48"/>
      <c r="AC87" s="48"/>
      <c r="AD87" s="48"/>
      <c r="AE87" s="48"/>
      <c r="AF87" s="48"/>
      <c r="AG87" s="48"/>
      <c r="AH87" s="48"/>
      <c r="AI87" s="48"/>
      <c r="AJ87" s="48"/>
      <c r="AK87" s="45"/>
      <c r="AL87" s="128"/>
      <c r="AM87" s="74"/>
    </row>
    <row r="88" spans="1:39" ht="30" customHeight="1">
      <c r="A88" s="391"/>
      <c r="B88" s="33" t="s">
        <v>826</v>
      </c>
      <c r="C88" s="48" t="s">
        <v>967</v>
      </c>
      <c r="D88" s="48"/>
      <c r="E88" s="48"/>
      <c r="F88" s="48"/>
      <c r="G88" s="48"/>
      <c r="H88" s="48"/>
      <c r="I88" s="48"/>
      <c r="J88" s="48"/>
      <c r="K88" s="48"/>
      <c r="L88" s="48"/>
      <c r="M88" s="48"/>
      <c r="N88" s="45"/>
      <c r="O88" s="45"/>
      <c r="P88" s="45"/>
      <c r="Q88" s="45"/>
      <c r="R88" s="45"/>
      <c r="S88" s="45" t="s">
        <v>683</v>
      </c>
      <c r="T88" s="47"/>
      <c r="U88" s="48"/>
      <c r="V88" s="48"/>
      <c r="W88" s="48"/>
      <c r="X88" s="48"/>
      <c r="Y88" s="48"/>
      <c r="Z88" s="48"/>
      <c r="AA88" s="48"/>
      <c r="AB88" s="48"/>
      <c r="AC88" s="48"/>
      <c r="AD88" s="48"/>
      <c r="AE88" s="48"/>
      <c r="AF88" s="48"/>
      <c r="AG88" s="48"/>
      <c r="AH88" s="48"/>
      <c r="AI88" s="48"/>
      <c r="AJ88" s="48"/>
      <c r="AK88" s="45"/>
      <c r="AL88" s="128"/>
      <c r="AM88" s="74"/>
    </row>
    <row r="89" spans="1:39" ht="30" customHeight="1">
      <c r="A89" s="391"/>
      <c r="B89" s="33" t="s">
        <v>836</v>
      </c>
      <c r="C89" s="48"/>
      <c r="D89" s="48"/>
      <c r="E89" s="48"/>
      <c r="F89" s="48"/>
      <c r="G89" s="48"/>
      <c r="H89" s="48"/>
      <c r="I89" s="48"/>
      <c r="J89" s="48"/>
      <c r="K89" s="48"/>
      <c r="L89" s="48"/>
      <c r="M89" s="48"/>
      <c r="N89" s="45"/>
      <c r="O89" s="45"/>
      <c r="P89" s="45"/>
      <c r="Q89" s="45"/>
      <c r="R89" s="45"/>
      <c r="S89" s="45" t="s">
        <v>137</v>
      </c>
      <c r="T89" s="47"/>
      <c r="U89" s="48"/>
      <c r="V89" s="48"/>
      <c r="W89" s="48"/>
      <c r="X89" s="48"/>
      <c r="Y89" s="48"/>
      <c r="Z89" s="48"/>
      <c r="AA89" s="48"/>
      <c r="AB89" s="48"/>
      <c r="AC89" s="48"/>
      <c r="AD89" s="48"/>
      <c r="AE89" s="48"/>
      <c r="AF89" s="48"/>
      <c r="AG89" s="48"/>
      <c r="AH89" s="48"/>
      <c r="AI89" s="48"/>
      <c r="AJ89" s="48"/>
      <c r="AK89" s="45"/>
      <c r="AL89" s="128"/>
      <c r="AM89" s="74"/>
    </row>
    <row r="90" spans="1:39" ht="30" customHeight="1">
      <c r="A90" s="391"/>
      <c r="B90" s="33" t="s">
        <v>845</v>
      </c>
      <c r="C90" s="48"/>
      <c r="D90" s="48"/>
      <c r="E90" s="48"/>
      <c r="F90" s="48"/>
      <c r="G90" s="48"/>
      <c r="H90" s="48"/>
      <c r="I90" s="48"/>
      <c r="J90" s="48"/>
      <c r="K90" s="48"/>
      <c r="L90" s="48"/>
      <c r="M90" s="48"/>
      <c r="N90" s="45"/>
      <c r="O90" s="45"/>
      <c r="P90" s="45"/>
      <c r="Q90" s="45"/>
      <c r="R90" s="45"/>
      <c r="S90" s="45" t="s">
        <v>137</v>
      </c>
      <c r="T90" s="47"/>
      <c r="U90" s="48"/>
      <c r="V90" s="48"/>
      <c r="W90" s="48"/>
      <c r="X90" s="48"/>
      <c r="Y90" s="48"/>
      <c r="Z90" s="48"/>
      <c r="AA90" s="48"/>
      <c r="AB90" s="48"/>
      <c r="AC90" s="48"/>
      <c r="AD90" s="48"/>
      <c r="AE90" s="48"/>
      <c r="AF90" s="48"/>
      <c r="AG90" s="48"/>
      <c r="AH90" s="48"/>
      <c r="AI90" s="48"/>
      <c r="AJ90" s="48"/>
      <c r="AK90" s="45"/>
      <c r="AL90" s="128"/>
      <c r="AM90" s="74"/>
    </row>
    <row r="91" spans="1:39" ht="30" customHeight="1">
      <c r="A91" s="391"/>
      <c r="B91" s="33" t="s">
        <v>856</v>
      </c>
      <c r="C91" s="48"/>
      <c r="D91" s="48"/>
      <c r="E91" s="48"/>
      <c r="F91" s="48"/>
      <c r="G91" s="48"/>
      <c r="H91" s="48"/>
      <c r="I91" s="48"/>
      <c r="J91" s="48"/>
      <c r="K91" s="48"/>
      <c r="L91" s="48"/>
      <c r="M91" s="48"/>
      <c r="N91" s="45"/>
      <c r="O91" s="45"/>
      <c r="P91" s="45"/>
      <c r="Q91" s="45"/>
      <c r="R91" s="45"/>
      <c r="S91" s="45" t="s">
        <v>137</v>
      </c>
      <c r="T91" s="47"/>
      <c r="U91" s="48"/>
      <c r="V91" s="48"/>
      <c r="W91" s="48"/>
      <c r="X91" s="48"/>
      <c r="Y91" s="48"/>
      <c r="Z91" s="48"/>
      <c r="AA91" s="48"/>
      <c r="AB91" s="48"/>
      <c r="AC91" s="48"/>
      <c r="AD91" s="48"/>
      <c r="AE91" s="48"/>
      <c r="AF91" s="48"/>
      <c r="AG91" s="48"/>
      <c r="AH91" s="48"/>
      <c r="AI91" s="48"/>
      <c r="AJ91" s="48"/>
      <c r="AK91" s="45"/>
      <c r="AL91" s="128"/>
      <c r="AM91" s="74"/>
    </row>
    <row r="92" spans="1:39" ht="30" customHeight="1">
      <c r="A92" s="391"/>
      <c r="B92" s="33" t="s">
        <v>867</v>
      </c>
      <c r="C92" s="48"/>
      <c r="D92" s="48"/>
      <c r="E92" s="48"/>
      <c r="F92" s="48"/>
      <c r="G92" s="48"/>
      <c r="H92" s="48"/>
      <c r="I92" s="48"/>
      <c r="J92" s="48"/>
      <c r="K92" s="48"/>
      <c r="L92" s="48"/>
      <c r="M92" s="48"/>
      <c r="N92" s="45"/>
      <c r="O92" s="45"/>
      <c r="P92" s="45"/>
      <c r="Q92" s="45"/>
      <c r="R92" s="45"/>
      <c r="S92" s="45" t="s">
        <v>137</v>
      </c>
      <c r="T92" s="47"/>
      <c r="U92" s="48"/>
      <c r="V92" s="48"/>
      <c r="W92" s="48"/>
      <c r="X92" s="48"/>
      <c r="Y92" s="48"/>
      <c r="Z92" s="48"/>
      <c r="AA92" s="48"/>
      <c r="AB92" s="48"/>
      <c r="AC92" s="48"/>
      <c r="AD92" s="48"/>
      <c r="AE92" s="48"/>
      <c r="AF92" s="48"/>
      <c r="AG92" s="48"/>
      <c r="AH92" s="48"/>
      <c r="AI92" s="48"/>
      <c r="AJ92" s="48"/>
      <c r="AK92" s="45"/>
      <c r="AL92" s="128"/>
      <c r="AM92" s="74"/>
    </row>
    <row r="93" spans="1:39" ht="30" customHeight="1">
      <c r="A93" s="391"/>
      <c r="B93" s="33" t="s">
        <v>876</v>
      </c>
      <c r="C93" s="48"/>
      <c r="D93" s="48"/>
      <c r="E93" s="48"/>
      <c r="F93" s="48"/>
      <c r="G93" s="48"/>
      <c r="H93" s="48"/>
      <c r="I93" s="48"/>
      <c r="J93" s="48"/>
      <c r="K93" s="48"/>
      <c r="L93" s="48"/>
      <c r="M93" s="48"/>
      <c r="N93" s="45"/>
      <c r="O93" s="45"/>
      <c r="P93" s="45"/>
      <c r="Q93" s="45"/>
      <c r="R93" s="45"/>
      <c r="S93" s="45" t="s">
        <v>137</v>
      </c>
      <c r="T93" s="47"/>
      <c r="U93" s="48"/>
      <c r="V93" s="48"/>
      <c r="W93" s="48"/>
      <c r="X93" s="48"/>
      <c r="Y93" s="48"/>
      <c r="Z93" s="48"/>
      <c r="AA93" s="48"/>
      <c r="AB93" s="48"/>
      <c r="AC93" s="48"/>
      <c r="AD93" s="48"/>
      <c r="AE93" s="48"/>
      <c r="AF93" s="48"/>
      <c r="AG93" s="48"/>
      <c r="AH93" s="48"/>
      <c r="AI93" s="48"/>
      <c r="AJ93" s="48"/>
      <c r="AK93" s="45"/>
      <c r="AL93" s="128"/>
      <c r="AM93" s="74"/>
    </row>
    <row r="94" spans="1:39" ht="30" customHeight="1">
      <c r="A94" s="391"/>
      <c r="B94" s="33" t="s">
        <v>968</v>
      </c>
      <c r="C94" s="48"/>
      <c r="D94" s="48"/>
      <c r="E94" s="48"/>
      <c r="F94" s="48"/>
      <c r="G94" s="48"/>
      <c r="H94" s="48"/>
      <c r="I94" s="48"/>
      <c r="J94" s="48"/>
      <c r="K94" s="48"/>
      <c r="L94" s="48"/>
      <c r="M94" s="48"/>
      <c r="N94" s="45"/>
      <c r="O94" s="45"/>
      <c r="P94" s="45"/>
      <c r="Q94" s="45"/>
      <c r="R94" s="45"/>
      <c r="S94" s="45" t="s">
        <v>137</v>
      </c>
      <c r="T94" s="47"/>
      <c r="U94" s="48"/>
      <c r="V94" s="48"/>
      <c r="W94" s="48"/>
      <c r="X94" s="48"/>
      <c r="Y94" s="48"/>
      <c r="Z94" s="48"/>
      <c r="AA94" s="48"/>
      <c r="AB94" s="48"/>
      <c r="AC94" s="48"/>
      <c r="AD94" s="48"/>
      <c r="AE94" s="48"/>
      <c r="AF94" s="48"/>
      <c r="AG94" s="48"/>
      <c r="AH94" s="48"/>
      <c r="AI94" s="48"/>
      <c r="AJ94" s="48"/>
      <c r="AK94" s="45"/>
      <c r="AL94" s="128"/>
      <c r="AM94" s="74"/>
    </row>
    <row r="95" spans="1:39" ht="30" customHeight="1">
      <c r="A95" s="391"/>
      <c r="B95" s="33" t="s">
        <v>969</v>
      </c>
      <c r="C95" s="48"/>
      <c r="D95" s="48"/>
      <c r="E95" s="48"/>
      <c r="F95" s="48"/>
      <c r="G95" s="48"/>
      <c r="H95" s="48"/>
      <c r="I95" s="48"/>
      <c r="J95" s="48"/>
      <c r="K95" s="48"/>
      <c r="L95" s="48"/>
      <c r="M95" s="48"/>
      <c r="N95" s="45"/>
      <c r="O95" s="45"/>
      <c r="P95" s="45"/>
      <c r="Q95" s="45"/>
      <c r="R95" s="45"/>
      <c r="S95" s="45" t="s">
        <v>137</v>
      </c>
      <c r="T95" s="47"/>
      <c r="U95" s="48"/>
      <c r="V95" s="48"/>
      <c r="W95" s="48"/>
      <c r="X95" s="48"/>
      <c r="Y95" s="48"/>
      <c r="Z95" s="48"/>
      <c r="AA95" s="48"/>
      <c r="AB95" s="48"/>
      <c r="AC95" s="48"/>
      <c r="AD95" s="48"/>
      <c r="AE95" s="48"/>
      <c r="AF95" s="48"/>
      <c r="AG95" s="48"/>
      <c r="AH95" s="48"/>
      <c r="AI95" s="48"/>
      <c r="AJ95" s="48"/>
      <c r="AK95" s="45"/>
      <c r="AL95" s="128"/>
      <c r="AM95" s="74"/>
    </row>
    <row r="96" spans="1:39" ht="30" customHeight="1">
      <c r="A96" s="391"/>
      <c r="B96" s="33" t="s">
        <v>970</v>
      </c>
      <c r="C96" s="48"/>
      <c r="D96" s="48"/>
      <c r="E96" s="48"/>
      <c r="F96" s="48"/>
      <c r="G96" s="48"/>
      <c r="H96" s="48"/>
      <c r="I96" s="48"/>
      <c r="J96" s="48"/>
      <c r="K96" s="48"/>
      <c r="L96" s="48"/>
      <c r="M96" s="48"/>
      <c r="N96" s="45"/>
      <c r="O96" s="45"/>
      <c r="P96" s="45"/>
      <c r="Q96" s="45"/>
      <c r="R96" s="45"/>
      <c r="S96" s="45" t="s">
        <v>137</v>
      </c>
      <c r="T96" s="47"/>
      <c r="U96" s="48"/>
      <c r="V96" s="48"/>
      <c r="W96" s="48"/>
      <c r="X96" s="48"/>
      <c r="Y96" s="48"/>
      <c r="Z96" s="48"/>
      <c r="AA96" s="48"/>
      <c r="AB96" s="48"/>
      <c r="AC96" s="48"/>
      <c r="AD96" s="48"/>
      <c r="AE96" s="48"/>
      <c r="AF96" s="48"/>
      <c r="AG96" s="48"/>
      <c r="AH96" s="48"/>
      <c r="AI96" s="48"/>
      <c r="AJ96" s="48"/>
      <c r="AK96" s="45"/>
      <c r="AL96" s="128"/>
      <c r="AM96" s="74"/>
    </row>
    <row r="97" spans="1:39" ht="30" customHeight="1">
      <c r="A97" s="391"/>
      <c r="B97" s="33" t="s">
        <v>971</v>
      </c>
      <c r="C97" s="48"/>
      <c r="D97" s="48"/>
      <c r="E97" s="48"/>
      <c r="F97" s="48"/>
      <c r="G97" s="48"/>
      <c r="H97" s="48"/>
      <c r="I97" s="48"/>
      <c r="J97" s="48"/>
      <c r="K97" s="48"/>
      <c r="L97" s="48"/>
      <c r="M97" s="48"/>
      <c r="N97" s="45"/>
      <c r="O97" s="45"/>
      <c r="P97" s="45"/>
      <c r="Q97" s="45"/>
      <c r="R97" s="45"/>
      <c r="S97" s="45" t="s">
        <v>137</v>
      </c>
      <c r="T97" s="47"/>
      <c r="U97" s="48"/>
      <c r="V97" s="48"/>
      <c r="W97" s="48"/>
      <c r="X97" s="48"/>
      <c r="Y97" s="48"/>
      <c r="Z97" s="48"/>
      <c r="AA97" s="48"/>
      <c r="AB97" s="48"/>
      <c r="AC97" s="48"/>
      <c r="AD97" s="48"/>
      <c r="AE97" s="48"/>
      <c r="AF97" s="48"/>
      <c r="AG97" s="48"/>
      <c r="AH97" s="48"/>
      <c r="AI97" s="48"/>
      <c r="AJ97" s="48"/>
      <c r="AK97" s="45"/>
      <c r="AL97" s="128"/>
      <c r="AM97" s="74"/>
    </row>
    <row r="98" spans="1:39" ht="30" customHeight="1">
      <c r="A98" s="391"/>
      <c r="B98" s="33" t="s">
        <v>972</v>
      </c>
      <c r="C98" s="48"/>
      <c r="D98" s="48"/>
      <c r="E98" s="48"/>
      <c r="F98" s="48"/>
      <c r="G98" s="48"/>
      <c r="H98" s="48"/>
      <c r="I98" s="48"/>
      <c r="J98" s="48"/>
      <c r="K98" s="48"/>
      <c r="L98" s="48"/>
      <c r="M98" s="48"/>
      <c r="N98" s="45"/>
      <c r="O98" s="45"/>
      <c r="P98" s="45"/>
      <c r="Q98" s="45"/>
      <c r="R98" s="45"/>
      <c r="S98" s="45" t="s">
        <v>137</v>
      </c>
      <c r="T98" s="47"/>
      <c r="U98" s="48"/>
      <c r="V98" s="48"/>
      <c r="W98" s="48"/>
      <c r="X98" s="48"/>
      <c r="Y98" s="48"/>
      <c r="Z98" s="48"/>
      <c r="AA98" s="48"/>
      <c r="AB98" s="48"/>
      <c r="AC98" s="48"/>
      <c r="AD98" s="48"/>
      <c r="AE98" s="48"/>
      <c r="AF98" s="48"/>
      <c r="AG98" s="48"/>
      <c r="AH98" s="48"/>
      <c r="AI98" s="48"/>
      <c r="AJ98" s="48"/>
      <c r="AK98" s="45"/>
      <c r="AL98" s="128"/>
      <c r="AM98" s="74"/>
    </row>
    <row r="99" spans="1:39" ht="30" customHeight="1">
      <c r="A99" s="391"/>
      <c r="B99" s="33" t="s">
        <v>973</v>
      </c>
      <c r="C99" s="48"/>
      <c r="D99" s="48"/>
      <c r="E99" s="48"/>
      <c r="F99" s="48"/>
      <c r="G99" s="48"/>
      <c r="H99" s="48"/>
      <c r="I99" s="48"/>
      <c r="J99" s="48"/>
      <c r="K99" s="48"/>
      <c r="L99" s="48"/>
      <c r="M99" s="48"/>
      <c r="N99" s="45"/>
      <c r="O99" s="45"/>
      <c r="P99" s="45"/>
      <c r="Q99" s="45"/>
      <c r="R99" s="45"/>
      <c r="S99" s="45" t="s">
        <v>137</v>
      </c>
      <c r="T99" s="47"/>
      <c r="U99" s="48"/>
      <c r="V99" s="48"/>
      <c r="W99" s="48"/>
      <c r="X99" s="48"/>
      <c r="Y99" s="48"/>
      <c r="Z99" s="48"/>
      <c r="AA99" s="48"/>
      <c r="AB99" s="48"/>
      <c r="AC99" s="48"/>
      <c r="AD99" s="48"/>
      <c r="AE99" s="48"/>
      <c r="AF99" s="48"/>
      <c r="AG99" s="48"/>
      <c r="AH99" s="48"/>
      <c r="AI99" s="48"/>
      <c r="AJ99" s="48"/>
      <c r="AK99" s="45"/>
      <c r="AL99" s="128"/>
      <c r="AM99" s="74"/>
    </row>
    <row r="100" spans="1:39" ht="30" customHeight="1">
      <c r="A100" s="392"/>
      <c r="B100" s="33" t="s">
        <v>974</v>
      </c>
      <c r="C100" s="48"/>
      <c r="D100" s="48"/>
      <c r="E100" s="48"/>
      <c r="F100" s="48"/>
      <c r="G100" s="48"/>
      <c r="H100" s="48"/>
      <c r="I100" s="48"/>
      <c r="J100" s="48"/>
      <c r="K100" s="48"/>
      <c r="L100" s="48"/>
      <c r="M100" s="48"/>
      <c r="N100" s="45"/>
      <c r="O100" s="45"/>
      <c r="P100" s="45"/>
      <c r="Q100" s="45"/>
      <c r="R100" s="45"/>
      <c r="S100" s="45" t="s">
        <v>137</v>
      </c>
      <c r="T100" s="47"/>
      <c r="U100" s="48"/>
      <c r="V100" s="48"/>
      <c r="W100" s="48"/>
      <c r="X100" s="48"/>
      <c r="Y100" s="48"/>
      <c r="Z100" s="48"/>
      <c r="AA100" s="48"/>
      <c r="AB100" s="48"/>
      <c r="AC100" s="48"/>
      <c r="AD100" s="48"/>
      <c r="AE100" s="48"/>
      <c r="AF100" s="48"/>
      <c r="AG100" s="48"/>
      <c r="AH100" s="48"/>
      <c r="AI100" s="48"/>
      <c r="AJ100" s="48"/>
      <c r="AK100" s="45"/>
      <c r="AL100" s="128"/>
      <c r="AM100" s="74"/>
    </row>
    <row r="101" spans="1:39" ht="30" customHeight="1">
      <c r="A101" s="390" t="s">
        <v>975</v>
      </c>
      <c r="B101" s="33" t="s">
        <v>976</v>
      </c>
      <c r="C101" s="48" t="s">
        <v>977</v>
      </c>
      <c r="D101" s="48"/>
      <c r="E101" s="48"/>
      <c r="F101" s="48"/>
      <c r="G101" s="48"/>
      <c r="H101" s="48"/>
      <c r="I101" s="48"/>
      <c r="J101" s="48"/>
      <c r="K101" s="48"/>
      <c r="L101" s="48"/>
      <c r="M101" s="48"/>
      <c r="N101" s="45"/>
      <c r="O101" s="45"/>
      <c r="P101" s="45"/>
      <c r="Q101" s="45"/>
      <c r="R101" s="45"/>
      <c r="S101" s="45" t="s">
        <v>683</v>
      </c>
      <c r="T101" s="47"/>
      <c r="U101" s="48"/>
      <c r="V101" s="48"/>
      <c r="W101" s="48"/>
      <c r="X101" s="48"/>
      <c r="Y101" s="48"/>
      <c r="Z101" s="48"/>
      <c r="AA101" s="48"/>
      <c r="AB101" s="48"/>
      <c r="AC101" s="48"/>
      <c r="AD101" s="48"/>
      <c r="AE101" s="48"/>
      <c r="AF101" s="48"/>
      <c r="AG101" s="48"/>
      <c r="AH101" s="48"/>
      <c r="AI101" s="48"/>
      <c r="AJ101" s="48"/>
      <c r="AK101" s="45"/>
      <c r="AL101" s="128"/>
      <c r="AM101" s="74"/>
    </row>
    <row r="102" spans="1:39" ht="30" customHeight="1">
      <c r="A102" s="391"/>
      <c r="B102" s="33" t="s">
        <v>978</v>
      </c>
      <c r="C102" s="48" t="s">
        <v>977</v>
      </c>
      <c r="D102" s="48"/>
      <c r="E102" s="48"/>
      <c r="F102" s="48"/>
      <c r="G102" s="48"/>
      <c r="H102" s="48"/>
      <c r="I102" s="48"/>
      <c r="J102" s="48"/>
      <c r="K102" s="48"/>
      <c r="L102" s="48"/>
      <c r="M102" s="48"/>
      <c r="N102" s="45"/>
      <c r="O102" s="45"/>
      <c r="P102" s="45"/>
      <c r="Q102" s="45"/>
      <c r="R102" s="45"/>
      <c r="S102" s="45" t="s">
        <v>683</v>
      </c>
      <c r="T102" s="47"/>
      <c r="U102" s="48"/>
      <c r="V102" s="48"/>
      <c r="W102" s="48"/>
      <c r="X102" s="48"/>
      <c r="Y102" s="48"/>
      <c r="Z102" s="48"/>
      <c r="AA102" s="48"/>
      <c r="AB102" s="48"/>
      <c r="AC102" s="48"/>
      <c r="AD102" s="48"/>
      <c r="AE102" s="48"/>
      <c r="AF102" s="48"/>
      <c r="AG102" s="48"/>
      <c r="AH102" s="48"/>
      <c r="AI102" s="48"/>
      <c r="AJ102" s="48"/>
      <c r="AK102" s="45"/>
      <c r="AL102" s="128"/>
      <c r="AM102" s="74"/>
    </row>
    <row r="103" spans="1:39" ht="30" customHeight="1">
      <c r="A103" s="391"/>
      <c r="B103" s="33" t="s">
        <v>979</v>
      </c>
      <c r="C103" s="48" t="s">
        <v>977</v>
      </c>
      <c r="D103" s="48"/>
      <c r="E103" s="48"/>
      <c r="F103" s="48"/>
      <c r="G103" s="48"/>
      <c r="H103" s="48"/>
      <c r="I103" s="48"/>
      <c r="J103" s="48"/>
      <c r="K103" s="48"/>
      <c r="L103" s="48"/>
      <c r="M103" s="48"/>
      <c r="N103" s="45"/>
      <c r="O103" s="45"/>
      <c r="P103" s="45"/>
      <c r="Q103" s="45"/>
      <c r="R103" s="45"/>
      <c r="S103" s="45" t="s">
        <v>683</v>
      </c>
      <c r="T103" s="47"/>
      <c r="U103" s="48"/>
      <c r="V103" s="48"/>
      <c r="W103" s="48"/>
      <c r="X103" s="48"/>
      <c r="Y103" s="48"/>
      <c r="Z103" s="48"/>
      <c r="AA103" s="48"/>
      <c r="AB103" s="48"/>
      <c r="AC103" s="48"/>
      <c r="AD103" s="48"/>
      <c r="AE103" s="48"/>
      <c r="AF103" s="48"/>
      <c r="AG103" s="48"/>
      <c r="AH103" s="48"/>
      <c r="AI103" s="48"/>
      <c r="AJ103" s="48"/>
      <c r="AK103" s="45"/>
      <c r="AL103" s="128"/>
      <c r="AM103" s="74"/>
    </row>
    <row r="104" spans="1:39" ht="30" customHeight="1">
      <c r="A104" s="391"/>
      <c r="B104" s="33" t="s">
        <v>980</v>
      </c>
      <c r="C104" s="48"/>
      <c r="D104" s="48"/>
      <c r="E104" s="48"/>
      <c r="F104" s="48"/>
      <c r="G104" s="48"/>
      <c r="H104" s="48"/>
      <c r="I104" s="48"/>
      <c r="J104" s="48"/>
      <c r="K104" s="48"/>
      <c r="L104" s="48"/>
      <c r="M104" s="48"/>
      <c r="N104" s="45"/>
      <c r="O104" s="45"/>
      <c r="P104" s="45"/>
      <c r="Q104" s="45"/>
      <c r="R104" s="45" t="s">
        <v>137</v>
      </c>
      <c r="S104" s="45"/>
      <c r="T104" s="47"/>
      <c r="U104" s="48"/>
      <c r="V104" s="48"/>
      <c r="W104" s="48"/>
      <c r="X104" s="48"/>
      <c r="Y104" s="48"/>
      <c r="Z104" s="48"/>
      <c r="AA104" s="48"/>
      <c r="AB104" s="48"/>
      <c r="AC104" s="48"/>
      <c r="AD104" s="48"/>
      <c r="AE104" s="48"/>
      <c r="AF104" s="48"/>
      <c r="AG104" s="48"/>
      <c r="AH104" s="48"/>
      <c r="AI104" s="48"/>
      <c r="AJ104" s="48"/>
      <c r="AK104" s="45"/>
      <c r="AL104" s="128"/>
      <c r="AM104" s="74"/>
    </row>
    <row r="105" spans="1:39" ht="30" customHeight="1">
      <c r="A105" s="391"/>
      <c r="B105" s="33" t="s">
        <v>981</v>
      </c>
      <c r="C105" s="48"/>
      <c r="D105" s="48"/>
      <c r="E105" s="48"/>
      <c r="F105" s="48"/>
      <c r="G105" s="48"/>
      <c r="H105" s="48"/>
      <c r="I105" s="48"/>
      <c r="J105" s="48"/>
      <c r="K105" s="48"/>
      <c r="L105" s="48"/>
      <c r="M105" s="48"/>
      <c r="N105" s="45"/>
      <c r="O105" s="45"/>
      <c r="P105" s="45" t="s">
        <v>137</v>
      </c>
      <c r="Q105" s="45"/>
      <c r="R105" s="45"/>
      <c r="S105" s="45"/>
      <c r="T105" s="47"/>
      <c r="U105" s="48"/>
      <c r="V105" s="48"/>
      <c r="W105" s="48"/>
      <c r="X105" s="48"/>
      <c r="Y105" s="48"/>
      <c r="Z105" s="48"/>
      <c r="AA105" s="48"/>
      <c r="AB105" s="48"/>
      <c r="AC105" s="48"/>
      <c r="AD105" s="48"/>
      <c r="AE105" s="48"/>
      <c r="AF105" s="48"/>
      <c r="AG105" s="48"/>
      <c r="AH105" s="48"/>
      <c r="AI105" s="48"/>
      <c r="AJ105" s="48"/>
      <c r="AK105" s="45"/>
      <c r="AL105" s="128"/>
      <c r="AM105" s="74"/>
    </row>
    <row r="106" spans="1:39" ht="30" customHeight="1">
      <c r="A106" s="391"/>
      <c r="B106" s="33" t="s">
        <v>982</v>
      </c>
      <c r="C106" s="48"/>
      <c r="D106" s="48"/>
      <c r="E106" s="48"/>
      <c r="F106" s="48"/>
      <c r="G106" s="48"/>
      <c r="H106" s="48"/>
      <c r="I106" s="48"/>
      <c r="J106" s="48"/>
      <c r="K106" s="48"/>
      <c r="L106" s="48"/>
      <c r="M106" s="48"/>
      <c r="N106" s="45"/>
      <c r="O106" s="45"/>
      <c r="P106" s="45" t="s">
        <v>137</v>
      </c>
      <c r="Q106" s="45"/>
      <c r="R106" s="45"/>
      <c r="S106" s="45"/>
      <c r="T106" s="47"/>
      <c r="U106" s="48"/>
      <c r="V106" s="48"/>
      <c r="W106" s="48"/>
      <c r="X106" s="48"/>
      <c r="Y106" s="48"/>
      <c r="Z106" s="48"/>
      <c r="AA106" s="48"/>
      <c r="AB106" s="48"/>
      <c r="AC106" s="48"/>
      <c r="AD106" s="48"/>
      <c r="AE106" s="48"/>
      <c r="AF106" s="48"/>
      <c r="AG106" s="48"/>
      <c r="AH106" s="48"/>
      <c r="AI106" s="48"/>
      <c r="AJ106" s="48"/>
      <c r="AK106" s="45"/>
      <c r="AL106" s="128"/>
      <c r="AM106" s="74"/>
    </row>
    <row r="107" spans="1:39" ht="30" customHeight="1">
      <c r="A107" s="391"/>
      <c r="B107" s="33" t="s">
        <v>983</v>
      </c>
      <c r="C107" s="48"/>
      <c r="D107" s="48"/>
      <c r="E107" s="48"/>
      <c r="F107" s="48"/>
      <c r="G107" s="48"/>
      <c r="H107" s="48"/>
      <c r="I107" s="48"/>
      <c r="J107" s="48"/>
      <c r="K107" s="48"/>
      <c r="L107" s="48"/>
      <c r="M107" s="48"/>
      <c r="N107" s="45"/>
      <c r="O107" s="45"/>
      <c r="P107" s="45" t="s">
        <v>137</v>
      </c>
      <c r="Q107" s="45"/>
      <c r="R107" s="45"/>
      <c r="S107" s="45"/>
      <c r="T107" s="47"/>
      <c r="U107" s="48"/>
      <c r="V107" s="48"/>
      <c r="W107" s="48"/>
      <c r="X107" s="48"/>
      <c r="Y107" s="48"/>
      <c r="Z107" s="48"/>
      <c r="AA107" s="48"/>
      <c r="AB107" s="48"/>
      <c r="AC107" s="48"/>
      <c r="AD107" s="48"/>
      <c r="AE107" s="48"/>
      <c r="AF107" s="48"/>
      <c r="AG107" s="48"/>
      <c r="AH107" s="48"/>
      <c r="AI107" s="48"/>
      <c r="AJ107" s="48"/>
      <c r="AK107" s="45"/>
      <c r="AL107" s="128"/>
      <c r="AM107" s="74"/>
    </row>
    <row r="108" spans="1:39" ht="30" customHeight="1">
      <c r="A108" s="391"/>
      <c r="B108" s="33" t="s">
        <v>984</v>
      </c>
      <c r="C108" s="48"/>
      <c r="D108" s="48"/>
      <c r="E108" s="48"/>
      <c r="F108" s="48"/>
      <c r="G108" s="48"/>
      <c r="H108" s="48"/>
      <c r="I108" s="48"/>
      <c r="J108" s="48"/>
      <c r="K108" s="48"/>
      <c r="L108" s="48"/>
      <c r="M108" s="48"/>
      <c r="N108" s="45"/>
      <c r="O108" s="45"/>
      <c r="P108" s="45" t="s">
        <v>137</v>
      </c>
      <c r="Q108" s="45"/>
      <c r="R108" s="45"/>
      <c r="S108" s="45"/>
      <c r="T108" s="47"/>
      <c r="U108" s="48"/>
      <c r="V108" s="48"/>
      <c r="W108" s="48"/>
      <c r="X108" s="48"/>
      <c r="Y108" s="48"/>
      <c r="Z108" s="48"/>
      <c r="AA108" s="48"/>
      <c r="AB108" s="48"/>
      <c r="AC108" s="48"/>
      <c r="AD108" s="48"/>
      <c r="AE108" s="48"/>
      <c r="AF108" s="48"/>
      <c r="AG108" s="48"/>
      <c r="AH108" s="48"/>
      <c r="AI108" s="48"/>
      <c r="AJ108" s="48"/>
      <c r="AK108" s="45"/>
      <c r="AL108" s="128"/>
      <c r="AM108" s="74"/>
    </row>
    <row r="109" spans="1:39" ht="30" customHeight="1">
      <c r="A109" s="391"/>
      <c r="B109" s="33" t="s">
        <v>985</v>
      </c>
      <c r="C109" s="48"/>
      <c r="D109" s="48"/>
      <c r="E109" s="48"/>
      <c r="F109" s="48"/>
      <c r="G109" s="48"/>
      <c r="H109" s="48"/>
      <c r="I109" s="48"/>
      <c r="J109" s="48"/>
      <c r="K109" s="48"/>
      <c r="L109" s="48"/>
      <c r="M109" s="48"/>
      <c r="N109" s="45"/>
      <c r="O109" s="45"/>
      <c r="P109" s="45" t="s">
        <v>137</v>
      </c>
      <c r="Q109" s="45"/>
      <c r="R109" s="45"/>
      <c r="S109" s="45"/>
      <c r="T109" s="47"/>
      <c r="U109" s="48"/>
      <c r="V109" s="48"/>
      <c r="W109" s="48"/>
      <c r="X109" s="48"/>
      <c r="Y109" s="48"/>
      <c r="Z109" s="48"/>
      <c r="AA109" s="48"/>
      <c r="AB109" s="48"/>
      <c r="AC109" s="48"/>
      <c r="AD109" s="48"/>
      <c r="AE109" s="48"/>
      <c r="AF109" s="48"/>
      <c r="AG109" s="48"/>
      <c r="AH109" s="48"/>
      <c r="AI109" s="48"/>
      <c r="AJ109" s="48"/>
      <c r="AK109" s="45"/>
      <c r="AL109" s="128"/>
      <c r="AM109" s="74"/>
    </row>
    <row r="110" spans="1:39" ht="30" customHeight="1">
      <c r="A110" s="391"/>
      <c r="B110" s="33" t="s">
        <v>986</v>
      </c>
      <c r="C110" s="48"/>
      <c r="D110" s="48"/>
      <c r="E110" s="48"/>
      <c r="F110" s="48"/>
      <c r="G110" s="48"/>
      <c r="H110" s="48"/>
      <c r="I110" s="48"/>
      <c r="J110" s="48"/>
      <c r="K110" s="48"/>
      <c r="L110" s="48"/>
      <c r="M110" s="48"/>
      <c r="N110" s="45"/>
      <c r="O110" s="45"/>
      <c r="P110" s="45" t="s">
        <v>137</v>
      </c>
      <c r="Q110" s="45"/>
      <c r="R110" s="45"/>
      <c r="S110" s="45"/>
      <c r="T110" s="47"/>
      <c r="U110" s="48"/>
      <c r="V110" s="48"/>
      <c r="W110" s="48"/>
      <c r="X110" s="48"/>
      <c r="Y110" s="48"/>
      <c r="Z110" s="48"/>
      <c r="AA110" s="48"/>
      <c r="AB110" s="48"/>
      <c r="AC110" s="48"/>
      <c r="AD110" s="48"/>
      <c r="AE110" s="48"/>
      <c r="AF110" s="48"/>
      <c r="AG110" s="48"/>
      <c r="AH110" s="48"/>
      <c r="AI110" s="48"/>
      <c r="AJ110" s="48"/>
      <c r="AK110" s="45"/>
      <c r="AL110" s="128"/>
      <c r="AM110" s="74"/>
    </row>
    <row r="111" spans="1:39" ht="30" customHeight="1">
      <c r="A111" s="391"/>
      <c r="B111" s="33" t="s">
        <v>987</v>
      </c>
      <c r="C111" s="48"/>
      <c r="D111" s="48"/>
      <c r="E111" s="48"/>
      <c r="F111" s="48"/>
      <c r="G111" s="48"/>
      <c r="H111" s="48"/>
      <c r="I111" s="48"/>
      <c r="J111" s="48"/>
      <c r="K111" s="48"/>
      <c r="L111" s="48"/>
      <c r="M111" s="48"/>
      <c r="N111" s="45"/>
      <c r="O111" s="45"/>
      <c r="P111" s="45" t="s">
        <v>137</v>
      </c>
      <c r="Q111" s="45"/>
      <c r="R111" s="45"/>
      <c r="S111" s="45"/>
      <c r="T111" s="47"/>
      <c r="U111" s="48"/>
      <c r="V111" s="48"/>
      <c r="W111" s="48"/>
      <c r="X111" s="48"/>
      <c r="Y111" s="48"/>
      <c r="Z111" s="48"/>
      <c r="AA111" s="48"/>
      <c r="AB111" s="48"/>
      <c r="AC111" s="48"/>
      <c r="AD111" s="48"/>
      <c r="AE111" s="48"/>
      <c r="AF111" s="48"/>
      <c r="AG111" s="48"/>
      <c r="AH111" s="48"/>
      <c r="AI111" s="48"/>
      <c r="AJ111" s="48"/>
      <c r="AK111" s="45"/>
      <c r="AL111" s="128"/>
      <c r="AM111" s="74"/>
    </row>
    <row r="112" spans="1:39" ht="30" customHeight="1">
      <c r="A112" s="391"/>
      <c r="B112" s="33" t="s">
        <v>988</v>
      </c>
      <c r="C112" s="48"/>
      <c r="D112" s="48"/>
      <c r="E112" s="48"/>
      <c r="F112" s="48"/>
      <c r="G112" s="48"/>
      <c r="H112" s="48"/>
      <c r="I112" s="48"/>
      <c r="J112" s="48"/>
      <c r="K112" s="48"/>
      <c r="L112" s="48"/>
      <c r="M112" s="48"/>
      <c r="N112" s="45"/>
      <c r="O112" s="45"/>
      <c r="P112" s="45" t="s">
        <v>137</v>
      </c>
      <c r="Q112" s="45"/>
      <c r="R112" s="45"/>
      <c r="S112" s="45"/>
      <c r="T112" s="47"/>
      <c r="U112" s="48"/>
      <c r="V112" s="48"/>
      <c r="W112" s="48"/>
      <c r="X112" s="48"/>
      <c r="Y112" s="48"/>
      <c r="Z112" s="48"/>
      <c r="AA112" s="48"/>
      <c r="AB112" s="48"/>
      <c r="AC112" s="48"/>
      <c r="AD112" s="48"/>
      <c r="AE112" s="48"/>
      <c r="AF112" s="48"/>
      <c r="AG112" s="48"/>
      <c r="AH112" s="48"/>
      <c r="AI112" s="48"/>
      <c r="AJ112" s="48"/>
      <c r="AK112" s="45"/>
      <c r="AL112" s="128"/>
      <c r="AM112" s="74"/>
    </row>
    <row r="113" spans="1:39" ht="30" customHeight="1">
      <c r="A113" s="391"/>
      <c r="B113" s="33" t="s">
        <v>989</v>
      </c>
      <c r="C113" s="48"/>
      <c r="D113" s="48"/>
      <c r="E113" s="48"/>
      <c r="F113" s="48"/>
      <c r="G113" s="48"/>
      <c r="H113" s="48"/>
      <c r="I113" s="48"/>
      <c r="J113" s="48"/>
      <c r="K113" s="48"/>
      <c r="L113" s="48"/>
      <c r="M113" s="48"/>
      <c r="N113" s="45"/>
      <c r="O113" s="45"/>
      <c r="P113" s="45" t="s">
        <v>137</v>
      </c>
      <c r="Q113" s="45"/>
      <c r="R113" s="45"/>
      <c r="S113" s="45"/>
      <c r="T113" s="47"/>
      <c r="U113" s="48"/>
      <c r="V113" s="48"/>
      <c r="W113" s="48"/>
      <c r="X113" s="48"/>
      <c r="Y113" s="48"/>
      <c r="Z113" s="48"/>
      <c r="AA113" s="48"/>
      <c r="AB113" s="48"/>
      <c r="AC113" s="48"/>
      <c r="AD113" s="48"/>
      <c r="AE113" s="48"/>
      <c r="AF113" s="48"/>
      <c r="AG113" s="48"/>
      <c r="AH113" s="48"/>
      <c r="AI113" s="48"/>
      <c r="AJ113" s="48"/>
      <c r="AK113" s="45"/>
      <c r="AL113" s="128"/>
      <c r="AM113" s="74"/>
    </row>
    <row r="114" spans="1:39" ht="30" customHeight="1">
      <c r="A114" s="391"/>
      <c r="B114" s="33" t="s">
        <v>990</v>
      </c>
      <c r="C114" s="48"/>
      <c r="D114" s="48"/>
      <c r="E114" s="48"/>
      <c r="F114" s="48"/>
      <c r="G114" s="48"/>
      <c r="H114" s="48"/>
      <c r="I114" s="48"/>
      <c r="J114" s="48"/>
      <c r="K114" s="48"/>
      <c r="L114" s="48"/>
      <c r="M114" s="48"/>
      <c r="N114" s="45"/>
      <c r="O114" s="45"/>
      <c r="P114" s="45" t="s">
        <v>137</v>
      </c>
      <c r="Q114" s="45"/>
      <c r="R114" s="45"/>
      <c r="S114" s="45"/>
      <c r="T114" s="47"/>
      <c r="U114" s="48"/>
      <c r="V114" s="48"/>
      <c r="W114" s="48"/>
      <c r="X114" s="48"/>
      <c r="Y114" s="48"/>
      <c r="Z114" s="48"/>
      <c r="AA114" s="48"/>
      <c r="AB114" s="48"/>
      <c r="AC114" s="48"/>
      <c r="AD114" s="48"/>
      <c r="AE114" s="48"/>
      <c r="AF114" s="48"/>
      <c r="AG114" s="48"/>
      <c r="AH114" s="48"/>
      <c r="AI114" s="48"/>
      <c r="AJ114" s="48"/>
      <c r="AK114" s="45"/>
      <c r="AL114" s="128"/>
      <c r="AM114" s="74"/>
    </row>
    <row r="115" spans="1:39" ht="30" customHeight="1">
      <c r="A115" s="392"/>
      <c r="B115" s="33" t="s">
        <v>991</v>
      </c>
      <c r="C115" s="48"/>
      <c r="D115" s="48"/>
      <c r="E115" s="48"/>
      <c r="F115" s="48"/>
      <c r="G115" s="48"/>
      <c r="H115" s="48"/>
      <c r="I115" s="48"/>
      <c r="J115" s="48"/>
      <c r="K115" s="48"/>
      <c r="L115" s="48"/>
      <c r="M115" s="48"/>
      <c r="N115" s="45"/>
      <c r="O115" s="45"/>
      <c r="P115" s="45" t="s">
        <v>137</v>
      </c>
      <c r="Q115" s="45"/>
      <c r="R115" s="45"/>
      <c r="S115" s="45"/>
      <c r="T115" s="47"/>
      <c r="U115" s="48"/>
      <c r="V115" s="48"/>
      <c r="W115" s="48"/>
      <c r="X115" s="48"/>
      <c r="Y115" s="48"/>
      <c r="Z115" s="48"/>
      <c r="AA115" s="48"/>
      <c r="AB115" s="48"/>
      <c r="AC115" s="48"/>
      <c r="AD115" s="48"/>
      <c r="AE115" s="48"/>
      <c r="AF115" s="48"/>
      <c r="AG115" s="48"/>
      <c r="AH115" s="48"/>
      <c r="AI115" s="48"/>
      <c r="AJ115" s="48"/>
      <c r="AK115" s="45"/>
      <c r="AL115" s="128"/>
      <c r="AM115" s="74"/>
    </row>
    <row r="116" spans="1:39" ht="30" customHeight="1">
      <c r="A116" s="390" t="s">
        <v>992</v>
      </c>
      <c r="B116" s="33" t="s">
        <v>993</v>
      </c>
      <c r="C116" s="48" t="s">
        <v>994</v>
      </c>
      <c r="D116" s="48"/>
      <c r="E116" s="48"/>
      <c r="F116" s="48"/>
      <c r="G116" s="48"/>
      <c r="H116" s="48"/>
      <c r="I116" s="48"/>
      <c r="J116" s="48"/>
      <c r="K116" s="48"/>
      <c r="L116" s="48"/>
      <c r="M116" s="48"/>
      <c r="N116" s="45"/>
      <c r="O116" s="45"/>
      <c r="P116" s="45"/>
      <c r="Q116" s="45"/>
      <c r="R116" s="45"/>
      <c r="S116" s="45" t="s">
        <v>683</v>
      </c>
      <c r="T116" s="47"/>
      <c r="U116" s="48"/>
      <c r="V116" s="48"/>
      <c r="W116" s="48"/>
      <c r="X116" s="48"/>
      <c r="Y116" s="48"/>
      <c r="Z116" s="48"/>
      <c r="AA116" s="48"/>
      <c r="AB116" s="48"/>
      <c r="AC116" s="48"/>
      <c r="AD116" s="48"/>
      <c r="AE116" s="48"/>
      <c r="AF116" s="48"/>
      <c r="AG116" s="48"/>
      <c r="AH116" s="48"/>
      <c r="AI116" s="48"/>
      <c r="AJ116" s="48"/>
      <c r="AK116" s="45"/>
      <c r="AL116" s="128"/>
      <c r="AM116" s="74"/>
    </row>
    <row r="117" spans="1:39" ht="30" customHeight="1">
      <c r="A117" s="391"/>
      <c r="B117" s="33" t="s">
        <v>995</v>
      </c>
      <c r="C117" s="48" t="s">
        <v>994</v>
      </c>
      <c r="D117" s="48"/>
      <c r="E117" s="48"/>
      <c r="F117" s="48"/>
      <c r="G117" s="48"/>
      <c r="H117" s="48"/>
      <c r="I117" s="48"/>
      <c r="J117" s="48"/>
      <c r="K117" s="48"/>
      <c r="L117" s="48"/>
      <c r="M117" s="48"/>
      <c r="N117" s="45"/>
      <c r="O117" s="45"/>
      <c r="P117" s="45"/>
      <c r="Q117" s="45"/>
      <c r="R117" s="45"/>
      <c r="S117" s="45" t="s">
        <v>683</v>
      </c>
      <c r="T117" s="47"/>
      <c r="U117" s="48"/>
      <c r="V117" s="48"/>
      <c r="W117" s="48"/>
      <c r="X117" s="48"/>
      <c r="Y117" s="48"/>
      <c r="Z117" s="48"/>
      <c r="AA117" s="48"/>
      <c r="AB117" s="48"/>
      <c r="AC117" s="48"/>
      <c r="AD117" s="48"/>
      <c r="AE117" s="48"/>
      <c r="AF117" s="48"/>
      <c r="AG117" s="48"/>
      <c r="AH117" s="48"/>
      <c r="AI117" s="48"/>
      <c r="AJ117" s="48"/>
      <c r="AK117" s="45"/>
      <c r="AL117" s="128"/>
      <c r="AM117" s="74"/>
    </row>
    <row r="118" spans="1:39" ht="30" customHeight="1">
      <c r="A118" s="391"/>
      <c r="B118" s="33" t="s">
        <v>996</v>
      </c>
      <c r="C118" s="48" t="s">
        <v>994</v>
      </c>
      <c r="D118" s="48"/>
      <c r="E118" s="48"/>
      <c r="F118" s="48"/>
      <c r="G118" s="48"/>
      <c r="H118" s="48"/>
      <c r="I118" s="48"/>
      <c r="J118" s="48"/>
      <c r="K118" s="48"/>
      <c r="L118" s="48"/>
      <c r="M118" s="48"/>
      <c r="N118" s="45"/>
      <c r="O118" s="45"/>
      <c r="P118" s="45"/>
      <c r="Q118" s="45"/>
      <c r="R118" s="45"/>
      <c r="S118" s="45" t="s">
        <v>683</v>
      </c>
      <c r="T118" s="47"/>
      <c r="U118" s="48"/>
      <c r="V118" s="48"/>
      <c r="W118" s="48"/>
      <c r="X118" s="48"/>
      <c r="Y118" s="48"/>
      <c r="Z118" s="48"/>
      <c r="AA118" s="48"/>
      <c r="AB118" s="48"/>
      <c r="AC118" s="48"/>
      <c r="AD118" s="48"/>
      <c r="AE118" s="48"/>
      <c r="AF118" s="48"/>
      <c r="AG118" s="48"/>
      <c r="AH118" s="48"/>
      <c r="AI118" s="48"/>
      <c r="AJ118" s="48"/>
      <c r="AK118" s="45"/>
      <c r="AL118" s="128"/>
      <c r="AM118" s="74"/>
    </row>
    <row r="119" spans="1:39" ht="30" customHeight="1">
      <c r="A119" s="391"/>
      <c r="B119" s="33" t="s">
        <v>997</v>
      </c>
      <c r="C119" s="48"/>
      <c r="D119" s="48"/>
      <c r="E119" s="48"/>
      <c r="F119" s="48"/>
      <c r="G119" s="48"/>
      <c r="H119" s="48"/>
      <c r="I119" s="48"/>
      <c r="J119" s="48"/>
      <c r="K119" s="48"/>
      <c r="L119" s="48"/>
      <c r="M119" s="48"/>
      <c r="N119" s="45"/>
      <c r="O119" s="45"/>
      <c r="P119" s="45"/>
      <c r="Q119" s="45"/>
      <c r="R119" s="45" t="s">
        <v>137</v>
      </c>
      <c r="S119" s="45"/>
      <c r="T119" s="47"/>
      <c r="U119" s="48"/>
      <c r="V119" s="48"/>
      <c r="W119" s="48"/>
      <c r="X119" s="48"/>
      <c r="Y119" s="48"/>
      <c r="Z119" s="48"/>
      <c r="AA119" s="48"/>
      <c r="AB119" s="48"/>
      <c r="AC119" s="48"/>
      <c r="AD119" s="48"/>
      <c r="AE119" s="48"/>
      <c r="AF119" s="48"/>
      <c r="AG119" s="48"/>
      <c r="AH119" s="48"/>
      <c r="AI119" s="48"/>
      <c r="AJ119" s="48"/>
      <c r="AK119" s="45"/>
      <c r="AL119" s="128"/>
      <c r="AM119" s="74"/>
    </row>
    <row r="120" spans="1:39" ht="30" customHeight="1">
      <c r="A120" s="391"/>
      <c r="B120" s="33" t="s">
        <v>998</v>
      </c>
      <c r="C120" s="48"/>
      <c r="D120" s="48"/>
      <c r="E120" s="48"/>
      <c r="F120" s="48"/>
      <c r="G120" s="48"/>
      <c r="H120" s="48"/>
      <c r="I120" s="48"/>
      <c r="J120" s="48"/>
      <c r="K120" s="48"/>
      <c r="L120" s="48"/>
      <c r="M120" s="48"/>
      <c r="N120" s="45"/>
      <c r="O120" s="45"/>
      <c r="P120" s="45"/>
      <c r="Q120" s="45" t="s">
        <v>137</v>
      </c>
      <c r="R120" s="45"/>
      <c r="S120" s="45"/>
      <c r="T120" s="47"/>
      <c r="U120" s="48"/>
      <c r="V120" s="48"/>
      <c r="W120" s="48"/>
      <c r="X120" s="48"/>
      <c r="Y120" s="48"/>
      <c r="Z120" s="48"/>
      <c r="AA120" s="48"/>
      <c r="AB120" s="48"/>
      <c r="AC120" s="48"/>
      <c r="AD120" s="48"/>
      <c r="AE120" s="48"/>
      <c r="AF120" s="48"/>
      <c r="AG120" s="48"/>
      <c r="AH120" s="48"/>
      <c r="AI120" s="48"/>
      <c r="AJ120" s="48"/>
      <c r="AK120" s="45"/>
      <c r="AL120" s="128"/>
      <c r="AM120" s="74"/>
    </row>
    <row r="121" spans="1:39" ht="30" customHeight="1">
      <c r="A121" s="391"/>
      <c r="B121" s="33" t="s">
        <v>999</v>
      </c>
      <c r="C121" s="48"/>
      <c r="D121" s="48"/>
      <c r="E121" s="48"/>
      <c r="F121" s="48"/>
      <c r="G121" s="48"/>
      <c r="H121" s="48"/>
      <c r="I121" s="48"/>
      <c r="J121" s="48"/>
      <c r="K121" s="48"/>
      <c r="L121" s="48"/>
      <c r="M121" s="48"/>
      <c r="N121" s="45"/>
      <c r="O121" s="45"/>
      <c r="P121" s="45"/>
      <c r="Q121" s="45"/>
      <c r="R121" s="45" t="s">
        <v>137</v>
      </c>
      <c r="S121" s="45"/>
      <c r="T121" s="47"/>
      <c r="U121" s="48"/>
      <c r="V121" s="48"/>
      <c r="W121" s="48"/>
      <c r="X121" s="48"/>
      <c r="Y121" s="48"/>
      <c r="Z121" s="48"/>
      <c r="AA121" s="48"/>
      <c r="AB121" s="48"/>
      <c r="AC121" s="48"/>
      <c r="AD121" s="48"/>
      <c r="AE121" s="48"/>
      <c r="AF121" s="48"/>
      <c r="AG121" s="48"/>
      <c r="AH121" s="48"/>
      <c r="AI121" s="48"/>
      <c r="AJ121" s="48"/>
      <c r="AK121" s="45"/>
      <c r="AL121" s="128"/>
      <c r="AM121" s="74"/>
    </row>
    <row r="122" spans="1:39" ht="30" customHeight="1">
      <c r="A122" s="391"/>
      <c r="B122" s="33" t="s">
        <v>1000</v>
      </c>
      <c r="C122" s="48"/>
      <c r="D122" s="48"/>
      <c r="E122" s="48"/>
      <c r="F122" s="48"/>
      <c r="G122" s="48"/>
      <c r="H122" s="48"/>
      <c r="I122" s="48"/>
      <c r="J122" s="48"/>
      <c r="K122" s="48"/>
      <c r="L122" s="48"/>
      <c r="M122" s="48"/>
      <c r="N122" s="45"/>
      <c r="O122" s="45"/>
      <c r="P122" s="45"/>
      <c r="Q122" s="45" t="s">
        <v>137</v>
      </c>
      <c r="R122" s="45"/>
      <c r="S122" s="45"/>
      <c r="T122" s="47"/>
      <c r="U122" s="48"/>
      <c r="V122" s="48"/>
      <c r="W122" s="48"/>
      <c r="X122" s="48"/>
      <c r="Y122" s="48"/>
      <c r="Z122" s="48"/>
      <c r="AA122" s="48"/>
      <c r="AB122" s="48"/>
      <c r="AC122" s="48"/>
      <c r="AD122" s="48"/>
      <c r="AE122" s="48"/>
      <c r="AF122" s="48"/>
      <c r="AG122" s="48"/>
      <c r="AH122" s="48"/>
      <c r="AI122" s="48"/>
      <c r="AJ122" s="48"/>
      <c r="AK122" s="45"/>
      <c r="AL122" s="128"/>
      <c r="AM122" s="74"/>
    </row>
    <row r="123" spans="1:39" ht="30" customHeight="1">
      <c r="A123" s="391"/>
      <c r="B123" s="33" t="s">
        <v>1001</v>
      </c>
      <c r="C123" s="48"/>
      <c r="D123" s="48"/>
      <c r="E123" s="48"/>
      <c r="F123" s="48"/>
      <c r="G123" s="48"/>
      <c r="H123" s="48"/>
      <c r="I123" s="48"/>
      <c r="J123" s="48"/>
      <c r="K123" s="48"/>
      <c r="L123" s="48"/>
      <c r="M123" s="48"/>
      <c r="N123" s="45"/>
      <c r="O123" s="45"/>
      <c r="P123" s="45"/>
      <c r="Q123" s="45"/>
      <c r="R123" s="45" t="s">
        <v>137</v>
      </c>
      <c r="S123" s="45"/>
      <c r="T123" s="47"/>
      <c r="U123" s="48"/>
      <c r="V123" s="48"/>
      <c r="W123" s="48"/>
      <c r="X123" s="48"/>
      <c r="Y123" s="48"/>
      <c r="Z123" s="48"/>
      <c r="AA123" s="48"/>
      <c r="AB123" s="48"/>
      <c r="AC123" s="48"/>
      <c r="AD123" s="48"/>
      <c r="AE123" s="48"/>
      <c r="AF123" s="48"/>
      <c r="AG123" s="48"/>
      <c r="AH123" s="48"/>
      <c r="AI123" s="48"/>
      <c r="AJ123" s="48"/>
      <c r="AK123" s="45"/>
      <c r="AL123" s="128"/>
      <c r="AM123" s="74"/>
    </row>
    <row r="124" spans="1:39" ht="30" customHeight="1">
      <c r="A124" s="391"/>
      <c r="B124" s="33" t="s">
        <v>1002</v>
      </c>
      <c r="C124" s="48"/>
      <c r="D124" s="48"/>
      <c r="E124" s="48"/>
      <c r="F124" s="48"/>
      <c r="G124" s="48"/>
      <c r="H124" s="48"/>
      <c r="I124" s="48"/>
      <c r="J124" s="48"/>
      <c r="K124" s="48"/>
      <c r="L124" s="48"/>
      <c r="M124" s="48"/>
      <c r="N124" s="45"/>
      <c r="O124" s="45"/>
      <c r="P124" s="45"/>
      <c r="Q124" s="45" t="s">
        <v>137</v>
      </c>
      <c r="R124" s="45"/>
      <c r="S124" s="45"/>
      <c r="T124" s="47"/>
      <c r="U124" s="48"/>
      <c r="V124" s="48"/>
      <c r="W124" s="48"/>
      <c r="X124" s="48"/>
      <c r="Y124" s="48"/>
      <c r="Z124" s="48"/>
      <c r="AA124" s="48"/>
      <c r="AB124" s="48"/>
      <c r="AC124" s="48"/>
      <c r="AD124" s="48"/>
      <c r="AE124" s="48"/>
      <c r="AF124" s="48"/>
      <c r="AG124" s="48"/>
      <c r="AH124" s="48"/>
      <c r="AI124" s="48"/>
      <c r="AJ124" s="48"/>
      <c r="AK124" s="45"/>
      <c r="AL124" s="128"/>
      <c r="AM124" s="74"/>
    </row>
    <row r="125" spans="1:39" ht="30" customHeight="1">
      <c r="A125" s="391"/>
      <c r="B125" s="33" t="s">
        <v>1003</v>
      </c>
      <c r="C125" s="48"/>
      <c r="D125" s="48"/>
      <c r="E125" s="48"/>
      <c r="F125" s="48"/>
      <c r="G125" s="48"/>
      <c r="H125" s="48"/>
      <c r="I125" s="48"/>
      <c r="J125" s="48"/>
      <c r="K125" s="48"/>
      <c r="L125" s="48"/>
      <c r="M125" s="48"/>
      <c r="N125" s="45"/>
      <c r="O125" s="45"/>
      <c r="P125" s="45"/>
      <c r="Q125" s="45"/>
      <c r="R125" s="45" t="s">
        <v>137</v>
      </c>
      <c r="S125" s="45"/>
      <c r="T125" s="47"/>
      <c r="U125" s="48"/>
      <c r="V125" s="48"/>
      <c r="W125" s="48"/>
      <c r="X125" s="48"/>
      <c r="Y125" s="48"/>
      <c r="Z125" s="48"/>
      <c r="AA125" s="48"/>
      <c r="AB125" s="48"/>
      <c r="AC125" s="48"/>
      <c r="AD125" s="48"/>
      <c r="AE125" s="48"/>
      <c r="AF125" s="48"/>
      <c r="AG125" s="48"/>
      <c r="AH125" s="48"/>
      <c r="AI125" s="48"/>
      <c r="AJ125" s="48"/>
      <c r="AK125" s="45"/>
      <c r="AL125" s="128"/>
      <c r="AM125" s="74"/>
    </row>
    <row r="126" spans="1:39" ht="30" customHeight="1">
      <c r="A126" s="391"/>
      <c r="B126" s="33" t="s">
        <v>1004</v>
      </c>
      <c r="C126" s="48"/>
      <c r="D126" s="48"/>
      <c r="E126" s="48"/>
      <c r="F126" s="48"/>
      <c r="G126" s="48"/>
      <c r="H126" s="48"/>
      <c r="I126" s="48"/>
      <c r="J126" s="48"/>
      <c r="K126" s="48"/>
      <c r="L126" s="48"/>
      <c r="M126" s="48"/>
      <c r="N126" s="45"/>
      <c r="O126" s="45"/>
      <c r="P126" s="45"/>
      <c r="Q126" s="45" t="s">
        <v>137</v>
      </c>
      <c r="R126" s="45"/>
      <c r="S126" s="45"/>
      <c r="T126" s="47"/>
      <c r="U126" s="48"/>
      <c r="V126" s="48"/>
      <c r="W126" s="48"/>
      <c r="X126" s="48"/>
      <c r="Y126" s="48"/>
      <c r="Z126" s="48"/>
      <c r="AA126" s="48"/>
      <c r="AB126" s="48"/>
      <c r="AC126" s="48"/>
      <c r="AD126" s="48"/>
      <c r="AE126" s="48"/>
      <c r="AF126" s="48"/>
      <c r="AG126" s="48"/>
      <c r="AH126" s="48"/>
      <c r="AI126" s="48"/>
      <c r="AJ126" s="48"/>
      <c r="AK126" s="45"/>
      <c r="AL126" s="128"/>
      <c r="AM126" s="74"/>
    </row>
    <row r="127" spans="1:39" ht="30" customHeight="1">
      <c r="A127" s="391"/>
      <c r="B127" s="33" t="s">
        <v>1005</v>
      </c>
      <c r="C127" s="48"/>
      <c r="D127" s="48"/>
      <c r="E127" s="48"/>
      <c r="F127" s="48"/>
      <c r="G127" s="48"/>
      <c r="H127" s="48"/>
      <c r="I127" s="48"/>
      <c r="J127" s="48"/>
      <c r="K127" s="48"/>
      <c r="L127" s="48"/>
      <c r="M127" s="48"/>
      <c r="N127" s="45"/>
      <c r="O127" s="45"/>
      <c r="P127" s="45"/>
      <c r="Q127" s="45"/>
      <c r="R127" s="45" t="s">
        <v>137</v>
      </c>
      <c r="S127" s="45"/>
      <c r="T127" s="47"/>
      <c r="U127" s="48"/>
      <c r="V127" s="48"/>
      <c r="W127" s="48"/>
      <c r="X127" s="48"/>
      <c r="Y127" s="48"/>
      <c r="Z127" s="48"/>
      <c r="AA127" s="48"/>
      <c r="AB127" s="48"/>
      <c r="AC127" s="48"/>
      <c r="AD127" s="48"/>
      <c r="AE127" s="48"/>
      <c r="AF127" s="48"/>
      <c r="AG127" s="48"/>
      <c r="AH127" s="48"/>
      <c r="AI127" s="48"/>
      <c r="AJ127" s="48"/>
      <c r="AK127" s="45"/>
      <c r="AL127" s="128"/>
      <c r="AM127" s="74"/>
    </row>
    <row r="128" spans="1:39" ht="30" customHeight="1">
      <c r="A128" s="391"/>
      <c r="B128" s="33" t="s">
        <v>1006</v>
      </c>
      <c r="C128" s="48"/>
      <c r="D128" s="48"/>
      <c r="E128" s="48"/>
      <c r="F128" s="48"/>
      <c r="G128" s="48"/>
      <c r="H128" s="48"/>
      <c r="I128" s="48"/>
      <c r="J128" s="48"/>
      <c r="K128" s="48"/>
      <c r="L128" s="48"/>
      <c r="M128" s="48"/>
      <c r="N128" s="45"/>
      <c r="O128" s="45"/>
      <c r="P128" s="45"/>
      <c r="Q128" s="45" t="s">
        <v>137</v>
      </c>
      <c r="R128" s="45"/>
      <c r="S128" s="45"/>
      <c r="T128" s="47"/>
      <c r="U128" s="48"/>
      <c r="V128" s="48"/>
      <c r="W128" s="48"/>
      <c r="X128" s="48"/>
      <c r="Y128" s="48"/>
      <c r="Z128" s="48"/>
      <c r="AA128" s="48"/>
      <c r="AB128" s="48"/>
      <c r="AC128" s="48"/>
      <c r="AD128" s="48"/>
      <c r="AE128" s="48"/>
      <c r="AF128" s="48"/>
      <c r="AG128" s="48"/>
      <c r="AH128" s="48"/>
      <c r="AI128" s="48"/>
      <c r="AJ128" s="48"/>
      <c r="AK128" s="45"/>
      <c r="AL128" s="128"/>
      <c r="AM128" s="74"/>
    </row>
    <row r="129" spans="1:39" ht="30" customHeight="1">
      <c r="A129" s="391"/>
      <c r="B129" s="33" t="s">
        <v>1007</v>
      </c>
      <c r="C129" s="48"/>
      <c r="D129" s="48"/>
      <c r="E129" s="48"/>
      <c r="F129" s="48"/>
      <c r="G129" s="48"/>
      <c r="H129" s="48"/>
      <c r="I129" s="48"/>
      <c r="J129" s="48"/>
      <c r="K129" s="48"/>
      <c r="L129" s="48"/>
      <c r="M129" s="48"/>
      <c r="N129" s="45"/>
      <c r="O129" s="45"/>
      <c r="P129" s="45"/>
      <c r="Q129" s="45"/>
      <c r="R129" s="45" t="s">
        <v>137</v>
      </c>
      <c r="S129" s="45"/>
      <c r="T129" s="47"/>
      <c r="U129" s="48"/>
      <c r="V129" s="48"/>
      <c r="W129" s="48"/>
      <c r="X129" s="48"/>
      <c r="Y129" s="48"/>
      <c r="Z129" s="48"/>
      <c r="AA129" s="48"/>
      <c r="AB129" s="48"/>
      <c r="AC129" s="48"/>
      <c r="AD129" s="48"/>
      <c r="AE129" s="48"/>
      <c r="AF129" s="48"/>
      <c r="AG129" s="48"/>
      <c r="AH129" s="48"/>
      <c r="AI129" s="48"/>
      <c r="AJ129" s="48"/>
      <c r="AK129" s="45"/>
      <c r="AL129" s="128"/>
      <c r="AM129" s="74"/>
    </row>
    <row r="130" spans="1:39" ht="30" customHeight="1">
      <c r="A130" s="392"/>
      <c r="B130" s="33" t="s">
        <v>1008</v>
      </c>
      <c r="C130" s="48"/>
      <c r="D130" s="48"/>
      <c r="E130" s="48"/>
      <c r="F130" s="48"/>
      <c r="G130" s="48"/>
      <c r="H130" s="48"/>
      <c r="I130" s="48"/>
      <c r="J130" s="48"/>
      <c r="K130" s="48"/>
      <c r="L130" s="48"/>
      <c r="M130" s="48"/>
      <c r="N130" s="45"/>
      <c r="O130" s="45"/>
      <c r="P130" s="45"/>
      <c r="Q130" s="45"/>
      <c r="R130" s="45" t="s">
        <v>137</v>
      </c>
      <c r="S130" s="45"/>
      <c r="T130" s="47"/>
      <c r="U130" s="48"/>
      <c r="V130" s="48"/>
      <c r="W130" s="48"/>
      <c r="X130" s="48"/>
      <c r="Y130" s="48"/>
      <c r="Z130" s="48"/>
      <c r="AA130" s="48"/>
      <c r="AB130" s="48"/>
      <c r="AC130" s="48"/>
      <c r="AD130" s="48"/>
      <c r="AE130" s="48"/>
      <c r="AF130" s="48"/>
      <c r="AG130" s="48"/>
      <c r="AH130" s="48"/>
      <c r="AI130" s="48"/>
      <c r="AJ130" s="48"/>
      <c r="AK130" s="45"/>
      <c r="AL130" s="128"/>
      <c r="AM130" s="74"/>
    </row>
    <row r="131" spans="1:39" ht="30" customHeight="1">
      <c r="A131" s="390" t="s">
        <v>1009</v>
      </c>
      <c r="B131" s="33" t="s">
        <v>1010</v>
      </c>
      <c r="C131" s="48" t="s">
        <v>1011</v>
      </c>
      <c r="D131" s="48"/>
      <c r="E131" s="48"/>
      <c r="F131" s="48"/>
      <c r="G131" s="48"/>
      <c r="H131" s="48"/>
      <c r="I131" s="48"/>
      <c r="J131" s="48"/>
      <c r="K131" s="48"/>
      <c r="L131" s="48"/>
      <c r="M131" s="48"/>
      <c r="N131" s="45"/>
      <c r="O131" s="45"/>
      <c r="P131" s="45"/>
      <c r="Q131" s="45"/>
      <c r="R131" s="45"/>
      <c r="S131" s="45" t="s">
        <v>683</v>
      </c>
      <c r="T131" s="47"/>
      <c r="U131" s="48"/>
      <c r="V131" s="48"/>
      <c r="W131" s="48"/>
      <c r="X131" s="48"/>
      <c r="Y131" s="48"/>
      <c r="Z131" s="48"/>
      <c r="AA131" s="48"/>
      <c r="AB131" s="48"/>
      <c r="AC131" s="48"/>
      <c r="AD131" s="48"/>
      <c r="AE131" s="48"/>
      <c r="AF131" s="48"/>
      <c r="AG131" s="48"/>
      <c r="AH131" s="48"/>
      <c r="AI131" s="48"/>
      <c r="AJ131" s="48"/>
      <c r="AK131" s="45"/>
      <c r="AL131" s="128"/>
      <c r="AM131" s="74"/>
    </row>
    <row r="132" spans="1:39" ht="30" customHeight="1">
      <c r="A132" s="391"/>
      <c r="B132" s="33" t="s">
        <v>1012</v>
      </c>
      <c r="C132" s="48" t="s">
        <v>1011</v>
      </c>
      <c r="D132" s="48"/>
      <c r="E132" s="48"/>
      <c r="F132" s="48"/>
      <c r="G132" s="48"/>
      <c r="H132" s="48"/>
      <c r="I132" s="48"/>
      <c r="J132" s="48"/>
      <c r="K132" s="48"/>
      <c r="L132" s="48"/>
      <c r="M132" s="48"/>
      <c r="N132" s="45"/>
      <c r="O132" s="45"/>
      <c r="P132" s="45"/>
      <c r="Q132" s="45"/>
      <c r="R132" s="45"/>
      <c r="S132" s="45" t="s">
        <v>683</v>
      </c>
      <c r="T132" s="47"/>
      <c r="U132" s="48"/>
      <c r="V132" s="48"/>
      <c r="W132" s="48"/>
      <c r="X132" s="48"/>
      <c r="Y132" s="48"/>
      <c r="Z132" s="48"/>
      <c r="AA132" s="48"/>
      <c r="AB132" s="48"/>
      <c r="AC132" s="48"/>
      <c r="AD132" s="48"/>
      <c r="AE132" s="48"/>
      <c r="AF132" s="48"/>
      <c r="AG132" s="48"/>
      <c r="AH132" s="48"/>
      <c r="AI132" s="48"/>
      <c r="AJ132" s="48"/>
      <c r="AK132" s="45"/>
      <c r="AL132" s="128"/>
      <c r="AM132" s="74"/>
    </row>
    <row r="133" spans="1:39" ht="30" customHeight="1">
      <c r="A133" s="391"/>
      <c r="B133" s="33" t="s">
        <v>1013</v>
      </c>
      <c r="C133" s="48" t="s">
        <v>1011</v>
      </c>
      <c r="D133" s="48"/>
      <c r="E133" s="48"/>
      <c r="F133" s="48"/>
      <c r="G133" s="48"/>
      <c r="H133" s="48"/>
      <c r="I133" s="48"/>
      <c r="J133" s="48"/>
      <c r="K133" s="48"/>
      <c r="L133" s="48"/>
      <c r="M133" s="48"/>
      <c r="N133" s="45"/>
      <c r="O133" s="45"/>
      <c r="P133" s="45"/>
      <c r="Q133" s="45"/>
      <c r="R133" s="45"/>
      <c r="S133" s="45" t="s">
        <v>683</v>
      </c>
      <c r="T133" s="47"/>
      <c r="U133" s="48"/>
      <c r="V133" s="48"/>
      <c r="W133" s="48"/>
      <c r="X133" s="48"/>
      <c r="Y133" s="48"/>
      <c r="Z133" s="48"/>
      <c r="AA133" s="48"/>
      <c r="AB133" s="48"/>
      <c r="AC133" s="48"/>
      <c r="AD133" s="48"/>
      <c r="AE133" s="48"/>
      <c r="AF133" s="48"/>
      <c r="AG133" s="48"/>
      <c r="AH133" s="48"/>
      <c r="AI133" s="48"/>
      <c r="AJ133" s="48"/>
      <c r="AK133" s="45"/>
      <c r="AL133" s="128"/>
      <c r="AM133" s="74"/>
    </row>
    <row r="134" spans="1:39" ht="30" customHeight="1">
      <c r="A134" s="391"/>
      <c r="B134" s="33" t="s">
        <v>1014</v>
      </c>
      <c r="C134" s="48"/>
      <c r="D134" s="48"/>
      <c r="E134" s="48"/>
      <c r="F134" s="48"/>
      <c r="G134" s="48"/>
      <c r="H134" s="48"/>
      <c r="I134" s="48"/>
      <c r="J134" s="48"/>
      <c r="K134" s="48"/>
      <c r="L134" s="48"/>
      <c r="M134" s="48"/>
      <c r="N134" s="45"/>
      <c r="O134" s="45"/>
      <c r="P134" s="45"/>
      <c r="Q134" s="45" t="s">
        <v>137</v>
      </c>
      <c r="R134" s="45"/>
      <c r="S134" s="45"/>
      <c r="T134" s="47"/>
      <c r="U134" s="48"/>
      <c r="V134" s="48"/>
      <c r="W134" s="48"/>
      <c r="X134" s="48"/>
      <c r="Y134" s="48"/>
      <c r="Z134" s="48"/>
      <c r="AA134" s="48"/>
      <c r="AB134" s="48"/>
      <c r="AC134" s="48"/>
      <c r="AD134" s="48"/>
      <c r="AE134" s="48"/>
      <c r="AF134" s="48"/>
      <c r="AG134" s="48"/>
      <c r="AH134" s="48"/>
      <c r="AI134" s="48"/>
      <c r="AJ134" s="48"/>
      <c r="AK134" s="45"/>
      <c r="AL134" s="128"/>
      <c r="AM134" s="74"/>
    </row>
    <row r="135" spans="1:39" ht="30" customHeight="1">
      <c r="A135" s="391"/>
      <c r="B135" s="33" t="s">
        <v>1015</v>
      </c>
      <c r="C135" s="48"/>
      <c r="D135" s="48"/>
      <c r="E135" s="48"/>
      <c r="F135" s="48"/>
      <c r="G135" s="48"/>
      <c r="H135" s="48"/>
      <c r="I135" s="48"/>
      <c r="J135" s="48"/>
      <c r="K135" s="48"/>
      <c r="L135" s="48"/>
      <c r="M135" s="48"/>
      <c r="N135" s="45"/>
      <c r="O135" s="45"/>
      <c r="P135" s="45"/>
      <c r="Q135" s="45"/>
      <c r="R135" s="45" t="s">
        <v>137</v>
      </c>
      <c r="S135" s="45"/>
      <c r="T135" s="47"/>
      <c r="U135" s="48"/>
      <c r="V135" s="48"/>
      <c r="W135" s="48"/>
      <c r="X135" s="48"/>
      <c r="Y135" s="48"/>
      <c r="Z135" s="48"/>
      <c r="AA135" s="48"/>
      <c r="AB135" s="48"/>
      <c r="AC135" s="48"/>
      <c r="AD135" s="48"/>
      <c r="AE135" s="48"/>
      <c r="AF135" s="48"/>
      <c r="AG135" s="48"/>
      <c r="AH135" s="48"/>
      <c r="AI135" s="48"/>
      <c r="AJ135" s="48"/>
      <c r="AK135" s="45"/>
      <c r="AL135" s="128"/>
      <c r="AM135" s="74"/>
    </row>
    <row r="136" spans="1:39" ht="30" customHeight="1">
      <c r="A136" s="391"/>
      <c r="B136" s="33" t="s">
        <v>1016</v>
      </c>
      <c r="C136" s="48"/>
      <c r="D136" s="48"/>
      <c r="E136" s="48"/>
      <c r="F136" s="48"/>
      <c r="G136" s="48"/>
      <c r="H136" s="48"/>
      <c r="I136" s="48"/>
      <c r="J136" s="48"/>
      <c r="K136" s="48"/>
      <c r="L136" s="48"/>
      <c r="M136" s="48"/>
      <c r="N136" s="45"/>
      <c r="O136" s="45"/>
      <c r="P136" s="45"/>
      <c r="Q136" s="45" t="s">
        <v>137</v>
      </c>
      <c r="R136" s="45"/>
      <c r="S136" s="45"/>
      <c r="T136" s="47"/>
      <c r="U136" s="48"/>
      <c r="V136" s="48"/>
      <c r="W136" s="48"/>
      <c r="X136" s="48"/>
      <c r="Y136" s="48"/>
      <c r="Z136" s="48"/>
      <c r="AA136" s="48"/>
      <c r="AB136" s="48"/>
      <c r="AC136" s="48"/>
      <c r="AD136" s="48"/>
      <c r="AE136" s="48"/>
      <c r="AF136" s="48"/>
      <c r="AG136" s="48"/>
      <c r="AH136" s="48"/>
      <c r="AI136" s="48"/>
      <c r="AJ136" s="48"/>
      <c r="AK136" s="45"/>
      <c r="AL136" s="128"/>
      <c r="AM136" s="74"/>
    </row>
    <row r="137" spans="1:39" ht="30" customHeight="1">
      <c r="A137" s="391"/>
      <c r="B137" s="33" t="s">
        <v>1017</v>
      </c>
      <c r="C137" s="48"/>
      <c r="D137" s="48"/>
      <c r="E137" s="48"/>
      <c r="F137" s="48"/>
      <c r="G137" s="48"/>
      <c r="H137" s="48"/>
      <c r="I137" s="48"/>
      <c r="J137" s="48"/>
      <c r="K137" s="48"/>
      <c r="L137" s="48"/>
      <c r="M137" s="48"/>
      <c r="N137" s="45"/>
      <c r="O137" s="45"/>
      <c r="P137" s="45"/>
      <c r="Q137" s="45"/>
      <c r="R137" s="45" t="s">
        <v>137</v>
      </c>
      <c r="S137" s="45"/>
      <c r="T137" s="47"/>
      <c r="U137" s="48"/>
      <c r="V137" s="48"/>
      <c r="W137" s="48"/>
      <c r="X137" s="48"/>
      <c r="Y137" s="48"/>
      <c r="Z137" s="48"/>
      <c r="AA137" s="48"/>
      <c r="AB137" s="48"/>
      <c r="AC137" s="48"/>
      <c r="AD137" s="48"/>
      <c r="AE137" s="48"/>
      <c r="AF137" s="48"/>
      <c r="AG137" s="48"/>
      <c r="AH137" s="48"/>
      <c r="AI137" s="48"/>
      <c r="AJ137" s="48"/>
      <c r="AK137" s="45"/>
      <c r="AL137" s="128"/>
      <c r="AM137" s="74"/>
    </row>
    <row r="138" spans="1:39" ht="30" customHeight="1">
      <c r="A138" s="391"/>
      <c r="B138" s="33" t="s">
        <v>1018</v>
      </c>
      <c r="C138" s="48"/>
      <c r="D138" s="48"/>
      <c r="E138" s="48"/>
      <c r="F138" s="48"/>
      <c r="G138" s="48"/>
      <c r="H138" s="48"/>
      <c r="I138" s="48"/>
      <c r="J138" s="48"/>
      <c r="K138" s="48"/>
      <c r="L138" s="48"/>
      <c r="M138" s="48"/>
      <c r="N138" s="45"/>
      <c r="O138" s="45"/>
      <c r="P138" s="45"/>
      <c r="Q138" s="45" t="s">
        <v>137</v>
      </c>
      <c r="R138" s="45"/>
      <c r="S138" s="45"/>
      <c r="T138" s="47"/>
      <c r="U138" s="48"/>
      <c r="V138" s="48"/>
      <c r="W138" s="48"/>
      <c r="X138" s="48"/>
      <c r="Y138" s="48"/>
      <c r="Z138" s="48"/>
      <c r="AA138" s="48"/>
      <c r="AB138" s="48"/>
      <c r="AC138" s="48"/>
      <c r="AD138" s="48"/>
      <c r="AE138" s="48"/>
      <c r="AF138" s="48"/>
      <c r="AG138" s="48"/>
      <c r="AH138" s="48"/>
      <c r="AI138" s="48"/>
      <c r="AJ138" s="48"/>
      <c r="AK138" s="45"/>
      <c r="AL138" s="128"/>
      <c r="AM138" s="74"/>
    </row>
    <row r="139" spans="1:39" ht="30" customHeight="1">
      <c r="A139" s="391"/>
      <c r="B139" s="33" t="s">
        <v>1019</v>
      </c>
      <c r="C139" s="48"/>
      <c r="D139" s="48"/>
      <c r="E139" s="48"/>
      <c r="F139" s="48"/>
      <c r="G139" s="48"/>
      <c r="H139" s="48"/>
      <c r="I139" s="48"/>
      <c r="J139" s="48"/>
      <c r="K139" s="48"/>
      <c r="L139" s="48"/>
      <c r="M139" s="48"/>
      <c r="N139" s="45"/>
      <c r="O139" s="45"/>
      <c r="P139" s="45"/>
      <c r="Q139" s="45"/>
      <c r="R139" s="45" t="s">
        <v>137</v>
      </c>
      <c r="S139" s="45"/>
      <c r="T139" s="47"/>
      <c r="U139" s="48"/>
      <c r="V139" s="48"/>
      <c r="W139" s="48"/>
      <c r="X139" s="48"/>
      <c r="Y139" s="48"/>
      <c r="Z139" s="48"/>
      <c r="AA139" s="48"/>
      <c r="AB139" s="48"/>
      <c r="AC139" s="48"/>
      <c r="AD139" s="48"/>
      <c r="AE139" s="48"/>
      <c r="AF139" s="48"/>
      <c r="AG139" s="48"/>
      <c r="AH139" s="48"/>
      <c r="AI139" s="48"/>
      <c r="AJ139" s="48"/>
      <c r="AK139" s="45"/>
      <c r="AL139" s="128"/>
      <c r="AM139" s="74"/>
    </row>
    <row r="140" spans="1:39" ht="30" customHeight="1">
      <c r="A140" s="391"/>
      <c r="B140" s="33" t="s">
        <v>1020</v>
      </c>
      <c r="C140" s="48"/>
      <c r="D140" s="48"/>
      <c r="E140" s="48"/>
      <c r="F140" s="48"/>
      <c r="G140" s="48"/>
      <c r="H140" s="48"/>
      <c r="I140" s="48"/>
      <c r="J140" s="48"/>
      <c r="K140" s="48"/>
      <c r="L140" s="48"/>
      <c r="M140" s="48"/>
      <c r="N140" s="45"/>
      <c r="O140" s="45"/>
      <c r="P140" s="45"/>
      <c r="Q140" s="45" t="s">
        <v>137</v>
      </c>
      <c r="R140" s="45"/>
      <c r="S140" s="45"/>
      <c r="T140" s="47"/>
      <c r="U140" s="48"/>
      <c r="V140" s="48"/>
      <c r="W140" s="48"/>
      <c r="X140" s="48"/>
      <c r="Y140" s="48"/>
      <c r="Z140" s="48"/>
      <c r="AA140" s="48"/>
      <c r="AB140" s="48"/>
      <c r="AC140" s="48"/>
      <c r="AD140" s="48"/>
      <c r="AE140" s="48"/>
      <c r="AF140" s="48"/>
      <c r="AG140" s="48"/>
      <c r="AH140" s="48"/>
      <c r="AI140" s="48"/>
      <c r="AJ140" s="48"/>
      <c r="AK140" s="45"/>
      <c r="AL140" s="128"/>
      <c r="AM140" s="74"/>
    </row>
    <row r="141" spans="1:39" ht="30" customHeight="1">
      <c r="A141" s="391"/>
      <c r="B141" s="33" t="s">
        <v>1021</v>
      </c>
      <c r="C141" s="48"/>
      <c r="D141" s="48"/>
      <c r="E141" s="48"/>
      <c r="F141" s="48"/>
      <c r="G141" s="48"/>
      <c r="H141" s="48"/>
      <c r="I141" s="48"/>
      <c r="J141" s="48"/>
      <c r="K141" s="48"/>
      <c r="L141" s="48"/>
      <c r="M141" s="48"/>
      <c r="N141" s="45"/>
      <c r="O141" s="45"/>
      <c r="P141" s="45"/>
      <c r="Q141" s="45"/>
      <c r="R141" s="45" t="s">
        <v>137</v>
      </c>
      <c r="S141" s="45"/>
      <c r="T141" s="47"/>
      <c r="U141" s="48"/>
      <c r="V141" s="48"/>
      <c r="W141" s="48"/>
      <c r="X141" s="48"/>
      <c r="Y141" s="48"/>
      <c r="Z141" s="48"/>
      <c r="AA141" s="48"/>
      <c r="AB141" s="48"/>
      <c r="AC141" s="48"/>
      <c r="AD141" s="48"/>
      <c r="AE141" s="48"/>
      <c r="AF141" s="48"/>
      <c r="AG141" s="48"/>
      <c r="AH141" s="48"/>
      <c r="AI141" s="48"/>
      <c r="AJ141" s="48"/>
      <c r="AK141" s="45"/>
      <c r="AL141" s="128"/>
      <c r="AM141" s="74"/>
    </row>
    <row r="142" spans="1:39" ht="30" customHeight="1">
      <c r="A142" s="391"/>
      <c r="B142" s="33" t="s">
        <v>1022</v>
      </c>
      <c r="C142" s="48"/>
      <c r="D142" s="48"/>
      <c r="E142" s="48"/>
      <c r="F142" s="48"/>
      <c r="G142" s="48"/>
      <c r="H142" s="48"/>
      <c r="I142" s="48"/>
      <c r="J142" s="48"/>
      <c r="K142" s="48"/>
      <c r="L142" s="48"/>
      <c r="M142" s="48"/>
      <c r="N142" s="45"/>
      <c r="O142" s="45"/>
      <c r="P142" s="45" t="s">
        <v>137</v>
      </c>
      <c r="Q142" s="45"/>
      <c r="R142" s="45"/>
      <c r="S142" s="45"/>
      <c r="T142" s="47"/>
      <c r="U142" s="48"/>
      <c r="V142" s="48"/>
      <c r="W142" s="48"/>
      <c r="X142" s="48"/>
      <c r="Y142" s="48"/>
      <c r="Z142" s="48"/>
      <c r="AA142" s="48"/>
      <c r="AB142" s="48"/>
      <c r="AC142" s="48"/>
      <c r="AD142" s="48"/>
      <c r="AE142" s="48"/>
      <c r="AF142" s="48"/>
      <c r="AG142" s="48"/>
      <c r="AH142" s="48"/>
      <c r="AI142" s="48"/>
      <c r="AJ142" s="48"/>
      <c r="AK142" s="45"/>
      <c r="AL142" s="128"/>
      <c r="AM142" s="74"/>
    </row>
    <row r="143" spans="1:39" ht="30" customHeight="1">
      <c r="A143" s="391"/>
      <c r="B143" s="33" t="s">
        <v>1023</v>
      </c>
      <c r="C143" s="48"/>
      <c r="D143" s="48"/>
      <c r="E143" s="48"/>
      <c r="F143" s="48"/>
      <c r="G143" s="48"/>
      <c r="H143" s="48"/>
      <c r="I143" s="48"/>
      <c r="J143" s="48"/>
      <c r="K143" s="48"/>
      <c r="L143" s="48"/>
      <c r="M143" s="48"/>
      <c r="N143" s="45"/>
      <c r="O143" s="45"/>
      <c r="P143" s="45" t="s">
        <v>137</v>
      </c>
      <c r="Q143" s="45"/>
      <c r="R143" s="45"/>
      <c r="S143" s="45"/>
      <c r="T143" s="47"/>
      <c r="U143" s="48"/>
      <c r="V143" s="48"/>
      <c r="W143" s="48"/>
      <c r="X143" s="48"/>
      <c r="Y143" s="48"/>
      <c r="Z143" s="48"/>
      <c r="AA143" s="48"/>
      <c r="AB143" s="48"/>
      <c r="AC143" s="48"/>
      <c r="AD143" s="48"/>
      <c r="AE143" s="48"/>
      <c r="AF143" s="48"/>
      <c r="AG143" s="48"/>
      <c r="AH143" s="48"/>
      <c r="AI143" s="48"/>
      <c r="AJ143" s="48"/>
      <c r="AK143" s="45"/>
      <c r="AL143" s="128"/>
      <c r="AM143" s="74"/>
    </row>
    <row r="144" spans="1:39" ht="30" customHeight="1">
      <c r="A144" s="391"/>
      <c r="B144" s="33" t="s">
        <v>1024</v>
      </c>
      <c r="C144" s="48"/>
      <c r="D144" s="48"/>
      <c r="E144" s="48"/>
      <c r="F144" s="48"/>
      <c r="G144" s="48"/>
      <c r="H144" s="48"/>
      <c r="I144" s="48"/>
      <c r="J144" s="48"/>
      <c r="K144" s="48"/>
      <c r="L144" s="48"/>
      <c r="M144" s="48"/>
      <c r="N144" s="45"/>
      <c r="O144" s="45"/>
      <c r="P144" s="45" t="s">
        <v>137</v>
      </c>
      <c r="Q144" s="45"/>
      <c r="R144" s="45"/>
      <c r="S144" s="45"/>
      <c r="T144" s="47"/>
      <c r="U144" s="48"/>
      <c r="V144" s="48"/>
      <c r="W144" s="48"/>
      <c r="X144" s="48"/>
      <c r="Y144" s="48"/>
      <c r="Z144" s="48"/>
      <c r="AA144" s="48"/>
      <c r="AB144" s="48"/>
      <c r="AC144" s="48"/>
      <c r="AD144" s="48"/>
      <c r="AE144" s="48"/>
      <c r="AF144" s="48"/>
      <c r="AG144" s="48"/>
      <c r="AH144" s="48"/>
      <c r="AI144" s="48"/>
      <c r="AJ144" s="48"/>
      <c r="AK144" s="45"/>
      <c r="AL144" s="128"/>
      <c r="AM144" s="74"/>
    </row>
    <row r="145" spans="1:39" ht="30" customHeight="1">
      <c r="A145" s="392"/>
      <c r="B145" s="33" t="s">
        <v>1025</v>
      </c>
      <c r="C145" s="48"/>
      <c r="D145" s="48"/>
      <c r="E145" s="48"/>
      <c r="F145" s="48"/>
      <c r="G145" s="48"/>
      <c r="H145" s="48"/>
      <c r="I145" s="48"/>
      <c r="J145" s="48"/>
      <c r="K145" s="48"/>
      <c r="L145" s="48"/>
      <c r="M145" s="48"/>
      <c r="N145" s="45"/>
      <c r="O145" s="45"/>
      <c r="P145" s="45" t="s">
        <v>137</v>
      </c>
      <c r="Q145" s="45"/>
      <c r="R145" s="45"/>
      <c r="S145" s="45"/>
      <c r="T145" s="47"/>
      <c r="U145" s="48"/>
      <c r="V145" s="48"/>
      <c r="W145" s="48"/>
      <c r="X145" s="48"/>
      <c r="Y145" s="48"/>
      <c r="Z145" s="48"/>
      <c r="AA145" s="48"/>
      <c r="AB145" s="48"/>
      <c r="AC145" s="48"/>
      <c r="AD145" s="48"/>
      <c r="AE145" s="48"/>
      <c r="AF145" s="48"/>
      <c r="AG145" s="48"/>
      <c r="AH145" s="48"/>
      <c r="AI145" s="48"/>
      <c r="AJ145" s="48"/>
      <c r="AK145" s="45"/>
      <c r="AL145" s="128"/>
      <c r="AM145" s="74"/>
    </row>
    <row r="146" spans="1:39" ht="30" customHeight="1">
      <c r="A146" s="390" t="s">
        <v>1026</v>
      </c>
      <c r="B146" s="33" t="s">
        <v>1027</v>
      </c>
      <c r="C146" s="48" t="s">
        <v>1028</v>
      </c>
      <c r="D146" s="48"/>
      <c r="E146" s="48"/>
      <c r="F146" s="48"/>
      <c r="G146" s="48"/>
      <c r="H146" s="48"/>
      <c r="I146" s="48"/>
      <c r="J146" s="48"/>
      <c r="K146" s="48"/>
      <c r="L146" s="48"/>
      <c r="M146" s="48"/>
      <c r="N146" s="45"/>
      <c r="O146" s="45"/>
      <c r="P146" s="45"/>
      <c r="Q146" s="45"/>
      <c r="R146" s="45"/>
      <c r="S146" s="45" t="s">
        <v>683</v>
      </c>
      <c r="T146" s="47"/>
      <c r="U146" s="48"/>
      <c r="V146" s="48"/>
      <c r="W146" s="48"/>
      <c r="X146" s="48"/>
      <c r="Y146" s="48"/>
      <c r="Z146" s="48"/>
      <c r="AA146" s="48"/>
      <c r="AB146" s="48"/>
      <c r="AC146" s="48"/>
      <c r="AD146" s="48"/>
      <c r="AE146" s="48"/>
      <c r="AF146" s="48"/>
      <c r="AG146" s="48"/>
      <c r="AH146" s="48"/>
      <c r="AI146" s="48"/>
      <c r="AJ146" s="48"/>
      <c r="AK146" s="45"/>
      <c r="AL146" s="128"/>
      <c r="AM146" s="74"/>
    </row>
    <row r="147" spans="1:39" ht="30" customHeight="1">
      <c r="A147" s="391"/>
      <c r="B147" s="33" t="s">
        <v>1029</v>
      </c>
      <c r="C147" s="48" t="s">
        <v>1028</v>
      </c>
      <c r="D147" s="48"/>
      <c r="E147" s="48"/>
      <c r="F147" s="48"/>
      <c r="G147" s="48"/>
      <c r="H147" s="48"/>
      <c r="I147" s="48"/>
      <c r="J147" s="48"/>
      <c r="K147" s="48"/>
      <c r="L147" s="48"/>
      <c r="M147" s="48"/>
      <c r="N147" s="45"/>
      <c r="O147" s="45"/>
      <c r="P147" s="45"/>
      <c r="Q147" s="45"/>
      <c r="R147" s="45"/>
      <c r="S147" s="45" t="s">
        <v>683</v>
      </c>
      <c r="T147" s="47"/>
      <c r="U147" s="48"/>
      <c r="V147" s="48"/>
      <c r="W147" s="48"/>
      <c r="X147" s="48"/>
      <c r="Y147" s="48"/>
      <c r="Z147" s="48"/>
      <c r="AA147" s="48"/>
      <c r="AB147" s="48"/>
      <c r="AC147" s="48"/>
      <c r="AD147" s="48"/>
      <c r="AE147" s="48"/>
      <c r="AF147" s="48"/>
      <c r="AG147" s="48"/>
      <c r="AH147" s="48"/>
      <c r="AI147" s="48"/>
      <c r="AJ147" s="48"/>
      <c r="AK147" s="45"/>
      <c r="AL147" s="128"/>
      <c r="AM147" s="74"/>
    </row>
    <row r="148" spans="1:39" ht="30" customHeight="1">
      <c r="A148" s="391"/>
      <c r="B148" s="33" t="s">
        <v>1030</v>
      </c>
      <c r="C148" s="48" t="s">
        <v>1028</v>
      </c>
      <c r="D148" s="48"/>
      <c r="E148" s="48"/>
      <c r="F148" s="48"/>
      <c r="G148" s="48"/>
      <c r="H148" s="48"/>
      <c r="I148" s="48"/>
      <c r="J148" s="48"/>
      <c r="K148" s="48"/>
      <c r="L148" s="48"/>
      <c r="M148" s="48"/>
      <c r="N148" s="45"/>
      <c r="O148" s="45"/>
      <c r="P148" s="45"/>
      <c r="Q148" s="45"/>
      <c r="R148" s="45"/>
      <c r="S148" s="45" t="s">
        <v>683</v>
      </c>
      <c r="T148" s="47" t="s">
        <v>116</v>
      </c>
      <c r="U148" s="48"/>
      <c r="V148" s="48"/>
      <c r="W148" s="48"/>
      <c r="X148" s="48"/>
      <c r="Y148" s="48"/>
      <c r="Z148" s="48"/>
      <c r="AA148" s="48"/>
      <c r="AB148" s="48"/>
      <c r="AC148" s="48"/>
      <c r="AD148" s="48"/>
      <c r="AE148" s="48"/>
      <c r="AF148" s="48"/>
      <c r="AG148" s="48"/>
      <c r="AH148" s="48"/>
      <c r="AI148" s="48"/>
      <c r="AJ148" s="48"/>
      <c r="AK148" s="45"/>
      <c r="AL148" s="128"/>
      <c r="AM148" s="74"/>
    </row>
    <row r="149" spans="1:39" ht="30" customHeight="1">
      <c r="A149" s="391"/>
      <c r="B149" s="33" t="s">
        <v>1031</v>
      </c>
      <c r="C149" s="48"/>
      <c r="D149" s="48"/>
      <c r="E149" s="48"/>
      <c r="F149" s="48"/>
      <c r="G149" s="48"/>
      <c r="H149" s="48"/>
      <c r="I149" s="48"/>
      <c r="J149" s="48"/>
      <c r="K149" s="48"/>
      <c r="L149" s="48"/>
      <c r="M149" s="48"/>
      <c r="N149" s="45"/>
      <c r="O149" s="45"/>
      <c r="P149" s="45"/>
      <c r="Q149" s="45"/>
      <c r="R149" s="45" t="s">
        <v>137</v>
      </c>
      <c r="S149" s="45"/>
      <c r="T149" s="47"/>
      <c r="U149" s="48"/>
      <c r="V149" s="48"/>
      <c r="W149" s="48"/>
      <c r="X149" s="48"/>
      <c r="Y149" s="48"/>
      <c r="Z149" s="48"/>
      <c r="AA149" s="48"/>
      <c r="AB149" s="48"/>
      <c r="AC149" s="48"/>
      <c r="AD149" s="48"/>
      <c r="AE149" s="48"/>
      <c r="AF149" s="48"/>
      <c r="AG149" s="48"/>
      <c r="AH149" s="48"/>
      <c r="AI149" s="48"/>
      <c r="AJ149" s="48"/>
      <c r="AK149" s="45"/>
      <c r="AL149" s="128"/>
      <c r="AM149" s="74"/>
    </row>
    <row r="150" spans="1:39" ht="30" customHeight="1">
      <c r="A150" s="391"/>
      <c r="B150" s="33" t="s">
        <v>1032</v>
      </c>
      <c r="C150" s="48"/>
      <c r="D150" s="48"/>
      <c r="E150" s="48"/>
      <c r="F150" s="48"/>
      <c r="G150" s="48"/>
      <c r="H150" s="48"/>
      <c r="I150" s="48"/>
      <c r="J150" s="48"/>
      <c r="K150" s="48"/>
      <c r="L150" s="48"/>
      <c r="M150" s="48"/>
      <c r="N150" s="45"/>
      <c r="O150" s="45"/>
      <c r="P150" s="45"/>
      <c r="Q150" s="45"/>
      <c r="R150" s="45" t="s">
        <v>137</v>
      </c>
      <c r="S150" s="45"/>
      <c r="T150" s="47"/>
      <c r="U150" s="48"/>
      <c r="V150" s="48"/>
      <c r="W150" s="48"/>
      <c r="X150" s="48"/>
      <c r="Y150" s="48"/>
      <c r="Z150" s="48"/>
      <c r="AA150" s="48"/>
      <c r="AB150" s="48"/>
      <c r="AC150" s="48"/>
      <c r="AD150" s="48"/>
      <c r="AE150" s="48"/>
      <c r="AF150" s="48"/>
      <c r="AG150" s="48"/>
      <c r="AH150" s="48"/>
      <c r="AI150" s="48"/>
      <c r="AJ150" s="48"/>
      <c r="AK150" s="45"/>
      <c r="AL150" s="128"/>
      <c r="AM150" s="74"/>
    </row>
    <row r="151" spans="1:39" ht="30" customHeight="1">
      <c r="A151" s="391"/>
      <c r="B151" s="33" t="s">
        <v>1033</v>
      </c>
      <c r="C151" s="48"/>
      <c r="D151" s="48"/>
      <c r="E151" s="48"/>
      <c r="F151" s="48"/>
      <c r="G151" s="48"/>
      <c r="H151" s="48"/>
      <c r="I151" s="48"/>
      <c r="J151" s="48"/>
      <c r="K151" s="48"/>
      <c r="L151" s="48"/>
      <c r="M151" s="48"/>
      <c r="N151" s="45"/>
      <c r="O151" s="45"/>
      <c r="P151" s="45"/>
      <c r="Q151" s="45"/>
      <c r="R151" s="45" t="s">
        <v>137</v>
      </c>
      <c r="S151" s="45"/>
      <c r="T151" s="47"/>
      <c r="U151" s="48"/>
      <c r="V151" s="48"/>
      <c r="W151" s="48"/>
      <c r="X151" s="48"/>
      <c r="Y151" s="48"/>
      <c r="Z151" s="48"/>
      <c r="AA151" s="48"/>
      <c r="AB151" s="48"/>
      <c r="AC151" s="48"/>
      <c r="AD151" s="48"/>
      <c r="AE151" s="48"/>
      <c r="AF151" s="48"/>
      <c r="AG151" s="48"/>
      <c r="AH151" s="48"/>
      <c r="AI151" s="48"/>
      <c r="AJ151" s="48"/>
      <c r="AK151" s="45"/>
      <c r="AL151" s="128"/>
      <c r="AM151" s="74"/>
    </row>
    <row r="152" spans="1:39" ht="30" customHeight="1">
      <c r="A152" s="391"/>
      <c r="B152" s="33" t="s">
        <v>1034</v>
      </c>
      <c r="C152" s="48"/>
      <c r="D152" s="48"/>
      <c r="E152" s="48"/>
      <c r="F152" s="48"/>
      <c r="G152" s="48"/>
      <c r="H152" s="48"/>
      <c r="I152" s="48"/>
      <c r="J152" s="48"/>
      <c r="K152" s="48"/>
      <c r="L152" s="48"/>
      <c r="M152" s="48"/>
      <c r="N152" s="45"/>
      <c r="O152" s="45"/>
      <c r="P152" s="45"/>
      <c r="Q152" s="45"/>
      <c r="R152" s="45" t="s">
        <v>137</v>
      </c>
      <c r="S152" s="45"/>
      <c r="T152" s="47"/>
      <c r="U152" s="48"/>
      <c r="V152" s="48"/>
      <c r="W152" s="48"/>
      <c r="X152" s="48"/>
      <c r="Y152" s="48"/>
      <c r="Z152" s="48"/>
      <c r="AA152" s="48"/>
      <c r="AB152" s="48"/>
      <c r="AC152" s="48"/>
      <c r="AD152" s="48"/>
      <c r="AE152" s="48"/>
      <c r="AF152" s="48"/>
      <c r="AG152" s="48"/>
      <c r="AH152" s="48"/>
      <c r="AI152" s="48"/>
      <c r="AJ152" s="48"/>
      <c r="AK152" s="45"/>
      <c r="AL152" s="128"/>
      <c r="AM152" s="74"/>
    </row>
    <row r="153" spans="1:39" ht="30" customHeight="1">
      <c r="A153" s="391"/>
      <c r="B153" s="33" t="s">
        <v>1035</v>
      </c>
      <c r="C153" s="48"/>
      <c r="D153" s="48"/>
      <c r="E153" s="48"/>
      <c r="F153" s="48"/>
      <c r="G153" s="48"/>
      <c r="H153" s="48"/>
      <c r="I153" s="48"/>
      <c r="J153" s="48"/>
      <c r="K153" s="48"/>
      <c r="L153" s="48"/>
      <c r="M153" s="48"/>
      <c r="N153" s="45"/>
      <c r="O153" s="45"/>
      <c r="P153" s="45"/>
      <c r="Q153" s="45"/>
      <c r="R153" s="45" t="s">
        <v>137</v>
      </c>
      <c r="S153" s="45"/>
      <c r="T153" s="47"/>
      <c r="U153" s="48"/>
      <c r="V153" s="48"/>
      <c r="W153" s="48"/>
      <c r="X153" s="48"/>
      <c r="Y153" s="48"/>
      <c r="Z153" s="48"/>
      <c r="AA153" s="48"/>
      <c r="AB153" s="48"/>
      <c r="AC153" s="48"/>
      <c r="AD153" s="48"/>
      <c r="AE153" s="48"/>
      <c r="AF153" s="48"/>
      <c r="AG153" s="48"/>
      <c r="AH153" s="48"/>
      <c r="AI153" s="48"/>
      <c r="AJ153" s="48"/>
      <c r="AK153" s="45"/>
      <c r="AL153" s="128"/>
      <c r="AM153" s="74"/>
    </row>
    <row r="154" spans="1:39" ht="30" customHeight="1">
      <c r="A154" s="391"/>
      <c r="B154" s="33" t="s">
        <v>1036</v>
      </c>
      <c r="C154" s="48"/>
      <c r="D154" s="48"/>
      <c r="E154" s="48"/>
      <c r="F154" s="48"/>
      <c r="G154" s="48"/>
      <c r="H154" s="48"/>
      <c r="I154" s="48"/>
      <c r="J154" s="48"/>
      <c r="K154" s="48"/>
      <c r="L154" s="48"/>
      <c r="M154" s="48"/>
      <c r="N154" s="45"/>
      <c r="O154" s="45"/>
      <c r="P154" s="45"/>
      <c r="Q154" s="45"/>
      <c r="R154" s="45" t="s">
        <v>137</v>
      </c>
      <c r="S154" s="45"/>
      <c r="T154" s="47"/>
      <c r="U154" s="48"/>
      <c r="V154" s="48"/>
      <c r="W154" s="48"/>
      <c r="X154" s="48"/>
      <c r="Y154" s="48"/>
      <c r="Z154" s="48"/>
      <c r="AA154" s="48"/>
      <c r="AB154" s="48"/>
      <c r="AC154" s="48"/>
      <c r="AD154" s="48"/>
      <c r="AE154" s="48"/>
      <c r="AF154" s="48"/>
      <c r="AG154" s="48"/>
      <c r="AH154" s="48"/>
      <c r="AI154" s="48"/>
      <c r="AJ154" s="48"/>
      <c r="AK154" s="45"/>
      <c r="AL154" s="128"/>
      <c r="AM154" s="74"/>
    </row>
    <row r="155" spans="1:39" ht="30" customHeight="1">
      <c r="A155" s="391"/>
      <c r="B155" s="33" t="s">
        <v>1037</v>
      </c>
      <c r="C155" s="48"/>
      <c r="D155" s="48"/>
      <c r="E155" s="48"/>
      <c r="F155" s="48"/>
      <c r="G155" s="48"/>
      <c r="H155" s="48"/>
      <c r="I155" s="48"/>
      <c r="J155" s="48"/>
      <c r="K155" s="48"/>
      <c r="L155" s="48"/>
      <c r="M155" s="48"/>
      <c r="N155" s="45"/>
      <c r="O155" s="45"/>
      <c r="P155" s="45"/>
      <c r="Q155" s="45"/>
      <c r="R155" s="45" t="s">
        <v>137</v>
      </c>
      <c r="S155" s="45"/>
      <c r="T155" s="47" t="s">
        <v>115</v>
      </c>
      <c r="U155" s="48"/>
      <c r="V155" s="48"/>
      <c r="W155" s="48"/>
      <c r="X155" s="48"/>
      <c r="Y155" s="48"/>
      <c r="Z155" s="48"/>
      <c r="AA155" s="48"/>
      <c r="AB155" s="48"/>
      <c r="AC155" s="48"/>
      <c r="AD155" s="48"/>
      <c r="AE155" s="48"/>
      <c r="AF155" s="48"/>
      <c r="AG155" s="48"/>
      <c r="AH155" s="48"/>
      <c r="AI155" s="48"/>
      <c r="AJ155" s="48"/>
      <c r="AK155" s="45"/>
      <c r="AL155" s="128"/>
      <c r="AM155" s="74"/>
    </row>
    <row r="156" spans="1:39" ht="30" customHeight="1">
      <c r="A156" s="391"/>
      <c r="B156" s="33" t="s">
        <v>1038</v>
      </c>
      <c r="C156" s="48"/>
      <c r="D156" s="48"/>
      <c r="E156" s="48"/>
      <c r="F156" s="48"/>
      <c r="G156" s="48"/>
      <c r="H156" s="48"/>
      <c r="I156" s="48"/>
      <c r="J156" s="48"/>
      <c r="K156" s="48"/>
      <c r="L156" s="48"/>
      <c r="M156" s="48"/>
      <c r="N156" s="45"/>
      <c r="O156" s="45"/>
      <c r="P156" s="45"/>
      <c r="Q156" s="45"/>
      <c r="R156" s="45" t="s">
        <v>137</v>
      </c>
      <c r="S156" s="45"/>
      <c r="T156" s="47"/>
      <c r="U156" s="48"/>
      <c r="V156" s="48"/>
      <c r="W156" s="48"/>
      <c r="X156" s="48"/>
      <c r="Y156" s="48"/>
      <c r="Z156" s="48"/>
      <c r="AA156" s="48"/>
      <c r="AB156" s="48"/>
      <c r="AC156" s="48"/>
      <c r="AD156" s="48"/>
      <c r="AE156" s="48"/>
      <c r="AF156" s="48"/>
      <c r="AG156" s="48"/>
      <c r="AH156" s="48"/>
      <c r="AI156" s="48"/>
      <c r="AJ156" s="48"/>
      <c r="AK156" s="45"/>
      <c r="AL156" s="128"/>
      <c r="AM156" s="74"/>
    </row>
    <row r="157" spans="1:39" ht="30" customHeight="1">
      <c r="A157" s="391"/>
      <c r="B157" s="33" t="s">
        <v>1039</v>
      </c>
      <c r="C157" s="48"/>
      <c r="D157" s="48"/>
      <c r="E157" s="48"/>
      <c r="F157" s="48"/>
      <c r="G157" s="48"/>
      <c r="H157" s="48"/>
      <c r="I157" s="48"/>
      <c r="J157" s="48"/>
      <c r="K157" s="48"/>
      <c r="L157" s="48"/>
      <c r="M157" s="48"/>
      <c r="N157" s="45"/>
      <c r="O157" s="45"/>
      <c r="P157" s="45"/>
      <c r="Q157" s="45"/>
      <c r="R157" s="45" t="s">
        <v>137</v>
      </c>
      <c r="S157" s="45"/>
      <c r="T157" s="47"/>
      <c r="U157" s="48"/>
      <c r="V157" s="48"/>
      <c r="W157" s="48"/>
      <c r="X157" s="48"/>
      <c r="Y157" s="48"/>
      <c r="Z157" s="48"/>
      <c r="AA157" s="48"/>
      <c r="AB157" s="48"/>
      <c r="AC157" s="48"/>
      <c r="AD157" s="48"/>
      <c r="AE157" s="48"/>
      <c r="AF157" s="48"/>
      <c r="AG157" s="48"/>
      <c r="AH157" s="48"/>
      <c r="AI157" s="48"/>
      <c r="AJ157" s="48"/>
      <c r="AK157" s="45"/>
      <c r="AL157" s="128"/>
      <c r="AM157" s="74"/>
    </row>
    <row r="158" spans="1:39" ht="30" customHeight="1">
      <c r="A158" s="391"/>
      <c r="B158" s="33" t="s">
        <v>1040</v>
      </c>
      <c r="C158" s="48"/>
      <c r="D158" s="48"/>
      <c r="E158" s="48"/>
      <c r="F158" s="48"/>
      <c r="G158" s="48"/>
      <c r="H158" s="48"/>
      <c r="I158" s="48"/>
      <c r="J158" s="48"/>
      <c r="K158" s="48"/>
      <c r="L158" s="48"/>
      <c r="M158" s="48"/>
      <c r="N158" s="45"/>
      <c r="O158" s="45"/>
      <c r="P158" s="45"/>
      <c r="Q158" s="45"/>
      <c r="R158" s="45" t="s">
        <v>137</v>
      </c>
      <c r="S158" s="45"/>
      <c r="T158" s="47"/>
      <c r="U158" s="48"/>
      <c r="V158" s="48"/>
      <c r="W158" s="48"/>
      <c r="X158" s="48"/>
      <c r="Y158" s="48"/>
      <c r="Z158" s="48"/>
      <c r="AA158" s="48"/>
      <c r="AB158" s="48"/>
      <c r="AC158" s="48"/>
      <c r="AD158" s="48"/>
      <c r="AE158" s="48"/>
      <c r="AF158" s="48"/>
      <c r="AG158" s="48"/>
      <c r="AH158" s="48"/>
      <c r="AI158" s="48"/>
      <c r="AJ158" s="48"/>
      <c r="AK158" s="45"/>
      <c r="AL158" s="128"/>
      <c r="AM158" s="74"/>
    </row>
    <row r="159" spans="1:39" ht="30" customHeight="1">
      <c r="A159" s="391"/>
      <c r="B159" s="33" t="s">
        <v>1041</v>
      </c>
      <c r="C159" s="48"/>
      <c r="D159" s="48"/>
      <c r="E159" s="48"/>
      <c r="F159" s="48"/>
      <c r="G159" s="48"/>
      <c r="H159" s="48"/>
      <c r="I159" s="48"/>
      <c r="J159" s="48"/>
      <c r="K159" s="48"/>
      <c r="L159" s="48"/>
      <c r="M159" s="48"/>
      <c r="N159" s="45"/>
      <c r="O159" s="45"/>
      <c r="P159" s="45"/>
      <c r="Q159" s="45"/>
      <c r="R159" s="45" t="s">
        <v>137</v>
      </c>
      <c r="S159" s="45"/>
      <c r="T159" s="47"/>
      <c r="U159" s="48"/>
      <c r="V159" s="48"/>
      <c r="W159" s="48"/>
      <c r="X159" s="48"/>
      <c r="Y159" s="48"/>
      <c r="Z159" s="48"/>
      <c r="AA159" s="48"/>
      <c r="AB159" s="48"/>
      <c r="AC159" s="48"/>
      <c r="AD159" s="48"/>
      <c r="AE159" s="48"/>
      <c r="AF159" s="48"/>
      <c r="AG159" s="48"/>
      <c r="AH159" s="48"/>
      <c r="AI159" s="48"/>
      <c r="AJ159" s="48"/>
      <c r="AK159" s="45"/>
      <c r="AL159" s="128"/>
      <c r="AM159" s="74"/>
    </row>
    <row r="160" spans="1:39" ht="30" customHeight="1">
      <c r="A160" s="392"/>
      <c r="B160" s="33" t="s">
        <v>1042</v>
      </c>
      <c r="C160" s="48"/>
      <c r="D160" s="48"/>
      <c r="E160" s="48"/>
      <c r="F160" s="48"/>
      <c r="G160" s="48"/>
      <c r="H160" s="48"/>
      <c r="I160" s="48"/>
      <c r="J160" s="48"/>
      <c r="K160" s="48"/>
      <c r="L160" s="48"/>
      <c r="M160" s="48"/>
      <c r="N160" s="45"/>
      <c r="O160" s="45"/>
      <c r="P160" s="45"/>
      <c r="Q160" s="45"/>
      <c r="R160" s="45" t="s">
        <v>137</v>
      </c>
      <c r="S160" s="45"/>
      <c r="T160" s="47"/>
      <c r="U160" s="48"/>
      <c r="V160" s="48"/>
      <c r="W160" s="48"/>
      <c r="X160" s="48"/>
      <c r="Y160" s="48"/>
      <c r="Z160" s="48"/>
      <c r="AA160" s="48"/>
      <c r="AB160" s="48"/>
      <c r="AC160" s="48"/>
      <c r="AD160" s="48"/>
      <c r="AE160" s="48"/>
      <c r="AF160" s="48"/>
      <c r="AG160" s="48"/>
      <c r="AH160" s="48"/>
      <c r="AI160" s="48"/>
      <c r="AJ160" s="48"/>
      <c r="AK160" s="45"/>
      <c r="AL160" s="128"/>
      <c r="AM160" s="74"/>
    </row>
    <row r="161" spans="1:39">
      <c r="AM161" s="74"/>
    </row>
    <row r="162" spans="1:39">
      <c r="B162" s="49"/>
      <c r="AL162" s="131"/>
      <c r="AM162" s="74"/>
    </row>
    <row r="163" spans="1:39" ht="15" thickBot="1">
      <c r="AL163" s="131"/>
      <c r="AM163" s="74"/>
    </row>
    <row r="164" spans="1:39" ht="26.25" customHeight="1" thickBot="1">
      <c r="A164" s="332" t="s">
        <v>884</v>
      </c>
      <c r="B164" s="333"/>
      <c r="C164" s="333"/>
      <c r="D164" s="333"/>
      <c r="E164" s="333"/>
      <c r="F164" s="333"/>
      <c r="G164" s="333"/>
      <c r="H164" s="333"/>
      <c r="I164" s="333"/>
      <c r="J164" s="333"/>
      <c r="K164" s="333"/>
      <c r="L164" s="333"/>
      <c r="M164" s="333"/>
      <c r="N164" s="334"/>
      <c r="AM164" s="74"/>
    </row>
    <row r="165" spans="1:39" ht="26.25" customHeight="1" thickBot="1">
      <c r="A165" s="35"/>
      <c r="B165" s="36"/>
      <c r="C165" s="36"/>
      <c r="D165" s="37"/>
      <c r="E165" s="37"/>
      <c r="F165" s="37"/>
      <c r="G165" s="37"/>
      <c r="H165" s="37"/>
      <c r="I165" s="37"/>
      <c r="J165" s="37"/>
      <c r="K165" s="37"/>
      <c r="L165" s="37"/>
      <c r="M165" s="37"/>
      <c r="N165" s="37"/>
      <c r="O165" s="37"/>
      <c r="AM165" s="74"/>
    </row>
    <row r="166" spans="1:39" ht="43.5" customHeight="1" thickBot="1">
      <c r="A166" s="40" t="s">
        <v>885</v>
      </c>
      <c r="B166" s="41"/>
      <c r="C166" s="42">
        <f>COUNTA(C170:C178,C182:C190,C194:C202,C206:C214)</f>
        <v>3</v>
      </c>
      <c r="AM166" s="74"/>
    </row>
    <row r="167" spans="1:39">
      <c r="AM167" s="74"/>
    </row>
    <row r="168" spans="1:39" ht="15.75" customHeight="1">
      <c r="A168" s="335" t="s">
        <v>886</v>
      </c>
      <c r="B168" s="309" t="s">
        <v>121</v>
      </c>
      <c r="C168" s="309" t="s">
        <v>2</v>
      </c>
      <c r="D168" s="309" t="s">
        <v>4</v>
      </c>
      <c r="E168" s="322" t="s">
        <v>6</v>
      </c>
      <c r="F168" s="324" t="s">
        <v>8</v>
      </c>
      <c r="G168" s="325"/>
      <c r="H168" s="309" t="s">
        <v>10</v>
      </c>
      <c r="I168" s="309" t="s">
        <v>14</v>
      </c>
      <c r="J168" s="337" t="s">
        <v>12</v>
      </c>
      <c r="K168" s="343" t="s">
        <v>122</v>
      </c>
      <c r="L168" s="344"/>
      <c r="M168" s="337" t="s">
        <v>20</v>
      </c>
      <c r="N168" s="337" t="s">
        <v>22</v>
      </c>
      <c r="O168" s="34"/>
      <c r="AM168" s="74"/>
    </row>
    <row r="169" spans="1:39" ht="15.6">
      <c r="A169" s="336"/>
      <c r="B169" s="310"/>
      <c r="C169" s="310"/>
      <c r="D169" s="310"/>
      <c r="E169" s="323"/>
      <c r="F169" s="38" t="s">
        <v>124</v>
      </c>
      <c r="G169" s="38" t="s">
        <v>125</v>
      </c>
      <c r="H169" s="310"/>
      <c r="I169" s="310"/>
      <c r="J169" s="338"/>
      <c r="K169" s="59" t="s">
        <v>126</v>
      </c>
      <c r="L169" s="59" t="s">
        <v>887</v>
      </c>
      <c r="M169" s="338"/>
      <c r="N169" s="338"/>
      <c r="O169" s="2"/>
      <c r="AM169" s="74"/>
    </row>
    <row r="170" spans="1:39">
      <c r="A170" s="33" t="s">
        <v>1043</v>
      </c>
      <c r="B170" s="33"/>
      <c r="C170" s="48" t="s">
        <v>1044</v>
      </c>
      <c r="D170" s="48"/>
      <c r="E170" s="48"/>
      <c r="F170" s="48"/>
      <c r="G170" s="48"/>
      <c r="H170" s="48"/>
      <c r="I170" s="48"/>
      <c r="J170" s="45"/>
      <c r="K170" s="45"/>
      <c r="L170" s="45"/>
      <c r="M170" s="45"/>
      <c r="N170" s="45"/>
      <c r="O170" s="2"/>
      <c r="AM170" s="74"/>
    </row>
    <row r="171" spans="1:39">
      <c r="A171" s="33"/>
      <c r="B171" s="33"/>
      <c r="C171" s="48"/>
      <c r="D171" s="48"/>
      <c r="E171" s="48"/>
      <c r="F171" s="48"/>
      <c r="G171" s="48"/>
      <c r="H171" s="48"/>
      <c r="I171" s="48"/>
      <c r="J171" s="48"/>
      <c r="K171" s="48"/>
      <c r="L171" s="48"/>
      <c r="M171" s="48"/>
      <c r="N171" s="45"/>
      <c r="O171" s="2"/>
      <c r="AM171" s="74"/>
    </row>
    <row r="172" spans="1:39">
      <c r="A172" s="33"/>
      <c r="B172" s="33"/>
      <c r="C172" s="48"/>
      <c r="D172" s="48"/>
      <c r="E172" s="48"/>
      <c r="F172" s="48"/>
      <c r="G172" s="48"/>
      <c r="H172" s="48"/>
      <c r="I172" s="48"/>
      <c r="J172" s="48"/>
      <c r="K172" s="48"/>
      <c r="L172" s="48"/>
      <c r="M172" s="48"/>
      <c r="N172" s="45"/>
      <c r="O172" s="2"/>
      <c r="AM172" s="74"/>
    </row>
    <row r="173" spans="1:39">
      <c r="A173" s="33"/>
      <c r="B173" s="33"/>
      <c r="C173" s="48"/>
      <c r="D173" s="48"/>
      <c r="E173" s="48"/>
      <c r="F173" s="48"/>
      <c r="G173" s="48"/>
      <c r="H173" s="48"/>
      <c r="I173" s="48"/>
      <c r="J173" s="48"/>
      <c r="K173" s="48"/>
      <c r="L173" s="48"/>
      <c r="M173" s="48"/>
      <c r="N173" s="45"/>
      <c r="O173" s="2"/>
      <c r="AM173" s="74"/>
    </row>
    <row r="174" spans="1:39">
      <c r="A174" s="33"/>
      <c r="B174" s="33"/>
      <c r="C174" s="48"/>
      <c r="D174" s="48"/>
      <c r="E174" s="48"/>
      <c r="F174" s="48"/>
      <c r="G174" s="48"/>
      <c r="H174" s="48"/>
      <c r="I174" s="48"/>
      <c r="J174" s="48"/>
      <c r="K174" s="48"/>
      <c r="L174" s="48"/>
      <c r="M174" s="48"/>
      <c r="N174" s="45"/>
      <c r="O174" s="2"/>
      <c r="AM174" s="74"/>
    </row>
    <row r="175" spans="1:39">
      <c r="A175" s="33"/>
      <c r="B175" s="33"/>
      <c r="C175" s="48"/>
      <c r="D175" s="48"/>
      <c r="E175" s="48"/>
      <c r="F175" s="48"/>
      <c r="G175" s="48"/>
      <c r="H175" s="48"/>
      <c r="I175" s="48"/>
      <c r="J175" s="48"/>
      <c r="K175" s="48"/>
      <c r="L175" s="48"/>
      <c r="M175" s="48"/>
      <c r="N175" s="45"/>
      <c r="O175" s="2"/>
      <c r="AM175" s="74"/>
    </row>
    <row r="176" spans="1:39">
      <c r="A176" s="33"/>
      <c r="B176" s="33"/>
      <c r="C176" s="48"/>
      <c r="D176" s="48"/>
      <c r="E176" s="48"/>
      <c r="F176" s="48"/>
      <c r="G176" s="48"/>
      <c r="H176" s="48"/>
      <c r="I176" s="48"/>
      <c r="J176" s="48"/>
      <c r="K176" s="48"/>
      <c r="L176" s="48"/>
      <c r="M176" s="48"/>
      <c r="N176" s="45"/>
      <c r="O176" s="2"/>
      <c r="AM176" s="74"/>
    </row>
    <row r="177" spans="1:39">
      <c r="A177" s="33"/>
      <c r="B177" s="33"/>
      <c r="C177" s="48"/>
      <c r="D177" s="48"/>
      <c r="E177" s="48"/>
      <c r="F177" s="48"/>
      <c r="G177" s="48"/>
      <c r="H177" s="48"/>
      <c r="I177" s="48"/>
      <c r="J177" s="48"/>
      <c r="K177" s="48"/>
      <c r="L177" s="48"/>
      <c r="M177" s="48"/>
      <c r="N177" s="45"/>
      <c r="O177" s="2"/>
      <c r="AM177" s="74"/>
    </row>
    <row r="178" spans="1:39">
      <c r="A178" s="33"/>
      <c r="B178" s="33"/>
      <c r="C178" s="48"/>
      <c r="D178" s="48"/>
      <c r="E178" s="48"/>
      <c r="F178" s="48"/>
      <c r="G178" s="48"/>
      <c r="H178" s="48"/>
      <c r="I178" s="48"/>
      <c r="J178" s="48"/>
      <c r="K178" s="48"/>
      <c r="L178" s="48"/>
      <c r="M178" s="48"/>
      <c r="N178" s="45"/>
      <c r="O178" s="2"/>
      <c r="AM178" s="74"/>
    </row>
    <row r="179" spans="1:39">
      <c r="AM179" s="74"/>
    </row>
    <row r="180" spans="1:39" ht="15.75" customHeight="1">
      <c r="A180" s="335" t="s">
        <v>886</v>
      </c>
      <c r="B180" s="309" t="s">
        <v>121</v>
      </c>
      <c r="C180" s="309" t="s">
        <v>2</v>
      </c>
      <c r="D180" s="309" t="s">
        <v>4</v>
      </c>
      <c r="E180" s="322" t="s">
        <v>6</v>
      </c>
      <c r="F180" s="324" t="s">
        <v>8</v>
      </c>
      <c r="G180" s="325"/>
      <c r="H180" s="309" t="s">
        <v>10</v>
      </c>
      <c r="I180" s="309" t="s">
        <v>14</v>
      </c>
      <c r="J180" s="309" t="s">
        <v>12</v>
      </c>
      <c r="K180" s="343" t="s">
        <v>122</v>
      </c>
      <c r="L180" s="344"/>
      <c r="M180" s="309" t="s">
        <v>20</v>
      </c>
      <c r="N180" s="337" t="s">
        <v>22</v>
      </c>
      <c r="O180" s="34"/>
      <c r="AM180" s="74"/>
    </row>
    <row r="181" spans="1:39" ht="15" customHeight="1">
      <c r="A181" s="336"/>
      <c r="B181" s="310"/>
      <c r="C181" s="310"/>
      <c r="D181" s="310"/>
      <c r="E181" s="323"/>
      <c r="F181" s="38" t="s">
        <v>124</v>
      </c>
      <c r="G181" s="38" t="s">
        <v>125</v>
      </c>
      <c r="H181" s="310"/>
      <c r="I181" s="310"/>
      <c r="J181" s="310"/>
      <c r="K181" s="59" t="s">
        <v>126</v>
      </c>
      <c r="L181" s="59" t="s">
        <v>887</v>
      </c>
      <c r="M181" s="310"/>
      <c r="N181" s="338"/>
      <c r="O181" s="2"/>
      <c r="AM181" s="74"/>
    </row>
    <row r="182" spans="1:39">
      <c r="A182" s="33" t="s">
        <v>1043</v>
      </c>
      <c r="B182" s="33"/>
      <c r="C182" s="48" t="s">
        <v>1044</v>
      </c>
      <c r="D182" s="48"/>
      <c r="E182" s="48"/>
      <c r="F182" s="48"/>
      <c r="G182" s="48"/>
      <c r="H182" s="48"/>
      <c r="I182" s="48"/>
      <c r="J182" s="45"/>
      <c r="K182" s="45"/>
      <c r="L182" s="45"/>
      <c r="M182" s="45"/>
      <c r="N182" s="45"/>
      <c r="O182" s="2"/>
      <c r="AM182" s="74"/>
    </row>
    <row r="183" spans="1:39">
      <c r="A183" s="33"/>
      <c r="B183" s="33"/>
      <c r="C183" s="48"/>
      <c r="D183" s="48"/>
      <c r="E183" s="48"/>
      <c r="F183" s="48"/>
      <c r="G183" s="48"/>
      <c r="H183" s="48"/>
      <c r="I183" s="48"/>
      <c r="J183" s="48"/>
      <c r="K183" s="48"/>
      <c r="L183" s="48"/>
      <c r="M183" s="48"/>
      <c r="N183" s="45"/>
      <c r="O183" s="2"/>
      <c r="AM183" s="74"/>
    </row>
    <row r="184" spans="1:39">
      <c r="A184" s="33"/>
      <c r="B184" s="33"/>
      <c r="C184" s="48"/>
      <c r="D184" s="48"/>
      <c r="E184" s="48"/>
      <c r="F184" s="48"/>
      <c r="G184" s="48"/>
      <c r="H184" s="48"/>
      <c r="I184" s="48"/>
      <c r="J184" s="48"/>
      <c r="K184" s="48"/>
      <c r="L184" s="48"/>
      <c r="M184" s="48"/>
      <c r="N184" s="45"/>
      <c r="O184" s="2"/>
      <c r="AM184" s="74"/>
    </row>
    <row r="185" spans="1:39">
      <c r="A185" s="33"/>
      <c r="B185" s="33"/>
      <c r="C185" s="48"/>
      <c r="D185" s="48"/>
      <c r="E185" s="48"/>
      <c r="F185" s="48"/>
      <c r="G185" s="48"/>
      <c r="H185" s="48"/>
      <c r="I185" s="48"/>
      <c r="J185" s="48"/>
      <c r="K185" s="48"/>
      <c r="L185" s="48"/>
      <c r="M185" s="48"/>
      <c r="N185" s="45"/>
      <c r="O185" s="2"/>
      <c r="AM185" s="74"/>
    </row>
    <row r="186" spans="1:39">
      <c r="A186" s="33"/>
      <c r="B186" s="33"/>
      <c r="C186" s="48"/>
      <c r="D186" s="48"/>
      <c r="E186" s="48"/>
      <c r="F186" s="48"/>
      <c r="G186" s="48"/>
      <c r="H186" s="48"/>
      <c r="I186" s="48"/>
      <c r="J186" s="48"/>
      <c r="K186" s="48"/>
      <c r="L186" s="48"/>
      <c r="M186" s="48"/>
      <c r="N186" s="45"/>
      <c r="O186" s="2"/>
      <c r="AM186" s="74"/>
    </row>
    <row r="187" spans="1:39">
      <c r="A187" s="33"/>
      <c r="B187" s="33"/>
      <c r="C187" s="48"/>
      <c r="D187" s="48"/>
      <c r="E187" s="48"/>
      <c r="F187" s="48"/>
      <c r="G187" s="48"/>
      <c r="H187" s="48"/>
      <c r="I187" s="48"/>
      <c r="J187" s="48"/>
      <c r="K187" s="48"/>
      <c r="L187" s="48"/>
      <c r="M187" s="48"/>
      <c r="N187" s="45"/>
      <c r="O187" s="2"/>
      <c r="AM187" s="74"/>
    </row>
    <row r="188" spans="1:39">
      <c r="A188" s="33"/>
      <c r="B188" s="33"/>
      <c r="C188" s="48"/>
      <c r="D188" s="48"/>
      <c r="E188" s="48"/>
      <c r="F188" s="48"/>
      <c r="G188" s="48"/>
      <c r="H188" s="48"/>
      <c r="I188" s="48"/>
      <c r="J188" s="48"/>
      <c r="K188" s="48"/>
      <c r="L188" s="48"/>
      <c r="M188" s="48"/>
      <c r="N188" s="45"/>
      <c r="O188" s="2"/>
      <c r="AM188" s="74"/>
    </row>
    <row r="189" spans="1:39">
      <c r="A189" s="33"/>
      <c r="B189" s="33"/>
      <c r="C189" s="48"/>
      <c r="D189" s="48"/>
      <c r="E189" s="48"/>
      <c r="F189" s="48"/>
      <c r="G189" s="48"/>
      <c r="H189" s="48"/>
      <c r="I189" s="48"/>
      <c r="J189" s="48"/>
      <c r="K189" s="48"/>
      <c r="L189" s="48"/>
      <c r="M189" s="48"/>
      <c r="N189" s="45"/>
      <c r="O189" s="2"/>
      <c r="AM189" s="74"/>
    </row>
    <row r="190" spans="1:39">
      <c r="A190" s="33"/>
      <c r="B190" s="33"/>
      <c r="C190" s="48"/>
      <c r="D190" s="48"/>
      <c r="E190" s="48"/>
      <c r="F190" s="48"/>
      <c r="G190" s="48"/>
      <c r="H190" s="48"/>
      <c r="I190" s="48"/>
      <c r="J190" s="48"/>
      <c r="K190" s="48"/>
      <c r="L190" s="48"/>
      <c r="M190" s="48"/>
      <c r="N190" s="45"/>
      <c r="O190" s="2"/>
      <c r="AM190" s="74"/>
    </row>
    <row r="191" spans="1:39">
      <c r="AM191" s="74"/>
    </row>
    <row r="192" spans="1:39" ht="15.75" customHeight="1">
      <c r="A192" s="335" t="s">
        <v>886</v>
      </c>
      <c r="B192" s="309" t="s">
        <v>121</v>
      </c>
      <c r="C192" s="309" t="s">
        <v>2</v>
      </c>
      <c r="D192" s="309" t="s">
        <v>4</v>
      </c>
      <c r="E192" s="322" t="s">
        <v>6</v>
      </c>
      <c r="F192" s="324" t="s">
        <v>8</v>
      </c>
      <c r="G192" s="325"/>
      <c r="H192" s="309" t="s">
        <v>10</v>
      </c>
      <c r="I192" s="309" t="s">
        <v>14</v>
      </c>
      <c r="J192" s="309" t="s">
        <v>12</v>
      </c>
      <c r="K192" s="343" t="s">
        <v>122</v>
      </c>
      <c r="L192" s="344"/>
      <c r="M192" s="309" t="s">
        <v>20</v>
      </c>
      <c r="N192" s="337" t="s">
        <v>22</v>
      </c>
      <c r="O192" s="34"/>
      <c r="AM192" s="74"/>
    </row>
    <row r="193" spans="1:39" ht="15" customHeight="1">
      <c r="A193" s="336"/>
      <c r="B193" s="310"/>
      <c r="C193" s="310"/>
      <c r="D193" s="310"/>
      <c r="E193" s="323"/>
      <c r="F193" s="38" t="s">
        <v>124</v>
      </c>
      <c r="G193" s="38" t="s">
        <v>125</v>
      </c>
      <c r="H193" s="310"/>
      <c r="I193" s="310"/>
      <c r="J193" s="310"/>
      <c r="K193" s="59" t="s">
        <v>126</v>
      </c>
      <c r="L193" s="59" t="s">
        <v>887</v>
      </c>
      <c r="M193" s="310"/>
      <c r="N193" s="338"/>
      <c r="O193" s="2"/>
      <c r="AM193" s="74"/>
    </row>
    <row r="194" spans="1:39" ht="15" customHeight="1">
      <c r="A194" s="33"/>
      <c r="B194" s="33"/>
      <c r="C194" s="48" t="s">
        <v>1044</v>
      </c>
      <c r="D194" s="48"/>
      <c r="E194" s="48"/>
      <c r="F194" s="48"/>
      <c r="G194" s="48"/>
      <c r="H194" s="48"/>
      <c r="I194" s="48"/>
      <c r="J194" s="45"/>
      <c r="K194" s="45"/>
      <c r="L194" s="45"/>
      <c r="M194" s="45"/>
      <c r="N194" s="45"/>
      <c r="O194" s="2"/>
      <c r="AM194" s="74"/>
    </row>
    <row r="195" spans="1:39">
      <c r="A195" s="33"/>
      <c r="B195" s="33"/>
      <c r="C195" s="48"/>
      <c r="D195" s="48"/>
      <c r="E195" s="48"/>
      <c r="F195" s="48"/>
      <c r="G195" s="48"/>
      <c r="H195" s="48"/>
      <c r="I195" s="48"/>
      <c r="J195" s="48"/>
      <c r="K195" s="48"/>
      <c r="L195" s="48"/>
      <c r="M195" s="48"/>
      <c r="N195" s="45"/>
      <c r="O195" s="2"/>
      <c r="AM195" s="74"/>
    </row>
    <row r="196" spans="1:39">
      <c r="A196" s="33"/>
      <c r="B196" s="33"/>
      <c r="C196" s="48"/>
      <c r="D196" s="48"/>
      <c r="E196" s="48"/>
      <c r="F196" s="48"/>
      <c r="G196" s="48"/>
      <c r="H196" s="48"/>
      <c r="I196" s="48"/>
      <c r="J196" s="48"/>
      <c r="K196" s="48"/>
      <c r="L196" s="48"/>
      <c r="M196" s="48"/>
      <c r="N196" s="45"/>
      <c r="O196" s="2"/>
      <c r="AM196" s="74"/>
    </row>
    <row r="197" spans="1:39">
      <c r="A197" s="33"/>
      <c r="B197" s="33"/>
      <c r="C197" s="48"/>
      <c r="D197" s="48"/>
      <c r="E197" s="48"/>
      <c r="F197" s="48"/>
      <c r="G197" s="48"/>
      <c r="H197" s="48"/>
      <c r="I197" s="48"/>
      <c r="J197" s="48"/>
      <c r="K197" s="48"/>
      <c r="L197" s="48"/>
      <c r="M197" s="48"/>
      <c r="N197" s="45"/>
      <c r="O197" s="2"/>
      <c r="AM197" s="74"/>
    </row>
    <row r="198" spans="1:39">
      <c r="A198" s="33"/>
      <c r="B198" s="33"/>
      <c r="C198" s="48"/>
      <c r="D198" s="48"/>
      <c r="E198" s="48"/>
      <c r="F198" s="48"/>
      <c r="G198" s="48"/>
      <c r="H198" s="48"/>
      <c r="I198" s="48"/>
      <c r="J198" s="48"/>
      <c r="K198" s="48"/>
      <c r="L198" s="48"/>
      <c r="M198" s="48"/>
      <c r="N198" s="45"/>
      <c r="O198" s="2"/>
      <c r="AM198" s="74"/>
    </row>
    <row r="199" spans="1:39">
      <c r="A199" s="33"/>
      <c r="B199" s="33"/>
      <c r="C199" s="48"/>
      <c r="D199" s="48"/>
      <c r="E199" s="48"/>
      <c r="F199" s="48"/>
      <c r="G199" s="48"/>
      <c r="H199" s="48"/>
      <c r="I199" s="48"/>
      <c r="J199" s="48"/>
      <c r="K199" s="48"/>
      <c r="L199" s="48"/>
      <c r="M199" s="48"/>
      <c r="N199" s="45"/>
      <c r="O199" s="2"/>
      <c r="AM199" s="74"/>
    </row>
    <row r="200" spans="1:39">
      <c r="A200" s="33"/>
      <c r="B200" s="33"/>
      <c r="C200" s="48"/>
      <c r="D200" s="48"/>
      <c r="E200" s="48"/>
      <c r="F200" s="48"/>
      <c r="G200" s="48"/>
      <c r="H200" s="48"/>
      <c r="I200" s="48"/>
      <c r="J200" s="48"/>
      <c r="K200" s="48"/>
      <c r="L200" s="48"/>
      <c r="M200" s="48"/>
      <c r="N200" s="45"/>
      <c r="O200" s="2"/>
      <c r="AM200" s="74"/>
    </row>
    <row r="201" spans="1:39">
      <c r="A201" s="33"/>
      <c r="B201" s="33"/>
      <c r="C201" s="48"/>
      <c r="D201" s="48"/>
      <c r="E201" s="48"/>
      <c r="F201" s="48"/>
      <c r="G201" s="48"/>
      <c r="H201" s="48"/>
      <c r="I201" s="48"/>
      <c r="J201" s="48"/>
      <c r="K201" s="48"/>
      <c r="L201" s="48"/>
      <c r="M201" s="48"/>
      <c r="N201" s="45"/>
      <c r="O201" s="2"/>
      <c r="AM201" s="74"/>
    </row>
    <row r="202" spans="1:39">
      <c r="A202" s="33"/>
      <c r="B202" s="33"/>
      <c r="C202" s="48"/>
      <c r="D202" s="48"/>
      <c r="E202" s="48"/>
      <c r="F202" s="48"/>
      <c r="G202" s="48"/>
      <c r="H202" s="48"/>
      <c r="I202" s="48"/>
      <c r="J202" s="48"/>
      <c r="K202" s="48"/>
      <c r="L202" s="48"/>
      <c r="M202" s="48"/>
      <c r="N202" s="45"/>
      <c r="O202" s="2"/>
      <c r="AM202" s="74"/>
    </row>
    <row r="203" spans="1:39">
      <c r="AM203" s="74"/>
    </row>
    <row r="204" spans="1:39" ht="15.75" customHeight="1">
      <c r="A204" s="335" t="s">
        <v>1045</v>
      </c>
      <c r="B204" s="309" t="s">
        <v>121</v>
      </c>
      <c r="C204" s="309" t="s">
        <v>2</v>
      </c>
      <c r="D204" s="309" t="s">
        <v>4</v>
      </c>
      <c r="E204" s="322" t="s">
        <v>6</v>
      </c>
      <c r="F204" s="324" t="s">
        <v>8</v>
      </c>
      <c r="G204" s="325"/>
      <c r="H204" s="309" t="s">
        <v>10</v>
      </c>
      <c r="I204" s="309" t="s">
        <v>14</v>
      </c>
      <c r="J204" s="309" t="s">
        <v>12</v>
      </c>
      <c r="K204" s="343" t="s">
        <v>122</v>
      </c>
      <c r="L204" s="344"/>
      <c r="M204" s="309" t="s">
        <v>20</v>
      </c>
      <c r="N204" s="337" t="s">
        <v>22</v>
      </c>
      <c r="O204" s="34"/>
      <c r="AM204" s="74"/>
    </row>
    <row r="205" spans="1:39" ht="15.6">
      <c r="A205" s="336"/>
      <c r="B205" s="310"/>
      <c r="C205" s="310"/>
      <c r="D205" s="310"/>
      <c r="E205" s="323"/>
      <c r="F205" s="38" t="s">
        <v>124</v>
      </c>
      <c r="G205" s="38" t="s">
        <v>125</v>
      </c>
      <c r="H205" s="310"/>
      <c r="I205" s="310"/>
      <c r="J205" s="310"/>
      <c r="K205" s="59" t="s">
        <v>126</v>
      </c>
      <c r="L205" s="59" t="s">
        <v>887</v>
      </c>
      <c r="M205" s="310"/>
      <c r="N205" s="338"/>
      <c r="O205" s="2"/>
      <c r="AM205" s="74"/>
    </row>
    <row r="206" spans="1:39">
      <c r="A206" s="33"/>
      <c r="B206" s="33"/>
      <c r="C206" s="48"/>
      <c r="D206" s="48"/>
      <c r="E206" s="48"/>
      <c r="F206" s="48"/>
      <c r="G206" s="48"/>
      <c r="H206" s="48"/>
      <c r="I206" s="48"/>
      <c r="J206" s="45"/>
      <c r="K206" s="45"/>
      <c r="L206" s="45"/>
      <c r="M206" s="45"/>
      <c r="N206" s="45"/>
      <c r="O206" s="2"/>
      <c r="AM206" s="74"/>
    </row>
    <row r="207" spans="1:39">
      <c r="A207" s="33"/>
      <c r="B207" s="33"/>
      <c r="C207" s="48"/>
      <c r="D207" s="48"/>
      <c r="E207" s="48"/>
      <c r="F207" s="48"/>
      <c r="G207" s="48"/>
      <c r="H207" s="48"/>
      <c r="I207" s="48"/>
      <c r="J207" s="48"/>
      <c r="K207" s="48"/>
      <c r="L207" s="48"/>
      <c r="M207" s="48"/>
      <c r="N207" s="45"/>
      <c r="O207" s="2"/>
      <c r="AM207" s="74"/>
    </row>
    <row r="208" spans="1:39">
      <c r="A208" s="33"/>
      <c r="B208" s="33"/>
      <c r="C208" s="48"/>
      <c r="D208" s="48"/>
      <c r="E208" s="48"/>
      <c r="F208" s="48"/>
      <c r="G208" s="48"/>
      <c r="H208" s="48"/>
      <c r="I208" s="48"/>
      <c r="J208" s="48"/>
      <c r="K208" s="48"/>
      <c r="L208" s="48"/>
      <c r="M208" s="48"/>
      <c r="N208" s="45"/>
      <c r="O208" s="2"/>
      <c r="AM208" s="74"/>
    </row>
    <row r="209" spans="1:39">
      <c r="A209" s="33"/>
      <c r="B209" s="33"/>
      <c r="C209" s="48"/>
      <c r="D209" s="48"/>
      <c r="E209" s="48"/>
      <c r="F209" s="48"/>
      <c r="G209" s="48"/>
      <c r="H209" s="48"/>
      <c r="I209" s="48"/>
      <c r="J209" s="48"/>
      <c r="K209" s="48"/>
      <c r="L209" s="48"/>
      <c r="M209" s="48"/>
      <c r="N209" s="45"/>
      <c r="O209" s="2"/>
      <c r="AM209" s="74"/>
    </row>
    <row r="210" spans="1:39">
      <c r="A210" s="33"/>
      <c r="B210" s="33"/>
      <c r="C210" s="48"/>
      <c r="D210" s="48"/>
      <c r="E210" s="48"/>
      <c r="F210" s="48"/>
      <c r="G210" s="48"/>
      <c r="H210" s="48"/>
      <c r="I210" s="48"/>
      <c r="J210" s="48"/>
      <c r="K210" s="48"/>
      <c r="L210" s="48"/>
      <c r="M210" s="48"/>
      <c r="N210" s="45"/>
      <c r="O210" s="2"/>
      <c r="AM210" s="74"/>
    </row>
    <row r="211" spans="1:39">
      <c r="A211" s="33"/>
      <c r="B211" s="33"/>
      <c r="C211" s="48"/>
      <c r="D211" s="48"/>
      <c r="E211" s="48"/>
      <c r="F211" s="48"/>
      <c r="G211" s="48"/>
      <c r="H211" s="48"/>
      <c r="I211" s="48"/>
      <c r="J211" s="48"/>
      <c r="K211" s="48"/>
      <c r="L211" s="48"/>
      <c r="M211" s="48"/>
      <c r="N211" s="45"/>
      <c r="O211" s="2"/>
      <c r="AM211" s="74"/>
    </row>
    <row r="212" spans="1:39">
      <c r="A212" s="33"/>
      <c r="B212" s="33"/>
      <c r="C212" s="48"/>
      <c r="D212" s="48"/>
      <c r="E212" s="48"/>
      <c r="F212" s="48"/>
      <c r="G212" s="48"/>
      <c r="H212" s="48"/>
      <c r="I212" s="48"/>
      <c r="J212" s="48"/>
      <c r="K212" s="48"/>
      <c r="L212" s="48"/>
      <c r="M212" s="48"/>
      <c r="N212" s="45"/>
      <c r="O212" s="2"/>
      <c r="AM212" s="74"/>
    </row>
    <row r="213" spans="1:39">
      <c r="A213" s="33"/>
      <c r="B213" s="33"/>
      <c r="C213" s="48"/>
      <c r="D213" s="48"/>
      <c r="E213" s="48"/>
      <c r="F213" s="48"/>
      <c r="G213" s="48"/>
      <c r="H213" s="48"/>
      <c r="I213" s="48"/>
      <c r="J213" s="48"/>
      <c r="K213" s="48"/>
      <c r="L213" s="48"/>
      <c r="M213" s="48"/>
      <c r="N213" s="45"/>
      <c r="O213" s="2"/>
      <c r="AM213" s="74"/>
    </row>
    <row r="214" spans="1:39">
      <c r="A214" s="33"/>
      <c r="B214" s="33"/>
      <c r="C214" s="48"/>
      <c r="D214" s="48"/>
      <c r="E214" s="48"/>
      <c r="F214" s="48"/>
      <c r="G214" s="48"/>
      <c r="H214" s="48"/>
      <c r="I214" s="48"/>
      <c r="J214" s="48"/>
      <c r="K214" s="48"/>
      <c r="L214" s="48"/>
      <c r="M214" s="48"/>
      <c r="N214" s="45"/>
      <c r="O214" s="2"/>
      <c r="AM214" s="74"/>
    </row>
    <row r="215" spans="1:39">
      <c r="A215" s="49"/>
      <c r="B215" s="49"/>
      <c r="O215" s="2"/>
      <c r="AM215" s="74"/>
    </row>
    <row r="216" spans="1:39">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O11:O160">
    <cfRule type="cellIs" dxfId="24" priority="8" stopIfTrue="1" operator="equal">
      <formula>"x"</formula>
    </cfRule>
  </conditionalFormatting>
  <conditionalFormatting sqref="P11:P160">
    <cfRule type="cellIs" dxfId="23" priority="7" operator="equal">
      <formula>"x"</formula>
    </cfRule>
  </conditionalFormatting>
  <conditionalFormatting sqref="Q11:Q160">
    <cfRule type="cellIs" dxfId="22" priority="6" operator="equal">
      <formula>"x"</formula>
    </cfRule>
  </conditionalFormatting>
  <conditionalFormatting sqref="R11:R160">
    <cfRule type="cellIs" dxfId="21" priority="5" stopIfTrue="1" operator="equal">
      <formula>"x"</formula>
    </cfRule>
  </conditionalFormatting>
  <conditionalFormatting sqref="S11:S160">
    <cfRule type="cellIs" dxfId="20" priority="4" operator="equal">
      <formula>"x"</formula>
    </cfRule>
  </conditionalFormatting>
  <conditionalFormatting sqref="T11:T160">
    <cfRule type="cellIs" dxfId="19" priority="1" stopIfTrue="1" operator="equal">
      <formula>$AQ$7</formula>
    </cfRule>
    <cfRule type="cellIs" dxfId="18" priority="2" stopIfTrue="1" operator="equal">
      <formula>$AQ$6</formula>
    </cfRule>
  </conditionalFormatting>
  <conditionalFormatting sqref="T149:T160">
    <cfRule type="cellIs" dxfId="17" priority="3" stopIfTrue="1" operator="equal">
      <formula>"x"</formula>
    </cfRule>
  </conditionalFormatting>
  <conditionalFormatting sqref="AQ6:AQ7">
    <cfRule type="cellIs" dxfId="16" priority="9" stopIfTrue="1" operator="equal">
      <formula>$AQ$6</formula>
    </cfRule>
  </conditionalFormatting>
  <dataValidations count="1">
    <dataValidation type="list" allowBlank="1" showInputMessage="1" showErrorMessage="1" sqref="T11:T160" xr:uid="{99430911-C057-4FBC-B473-387B1B72A11E}">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83995E5-841D-4914-A73D-4AEDE7ADC181}">
          <x14:formula1>
            <xm:f>'C:\Users\tatir\Downloads\[Matriz de Monitoria_modelo2025 (5).xlsx]LEGENDA (2)'!#REF!</xm:f>
          </x14:formula1>
          <xm:sqref>N11:N160 AK11:AK160 N182:N190 N194:N202 N206:N215 N170:N178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47"/>
  <sheetViews>
    <sheetView showGridLines="0" topLeftCell="A8" zoomScale="80" zoomScaleNormal="80" zoomScalePageLayoutView="70" workbookViewId="0">
      <selection activeCell="E36" sqref="E36"/>
    </sheetView>
  </sheetViews>
  <sheetFormatPr defaultRowHeight="14.4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76"/>
      <c r="B1" s="375" t="s">
        <v>109</v>
      </c>
      <c r="C1" s="375"/>
      <c r="D1" s="375"/>
      <c r="E1" s="375"/>
      <c r="F1" s="375"/>
      <c r="G1" s="375"/>
      <c r="H1" s="375"/>
      <c r="I1" s="375"/>
      <c r="J1" s="375"/>
      <c r="K1" s="375"/>
      <c r="L1" s="375"/>
      <c r="M1" s="375"/>
      <c r="N1" s="375"/>
      <c r="O1" s="375"/>
      <c r="P1" s="375"/>
      <c r="Q1" s="375"/>
      <c r="R1" s="375"/>
      <c r="S1" s="375"/>
      <c r="T1" s="375"/>
      <c r="U1" s="375"/>
      <c r="V1" s="375"/>
      <c r="W1" s="375"/>
      <c r="X1" s="76"/>
    </row>
    <row r="2" spans="1:28" s="11" customFormat="1" ht="21" customHeight="1">
      <c r="A2" s="77"/>
      <c r="B2" s="375"/>
      <c r="C2" s="375"/>
      <c r="D2" s="375"/>
      <c r="E2" s="375"/>
      <c r="F2" s="375"/>
      <c r="G2" s="375"/>
      <c r="H2" s="375"/>
      <c r="I2" s="375"/>
      <c r="J2" s="375"/>
      <c r="K2" s="375"/>
      <c r="L2" s="375"/>
      <c r="M2" s="375"/>
      <c r="N2" s="375"/>
      <c r="O2" s="375"/>
      <c r="P2" s="375"/>
      <c r="Q2" s="375"/>
      <c r="R2" s="375"/>
      <c r="S2" s="375"/>
      <c r="T2" s="375"/>
      <c r="U2" s="375"/>
      <c r="V2" s="375"/>
      <c r="W2" s="375"/>
      <c r="X2" s="77"/>
    </row>
    <row r="3" spans="1:28" ht="33.75" customHeight="1">
      <c r="A3" s="76"/>
      <c r="B3" s="382" t="str">
        <f>'Monitoria Anual - 1'!A2</f>
        <v>Plano de Ação Nacional para a Conservação dos Canídeos Silvestres - PAN CANÍDEOS</v>
      </c>
      <c r="C3" s="382"/>
      <c r="D3" s="382"/>
      <c r="E3" s="382"/>
      <c r="F3" s="382"/>
      <c r="G3" s="382"/>
      <c r="H3" s="382"/>
      <c r="I3" s="382"/>
      <c r="J3" s="382"/>
      <c r="K3" s="382"/>
      <c r="L3" s="382"/>
      <c r="M3" s="382"/>
      <c r="N3" s="382"/>
      <c r="O3" s="382"/>
      <c r="P3" s="382"/>
      <c r="Q3" s="382"/>
      <c r="R3" s="382"/>
      <c r="S3" s="382"/>
      <c r="T3" s="382"/>
      <c r="U3" s="382"/>
      <c r="V3" s="382"/>
      <c r="W3" s="382"/>
      <c r="X3" s="76"/>
    </row>
    <row r="4" spans="1:28">
      <c r="A4" s="76"/>
      <c r="J4" s="8"/>
      <c r="K4" s="8"/>
      <c r="L4" s="8"/>
      <c r="M4" s="8"/>
      <c r="N4" s="8"/>
      <c r="O4" s="8"/>
      <c r="X4" s="76"/>
    </row>
    <row r="5" spans="1:28" s="2" customFormat="1" ht="45" customHeight="1">
      <c r="A5" s="74"/>
      <c r="B5" s="387" t="s">
        <v>910</v>
      </c>
      <c r="C5" s="387"/>
      <c r="D5" s="388"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E5" s="388"/>
      <c r="F5" s="388"/>
      <c r="G5" s="388"/>
      <c r="H5" s="388"/>
      <c r="I5" s="388"/>
      <c r="J5" s="388"/>
      <c r="K5" s="388"/>
      <c r="L5" s="388"/>
      <c r="M5" s="389"/>
      <c r="N5" s="9"/>
      <c r="O5" s="9"/>
      <c r="P5" s="9"/>
      <c r="Q5" s="9"/>
      <c r="R5" s="9"/>
      <c r="X5" s="74"/>
    </row>
    <row r="6" spans="1:28">
      <c r="A6" s="76"/>
      <c r="J6" s="8"/>
      <c r="K6" s="8"/>
      <c r="L6" s="8"/>
      <c r="M6" s="8"/>
      <c r="N6" s="8"/>
      <c r="O6" s="8"/>
      <c r="X6" s="76"/>
    </row>
    <row r="7" spans="1:28" ht="26.25" customHeight="1">
      <c r="A7" s="76"/>
      <c r="B7" s="387" t="s">
        <v>113</v>
      </c>
      <c r="C7" s="387"/>
      <c r="D7" s="376" t="str">
        <f>'Monitoria Anual - 1'!B6</f>
        <v>13/04/2026 - 17/04/2026 (presencial)</v>
      </c>
      <c r="E7" s="376"/>
      <c r="F7" s="376"/>
      <c r="G7" s="377"/>
      <c r="H7" s="2"/>
      <c r="I7" s="10"/>
      <c r="J7" s="8"/>
      <c r="K7" s="8"/>
      <c r="L7" s="8"/>
      <c r="M7" s="8"/>
      <c r="N7" s="8"/>
      <c r="O7" s="8"/>
      <c r="X7" s="76"/>
    </row>
    <row r="8" spans="1:28">
      <c r="A8" s="76"/>
      <c r="X8" s="76"/>
    </row>
    <row r="9" spans="1:28" ht="31.5" customHeight="1">
      <c r="A9" s="76"/>
      <c r="B9" s="375" t="s">
        <v>911</v>
      </c>
      <c r="C9" s="375"/>
      <c r="D9" s="375"/>
      <c r="E9" s="375"/>
      <c r="F9" s="375"/>
      <c r="G9" s="375"/>
      <c r="H9" s="375"/>
      <c r="I9" s="375"/>
      <c r="J9" s="375"/>
      <c r="K9" s="375"/>
      <c r="L9" s="375"/>
      <c r="M9" s="375"/>
      <c r="N9" s="375"/>
      <c r="O9" s="375"/>
      <c r="P9" s="375"/>
      <c r="Q9" s="375"/>
      <c r="R9" s="375"/>
      <c r="S9" s="375"/>
      <c r="T9" s="375"/>
      <c r="U9" s="375"/>
      <c r="V9" s="375"/>
      <c r="W9" s="375"/>
      <c r="X9" s="76"/>
    </row>
    <row r="10" spans="1:28">
      <c r="A10" s="76"/>
      <c r="G10" s="7"/>
      <c r="H10" s="7"/>
      <c r="I10" s="7"/>
      <c r="X10" s="76"/>
    </row>
    <row r="11" spans="1:28" ht="15.6">
      <c r="A11" s="76"/>
      <c r="B11" s="376" t="s">
        <v>912</v>
      </c>
      <c r="C11" s="377"/>
      <c r="D11" s="30"/>
      <c r="E11" s="30"/>
      <c r="F11" s="30"/>
      <c r="G11" s="30"/>
      <c r="H11" s="30"/>
      <c r="I11" s="30"/>
      <c r="J11" s="30"/>
      <c r="K11" s="30"/>
      <c r="L11" s="30"/>
      <c r="M11" s="30"/>
      <c r="N11" s="30"/>
      <c r="O11" s="30"/>
      <c r="P11" s="30"/>
      <c r="Q11" s="30"/>
      <c r="R11" s="30"/>
      <c r="S11" s="30"/>
      <c r="T11" s="30"/>
      <c r="U11" s="30"/>
      <c r="V11" s="30"/>
      <c r="W11" s="30"/>
      <c r="X11" s="76"/>
    </row>
    <row r="12" spans="1:28" ht="15" thickBot="1">
      <c r="A12" s="76"/>
      <c r="F12" s="383"/>
      <c r="G12" s="383"/>
      <c r="H12" s="69"/>
      <c r="X12" s="76"/>
    </row>
    <row r="13" spans="1:28" ht="33.75" customHeight="1">
      <c r="A13" s="76"/>
      <c r="C13" s="384" t="s">
        <v>1051</v>
      </c>
      <c r="D13" s="385"/>
      <c r="E13" s="385"/>
      <c r="F13" s="385"/>
      <c r="G13" s="386"/>
      <c r="H13" s="3"/>
      <c r="X13" s="76"/>
    </row>
    <row r="14" spans="1:28" s="2" customFormat="1" ht="34.5" customHeight="1">
      <c r="A14" s="74"/>
      <c r="C14" s="82" t="s">
        <v>914</v>
      </c>
      <c r="D14" s="78" t="s">
        <v>915</v>
      </c>
      <c r="E14" s="79" t="s">
        <v>916</v>
      </c>
      <c r="F14" s="80" t="s">
        <v>917</v>
      </c>
      <c r="G14" s="81" t="s">
        <v>916</v>
      </c>
      <c r="H14" s="6"/>
      <c r="X14" s="74"/>
    </row>
    <row r="15" spans="1:28" ht="15.6">
      <c r="A15" s="76"/>
      <c r="C15" s="83" t="s">
        <v>918</v>
      </c>
      <c r="D15" s="56"/>
      <c r="E15" s="64"/>
      <c r="F15" s="56">
        <f>COUNTA('Monitoria Anual - 3'!T11:T1000)</f>
        <v>10</v>
      </c>
      <c r="G15" s="64">
        <f t="shared" ref="G15:G21" si="0">F15/$F$22</f>
        <v>6.8493150684931503E-2</v>
      </c>
      <c r="H15" s="65"/>
      <c r="X15" s="76"/>
    </row>
    <row r="16" spans="1:28" ht="15.6">
      <c r="A16" s="76"/>
      <c r="C16" s="84" t="s">
        <v>919</v>
      </c>
      <c r="D16" s="57">
        <f>COUNTA('Monitoria Anual - 3'!O11:O1000)</f>
        <v>2</v>
      </c>
      <c r="E16" s="66">
        <f>D16/$D$22</f>
        <v>1.3333333333333334E-2</v>
      </c>
      <c r="F16" s="57">
        <f>D16-AB16</f>
        <v>0</v>
      </c>
      <c r="G16" s="66">
        <f t="shared" si="0"/>
        <v>0</v>
      </c>
      <c r="H16" s="65"/>
      <c r="X16" s="76"/>
      <c r="Z16">
        <f>COUNTIFS('Monitoria Anual - 1'!O:O,"x",'Monitoria Anual - 1'!T:T,"Excluída")</f>
        <v>2</v>
      </c>
      <c r="AA16">
        <f>COUNTIFS('Monitoria Anual - 1'!O:O,"x",'Monitoria Anual - 1'!T:T,"Agrupada")</f>
        <v>0</v>
      </c>
      <c r="AB16">
        <f>Z16+AA16</f>
        <v>2</v>
      </c>
    </row>
    <row r="17" spans="1:28" ht="15.6">
      <c r="A17" s="76"/>
      <c r="C17" s="85" t="s">
        <v>920</v>
      </c>
      <c r="D17" s="57">
        <f>COUNTA('Monitoria Anual - 3'!P11:P1000)</f>
        <v>39</v>
      </c>
      <c r="E17" s="66">
        <f>D17/$D$22</f>
        <v>0.26</v>
      </c>
      <c r="F17" s="57">
        <f>D17-AB17</f>
        <v>35</v>
      </c>
      <c r="G17" s="66">
        <f t="shared" si="0"/>
        <v>0.23972602739726026</v>
      </c>
      <c r="H17" s="65"/>
      <c r="X17" s="76"/>
      <c r="Z17">
        <f t="array" ref="Z17">COUNTIFS('Monitoria Anual - 1'!P:P,"x",'Monitoria Anual - 1'!T:T,"Excluída")</f>
        <v>1</v>
      </c>
      <c r="AA17">
        <f t="array" ref="AA17">COUNTIFS('Monitoria Anual - 1'!P:P,"x",'Monitoria Anual - 1'!T:T,"Agrupada")</f>
        <v>3</v>
      </c>
      <c r="AB17">
        <f>Z17+AA17</f>
        <v>4</v>
      </c>
    </row>
    <row r="18" spans="1:28" ht="15.6">
      <c r="A18" s="76"/>
      <c r="C18" s="86" t="s">
        <v>921</v>
      </c>
      <c r="D18" s="57">
        <f>COUNTA('Monitoria Anual - 3'!Q11:Q1000)</f>
        <v>31</v>
      </c>
      <c r="E18" s="66">
        <f>D18/$D$22</f>
        <v>0.20666666666666667</v>
      </c>
      <c r="F18" s="57">
        <f>D18-AB18</f>
        <v>31</v>
      </c>
      <c r="G18" s="66">
        <f t="shared" si="0"/>
        <v>0.21232876712328766</v>
      </c>
      <c r="H18" s="65"/>
      <c r="X18" s="76"/>
      <c r="Z18">
        <f t="array" ref="Z18">COUNTIFS('Monitoria Anual - 1'!Q:Q,"x",'Monitoria Anual - 1'!T:T,"Excluída")</f>
        <v>0</v>
      </c>
      <c r="AA18">
        <f t="array" ref="AA18">COUNTIFS('Monitoria Anual - 1'!Q:Q,"x",'Monitoria Anual - 1'!T:T,"Agrupada")</f>
        <v>0</v>
      </c>
      <c r="AB18">
        <f>Z18+AA18</f>
        <v>0</v>
      </c>
    </row>
    <row r="19" spans="1:28" ht="15.6">
      <c r="A19" s="76"/>
      <c r="C19" s="87" t="s">
        <v>922</v>
      </c>
      <c r="D19" s="57">
        <f>COUNTA('Monitoria Anual - 3'!R11:R1000)</f>
        <v>38</v>
      </c>
      <c r="E19" s="66">
        <f>D19/$D$22</f>
        <v>0.25333333333333335</v>
      </c>
      <c r="F19" s="57">
        <f t="shared" ref="F19:F20" si="1">D19-AB19</f>
        <v>37</v>
      </c>
      <c r="G19" s="66">
        <f t="shared" si="0"/>
        <v>0.25342465753424659</v>
      </c>
      <c r="H19" s="65"/>
      <c r="X19" s="76"/>
      <c r="Z19">
        <f t="array" ref="Z19">COUNTIFS('Monitoria Anual - 1'!R:R,"x",'Monitoria Anual - 1'!T:T,"Excluída")</f>
        <v>0</v>
      </c>
      <c r="AA19">
        <f t="array" ref="AA19">COUNTIFS('Monitoria Anual - 1'!R:R,"x",'Monitoria Anual - 1'!T:T,"Agrupada")</f>
        <v>1</v>
      </c>
      <c r="AB19">
        <f>Z19+AA19</f>
        <v>1</v>
      </c>
    </row>
    <row r="20" spans="1:28" ht="15.6">
      <c r="A20" s="76"/>
      <c r="C20" s="88" t="s">
        <v>923</v>
      </c>
      <c r="D20" s="57">
        <f>COUNTA('Monitoria Anual - 3'!S11:S1000)</f>
        <v>40</v>
      </c>
      <c r="E20" s="66">
        <f>D20/$D$22</f>
        <v>0.26666666666666666</v>
      </c>
      <c r="F20" s="57">
        <f t="shared" si="1"/>
        <v>40</v>
      </c>
      <c r="G20" s="66">
        <f t="shared" si="0"/>
        <v>0.27397260273972601</v>
      </c>
      <c r="H20" s="65"/>
      <c r="X20" s="76"/>
      <c r="Z20">
        <f t="array" ref="Z20">COUNTIFS('Monitoria Anual - 1'!S:S,"x",'Monitoria Anual - 1'!T:T,"Excluída")</f>
        <v>0</v>
      </c>
      <c r="AA20">
        <f t="array" ref="AA20">COUNTIFS('Monitoria Anual - 1'!S:S,"x",'Monitoria Anual - 1'!T:T,"Agrupada")</f>
        <v>0</v>
      </c>
      <c r="AB20">
        <f>Z20+AA20</f>
        <v>0</v>
      </c>
    </row>
    <row r="21" spans="1:28" ht="16.149999999999999" thickBot="1">
      <c r="A21" s="76"/>
      <c r="C21" s="89" t="s">
        <v>924</v>
      </c>
      <c r="D21" s="58"/>
      <c r="E21" s="67"/>
      <c r="F21" s="58">
        <f>'Monitoria Anual - 3'!C166</f>
        <v>3</v>
      </c>
      <c r="G21" s="67">
        <f t="shared" si="0"/>
        <v>2.0547945205479451E-2</v>
      </c>
      <c r="H21" s="65"/>
      <c r="X21" s="76"/>
    </row>
    <row r="22" spans="1:28" ht="16.149999999999999" thickBot="1">
      <c r="A22" s="76"/>
      <c r="C22" s="90" t="s">
        <v>925</v>
      </c>
      <c r="D22" s="91">
        <f>SUM(D16:D20)</f>
        <v>150</v>
      </c>
      <c r="E22" s="92">
        <f>SUM(E15:E21)</f>
        <v>1</v>
      </c>
      <c r="F22" s="93">
        <f>SUM(F16:F21)</f>
        <v>146</v>
      </c>
      <c r="G22" s="94">
        <f>SUM(G16:G21)</f>
        <v>0.99999999999999989</v>
      </c>
      <c r="H22" s="65"/>
      <c r="X22" s="76"/>
    </row>
    <row r="23" spans="1:28">
      <c r="A23" s="76"/>
      <c r="C23" s="96" t="s">
        <v>926</v>
      </c>
      <c r="D23" s="378">
        <f>COUNTIF('Monitoria Anual - 3'!T11:T1000,"Agrupada")</f>
        <v>5</v>
      </c>
      <c r="E23" s="378"/>
      <c r="F23" s="378"/>
      <c r="G23" s="379"/>
      <c r="H23" s="5"/>
      <c r="X23" s="76"/>
    </row>
    <row r="24" spans="1:28" ht="15" thickBot="1">
      <c r="A24" s="76"/>
      <c r="C24" s="95" t="s">
        <v>927</v>
      </c>
      <c r="D24" s="380">
        <f>COUNTIF('Monitoria Anual - 3'!T11:T161,"Excluída")</f>
        <v>5</v>
      </c>
      <c r="E24" s="380"/>
      <c r="F24" s="380"/>
      <c r="G24" s="381"/>
      <c r="X24" s="76"/>
    </row>
    <row r="25" spans="1:28">
      <c r="A25" s="76"/>
      <c r="X25" s="76"/>
    </row>
    <row r="26" spans="1:28">
      <c r="A26" s="76"/>
      <c r="X26" s="76"/>
    </row>
    <row r="27" spans="1:28" ht="15.6">
      <c r="A27" s="76"/>
      <c r="B27" s="376" t="s">
        <v>928</v>
      </c>
      <c r="C27" s="377"/>
      <c r="D27" s="30"/>
      <c r="E27" s="30"/>
      <c r="F27" s="30"/>
      <c r="G27" s="30"/>
      <c r="X27" s="76"/>
    </row>
    <row r="28" spans="1:28" ht="16.149999999999999" thickBot="1">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149999999999999" thickBot="1">
      <c r="A29" s="76"/>
      <c r="B29" s="12"/>
      <c r="C29" s="105" t="s">
        <v>929</v>
      </c>
      <c r="D29" s="52">
        <f>COUNTA('Monitoria Anual - 1'!A11:A81)</f>
        <v>6</v>
      </c>
      <c r="H29" s="12"/>
      <c r="I29" s="12"/>
      <c r="J29" s="12"/>
      <c r="K29" s="12"/>
      <c r="L29" s="12"/>
      <c r="M29" s="12"/>
      <c r="N29" s="12"/>
      <c r="O29" s="12"/>
      <c r="P29" s="12"/>
      <c r="Q29" s="12"/>
      <c r="R29" s="12"/>
      <c r="S29" s="12"/>
      <c r="T29" s="12"/>
      <c r="U29" s="12"/>
      <c r="V29" s="12"/>
      <c r="W29" s="12"/>
      <c r="X29" s="76"/>
    </row>
    <row r="30" spans="1:28" ht="15" thickBot="1">
      <c r="A30" s="76"/>
      <c r="X30" s="76"/>
    </row>
    <row r="31" spans="1:28" ht="15" thickBot="1">
      <c r="A31" s="76"/>
      <c r="C31" s="106" t="s">
        <v>930</v>
      </c>
      <c r="D31" s="106" t="s">
        <v>931</v>
      </c>
      <c r="E31" s="13"/>
      <c r="F31" s="14"/>
      <c r="G31" s="15"/>
      <c r="H31" s="17"/>
      <c r="I31" s="18"/>
      <c r="J31" s="19"/>
      <c r="W31" s="1"/>
      <c r="X31" s="76"/>
    </row>
    <row r="32" spans="1:28">
      <c r="A32" s="76"/>
      <c r="C32" s="53" t="s">
        <v>932</v>
      </c>
      <c r="D32" s="61">
        <f>SUM(F32:J32)</f>
        <v>15</v>
      </c>
      <c r="E32" s="23">
        <f>COUNTA('Monitoria Anual - 3'!T11:T25)</f>
        <v>5</v>
      </c>
      <c r="F32" s="50">
        <f>COUNTA('Monitoria Anual - 3'!O11:O25)</f>
        <v>1</v>
      </c>
      <c r="G32" s="50">
        <f>COUNTA('Monitoria Anual - 3'!P11:P25)</f>
        <v>6</v>
      </c>
      <c r="H32" s="50">
        <f>COUNTA('Monitoria Anual - 3'!Q11:Q25)</f>
        <v>5</v>
      </c>
      <c r="I32" s="50">
        <f>COUNTA('Monitoria Anual - 3'!R11:R25)</f>
        <v>1</v>
      </c>
      <c r="J32" s="51">
        <f>COUNTA('Monitoria Anual - 3'!S11:S25)</f>
        <v>2</v>
      </c>
      <c r="W32" s="1"/>
      <c r="X32" s="76"/>
    </row>
    <row r="33" spans="1:30">
      <c r="A33" s="76"/>
      <c r="C33" s="54" t="s">
        <v>933</v>
      </c>
      <c r="D33" s="53">
        <f>SUM(F33:J33)</f>
        <v>15</v>
      </c>
      <c r="E33" s="24">
        <f>COUNTA('Monitoria Anual - 3'!T26:T40)</f>
        <v>2</v>
      </c>
      <c r="F33" s="25">
        <f>COUNTA('Monitoria Anual - 3'!O26:O40)</f>
        <v>0</v>
      </c>
      <c r="G33" s="25">
        <f>COUNTA('Monitoria Anual - 3'!P26:P40)</f>
        <v>6</v>
      </c>
      <c r="H33" s="25">
        <f>COUNTA('Monitoria Anual - 3'!Q26:Q40)</f>
        <v>2</v>
      </c>
      <c r="I33" s="25">
        <f>COUNTA('Monitoria Anual - 3'!R26:R40)</f>
        <v>3</v>
      </c>
      <c r="J33" s="26">
        <f>COUNTA('Monitoria Anual - 3'!S26:S40)</f>
        <v>4</v>
      </c>
      <c r="W33" s="1"/>
      <c r="X33" s="76"/>
    </row>
    <row r="34" spans="1:30">
      <c r="A34" s="76"/>
      <c r="C34" s="54" t="s">
        <v>934</v>
      </c>
      <c r="D34" s="53">
        <f t="shared" ref="D34:D41" si="2">SUM(F34:J34)</f>
        <v>15</v>
      </c>
      <c r="E34" s="24">
        <f>COUNTA('Monitoria Anual - 3'!T41:T55)</f>
        <v>0</v>
      </c>
      <c r="F34" s="25">
        <f>COUNTA('Monitoria Anual - 3'!O41:O55)</f>
        <v>1</v>
      </c>
      <c r="G34" s="25">
        <f>COUNTA('Monitoria Anual - 3'!P41:P55)</f>
        <v>6</v>
      </c>
      <c r="H34" s="25">
        <f>COUNTA('Monitoria Anual - 3'!Q41:Q55)</f>
        <v>1</v>
      </c>
      <c r="I34" s="25">
        <f>COUNTA('Monitoria Anual - 3'!R41:R55)</f>
        <v>5</v>
      </c>
      <c r="J34" s="26">
        <f>COUNTA('Monitoria Anual - 3'!S41:S55)</f>
        <v>2</v>
      </c>
      <c r="W34" s="1"/>
      <c r="X34" s="76"/>
    </row>
    <row r="35" spans="1:30">
      <c r="A35" s="76"/>
      <c r="C35" s="54" t="s">
        <v>935</v>
      </c>
      <c r="D35" s="53">
        <f t="shared" si="2"/>
        <v>15</v>
      </c>
      <c r="E35" s="24">
        <f>COUNTA('Monitoria Anual - 3'!T56:T70)</f>
        <v>1</v>
      </c>
      <c r="F35" s="25">
        <f>COUNTA('Monitoria Anual - 3'!O56:O70)</f>
        <v>0</v>
      </c>
      <c r="G35" s="25">
        <f>COUNTA('Monitoria Anual - 3'!P56:P70)</f>
        <v>6</v>
      </c>
      <c r="H35" s="25">
        <f>COUNTA('Monitoria Anual - 3'!Q56:Q70)</f>
        <v>2</v>
      </c>
      <c r="I35" s="25">
        <f>COUNTA('Monitoria Anual - 3'!R56:R70)</f>
        <v>5</v>
      </c>
      <c r="J35" s="26">
        <f>COUNTA('Monitoria Anual - 3'!S56:S70)</f>
        <v>2</v>
      </c>
      <c r="W35" s="1"/>
      <c r="X35" s="76"/>
    </row>
    <row r="36" spans="1:30">
      <c r="A36" s="76"/>
      <c r="C36" s="54" t="s">
        <v>936</v>
      </c>
      <c r="D36" s="53">
        <f t="shared" si="2"/>
        <v>15</v>
      </c>
      <c r="E36" s="24">
        <f>COUNTA('Monitoria Anual - 3'!T71:T85)</f>
        <v>0</v>
      </c>
      <c r="F36" s="25">
        <f>COUNTA('Monitoria Anual - 3'!O71:O85)</f>
        <v>0</v>
      </c>
      <c r="G36" s="25">
        <f>COUNTA('Monitoria Anual - 3'!P71:P85)</f>
        <v>0</v>
      </c>
      <c r="H36" s="25">
        <f>COUNTA('Monitoria Anual - 3'!Q71:Q85)</f>
        <v>12</v>
      </c>
      <c r="I36" s="25">
        <f>COUNTA('Monitoria Anual - 3'!R71:R85)</f>
        <v>0</v>
      </c>
      <c r="J36" s="26">
        <f>COUNTA('Monitoria Anual - 3'!S71:S85)</f>
        <v>3</v>
      </c>
      <c r="W36" s="1"/>
      <c r="X36" s="76"/>
    </row>
    <row r="37" spans="1:30">
      <c r="A37" s="76"/>
      <c r="C37" s="54" t="s">
        <v>937</v>
      </c>
      <c r="D37" s="53">
        <f t="shared" si="2"/>
        <v>15</v>
      </c>
      <c r="E37" s="24">
        <f>COUNTA('Monitoria Anual - 3'!T86:T100)</f>
        <v>0</v>
      </c>
      <c r="F37" s="25">
        <f>COUNTA('Monitoria Anual - 3'!O86:O100)</f>
        <v>0</v>
      </c>
      <c r="G37" s="25">
        <f>COUNTA('Monitoria Anual - 3'!P86:P100)</f>
        <v>0</v>
      </c>
      <c r="H37" s="25">
        <f>COUNTA('Monitoria Anual - 3'!Q86:Q100)</f>
        <v>0</v>
      </c>
      <c r="I37" s="25">
        <f>COUNTA('Monitoria Anual - 3'!R86:R100)</f>
        <v>0</v>
      </c>
      <c r="J37" s="26">
        <f>COUNTA('Monitoria Anual - 3'!S86:S100)</f>
        <v>15</v>
      </c>
      <c r="W37" s="1"/>
      <c r="X37" s="76"/>
    </row>
    <row r="38" spans="1:30">
      <c r="A38" s="76"/>
      <c r="C38" s="54" t="s">
        <v>1047</v>
      </c>
      <c r="D38" s="53">
        <f t="shared" si="2"/>
        <v>15</v>
      </c>
      <c r="E38" s="24">
        <f>COUNTA('Monitoria Anual - 3'!T101:T115)</f>
        <v>0</v>
      </c>
      <c r="F38" s="25">
        <f>COUNTA('Monitoria Anual - 3'!O101:O115)</f>
        <v>0</v>
      </c>
      <c r="G38" s="25">
        <f>COUNTA('Monitoria Anual - 3'!P101:P115)</f>
        <v>11</v>
      </c>
      <c r="H38" s="25">
        <f>COUNTA('Monitoria Anual - 3'!Q101:Q115)</f>
        <v>0</v>
      </c>
      <c r="I38" s="25">
        <f>COUNTA('Monitoria Anual - 3'!R101:R115)</f>
        <v>1</v>
      </c>
      <c r="J38" s="26">
        <f>COUNTA('Monitoria Anual - 3'!S101:S115)</f>
        <v>3</v>
      </c>
      <c r="W38" s="1"/>
      <c r="X38" s="76"/>
    </row>
    <row r="39" spans="1:30">
      <c r="A39" s="76"/>
      <c r="C39" s="54" t="s">
        <v>1048</v>
      </c>
      <c r="D39" s="53">
        <f t="shared" si="2"/>
        <v>15</v>
      </c>
      <c r="E39" s="24">
        <f>COUNTA('Monitoria Anual - 3'!T116:T130)</f>
        <v>0</v>
      </c>
      <c r="F39" s="25">
        <f>COUNTA('Monitoria Anual - 3'!O116:O130)</f>
        <v>0</v>
      </c>
      <c r="G39" s="25">
        <f>COUNTA('Monitoria Anual - 3'!P116:P130)</f>
        <v>0</v>
      </c>
      <c r="H39" s="25">
        <f>COUNTA('Monitoria Anual - 3'!Q116:Q130)</f>
        <v>5</v>
      </c>
      <c r="I39" s="25">
        <f>COUNTA('Monitoria Anual - 3'!R116:R130)</f>
        <v>7</v>
      </c>
      <c r="J39" s="26">
        <f>COUNTA('Monitoria Anual - 3'!S116:S130)</f>
        <v>3</v>
      </c>
      <c r="W39" s="1"/>
      <c r="X39" s="76"/>
    </row>
    <row r="40" spans="1:30">
      <c r="A40" s="76"/>
      <c r="C40" s="54" t="s">
        <v>1049</v>
      </c>
      <c r="D40" s="53">
        <f t="shared" si="2"/>
        <v>15</v>
      </c>
      <c r="E40" s="24">
        <f>COUNTA('Monitoria Anual - 3'!T131:T145)</f>
        <v>0</v>
      </c>
      <c r="F40" s="25">
        <f>COUNTA('Monitoria Anual - 3'!O131:O145)</f>
        <v>0</v>
      </c>
      <c r="G40" s="25">
        <f>COUNTA('Monitoria Anual - 3'!P131:P145)</f>
        <v>4</v>
      </c>
      <c r="H40" s="25">
        <f>COUNTA('Monitoria Anual - 3'!Q131:Q145)</f>
        <v>4</v>
      </c>
      <c r="I40" s="25">
        <f>COUNTA('Monitoria Anual - 3'!R131:R145)</f>
        <v>4</v>
      </c>
      <c r="J40" s="26">
        <f>COUNTA('Monitoria Anual - 3'!S131:S145)</f>
        <v>3</v>
      </c>
      <c r="W40" s="1"/>
      <c r="X40" s="76"/>
    </row>
    <row r="41" spans="1:30" ht="15" thickBot="1">
      <c r="A41" s="76"/>
      <c r="C41" s="55" t="s">
        <v>1050</v>
      </c>
      <c r="D41" s="62">
        <f t="shared" si="2"/>
        <v>15</v>
      </c>
      <c r="E41" s="27">
        <f>COUNTA('Monitoria Anual - 3'!T146:T160)</f>
        <v>2</v>
      </c>
      <c r="F41" s="28">
        <f>COUNTA('Monitoria Anual - 3'!O146:O160)</f>
        <v>0</v>
      </c>
      <c r="G41" s="28">
        <f>COUNTA('Monitoria Anual - 3'!P146:P160)</f>
        <v>0</v>
      </c>
      <c r="H41" s="28">
        <f>COUNTA('Monitoria Anual - 3'!Q146:Q160)</f>
        <v>0</v>
      </c>
      <c r="I41" s="28">
        <f>COUNTA('Monitoria Anual - 3'!R146:R160)</f>
        <v>12</v>
      </c>
      <c r="J41" s="29">
        <f>COUNTA('Monitoria Anual - 3'!S146:S160)</f>
        <v>3</v>
      </c>
      <c r="W41" s="1"/>
      <c r="X41" s="76"/>
    </row>
    <row r="42" spans="1:30">
      <c r="A42" s="76"/>
      <c r="X42" s="76"/>
    </row>
    <row r="43" spans="1:30">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xLA2FgXgs90eQUVNlE3uL1Wz04iNyDrh44iTIq8rWGl5npJigsqFC4TMjN/W1lhhHBlWPDwBYx0d1ac7Zqfhdg==" saltValue="+q2NTXIkwtK9sjO0SEfn2Q==" spinCount="100000" sheet="1" objects="1" scenarios="1"/>
  <protectedRanges>
    <protectedRange algorithmName="SHA-512" hashValue="zzhv/Dq6/XQDdy4PArewFSu9VLQOsBZ9SvRQwEaPRryxU9jlfehRY4wDYvbp7yw2VZjtzuEFQ9mRoLL/NIyBnw==" saltValue="sDMcZXVTWsRsrO+dPIlxTA==" spinCount="100000" sqref="A1:AD47" name="Intervalo1_9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60" zoomScaleNormal="60" workbookViewId="0">
      <selection activeCell="C11" sqref="C11"/>
    </sheetView>
  </sheetViews>
  <sheetFormatPr defaultColWidth="8.85546875" defaultRowHeight="14.4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c r="A1" s="311" t="s">
        <v>109</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72"/>
      <c r="AL1" s="129"/>
      <c r="AM1" s="74"/>
    </row>
    <row r="2" spans="1:43" ht="33.75" customHeight="1" thickBot="1">
      <c r="A2" s="393" t="str">
        <f>'Monitoria Anual - 1'!A2</f>
        <v>Plano de Ação Nacional para a Conservação dos Canídeos Silvestres - PAN CANÍDEOS</v>
      </c>
      <c r="B2" s="393"/>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J2" s="393"/>
      <c r="AK2" s="393"/>
      <c r="AL2" s="130"/>
      <c r="AM2" s="74"/>
    </row>
    <row r="3" spans="1:43" ht="15" thickTop="1">
      <c r="AL3" s="126"/>
      <c r="AM3" s="74"/>
    </row>
    <row r="4" spans="1:43" ht="45" customHeight="1">
      <c r="A4" s="73" t="s">
        <v>111</v>
      </c>
      <c r="B4" s="396"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C4" s="396"/>
      <c r="D4" s="396"/>
      <c r="E4" s="396"/>
      <c r="F4" s="396"/>
      <c r="G4" s="397"/>
      <c r="H4" s="9"/>
      <c r="I4" s="9"/>
      <c r="J4" s="9"/>
      <c r="K4" s="9"/>
      <c r="L4" s="9"/>
      <c r="M4" s="9"/>
      <c r="N4" s="9"/>
      <c r="O4" s="9"/>
      <c r="P4" s="9"/>
      <c r="Q4" s="9"/>
      <c r="R4" s="9"/>
      <c r="S4" s="9"/>
      <c r="T4" s="2"/>
      <c r="AL4" s="126"/>
      <c r="AM4" s="74"/>
    </row>
    <row r="5" spans="1:43">
      <c r="AL5" s="126"/>
      <c r="AM5" s="74"/>
    </row>
    <row r="6" spans="1:43" ht="27" customHeight="1">
      <c r="A6" s="73" t="s">
        <v>113</v>
      </c>
      <c r="B6" s="320" t="s">
        <v>938</v>
      </c>
      <c r="C6" s="321"/>
      <c r="M6" s="43"/>
      <c r="N6" s="43"/>
      <c r="AL6" s="126"/>
      <c r="AM6" s="74"/>
      <c r="AQ6" s="2" t="s">
        <v>115</v>
      </c>
    </row>
    <row r="7" spans="1:43" ht="15" thickBot="1">
      <c r="AL7" s="126"/>
      <c r="AM7" s="74"/>
      <c r="AQ7" s="44" t="s">
        <v>116</v>
      </c>
    </row>
    <row r="8" spans="1:43" ht="27" customHeight="1" thickBot="1">
      <c r="A8" s="298" t="s">
        <v>117</v>
      </c>
      <c r="B8" s="299"/>
      <c r="C8" s="299"/>
      <c r="D8" s="299"/>
      <c r="E8" s="299"/>
      <c r="F8" s="299"/>
      <c r="G8" s="299"/>
      <c r="H8" s="299"/>
      <c r="I8" s="299"/>
      <c r="J8" s="299"/>
      <c r="K8" s="299"/>
      <c r="L8" s="299"/>
      <c r="M8" s="301"/>
      <c r="N8" s="70"/>
      <c r="O8" s="365" t="s">
        <v>118</v>
      </c>
      <c r="P8" s="366"/>
      <c r="Q8" s="366"/>
      <c r="R8" s="366"/>
      <c r="S8" s="366"/>
      <c r="T8" s="366"/>
      <c r="U8" s="366"/>
      <c r="V8" s="366"/>
      <c r="W8" s="366"/>
      <c r="X8" s="366"/>
      <c r="Y8" s="366"/>
      <c r="Z8" s="356" t="s">
        <v>119</v>
      </c>
      <c r="AA8" s="357"/>
      <c r="AB8" s="357"/>
      <c r="AC8" s="357"/>
      <c r="AD8" s="357"/>
      <c r="AE8" s="357"/>
      <c r="AF8" s="357"/>
      <c r="AG8" s="357"/>
      <c r="AH8" s="357"/>
      <c r="AI8" s="357"/>
      <c r="AJ8" s="357"/>
      <c r="AK8" s="358"/>
      <c r="AL8" s="127"/>
      <c r="AM8" s="74"/>
    </row>
    <row r="9" spans="1:43" ht="64.5" customHeight="1">
      <c r="A9" s="314" t="s">
        <v>120</v>
      </c>
      <c r="B9" s="302" t="s">
        <v>121</v>
      </c>
      <c r="C9" s="302" t="s">
        <v>2</v>
      </c>
      <c r="D9" s="302" t="s">
        <v>4</v>
      </c>
      <c r="E9" s="316" t="s">
        <v>6</v>
      </c>
      <c r="F9" s="312" t="s">
        <v>8</v>
      </c>
      <c r="G9" s="394"/>
      <c r="H9" s="302" t="s">
        <v>10</v>
      </c>
      <c r="I9" s="302" t="s">
        <v>14</v>
      </c>
      <c r="J9" s="302" t="s">
        <v>12</v>
      </c>
      <c r="K9" s="339" t="s">
        <v>122</v>
      </c>
      <c r="L9" s="340"/>
      <c r="M9" s="302" t="s">
        <v>20</v>
      </c>
      <c r="N9" s="302" t="s">
        <v>22</v>
      </c>
      <c r="O9" s="348" t="s">
        <v>25</v>
      </c>
      <c r="P9" s="350" t="s">
        <v>27</v>
      </c>
      <c r="Q9" s="352" t="s">
        <v>29</v>
      </c>
      <c r="R9" s="354" t="s">
        <v>31</v>
      </c>
      <c r="S9" s="341" t="s">
        <v>33</v>
      </c>
      <c r="T9" s="359" t="s">
        <v>35</v>
      </c>
      <c r="U9" s="361" t="s">
        <v>41</v>
      </c>
      <c r="V9" s="361" t="s">
        <v>43</v>
      </c>
      <c r="W9" s="361" t="s">
        <v>45</v>
      </c>
      <c r="X9" s="361" t="s">
        <v>47</v>
      </c>
      <c r="Y9" s="346" t="s">
        <v>49</v>
      </c>
      <c r="Z9" s="363" t="s">
        <v>52</v>
      </c>
      <c r="AA9" s="304" t="s">
        <v>54</v>
      </c>
      <c r="AB9" s="304" t="s">
        <v>56</v>
      </c>
      <c r="AC9" s="304" t="s">
        <v>58</v>
      </c>
      <c r="AD9" s="304" t="s">
        <v>60</v>
      </c>
      <c r="AE9" s="304" t="s">
        <v>62</v>
      </c>
      <c r="AF9" s="304" t="s">
        <v>64</v>
      </c>
      <c r="AG9" s="304" t="s">
        <v>66</v>
      </c>
      <c r="AH9" s="304" t="s">
        <v>68</v>
      </c>
      <c r="AI9" s="304" t="s">
        <v>70</v>
      </c>
      <c r="AJ9" s="304" t="s">
        <v>123</v>
      </c>
      <c r="AK9" s="304" t="s">
        <v>74</v>
      </c>
      <c r="AL9" s="128"/>
      <c r="AM9" s="74"/>
    </row>
    <row r="10" spans="1:43" ht="45.75" customHeight="1" thickBot="1">
      <c r="A10" s="315"/>
      <c r="B10" s="303"/>
      <c r="C10" s="303"/>
      <c r="D10" s="303"/>
      <c r="E10" s="317"/>
      <c r="F10" s="39" t="s">
        <v>124</v>
      </c>
      <c r="G10" s="39" t="s">
        <v>125</v>
      </c>
      <c r="H10" s="303"/>
      <c r="I10" s="303"/>
      <c r="J10" s="303"/>
      <c r="K10" s="60" t="s">
        <v>126</v>
      </c>
      <c r="L10" s="60" t="s">
        <v>127</v>
      </c>
      <c r="M10" s="303"/>
      <c r="N10" s="303"/>
      <c r="O10" s="349"/>
      <c r="P10" s="351"/>
      <c r="Q10" s="353"/>
      <c r="R10" s="355"/>
      <c r="S10" s="342"/>
      <c r="T10" s="360"/>
      <c r="U10" s="362"/>
      <c r="V10" s="362"/>
      <c r="W10" s="362"/>
      <c r="X10" s="362"/>
      <c r="Y10" s="347"/>
      <c r="Z10" s="364"/>
      <c r="AA10" s="305"/>
      <c r="AB10" s="305"/>
      <c r="AC10" s="305"/>
      <c r="AD10" s="305"/>
      <c r="AE10" s="305"/>
      <c r="AF10" s="305"/>
      <c r="AG10" s="305"/>
      <c r="AH10" s="305"/>
      <c r="AI10" s="305"/>
      <c r="AJ10" s="305"/>
      <c r="AK10" s="305"/>
      <c r="AL10" s="128"/>
      <c r="AM10" s="74"/>
    </row>
    <row r="11" spans="1:43" ht="30" customHeight="1">
      <c r="A11" s="395" t="s">
        <v>939</v>
      </c>
      <c r="B11" s="68" t="s">
        <v>129</v>
      </c>
      <c r="C11" s="45"/>
      <c r="D11" s="45"/>
      <c r="E11" s="45"/>
      <c r="F11" s="45"/>
      <c r="G11" s="45"/>
      <c r="H11" s="45"/>
      <c r="I11" s="45"/>
      <c r="J11" s="45"/>
      <c r="K11" s="45"/>
      <c r="L11" s="45"/>
      <c r="M11" s="45"/>
      <c r="N11" s="45"/>
      <c r="O11" s="45"/>
      <c r="P11" s="46"/>
      <c r="Q11" s="45" t="s">
        <v>137</v>
      </c>
      <c r="R11" s="45"/>
      <c r="S11" s="45"/>
      <c r="T11" s="47" t="s">
        <v>116</v>
      </c>
      <c r="U11" s="45"/>
      <c r="V11" s="45"/>
      <c r="W11" s="45"/>
      <c r="X11" s="45"/>
      <c r="Y11" s="45"/>
      <c r="Z11" s="45"/>
      <c r="AA11" s="45"/>
      <c r="AB11" s="45"/>
      <c r="AC11" s="45"/>
      <c r="AD11" s="45"/>
      <c r="AE11" s="45"/>
      <c r="AF11" s="45"/>
      <c r="AG11" s="45"/>
      <c r="AH11" s="45"/>
      <c r="AI11" s="45"/>
      <c r="AJ11" s="45"/>
      <c r="AK11" s="45"/>
      <c r="AL11" s="128"/>
      <c r="AM11" s="74"/>
    </row>
    <row r="12" spans="1:43" ht="30" customHeight="1">
      <c r="A12" s="391"/>
      <c r="B12" s="33" t="s">
        <v>142</v>
      </c>
      <c r="C12" s="48"/>
      <c r="D12" s="48"/>
      <c r="E12" s="48"/>
      <c r="F12" s="48"/>
      <c r="G12" s="48"/>
      <c r="H12" s="48"/>
      <c r="I12" s="48"/>
      <c r="J12" s="48"/>
      <c r="K12" s="48"/>
      <c r="L12" s="48"/>
      <c r="M12" s="48"/>
      <c r="N12" s="45"/>
      <c r="O12" s="45"/>
      <c r="P12" s="45"/>
      <c r="Q12" s="45" t="s">
        <v>137</v>
      </c>
      <c r="R12" s="45"/>
      <c r="S12" s="45"/>
      <c r="T12" s="47" t="s">
        <v>116</v>
      </c>
      <c r="U12" s="48"/>
      <c r="V12" s="48"/>
      <c r="W12" s="48"/>
      <c r="X12" s="48"/>
      <c r="Y12" s="48"/>
      <c r="Z12" s="48"/>
      <c r="AA12" s="48"/>
      <c r="AB12" s="48"/>
      <c r="AC12" s="48"/>
      <c r="AD12" s="48"/>
      <c r="AE12" s="48"/>
      <c r="AF12" s="48"/>
      <c r="AG12" s="48"/>
      <c r="AH12" s="48"/>
      <c r="AI12" s="48"/>
      <c r="AJ12" s="48"/>
      <c r="AK12" s="45"/>
      <c r="AL12" s="128"/>
      <c r="AM12" s="74"/>
    </row>
    <row r="13" spans="1:43" ht="30" customHeight="1">
      <c r="A13" s="391"/>
      <c r="B13" s="33" t="s">
        <v>156</v>
      </c>
      <c r="C13" s="48"/>
      <c r="D13" s="48"/>
      <c r="E13" s="48"/>
      <c r="F13" s="48"/>
      <c r="G13" s="48"/>
      <c r="H13" s="48"/>
      <c r="I13" s="48"/>
      <c r="J13" s="48"/>
      <c r="K13" s="48"/>
      <c r="L13" s="48"/>
      <c r="M13" s="48"/>
      <c r="N13" s="45"/>
      <c r="O13" s="45"/>
      <c r="P13" s="45"/>
      <c r="Q13" s="45"/>
      <c r="R13" s="45"/>
      <c r="S13" s="45" t="s">
        <v>137</v>
      </c>
      <c r="T13" s="47"/>
      <c r="U13" s="48"/>
      <c r="V13" s="48"/>
      <c r="W13" s="48"/>
      <c r="X13" s="48"/>
      <c r="Y13" s="48"/>
      <c r="Z13" s="48"/>
      <c r="AA13" s="48"/>
      <c r="AB13" s="48"/>
      <c r="AC13" s="48"/>
      <c r="AD13" s="48"/>
      <c r="AE13" s="48"/>
      <c r="AF13" s="48"/>
      <c r="AG13" s="48"/>
      <c r="AH13" s="48"/>
      <c r="AI13" s="48"/>
      <c r="AJ13" s="48"/>
      <c r="AK13" s="45"/>
      <c r="AL13" s="128"/>
      <c r="AM13" s="74"/>
    </row>
    <row r="14" spans="1:43" ht="30" customHeight="1">
      <c r="A14" s="391"/>
      <c r="B14" s="33" t="s">
        <v>168</v>
      </c>
      <c r="C14" s="48"/>
      <c r="D14" s="48"/>
      <c r="E14" s="48"/>
      <c r="F14" s="48"/>
      <c r="G14" s="48"/>
      <c r="H14" s="48"/>
      <c r="I14" s="48"/>
      <c r="J14" s="48"/>
      <c r="K14" s="48"/>
      <c r="L14" s="48"/>
      <c r="M14" s="48"/>
      <c r="N14" s="45"/>
      <c r="O14" s="45"/>
      <c r="P14" s="45"/>
      <c r="Q14" s="45"/>
      <c r="R14" s="45"/>
      <c r="S14" s="45" t="s">
        <v>137</v>
      </c>
      <c r="T14" s="47"/>
      <c r="U14" s="48"/>
      <c r="V14" s="48"/>
      <c r="W14" s="48"/>
      <c r="X14" s="48"/>
      <c r="Y14" s="48"/>
      <c r="Z14" s="48"/>
      <c r="AA14" s="48"/>
      <c r="AB14" s="48"/>
      <c r="AC14" s="48"/>
      <c r="AD14" s="48"/>
      <c r="AE14" s="48"/>
      <c r="AF14" s="48"/>
      <c r="AG14" s="48"/>
      <c r="AH14" s="48"/>
      <c r="AI14" s="48"/>
      <c r="AJ14" s="48"/>
      <c r="AK14" s="45"/>
      <c r="AL14" s="128"/>
      <c r="AM14" s="74"/>
    </row>
    <row r="15" spans="1:43" ht="30" customHeight="1">
      <c r="A15" s="391"/>
      <c r="B15" s="33" t="s">
        <v>176</v>
      </c>
      <c r="C15" s="48"/>
      <c r="D15" s="48"/>
      <c r="E15" s="48"/>
      <c r="F15" s="48"/>
      <c r="G15" s="48"/>
      <c r="H15" s="48"/>
      <c r="I15" s="48"/>
      <c r="J15" s="48"/>
      <c r="K15" s="48"/>
      <c r="L15" s="48"/>
      <c r="M15" s="48"/>
      <c r="N15" s="45"/>
      <c r="O15" s="45"/>
      <c r="P15" s="45"/>
      <c r="Q15" s="45"/>
      <c r="R15" s="45"/>
      <c r="S15" s="45" t="s">
        <v>683</v>
      </c>
      <c r="T15" s="47"/>
      <c r="U15" s="48"/>
      <c r="V15" s="48"/>
      <c r="W15" s="48"/>
      <c r="X15" s="48"/>
      <c r="Y15" s="48"/>
      <c r="Z15" s="48"/>
      <c r="AA15" s="48"/>
      <c r="AB15" s="48"/>
      <c r="AC15" s="48"/>
      <c r="AD15" s="48"/>
      <c r="AE15" s="48"/>
      <c r="AF15" s="48"/>
      <c r="AG15" s="48"/>
      <c r="AH15" s="48"/>
      <c r="AI15" s="48"/>
      <c r="AJ15" s="48"/>
      <c r="AK15" s="45"/>
      <c r="AL15" s="128"/>
      <c r="AM15" s="74"/>
    </row>
    <row r="16" spans="1:43" ht="30" customHeight="1">
      <c r="A16" s="391"/>
      <c r="B16" s="33" t="s">
        <v>186</v>
      </c>
      <c r="C16" s="48"/>
      <c r="D16" s="48"/>
      <c r="E16" s="48"/>
      <c r="F16" s="48"/>
      <c r="G16" s="48"/>
      <c r="H16" s="48"/>
      <c r="I16" s="48"/>
      <c r="J16" s="48"/>
      <c r="K16" s="48"/>
      <c r="L16" s="48"/>
      <c r="M16" s="48"/>
      <c r="N16" s="45"/>
      <c r="O16" s="45"/>
      <c r="P16" s="45" t="s">
        <v>137</v>
      </c>
      <c r="Q16" s="45"/>
      <c r="R16" s="45"/>
      <c r="S16" s="45"/>
      <c r="T16" s="47"/>
      <c r="U16" s="48"/>
      <c r="V16" s="48"/>
      <c r="W16" s="48"/>
      <c r="X16" s="48"/>
      <c r="Y16" s="48"/>
      <c r="Z16" s="48"/>
      <c r="AA16" s="48"/>
      <c r="AB16" s="48"/>
      <c r="AC16" s="48"/>
      <c r="AD16" s="48"/>
      <c r="AE16" s="48"/>
      <c r="AF16" s="48"/>
      <c r="AG16" s="48"/>
      <c r="AH16" s="48"/>
      <c r="AI16" s="48"/>
      <c r="AJ16" s="48"/>
      <c r="AK16" s="45"/>
      <c r="AL16" s="128"/>
      <c r="AM16" s="74"/>
    </row>
    <row r="17" spans="1:39" ht="30" customHeight="1">
      <c r="A17" s="391"/>
      <c r="B17" s="33" t="s">
        <v>196</v>
      </c>
      <c r="C17" s="48"/>
      <c r="D17" s="48"/>
      <c r="E17" s="48"/>
      <c r="F17" s="48"/>
      <c r="G17" s="48"/>
      <c r="H17" s="48"/>
      <c r="I17" s="48"/>
      <c r="J17" s="48"/>
      <c r="K17" s="48"/>
      <c r="L17" s="48"/>
      <c r="M17" s="48"/>
      <c r="N17" s="45"/>
      <c r="O17" s="45"/>
      <c r="P17" s="45" t="s">
        <v>137</v>
      </c>
      <c r="Q17" s="45"/>
      <c r="R17" s="45"/>
      <c r="S17" s="45"/>
      <c r="T17" s="47" t="s">
        <v>115</v>
      </c>
      <c r="U17" s="48"/>
      <c r="V17" s="48"/>
      <c r="W17" s="48"/>
      <c r="X17" s="48"/>
      <c r="Y17" s="48"/>
      <c r="Z17" s="48"/>
      <c r="AA17" s="48"/>
      <c r="AB17" s="48"/>
      <c r="AC17" s="48"/>
      <c r="AD17" s="48"/>
      <c r="AE17" s="48"/>
      <c r="AF17" s="48"/>
      <c r="AG17" s="48"/>
      <c r="AH17" s="48"/>
      <c r="AI17" s="48"/>
      <c r="AJ17" s="48"/>
      <c r="AK17" s="45"/>
      <c r="AL17" s="128"/>
      <c r="AM17" s="74"/>
    </row>
    <row r="18" spans="1:39" ht="30" customHeight="1">
      <c r="A18" s="391"/>
      <c r="B18" s="33" t="s">
        <v>204</v>
      </c>
      <c r="C18" s="48"/>
      <c r="D18" s="48"/>
      <c r="E18" s="48"/>
      <c r="F18" s="48"/>
      <c r="G18" s="48"/>
      <c r="H18" s="48"/>
      <c r="I18" s="48"/>
      <c r="J18" s="48"/>
      <c r="K18" s="48"/>
      <c r="L18" s="48"/>
      <c r="M18" s="48"/>
      <c r="N18" s="45"/>
      <c r="O18" s="45"/>
      <c r="P18" s="45"/>
      <c r="Q18" s="45"/>
      <c r="R18" s="45" t="s">
        <v>683</v>
      </c>
      <c r="S18" s="45"/>
      <c r="T18" s="47"/>
      <c r="U18" s="48"/>
      <c r="V18" s="48"/>
      <c r="W18" s="48"/>
      <c r="X18" s="48"/>
      <c r="Y18" s="48"/>
      <c r="Z18" s="48"/>
      <c r="AA18" s="48"/>
      <c r="AB18" s="48"/>
      <c r="AC18" s="48"/>
      <c r="AD18" s="48"/>
      <c r="AE18" s="48"/>
      <c r="AF18" s="48"/>
      <c r="AG18" s="48"/>
      <c r="AH18" s="48"/>
      <c r="AI18" s="48"/>
      <c r="AJ18" s="48"/>
      <c r="AK18" s="45"/>
      <c r="AL18" s="128"/>
      <c r="AM18" s="74"/>
    </row>
    <row r="19" spans="1:39" ht="30" customHeight="1">
      <c r="A19" s="391"/>
      <c r="B19" s="33" t="s">
        <v>219</v>
      </c>
      <c r="C19" s="48"/>
      <c r="D19" s="48"/>
      <c r="E19" s="48"/>
      <c r="F19" s="48"/>
      <c r="G19" s="48"/>
      <c r="H19" s="48"/>
      <c r="I19" s="48"/>
      <c r="J19" s="48"/>
      <c r="K19" s="48"/>
      <c r="L19" s="48"/>
      <c r="M19" s="48"/>
      <c r="N19" s="45"/>
      <c r="O19" s="45"/>
      <c r="P19" s="45"/>
      <c r="Q19" s="45" t="s">
        <v>137</v>
      </c>
      <c r="R19" s="45"/>
      <c r="S19" s="45"/>
      <c r="T19" s="47"/>
      <c r="U19" s="48"/>
      <c r="V19" s="48"/>
      <c r="W19" s="48"/>
      <c r="X19" s="48"/>
      <c r="Y19" s="48"/>
      <c r="Z19" s="48"/>
      <c r="AA19" s="48"/>
      <c r="AB19" s="48"/>
      <c r="AC19" s="48"/>
      <c r="AD19" s="48"/>
      <c r="AE19" s="48"/>
      <c r="AF19" s="48"/>
      <c r="AG19" s="48"/>
      <c r="AH19" s="48"/>
      <c r="AI19" s="48"/>
      <c r="AJ19" s="48"/>
      <c r="AK19" s="45"/>
      <c r="AL19" s="128"/>
      <c r="AM19" s="74"/>
    </row>
    <row r="20" spans="1:39" ht="30" customHeight="1">
      <c r="A20" s="391"/>
      <c r="B20" s="33" t="s">
        <v>229</v>
      </c>
      <c r="C20" s="48"/>
      <c r="D20" s="48"/>
      <c r="E20" s="48"/>
      <c r="F20" s="48"/>
      <c r="G20" s="48"/>
      <c r="H20" s="48"/>
      <c r="I20" s="48"/>
      <c r="J20" s="48"/>
      <c r="K20" s="48"/>
      <c r="L20" s="48"/>
      <c r="M20" s="48"/>
      <c r="N20" s="45"/>
      <c r="O20" s="45"/>
      <c r="P20" s="45" t="s">
        <v>137</v>
      </c>
      <c r="Q20" s="45"/>
      <c r="R20" s="45"/>
      <c r="S20" s="45"/>
      <c r="T20" s="47" t="s">
        <v>115</v>
      </c>
      <c r="U20" s="48"/>
      <c r="V20" s="48"/>
      <c r="W20" s="48"/>
      <c r="X20" s="48"/>
      <c r="Y20" s="48"/>
      <c r="Z20" s="48"/>
      <c r="AA20" s="48"/>
      <c r="AB20" s="48"/>
      <c r="AC20" s="48"/>
      <c r="AD20" s="48"/>
      <c r="AE20" s="48"/>
      <c r="AF20" s="48"/>
      <c r="AG20" s="48"/>
      <c r="AH20" s="48"/>
      <c r="AI20" s="48"/>
      <c r="AJ20" s="48"/>
      <c r="AK20" s="45"/>
      <c r="AL20" s="128"/>
      <c r="AM20" s="74"/>
    </row>
    <row r="21" spans="1:39" ht="30" customHeight="1">
      <c r="A21" s="391"/>
      <c r="B21" s="33" t="s">
        <v>241</v>
      </c>
      <c r="C21" s="48"/>
      <c r="D21" s="48"/>
      <c r="E21" s="48"/>
      <c r="F21" s="48"/>
      <c r="G21" s="48"/>
      <c r="H21" s="48"/>
      <c r="I21" s="48"/>
      <c r="J21" s="48"/>
      <c r="K21" s="48"/>
      <c r="L21" s="48"/>
      <c r="M21" s="48"/>
      <c r="N21" s="45"/>
      <c r="O21" s="45" t="s">
        <v>137</v>
      </c>
      <c r="P21" s="45"/>
      <c r="Q21" s="45"/>
      <c r="R21" s="45"/>
      <c r="S21" s="45"/>
      <c r="T21" s="47"/>
      <c r="U21" s="48"/>
      <c r="V21" s="48"/>
      <c r="W21" s="48"/>
      <c r="X21" s="48"/>
      <c r="Y21" s="48"/>
      <c r="Z21" s="48"/>
      <c r="AA21" s="48"/>
      <c r="AB21" s="48"/>
      <c r="AC21" s="48"/>
      <c r="AD21" s="48"/>
      <c r="AE21" s="48"/>
      <c r="AF21" s="48"/>
      <c r="AG21" s="48"/>
      <c r="AH21" s="48"/>
      <c r="AI21" s="48"/>
      <c r="AJ21" s="48"/>
      <c r="AK21" s="45"/>
      <c r="AL21" s="128"/>
      <c r="AM21" s="74"/>
    </row>
    <row r="22" spans="1:39" ht="30" customHeight="1">
      <c r="A22" s="391"/>
      <c r="B22" s="33" t="s">
        <v>251</v>
      </c>
      <c r="C22" s="48"/>
      <c r="D22" s="48"/>
      <c r="E22" s="48"/>
      <c r="F22" s="48"/>
      <c r="G22" s="48"/>
      <c r="H22" s="48"/>
      <c r="I22" s="48"/>
      <c r="J22" s="48"/>
      <c r="K22" s="48"/>
      <c r="L22" s="48"/>
      <c r="M22" s="48"/>
      <c r="N22" s="45"/>
      <c r="O22" s="45"/>
      <c r="P22" s="45" t="s">
        <v>137</v>
      </c>
      <c r="Q22" s="45"/>
      <c r="R22" s="45"/>
      <c r="S22" s="45"/>
      <c r="T22" s="47"/>
      <c r="U22" s="48"/>
      <c r="V22" s="48"/>
      <c r="W22" s="48"/>
      <c r="X22" s="48"/>
      <c r="Y22" s="48"/>
      <c r="Z22" s="48"/>
      <c r="AA22" s="48"/>
      <c r="AB22" s="48"/>
      <c r="AC22" s="48"/>
      <c r="AD22" s="48"/>
      <c r="AE22" s="48"/>
      <c r="AF22" s="48"/>
      <c r="AG22" s="48"/>
      <c r="AH22" s="48"/>
      <c r="AI22" s="48"/>
      <c r="AJ22" s="48"/>
      <c r="AK22" s="45"/>
      <c r="AL22" s="128"/>
      <c r="AM22" s="74"/>
    </row>
    <row r="23" spans="1:39" ht="30" customHeight="1">
      <c r="A23" s="391"/>
      <c r="B23" s="33" t="s">
        <v>265</v>
      </c>
      <c r="C23" s="48"/>
      <c r="D23" s="48"/>
      <c r="E23" s="48"/>
      <c r="F23" s="48"/>
      <c r="G23" s="48"/>
      <c r="H23" s="48"/>
      <c r="I23" s="48"/>
      <c r="J23" s="48"/>
      <c r="K23" s="48"/>
      <c r="L23" s="48"/>
      <c r="M23" s="48"/>
      <c r="N23" s="45"/>
      <c r="O23" s="45"/>
      <c r="P23" s="45"/>
      <c r="Q23" s="45"/>
      <c r="R23" s="45"/>
      <c r="S23" s="45" t="s">
        <v>137</v>
      </c>
      <c r="T23" s="47"/>
      <c r="U23" s="48"/>
      <c r="V23" s="48"/>
      <c r="W23" s="48"/>
      <c r="X23" s="48"/>
      <c r="Y23" s="48"/>
      <c r="Z23" s="48"/>
      <c r="AA23" s="48"/>
      <c r="AB23" s="48"/>
      <c r="AC23" s="48"/>
      <c r="AD23" s="48"/>
      <c r="AE23" s="48"/>
      <c r="AF23" s="48"/>
      <c r="AG23" s="48"/>
      <c r="AH23" s="48"/>
      <c r="AI23" s="48"/>
      <c r="AJ23" s="48"/>
      <c r="AK23" s="45"/>
      <c r="AL23" s="128"/>
      <c r="AM23" s="74"/>
    </row>
    <row r="24" spans="1:39" ht="30" customHeight="1">
      <c r="A24" s="391"/>
      <c r="B24" s="33" t="s">
        <v>272</v>
      </c>
      <c r="C24" s="48"/>
      <c r="D24" s="48"/>
      <c r="E24" s="48"/>
      <c r="F24" s="48"/>
      <c r="G24" s="48"/>
      <c r="H24" s="48"/>
      <c r="I24" s="48"/>
      <c r="J24" s="48"/>
      <c r="K24" s="48"/>
      <c r="L24" s="48"/>
      <c r="M24" s="48"/>
      <c r="N24" s="45"/>
      <c r="O24" s="45"/>
      <c r="P24" s="45" t="s">
        <v>137</v>
      </c>
      <c r="Q24" s="45"/>
      <c r="R24" s="45"/>
      <c r="S24" s="45"/>
      <c r="T24" s="47"/>
      <c r="U24" s="48"/>
      <c r="V24" s="48"/>
      <c r="W24" s="48"/>
      <c r="X24" s="48"/>
      <c r="Y24" s="48"/>
      <c r="Z24" s="48"/>
      <c r="AA24" s="48"/>
      <c r="AB24" s="48"/>
      <c r="AC24" s="48"/>
      <c r="AD24" s="48"/>
      <c r="AE24" s="48"/>
      <c r="AF24" s="48"/>
      <c r="AG24" s="48"/>
      <c r="AH24" s="48"/>
      <c r="AI24" s="48"/>
      <c r="AJ24" s="48"/>
      <c r="AK24" s="45"/>
      <c r="AL24" s="128"/>
      <c r="AM24" s="74"/>
    </row>
    <row r="25" spans="1:39" ht="30" customHeight="1">
      <c r="A25" s="392"/>
      <c r="B25" s="33" t="s">
        <v>280</v>
      </c>
      <c r="C25" s="48"/>
      <c r="D25" s="48"/>
      <c r="E25" s="48"/>
      <c r="F25" s="48"/>
      <c r="G25" s="48"/>
      <c r="H25" s="48"/>
      <c r="I25" s="48"/>
      <c r="J25" s="48"/>
      <c r="K25" s="48"/>
      <c r="L25" s="48"/>
      <c r="M25" s="48"/>
      <c r="N25" s="45"/>
      <c r="O25" s="45"/>
      <c r="P25" s="45" t="s">
        <v>137</v>
      </c>
      <c r="Q25" s="45"/>
      <c r="R25" s="45"/>
      <c r="S25" s="45"/>
      <c r="T25" s="47" t="s">
        <v>116</v>
      </c>
      <c r="U25" s="48"/>
      <c r="V25" s="48"/>
      <c r="W25" s="48"/>
      <c r="X25" s="48"/>
      <c r="Y25" s="48"/>
      <c r="Z25" s="48"/>
      <c r="AA25" s="48"/>
      <c r="AB25" s="48"/>
      <c r="AC25" s="48"/>
      <c r="AD25" s="48"/>
      <c r="AE25" s="48"/>
      <c r="AF25" s="48"/>
      <c r="AG25" s="48"/>
      <c r="AH25" s="48"/>
      <c r="AI25" s="48"/>
      <c r="AJ25" s="48"/>
      <c r="AK25" s="45"/>
      <c r="AL25" s="128"/>
      <c r="AM25" s="74"/>
    </row>
    <row r="26" spans="1:39" ht="30" customHeight="1">
      <c r="A26" s="390" t="s">
        <v>940</v>
      </c>
      <c r="B26" s="33" t="s">
        <v>341</v>
      </c>
      <c r="C26" s="48"/>
      <c r="D26" s="48"/>
      <c r="E26" s="48"/>
      <c r="F26" s="48"/>
      <c r="G26" s="48"/>
      <c r="H26" s="48"/>
      <c r="I26" s="48"/>
      <c r="J26" s="48"/>
      <c r="K26" s="48"/>
      <c r="L26" s="48"/>
      <c r="M26" s="48"/>
      <c r="N26" s="45"/>
      <c r="O26" s="45"/>
      <c r="P26" s="45" t="s">
        <v>137</v>
      </c>
      <c r="Q26" s="45"/>
      <c r="R26" s="45"/>
      <c r="S26" s="45"/>
      <c r="T26" s="47"/>
      <c r="U26" s="48"/>
      <c r="V26" s="48"/>
      <c r="W26" s="48"/>
      <c r="X26" s="48"/>
      <c r="Y26" s="48"/>
      <c r="Z26" s="48"/>
      <c r="AA26" s="48"/>
      <c r="AB26" s="48"/>
      <c r="AC26" s="48"/>
      <c r="AD26" s="48"/>
      <c r="AE26" s="48"/>
      <c r="AF26" s="48"/>
      <c r="AG26" s="48"/>
      <c r="AH26" s="48"/>
      <c r="AI26" s="48"/>
      <c r="AJ26" s="48"/>
      <c r="AK26" s="45"/>
      <c r="AL26" s="128"/>
      <c r="AM26" s="74"/>
    </row>
    <row r="27" spans="1:39" ht="30" customHeight="1">
      <c r="A27" s="391"/>
      <c r="B27" s="33" t="s">
        <v>353</v>
      </c>
      <c r="C27" s="48"/>
      <c r="D27" s="48"/>
      <c r="E27" s="48"/>
      <c r="F27" s="48"/>
      <c r="G27" s="48"/>
      <c r="H27" s="48"/>
      <c r="I27" s="48"/>
      <c r="J27" s="48"/>
      <c r="K27" s="48"/>
      <c r="L27" s="48"/>
      <c r="M27" s="48"/>
      <c r="N27" s="45"/>
      <c r="O27" s="45"/>
      <c r="P27" s="45"/>
      <c r="Q27" s="45"/>
      <c r="R27" s="45"/>
      <c r="S27" s="45" t="s">
        <v>683</v>
      </c>
      <c r="T27" s="47"/>
      <c r="U27" s="48"/>
      <c r="V27" s="48"/>
      <c r="W27" s="48"/>
      <c r="X27" s="48"/>
      <c r="Y27" s="48"/>
      <c r="Z27" s="48"/>
      <c r="AA27" s="48"/>
      <c r="AB27" s="48"/>
      <c r="AC27" s="48"/>
      <c r="AD27" s="48"/>
      <c r="AE27" s="48"/>
      <c r="AF27" s="48"/>
      <c r="AG27" s="48"/>
      <c r="AH27" s="48"/>
      <c r="AI27" s="48"/>
      <c r="AJ27" s="48"/>
      <c r="AK27" s="45"/>
      <c r="AL27" s="128"/>
      <c r="AM27" s="74"/>
    </row>
    <row r="28" spans="1:39" ht="30" customHeight="1">
      <c r="A28" s="391"/>
      <c r="B28" s="33" t="s">
        <v>367</v>
      </c>
      <c r="C28" s="45"/>
      <c r="D28" s="45"/>
      <c r="E28" s="45"/>
      <c r="F28" s="45"/>
      <c r="G28" s="45"/>
      <c r="H28" s="45"/>
      <c r="I28" s="45"/>
      <c r="J28" s="45"/>
      <c r="K28" s="45"/>
      <c r="L28" s="45"/>
      <c r="M28" s="45"/>
      <c r="N28" s="45"/>
      <c r="O28" s="45"/>
      <c r="P28" s="45" t="s">
        <v>137</v>
      </c>
      <c r="Q28" s="45"/>
      <c r="R28" s="45"/>
      <c r="S28" s="45"/>
      <c r="T28" s="47" t="s">
        <v>116</v>
      </c>
      <c r="U28" s="45"/>
      <c r="V28" s="45"/>
      <c r="W28" s="45"/>
      <c r="X28" s="45"/>
      <c r="Y28" s="45"/>
      <c r="Z28" s="45"/>
      <c r="AA28" s="45"/>
      <c r="AB28" s="45"/>
      <c r="AC28" s="45"/>
      <c r="AD28" s="45"/>
      <c r="AE28" s="45"/>
      <c r="AF28" s="45"/>
      <c r="AG28" s="45"/>
      <c r="AH28" s="45"/>
      <c r="AI28" s="45"/>
      <c r="AJ28" s="45"/>
      <c r="AK28" s="45"/>
      <c r="AL28" s="128"/>
      <c r="AM28" s="74"/>
    </row>
    <row r="29" spans="1:39" ht="30" customHeight="1">
      <c r="A29" s="391"/>
      <c r="B29" s="33" t="s">
        <v>376</v>
      </c>
      <c r="C29" s="45"/>
      <c r="D29" s="45"/>
      <c r="E29" s="45"/>
      <c r="F29" s="45"/>
      <c r="G29" s="45"/>
      <c r="H29" s="45"/>
      <c r="I29" s="45"/>
      <c r="J29" s="45"/>
      <c r="K29" s="45"/>
      <c r="L29" s="45"/>
      <c r="M29" s="45"/>
      <c r="N29" s="45"/>
      <c r="O29" s="45"/>
      <c r="P29" s="45"/>
      <c r="Q29" s="45" t="s">
        <v>137</v>
      </c>
      <c r="R29" s="45"/>
      <c r="S29" s="45"/>
      <c r="T29" s="47"/>
      <c r="U29" s="45"/>
      <c r="V29" s="45"/>
      <c r="W29" s="45"/>
      <c r="X29" s="45"/>
      <c r="Y29" s="45"/>
      <c r="Z29" s="45"/>
      <c r="AA29" s="45"/>
      <c r="AB29" s="45"/>
      <c r="AC29" s="45"/>
      <c r="AD29" s="45"/>
      <c r="AE29" s="45"/>
      <c r="AF29" s="45"/>
      <c r="AG29" s="45"/>
      <c r="AH29" s="45"/>
      <c r="AI29" s="45"/>
      <c r="AJ29" s="45"/>
      <c r="AK29" s="45"/>
      <c r="AL29" s="128"/>
      <c r="AM29" s="74"/>
    </row>
    <row r="30" spans="1:39" ht="30" customHeight="1">
      <c r="A30" s="391"/>
      <c r="B30" s="33" t="s">
        <v>386</v>
      </c>
      <c r="C30" s="45"/>
      <c r="D30" s="45"/>
      <c r="E30" s="45"/>
      <c r="F30" s="45"/>
      <c r="G30" s="45"/>
      <c r="H30" s="45"/>
      <c r="I30" s="45"/>
      <c r="J30" s="45"/>
      <c r="K30" s="45"/>
      <c r="L30" s="45"/>
      <c r="M30" s="45"/>
      <c r="N30" s="45"/>
      <c r="O30" s="45"/>
      <c r="P30" s="45"/>
      <c r="Q30" s="45"/>
      <c r="R30" s="45" t="s">
        <v>137</v>
      </c>
      <c r="S30" s="45"/>
      <c r="T30" s="47"/>
      <c r="U30" s="45"/>
      <c r="V30" s="45"/>
      <c r="W30" s="45"/>
      <c r="X30" s="45"/>
      <c r="Y30" s="45"/>
      <c r="Z30" s="45"/>
      <c r="AA30" s="45"/>
      <c r="AB30" s="45"/>
      <c r="AC30" s="45"/>
      <c r="AD30" s="45"/>
      <c r="AE30" s="45"/>
      <c r="AF30" s="45"/>
      <c r="AG30" s="45"/>
      <c r="AH30" s="45"/>
      <c r="AI30" s="45"/>
      <c r="AJ30" s="45"/>
      <c r="AK30" s="45"/>
      <c r="AL30" s="128"/>
      <c r="AM30" s="74"/>
    </row>
    <row r="31" spans="1:39" ht="30" customHeight="1">
      <c r="A31" s="391"/>
      <c r="B31" s="33" t="s">
        <v>399</v>
      </c>
      <c r="C31" s="45"/>
      <c r="D31" s="45"/>
      <c r="E31" s="45"/>
      <c r="F31" s="45"/>
      <c r="G31" s="45"/>
      <c r="H31" s="45"/>
      <c r="I31" s="45"/>
      <c r="J31" s="45"/>
      <c r="K31" s="45"/>
      <c r="L31" s="45"/>
      <c r="M31" s="45"/>
      <c r="N31" s="45"/>
      <c r="O31" s="45"/>
      <c r="P31" s="45" t="s">
        <v>137</v>
      </c>
      <c r="Q31" s="45"/>
      <c r="R31" s="45"/>
      <c r="S31" s="45"/>
      <c r="T31" s="47"/>
      <c r="U31" s="45"/>
      <c r="V31" s="45"/>
      <c r="W31" s="45"/>
      <c r="X31" s="45"/>
      <c r="Y31" s="45"/>
      <c r="Z31" s="45"/>
      <c r="AA31" s="45"/>
      <c r="AB31" s="45"/>
      <c r="AC31" s="45"/>
      <c r="AD31" s="45"/>
      <c r="AE31" s="45"/>
      <c r="AF31" s="45"/>
      <c r="AG31" s="45"/>
      <c r="AH31" s="45"/>
      <c r="AI31" s="45"/>
      <c r="AJ31" s="45"/>
      <c r="AK31" s="45"/>
      <c r="AL31" s="128"/>
      <c r="AM31" s="74"/>
    </row>
    <row r="32" spans="1:39" ht="30" customHeight="1">
      <c r="A32" s="391"/>
      <c r="B32" s="33" t="s">
        <v>409</v>
      </c>
      <c r="C32" s="45"/>
      <c r="D32" s="45"/>
      <c r="E32" s="45"/>
      <c r="F32" s="45"/>
      <c r="G32" s="45"/>
      <c r="H32" s="45"/>
      <c r="I32" s="45"/>
      <c r="J32" s="45"/>
      <c r="K32" s="45"/>
      <c r="L32" s="45"/>
      <c r="M32" s="45"/>
      <c r="N32" s="45"/>
      <c r="O32" s="45"/>
      <c r="P32" s="45"/>
      <c r="Q32" s="45"/>
      <c r="R32" s="45" t="s">
        <v>137</v>
      </c>
      <c r="S32" s="45"/>
      <c r="T32" s="47"/>
      <c r="U32" s="45"/>
      <c r="V32" s="45"/>
      <c r="W32" s="45"/>
      <c r="X32" s="45"/>
      <c r="Y32" s="45"/>
      <c r="Z32" s="45"/>
      <c r="AA32" s="45"/>
      <c r="AB32" s="45"/>
      <c r="AC32" s="45"/>
      <c r="AD32" s="45"/>
      <c r="AE32" s="45"/>
      <c r="AF32" s="45"/>
      <c r="AG32" s="45"/>
      <c r="AH32" s="45"/>
      <c r="AI32" s="45"/>
      <c r="AJ32" s="45"/>
      <c r="AK32" s="45"/>
      <c r="AL32" s="128"/>
      <c r="AM32" s="74"/>
    </row>
    <row r="33" spans="1:39" ht="30" customHeight="1">
      <c r="A33" s="391"/>
      <c r="B33" s="33" t="s">
        <v>416</v>
      </c>
      <c r="C33" s="45"/>
      <c r="D33" s="45"/>
      <c r="E33" s="45"/>
      <c r="F33" s="45"/>
      <c r="G33" s="45"/>
      <c r="H33" s="45"/>
      <c r="I33" s="45"/>
      <c r="J33" s="45"/>
      <c r="K33" s="45"/>
      <c r="L33" s="45"/>
      <c r="M33" s="45"/>
      <c r="N33" s="45"/>
      <c r="O33" s="45"/>
      <c r="P33" s="45"/>
      <c r="Q33" s="45" t="s">
        <v>137</v>
      </c>
      <c r="R33" s="45"/>
      <c r="S33" s="45"/>
      <c r="T33" s="47" t="s">
        <v>115</v>
      </c>
      <c r="U33" s="45"/>
      <c r="V33" s="45"/>
      <c r="W33" s="45"/>
      <c r="X33" s="45"/>
      <c r="Y33" s="45"/>
      <c r="Z33" s="45"/>
      <c r="AA33" s="45"/>
      <c r="AB33" s="45"/>
      <c r="AC33" s="45"/>
      <c r="AD33" s="45"/>
      <c r="AE33" s="45"/>
      <c r="AF33" s="45"/>
      <c r="AG33" s="45"/>
      <c r="AH33" s="45"/>
      <c r="AI33" s="45"/>
      <c r="AJ33" s="45"/>
      <c r="AK33" s="45"/>
      <c r="AL33" s="128"/>
      <c r="AM33" s="74"/>
    </row>
    <row r="34" spans="1:39" ht="30" customHeight="1">
      <c r="A34" s="391"/>
      <c r="B34" s="33" t="s">
        <v>427</v>
      </c>
      <c r="C34" s="45"/>
      <c r="D34" s="45"/>
      <c r="E34" s="45"/>
      <c r="F34" s="45"/>
      <c r="G34" s="45"/>
      <c r="H34" s="45"/>
      <c r="I34" s="45"/>
      <c r="J34" s="45"/>
      <c r="K34" s="45"/>
      <c r="L34" s="45"/>
      <c r="M34" s="45"/>
      <c r="N34" s="45"/>
      <c r="O34" s="45"/>
      <c r="P34" s="45"/>
      <c r="Q34" s="45"/>
      <c r="R34" s="45" t="s">
        <v>137</v>
      </c>
      <c r="S34" s="45"/>
      <c r="T34" s="47"/>
      <c r="U34" s="45"/>
      <c r="V34" s="45"/>
      <c r="W34" s="45"/>
      <c r="X34" s="45"/>
      <c r="Y34" s="45"/>
      <c r="Z34" s="45"/>
      <c r="AA34" s="45"/>
      <c r="AB34" s="45"/>
      <c r="AC34" s="45"/>
      <c r="AD34" s="45"/>
      <c r="AE34" s="45"/>
      <c r="AF34" s="45"/>
      <c r="AG34" s="45"/>
      <c r="AH34" s="45"/>
      <c r="AI34" s="45"/>
      <c r="AJ34" s="45"/>
      <c r="AK34" s="45"/>
      <c r="AL34" s="128"/>
      <c r="AM34" s="74"/>
    </row>
    <row r="35" spans="1:39" ht="30" customHeight="1">
      <c r="A35" s="391"/>
      <c r="B35" s="33" t="s">
        <v>436</v>
      </c>
      <c r="C35" s="45"/>
      <c r="D35" s="45"/>
      <c r="E35" s="45"/>
      <c r="F35" s="45"/>
      <c r="G35" s="45"/>
      <c r="H35" s="45"/>
      <c r="I35" s="45"/>
      <c r="J35" s="45"/>
      <c r="K35" s="45"/>
      <c r="L35" s="45"/>
      <c r="M35" s="45"/>
      <c r="N35" s="45"/>
      <c r="O35" s="45"/>
      <c r="P35" s="45" t="s">
        <v>137</v>
      </c>
      <c r="Q35" s="45"/>
      <c r="R35" s="45"/>
      <c r="S35" s="45"/>
      <c r="T35" s="47"/>
      <c r="U35" s="45"/>
      <c r="V35" s="45"/>
      <c r="W35" s="45"/>
      <c r="X35" s="45"/>
      <c r="Y35" s="45"/>
      <c r="Z35" s="45"/>
      <c r="AA35" s="45"/>
      <c r="AB35" s="45"/>
      <c r="AC35" s="45"/>
      <c r="AD35" s="45"/>
      <c r="AE35" s="45"/>
      <c r="AF35" s="45"/>
      <c r="AG35" s="45"/>
      <c r="AH35" s="45"/>
      <c r="AI35" s="45"/>
      <c r="AJ35" s="45"/>
      <c r="AK35" s="45"/>
      <c r="AL35" s="128"/>
      <c r="AM35" s="74"/>
    </row>
    <row r="36" spans="1:39" ht="30" customHeight="1">
      <c r="A36" s="391"/>
      <c r="B36" s="33" t="s">
        <v>442</v>
      </c>
      <c r="C36" s="45"/>
      <c r="D36" s="45"/>
      <c r="E36" s="45"/>
      <c r="F36" s="45"/>
      <c r="G36" s="45"/>
      <c r="H36" s="45"/>
      <c r="I36" s="45"/>
      <c r="J36" s="45"/>
      <c r="K36" s="45"/>
      <c r="L36" s="45"/>
      <c r="M36" s="45"/>
      <c r="N36" s="45"/>
      <c r="O36" s="45"/>
      <c r="P36" s="45"/>
      <c r="Q36" s="45"/>
      <c r="R36" s="45"/>
      <c r="S36" s="45" t="s">
        <v>137</v>
      </c>
      <c r="T36" s="47"/>
      <c r="U36" s="45"/>
      <c r="V36" s="45"/>
      <c r="W36" s="45"/>
      <c r="X36" s="45"/>
      <c r="Y36" s="45"/>
      <c r="Z36" s="45"/>
      <c r="AA36" s="45"/>
      <c r="AB36" s="45"/>
      <c r="AC36" s="45"/>
      <c r="AD36" s="45"/>
      <c r="AE36" s="45"/>
      <c r="AF36" s="45"/>
      <c r="AG36" s="45"/>
      <c r="AH36" s="45"/>
      <c r="AI36" s="45"/>
      <c r="AJ36" s="45"/>
      <c r="AK36" s="45"/>
      <c r="AL36" s="128"/>
      <c r="AM36" s="74"/>
    </row>
    <row r="37" spans="1:39" ht="30" customHeight="1">
      <c r="A37" s="391"/>
      <c r="B37" s="33" t="s">
        <v>451</v>
      </c>
      <c r="C37" s="45"/>
      <c r="D37" s="45"/>
      <c r="E37" s="45"/>
      <c r="F37" s="45"/>
      <c r="G37" s="45"/>
      <c r="H37" s="45"/>
      <c r="I37" s="45"/>
      <c r="J37" s="45"/>
      <c r="K37" s="45"/>
      <c r="L37" s="45"/>
      <c r="M37" s="45"/>
      <c r="N37" s="45"/>
      <c r="O37" s="45"/>
      <c r="P37" s="45" t="s">
        <v>137</v>
      </c>
      <c r="Q37" s="45"/>
      <c r="R37" s="45"/>
      <c r="S37" s="45"/>
      <c r="T37" s="47"/>
      <c r="U37" s="45"/>
      <c r="V37" s="45"/>
      <c r="W37" s="45"/>
      <c r="X37" s="45"/>
      <c r="Y37" s="45"/>
      <c r="Z37" s="45"/>
      <c r="AA37" s="45"/>
      <c r="AB37" s="45"/>
      <c r="AC37" s="45"/>
      <c r="AD37" s="45"/>
      <c r="AE37" s="45"/>
      <c r="AF37" s="45"/>
      <c r="AG37" s="45"/>
      <c r="AH37" s="45"/>
      <c r="AI37" s="45"/>
      <c r="AJ37" s="45"/>
      <c r="AK37" s="45"/>
      <c r="AL37" s="128"/>
      <c r="AM37" s="74"/>
    </row>
    <row r="38" spans="1:39" ht="30" customHeight="1">
      <c r="A38" s="391"/>
      <c r="B38" s="33" t="s">
        <v>457</v>
      </c>
      <c r="C38" s="45"/>
      <c r="D38" s="45"/>
      <c r="E38" s="45"/>
      <c r="F38" s="45"/>
      <c r="G38" s="45"/>
      <c r="H38" s="45"/>
      <c r="I38" s="45"/>
      <c r="J38" s="45"/>
      <c r="K38" s="45"/>
      <c r="L38" s="45"/>
      <c r="M38" s="45"/>
      <c r="N38" s="45"/>
      <c r="O38" s="45"/>
      <c r="P38" s="45"/>
      <c r="Q38" s="45"/>
      <c r="R38" s="45"/>
      <c r="S38" s="45" t="s">
        <v>137</v>
      </c>
      <c r="T38" s="47"/>
      <c r="U38" s="45"/>
      <c r="V38" s="45"/>
      <c r="W38" s="45"/>
      <c r="X38" s="45"/>
      <c r="Y38" s="45"/>
      <c r="Z38" s="45"/>
      <c r="AA38" s="45"/>
      <c r="AB38" s="45"/>
      <c r="AC38" s="45"/>
      <c r="AD38" s="45"/>
      <c r="AE38" s="45"/>
      <c r="AF38" s="45"/>
      <c r="AG38" s="45"/>
      <c r="AH38" s="45"/>
      <c r="AI38" s="45"/>
      <c r="AJ38" s="45"/>
      <c r="AK38" s="45"/>
      <c r="AL38" s="128"/>
      <c r="AM38" s="74"/>
    </row>
    <row r="39" spans="1:39" ht="30" customHeight="1">
      <c r="A39" s="391"/>
      <c r="B39" s="33" t="s">
        <v>469</v>
      </c>
      <c r="C39" s="45"/>
      <c r="D39" s="45"/>
      <c r="E39" s="45"/>
      <c r="F39" s="45"/>
      <c r="G39" s="45"/>
      <c r="H39" s="45"/>
      <c r="I39" s="45"/>
      <c r="J39" s="45"/>
      <c r="K39" s="45"/>
      <c r="L39" s="45"/>
      <c r="M39" s="45"/>
      <c r="N39" s="45"/>
      <c r="O39" s="45"/>
      <c r="P39" s="45" t="s">
        <v>137</v>
      </c>
      <c r="Q39" s="45"/>
      <c r="R39" s="45"/>
      <c r="S39" s="45"/>
      <c r="T39" s="47"/>
      <c r="U39" s="45"/>
      <c r="V39" s="45"/>
      <c r="W39" s="45"/>
      <c r="X39" s="45"/>
      <c r="Y39" s="45"/>
      <c r="Z39" s="45"/>
      <c r="AA39" s="45"/>
      <c r="AB39" s="45"/>
      <c r="AC39" s="45"/>
      <c r="AD39" s="45"/>
      <c r="AE39" s="45"/>
      <c r="AF39" s="45"/>
      <c r="AG39" s="45"/>
      <c r="AH39" s="45"/>
      <c r="AI39" s="45"/>
      <c r="AJ39" s="45"/>
      <c r="AK39" s="45"/>
      <c r="AL39" s="128"/>
      <c r="AM39" s="74"/>
    </row>
    <row r="40" spans="1:39" ht="30" customHeight="1">
      <c r="A40" s="392"/>
      <c r="B40" s="33" t="s">
        <v>483</v>
      </c>
      <c r="C40" s="45"/>
      <c r="D40" s="45"/>
      <c r="E40" s="45"/>
      <c r="F40" s="45"/>
      <c r="G40" s="45"/>
      <c r="H40" s="45"/>
      <c r="I40" s="45"/>
      <c r="J40" s="45"/>
      <c r="K40" s="45"/>
      <c r="L40" s="45"/>
      <c r="M40" s="45"/>
      <c r="N40" s="45"/>
      <c r="O40" s="45"/>
      <c r="P40" s="45"/>
      <c r="Q40" s="45"/>
      <c r="R40" s="45"/>
      <c r="S40" s="45" t="s">
        <v>137</v>
      </c>
      <c r="T40" s="47"/>
      <c r="U40" s="45"/>
      <c r="V40" s="45"/>
      <c r="W40" s="45"/>
      <c r="X40" s="45"/>
      <c r="Y40" s="45"/>
      <c r="Z40" s="45"/>
      <c r="AA40" s="45"/>
      <c r="AB40" s="45"/>
      <c r="AC40" s="45"/>
      <c r="AD40" s="45"/>
      <c r="AE40" s="45"/>
      <c r="AF40" s="45"/>
      <c r="AG40" s="45"/>
      <c r="AH40" s="45"/>
      <c r="AI40" s="45"/>
      <c r="AJ40" s="45"/>
      <c r="AK40" s="45"/>
      <c r="AL40" s="128"/>
      <c r="AM40" s="74"/>
    </row>
    <row r="41" spans="1:39" ht="30" customHeight="1">
      <c r="A41" s="390" t="s">
        <v>941</v>
      </c>
      <c r="B41" s="33" t="s">
        <v>528</v>
      </c>
      <c r="C41" s="48" t="s">
        <v>942</v>
      </c>
      <c r="D41" s="48"/>
      <c r="E41" s="48"/>
      <c r="F41" s="48"/>
      <c r="G41" s="48"/>
      <c r="H41" s="48"/>
      <c r="I41" s="48"/>
      <c r="J41" s="48"/>
      <c r="K41" s="48"/>
      <c r="L41" s="48"/>
      <c r="M41" s="48"/>
      <c r="N41" s="45"/>
      <c r="O41" s="45" t="s">
        <v>683</v>
      </c>
      <c r="P41" s="45"/>
      <c r="Q41" s="45"/>
      <c r="R41" s="45"/>
      <c r="S41" s="45"/>
      <c r="T41" s="47"/>
      <c r="U41" s="48"/>
      <c r="V41" s="48"/>
      <c r="W41" s="48"/>
      <c r="X41" s="48"/>
      <c r="Y41" s="48"/>
      <c r="Z41" s="48"/>
      <c r="AA41" s="48"/>
      <c r="AB41" s="48"/>
      <c r="AC41" s="48"/>
      <c r="AD41" s="48"/>
      <c r="AE41" s="48"/>
      <c r="AF41" s="48"/>
      <c r="AG41" s="48"/>
      <c r="AH41" s="48"/>
      <c r="AI41" s="48"/>
      <c r="AJ41" s="48"/>
      <c r="AK41" s="45"/>
      <c r="AL41" s="128"/>
      <c r="AM41" s="74"/>
    </row>
    <row r="42" spans="1:39" ht="30" customHeight="1">
      <c r="A42" s="391"/>
      <c r="B42" s="33" t="s">
        <v>541</v>
      </c>
      <c r="C42" s="48" t="s">
        <v>942</v>
      </c>
      <c r="D42" s="48"/>
      <c r="E42" s="48"/>
      <c r="F42" s="48"/>
      <c r="G42" s="48"/>
      <c r="H42" s="48"/>
      <c r="I42" s="48"/>
      <c r="J42" s="48"/>
      <c r="K42" s="48"/>
      <c r="L42" s="48"/>
      <c r="M42" s="48"/>
      <c r="N42" s="45"/>
      <c r="O42" s="45"/>
      <c r="P42" s="45" t="s">
        <v>137</v>
      </c>
      <c r="Q42" s="45"/>
      <c r="R42" s="45"/>
      <c r="S42" s="45"/>
      <c r="T42" s="47"/>
      <c r="U42" s="48"/>
      <c r="V42" s="48"/>
      <c r="W42" s="48"/>
      <c r="X42" s="48"/>
      <c r="Y42" s="48"/>
      <c r="Z42" s="48"/>
      <c r="AA42" s="48"/>
      <c r="AB42" s="48"/>
      <c r="AC42" s="48"/>
      <c r="AD42" s="48"/>
      <c r="AE42" s="48"/>
      <c r="AF42" s="48"/>
      <c r="AG42" s="48"/>
      <c r="AH42" s="48"/>
      <c r="AI42" s="48"/>
      <c r="AJ42" s="48"/>
      <c r="AK42" s="45"/>
      <c r="AL42" s="128"/>
      <c r="AM42" s="74"/>
    </row>
    <row r="43" spans="1:39" ht="30" customHeight="1">
      <c r="A43" s="391"/>
      <c r="B43" s="33" t="s">
        <v>552</v>
      </c>
      <c r="C43" s="48" t="s">
        <v>942</v>
      </c>
      <c r="D43" s="48"/>
      <c r="E43" s="48"/>
      <c r="F43" s="48"/>
      <c r="G43" s="48"/>
      <c r="H43" s="48"/>
      <c r="I43" s="48"/>
      <c r="J43" s="48"/>
      <c r="K43" s="48"/>
      <c r="L43" s="48"/>
      <c r="M43" s="48"/>
      <c r="N43" s="45"/>
      <c r="O43" s="45"/>
      <c r="P43" s="45" t="s">
        <v>137</v>
      </c>
      <c r="Q43" s="45"/>
      <c r="R43" s="45"/>
      <c r="S43" s="45"/>
      <c r="T43" s="47"/>
      <c r="U43" s="48"/>
      <c r="V43" s="48"/>
      <c r="W43" s="48"/>
      <c r="X43" s="48"/>
      <c r="Y43" s="48"/>
      <c r="Z43" s="48"/>
      <c r="AA43" s="48"/>
      <c r="AB43" s="48"/>
      <c r="AC43" s="48"/>
      <c r="AD43" s="48"/>
      <c r="AE43" s="48"/>
      <c r="AF43" s="48"/>
      <c r="AG43" s="48"/>
      <c r="AH43" s="48"/>
      <c r="AI43" s="48"/>
      <c r="AJ43" s="48"/>
      <c r="AK43" s="45"/>
      <c r="AL43" s="128"/>
      <c r="AM43" s="74"/>
    </row>
    <row r="44" spans="1:39" ht="30" customHeight="1">
      <c r="A44" s="391"/>
      <c r="B44" s="33" t="s">
        <v>562</v>
      </c>
      <c r="C44" s="48"/>
      <c r="D44" s="45"/>
      <c r="E44" s="45"/>
      <c r="F44" s="45"/>
      <c r="G44" s="45"/>
      <c r="H44" s="45"/>
      <c r="I44" s="45"/>
      <c r="J44" s="45"/>
      <c r="K44" s="45"/>
      <c r="L44" s="45"/>
      <c r="M44" s="45"/>
      <c r="N44" s="45"/>
      <c r="O44" s="45"/>
      <c r="P44" s="45"/>
      <c r="Q44" s="45"/>
      <c r="R44" s="45" t="s">
        <v>137</v>
      </c>
      <c r="S44" s="45"/>
      <c r="T44" s="47"/>
      <c r="U44" s="45"/>
      <c r="V44" s="45"/>
      <c r="W44" s="45"/>
      <c r="X44" s="45"/>
      <c r="Y44" s="45"/>
      <c r="Z44" s="45"/>
      <c r="AA44" s="45"/>
      <c r="AB44" s="45"/>
      <c r="AC44" s="45"/>
      <c r="AD44" s="45"/>
      <c r="AE44" s="45"/>
      <c r="AF44" s="45"/>
      <c r="AG44" s="45"/>
      <c r="AH44" s="45"/>
      <c r="AI44" s="45"/>
      <c r="AJ44" s="45"/>
      <c r="AK44" s="45"/>
      <c r="AL44" s="128"/>
      <c r="AM44" s="74"/>
    </row>
    <row r="45" spans="1:39" ht="30" customHeight="1">
      <c r="A45" s="391"/>
      <c r="B45" s="33" t="s">
        <v>572</v>
      </c>
      <c r="C45" s="48"/>
      <c r="D45" s="45"/>
      <c r="E45" s="45"/>
      <c r="F45" s="45"/>
      <c r="G45" s="45"/>
      <c r="H45" s="45"/>
      <c r="I45" s="45"/>
      <c r="J45" s="45"/>
      <c r="K45" s="45"/>
      <c r="L45" s="45"/>
      <c r="M45" s="45"/>
      <c r="N45" s="45"/>
      <c r="O45" s="45"/>
      <c r="P45" s="45" t="s">
        <v>137</v>
      </c>
      <c r="Q45" s="45"/>
      <c r="R45" s="45"/>
      <c r="S45" s="45"/>
      <c r="T45" s="47"/>
      <c r="U45" s="45"/>
      <c r="V45" s="45"/>
      <c r="W45" s="45"/>
      <c r="X45" s="45"/>
      <c r="Y45" s="45"/>
      <c r="Z45" s="45"/>
      <c r="AA45" s="45"/>
      <c r="AB45" s="45"/>
      <c r="AC45" s="45"/>
      <c r="AD45" s="45"/>
      <c r="AE45" s="45"/>
      <c r="AF45" s="45"/>
      <c r="AG45" s="45"/>
      <c r="AH45" s="45"/>
      <c r="AI45" s="45"/>
      <c r="AJ45" s="45"/>
      <c r="AK45" s="45"/>
      <c r="AL45" s="128"/>
      <c r="AM45" s="74"/>
    </row>
    <row r="46" spans="1:39" ht="30" customHeight="1">
      <c r="A46" s="391"/>
      <c r="B46" s="33" t="s">
        <v>583</v>
      </c>
      <c r="C46" s="48"/>
      <c r="D46" s="45"/>
      <c r="E46" s="45"/>
      <c r="F46" s="45"/>
      <c r="G46" s="45"/>
      <c r="H46" s="45"/>
      <c r="I46" s="45"/>
      <c r="J46" s="45"/>
      <c r="K46" s="45"/>
      <c r="L46" s="45"/>
      <c r="M46" s="45"/>
      <c r="N46" s="45"/>
      <c r="O46" s="45"/>
      <c r="P46" s="45"/>
      <c r="Q46" s="45"/>
      <c r="R46" s="45" t="s">
        <v>137</v>
      </c>
      <c r="S46" s="45"/>
      <c r="T46" s="47"/>
      <c r="U46" s="45"/>
      <c r="V46" s="45"/>
      <c r="W46" s="45"/>
      <c r="X46" s="45"/>
      <c r="Y46" s="45"/>
      <c r="Z46" s="45"/>
      <c r="AA46" s="45"/>
      <c r="AB46" s="45"/>
      <c r="AC46" s="45"/>
      <c r="AD46" s="45"/>
      <c r="AE46" s="45"/>
      <c r="AF46" s="45"/>
      <c r="AG46" s="45"/>
      <c r="AH46" s="45"/>
      <c r="AI46" s="45"/>
      <c r="AJ46" s="45"/>
      <c r="AK46" s="45"/>
      <c r="AL46" s="128"/>
      <c r="AM46" s="74"/>
    </row>
    <row r="47" spans="1:39" ht="30" customHeight="1">
      <c r="A47" s="391"/>
      <c r="B47" s="33" t="s">
        <v>593</v>
      </c>
      <c r="C47" s="48"/>
      <c r="D47" s="45"/>
      <c r="E47" s="45"/>
      <c r="F47" s="45"/>
      <c r="G47" s="45"/>
      <c r="H47" s="45"/>
      <c r="I47" s="45"/>
      <c r="J47" s="45"/>
      <c r="K47" s="45"/>
      <c r="L47" s="45"/>
      <c r="M47" s="45"/>
      <c r="N47" s="45"/>
      <c r="O47" s="45"/>
      <c r="P47" s="45" t="s">
        <v>137</v>
      </c>
      <c r="Q47" s="45"/>
      <c r="R47" s="45"/>
      <c r="S47" s="45"/>
      <c r="T47" s="47"/>
      <c r="U47" s="45"/>
      <c r="V47" s="45"/>
      <c r="W47" s="45"/>
      <c r="X47" s="45"/>
      <c r="Y47" s="45"/>
      <c r="Z47" s="45"/>
      <c r="AA47" s="45"/>
      <c r="AB47" s="45"/>
      <c r="AC47" s="45"/>
      <c r="AD47" s="45"/>
      <c r="AE47" s="45"/>
      <c r="AF47" s="45"/>
      <c r="AG47" s="45"/>
      <c r="AH47" s="45"/>
      <c r="AI47" s="45"/>
      <c r="AJ47" s="45"/>
      <c r="AK47" s="45"/>
      <c r="AL47" s="128"/>
      <c r="AM47" s="74"/>
    </row>
    <row r="48" spans="1:39" ht="30" customHeight="1">
      <c r="A48" s="391"/>
      <c r="B48" s="33" t="s">
        <v>603</v>
      </c>
      <c r="C48" s="48"/>
      <c r="D48" s="45"/>
      <c r="E48" s="45"/>
      <c r="F48" s="45"/>
      <c r="G48" s="45"/>
      <c r="H48" s="45"/>
      <c r="I48" s="45"/>
      <c r="J48" s="45"/>
      <c r="K48" s="45"/>
      <c r="L48" s="45"/>
      <c r="M48" s="45"/>
      <c r="N48" s="45"/>
      <c r="O48" s="45"/>
      <c r="P48" s="45"/>
      <c r="Q48" s="45"/>
      <c r="R48" s="45" t="s">
        <v>137</v>
      </c>
      <c r="S48" s="45"/>
      <c r="T48" s="47"/>
      <c r="U48" s="45"/>
      <c r="V48" s="45"/>
      <c r="W48" s="45"/>
      <c r="X48" s="45"/>
      <c r="Y48" s="45"/>
      <c r="Z48" s="45"/>
      <c r="AA48" s="45"/>
      <c r="AB48" s="45"/>
      <c r="AC48" s="45"/>
      <c r="AD48" s="45"/>
      <c r="AE48" s="45"/>
      <c r="AF48" s="45"/>
      <c r="AG48" s="45"/>
      <c r="AH48" s="45"/>
      <c r="AI48" s="45"/>
      <c r="AJ48" s="45"/>
      <c r="AK48" s="45"/>
      <c r="AL48" s="128"/>
      <c r="AM48" s="74"/>
    </row>
    <row r="49" spans="1:39" ht="30" customHeight="1">
      <c r="A49" s="391"/>
      <c r="B49" s="33" t="s">
        <v>612</v>
      </c>
      <c r="C49" s="48" t="s">
        <v>942</v>
      </c>
      <c r="D49" s="45"/>
      <c r="E49" s="45"/>
      <c r="F49" s="45"/>
      <c r="G49" s="45"/>
      <c r="H49" s="45"/>
      <c r="I49" s="45"/>
      <c r="J49" s="45"/>
      <c r="K49" s="45"/>
      <c r="L49" s="45"/>
      <c r="M49" s="45"/>
      <c r="N49" s="45"/>
      <c r="O49" s="45"/>
      <c r="P49" s="45" t="s">
        <v>683</v>
      </c>
      <c r="Q49" s="45"/>
      <c r="R49" s="45"/>
      <c r="S49" s="45"/>
      <c r="T49" s="47"/>
      <c r="U49" s="45"/>
      <c r="V49" s="45"/>
      <c r="W49" s="45"/>
      <c r="X49" s="45"/>
      <c r="Y49" s="45"/>
      <c r="Z49" s="45"/>
      <c r="AA49" s="45"/>
      <c r="AB49" s="45"/>
      <c r="AC49" s="45"/>
      <c r="AD49" s="45"/>
      <c r="AE49" s="45"/>
      <c r="AF49" s="45"/>
      <c r="AG49" s="45"/>
      <c r="AH49" s="45"/>
      <c r="AI49" s="45"/>
      <c r="AJ49" s="45"/>
      <c r="AK49" s="45"/>
      <c r="AL49" s="128"/>
      <c r="AM49" s="74"/>
    </row>
    <row r="50" spans="1:39" ht="30" customHeight="1">
      <c r="A50" s="391"/>
      <c r="B50" s="33" t="s">
        <v>619</v>
      </c>
      <c r="C50" s="48"/>
      <c r="D50" s="45"/>
      <c r="E50" s="45"/>
      <c r="F50" s="45"/>
      <c r="G50" s="45"/>
      <c r="H50" s="45"/>
      <c r="I50" s="45"/>
      <c r="J50" s="45"/>
      <c r="K50" s="45"/>
      <c r="L50" s="45"/>
      <c r="M50" s="45"/>
      <c r="N50" s="45"/>
      <c r="O50" s="45"/>
      <c r="P50" s="45"/>
      <c r="Q50" s="45"/>
      <c r="R50" s="45" t="s">
        <v>137</v>
      </c>
      <c r="S50" s="45"/>
      <c r="T50" s="47"/>
      <c r="U50" s="45"/>
      <c r="V50" s="45"/>
      <c r="W50" s="45"/>
      <c r="X50" s="45"/>
      <c r="Y50" s="45"/>
      <c r="Z50" s="45"/>
      <c r="AA50" s="45"/>
      <c r="AB50" s="45"/>
      <c r="AC50" s="45"/>
      <c r="AD50" s="45"/>
      <c r="AE50" s="45"/>
      <c r="AF50" s="45"/>
      <c r="AG50" s="45"/>
      <c r="AH50" s="45"/>
      <c r="AI50" s="45"/>
      <c r="AJ50" s="45"/>
      <c r="AK50" s="45"/>
      <c r="AL50" s="128"/>
      <c r="AM50" s="74"/>
    </row>
    <row r="51" spans="1:39" ht="30" customHeight="1">
      <c r="A51" s="391"/>
      <c r="B51" s="33" t="s">
        <v>627</v>
      </c>
      <c r="C51" s="48"/>
      <c r="D51" s="45"/>
      <c r="E51" s="45"/>
      <c r="F51" s="45"/>
      <c r="G51" s="45"/>
      <c r="H51" s="45"/>
      <c r="I51" s="45"/>
      <c r="J51" s="45"/>
      <c r="K51" s="45"/>
      <c r="L51" s="45"/>
      <c r="M51" s="45"/>
      <c r="N51" s="45"/>
      <c r="O51" s="45"/>
      <c r="P51" s="45"/>
      <c r="Q51" s="45"/>
      <c r="R51" s="45"/>
      <c r="S51" s="45" t="s">
        <v>137</v>
      </c>
      <c r="T51" s="47"/>
      <c r="U51" s="45"/>
      <c r="V51" s="45"/>
      <c r="W51" s="45"/>
      <c r="X51" s="45"/>
      <c r="Y51" s="45"/>
      <c r="Z51" s="45"/>
      <c r="AA51" s="45"/>
      <c r="AB51" s="45"/>
      <c r="AC51" s="45"/>
      <c r="AD51" s="45"/>
      <c r="AE51" s="45"/>
      <c r="AF51" s="45"/>
      <c r="AG51" s="45"/>
      <c r="AH51" s="45"/>
      <c r="AI51" s="45"/>
      <c r="AJ51" s="45"/>
      <c r="AK51" s="45"/>
      <c r="AL51" s="128"/>
      <c r="AM51" s="74"/>
    </row>
    <row r="52" spans="1:39" ht="30" customHeight="1">
      <c r="A52" s="391"/>
      <c r="B52" s="33" t="s">
        <v>635</v>
      </c>
      <c r="C52" s="48"/>
      <c r="D52" s="45"/>
      <c r="E52" s="45"/>
      <c r="F52" s="45"/>
      <c r="G52" s="45"/>
      <c r="H52" s="45"/>
      <c r="I52" s="45"/>
      <c r="J52" s="45"/>
      <c r="K52" s="45"/>
      <c r="L52" s="45"/>
      <c r="M52" s="45"/>
      <c r="N52" s="45"/>
      <c r="O52" s="45"/>
      <c r="P52" s="45" t="s">
        <v>137</v>
      </c>
      <c r="Q52" s="45"/>
      <c r="R52" s="45"/>
      <c r="S52" s="45"/>
      <c r="T52" s="47"/>
      <c r="U52" s="45"/>
      <c r="V52" s="45"/>
      <c r="W52" s="45"/>
      <c r="X52" s="45"/>
      <c r="Y52" s="45"/>
      <c r="Z52" s="45"/>
      <c r="AA52" s="45"/>
      <c r="AB52" s="45"/>
      <c r="AC52" s="45"/>
      <c r="AD52" s="45"/>
      <c r="AE52" s="45"/>
      <c r="AF52" s="45"/>
      <c r="AG52" s="45"/>
      <c r="AH52" s="45"/>
      <c r="AI52" s="45"/>
      <c r="AJ52" s="45"/>
      <c r="AK52" s="45"/>
      <c r="AL52" s="128"/>
      <c r="AM52" s="74"/>
    </row>
    <row r="53" spans="1:39" ht="30" customHeight="1">
      <c r="A53" s="391"/>
      <c r="B53" s="33" t="s">
        <v>943</v>
      </c>
      <c r="C53" s="48"/>
      <c r="D53" s="45"/>
      <c r="E53" s="45"/>
      <c r="F53" s="45"/>
      <c r="G53" s="45"/>
      <c r="H53" s="45"/>
      <c r="I53" s="45"/>
      <c r="J53" s="45"/>
      <c r="K53" s="45"/>
      <c r="L53" s="45"/>
      <c r="M53" s="45"/>
      <c r="N53" s="45"/>
      <c r="O53" s="45"/>
      <c r="P53" s="45"/>
      <c r="Q53" s="45"/>
      <c r="R53" s="45" t="s">
        <v>137</v>
      </c>
      <c r="S53" s="45"/>
      <c r="T53" s="47"/>
      <c r="U53" s="45"/>
      <c r="V53" s="45"/>
      <c r="W53" s="45"/>
      <c r="X53" s="45"/>
      <c r="Y53" s="45"/>
      <c r="Z53" s="45"/>
      <c r="AA53" s="45"/>
      <c r="AB53" s="45"/>
      <c r="AC53" s="45"/>
      <c r="AD53" s="45"/>
      <c r="AE53" s="45"/>
      <c r="AF53" s="45"/>
      <c r="AG53" s="45"/>
      <c r="AH53" s="45"/>
      <c r="AI53" s="45"/>
      <c r="AJ53" s="45"/>
      <c r="AK53" s="45"/>
      <c r="AL53" s="128"/>
      <c r="AM53" s="74"/>
    </row>
    <row r="54" spans="1:39" ht="30" customHeight="1">
      <c r="A54" s="391"/>
      <c r="B54" s="33" t="s">
        <v>944</v>
      </c>
      <c r="C54" s="48"/>
      <c r="D54" s="45"/>
      <c r="E54" s="45"/>
      <c r="F54" s="45"/>
      <c r="G54" s="45"/>
      <c r="H54" s="45"/>
      <c r="I54" s="45"/>
      <c r="J54" s="45"/>
      <c r="K54" s="45"/>
      <c r="L54" s="45"/>
      <c r="M54" s="45"/>
      <c r="N54" s="45"/>
      <c r="O54" s="45"/>
      <c r="P54" s="45"/>
      <c r="Q54" s="45"/>
      <c r="R54" s="45"/>
      <c r="S54" s="45" t="s">
        <v>137</v>
      </c>
      <c r="T54" s="47"/>
      <c r="U54" s="45"/>
      <c r="V54" s="45"/>
      <c r="W54" s="45"/>
      <c r="X54" s="45"/>
      <c r="Y54" s="45"/>
      <c r="Z54" s="45"/>
      <c r="AA54" s="45"/>
      <c r="AB54" s="45"/>
      <c r="AC54" s="45"/>
      <c r="AD54" s="45"/>
      <c r="AE54" s="45"/>
      <c r="AF54" s="45"/>
      <c r="AG54" s="45"/>
      <c r="AH54" s="45"/>
      <c r="AI54" s="45"/>
      <c r="AJ54" s="45"/>
      <c r="AK54" s="45"/>
      <c r="AL54" s="128"/>
      <c r="AM54" s="74"/>
    </row>
    <row r="55" spans="1:39" ht="30" customHeight="1">
      <c r="A55" s="392"/>
      <c r="B55" s="33" t="s">
        <v>945</v>
      </c>
      <c r="C55" s="48"/>
      <c r="D55" s="45"/>
      <c r="E55" s="45"/>
      <c r="F55" s="45"/>
      <c r="G55" s="45"/>
      <c r="H55" s="45"/>
      <c r="I55" s="45"/>
      <c r="J55" s="45"/>
      <c r="K55" s="45"/>
      <c r="L55" s="45"/>
      <c r="M55" s="45"/>
      <c r="N55" s="45"/>
      <c r="O55" s="45"/>
      <c r="P55" s="45"/>
      <c r="Q55" s="45" t="s">
        <v>137</v>
      </c>
      <c r="R55" s="45"/>
      <c r="S55" s="45"/>
      <c r="T55" s="47"/>
      <c r="U55" s="45"/>
      <c r="V55" s="45"/>
      <c r="W55" s="45"/>
      <c r="X55" s="45"/>
      <c r="Y55" s="45"/>
      <c r="Z55" s="45"/>
      <c r="AA55" s="45"/>
      <c r="AB55" s="45"/>
      <c r="AC55" s="45"/>
      <c r="AD55" s="45"/>
      <c r="AE55" s="45"/>
      <c r="AF55" s="45"/>
      <c r="AG55" s="45"/>
      <c r="AH55" s="45"/>
      <c r="AI55" s="45"/>
      <c r="AJ55" s="45"/>
      <c r="AK55" s="45"/>
      <c r="AL55" s="128"/>
      <c r="AM55" s="74"/>
    </row>
    <row r="56" spans="1:39" ht="30" customHeight="1">
      <c r="A56" s="390" t="s">
        <v>946</v>
      </c>
      <c r="B56" s="33" t="s">
        <v>643</v>
      </c>
      <c r="C56" s="48" t="s">
        <v>947</v>
      </c>
      <c r="D56" s="48"/>
      <c r="E56" s="48"/>
      <c r="F56" s="48"/>
      <c r="G56" s="48"/>
      <c r="H56" s="48"/>
      <c r="I56" s="48"/>
      <c r="J56" s="48"/>
      <c r="K56" s="48"/>
      <c r="L56" s="48"/>
      <c r="M56" s="48"/>
      <c r="N56" s="45"/>
      <c r="O56" s="45"/>
      <c r="P56" s="45" t="s">
        <v>683</v>
      </c>
      <c r="Q56" s="45"/>
      <c r="R56" s="45"/>
      <c r="S56" s="45"/>
      <c r="T56" s="47"/>
      <c r="U56" s="48"/>
      <c r="V56" s="48"/>
      <c r="W56" s="48"/>
      <c r="X56" s="48"/>
      <c r="Y56" s="48"/>
      <c r="Z56" s="48"/>
      <c r="AA56" s="48"/>
      <c r="AB56" s="48"/>
      <c r="AC56" s="48"/>
      <c r="AD56" s="48"/>
      <c r="AE56" s="48"/>
      <c r="AF56" s="48"/>
      <c r="AG56" s="48"/>
      <c r="AH56" s="48"/>
      <c r="AI56" s="48"/>
      <c r="AJ56" s="48"/>
      <c r="AK56" s="45"/>
      <c r="AL56" s="128"/>
      <c r="AM56" s="74"/>
    </row>
    <row r="57" spans="1:39" ht="30" customHeight="1">
      <c r="A57" s="391"/>
      <c r="B57" s="33" t="s">
        <v>658</v>
      </c>
      <c r="C57" s="48" t="s">
        <v>947</v>
      </c>
      <c r="D57" s="48"/>
      <c r="E57" s="48"/>
      <c r="F57" s="48"/>
      <c r="G57" s="48"/>
      <c r="H57" s="48"/>
      <c r="I57" s="48"/>
      <c r="J57" s="48"/>
      <c r="K57" s="48"/>
      <c r="L57" s="48"/>
      <c r="M57" s="48"/>
      <c r="N57" s="45"/>
      <c r="O57" s="45"/>
      <c r="P57" s="45" t="s">
        <v>683</v>
      </c>
      <c r="Q57" s="45"/>
      <c r="R57" s="45"/>
      <c r="S57" s="45"/>
      <c r="T57" s="47"/>
      <c r="U57" s="48"/>
      <c r="V57" s="48"/>
      <c r="W57" s="48"/>
      <c r="X57" s="48"/>
      <c r="Y57" s="48"/>
      <c r="Z57" s="48"/>
      <c r="AA57" s="48"/>
      <c r="AB57" s="48"/>
      <c r="AC57" s="48"/>
      <c r="AD57" s="48"/>
      <c r="AE57" s="48"/>
      <c r="AF57" s="48"/>
      <c r="AG57" s="48"/>
      <c r="AH57" s="48"/>
      <c r="AI57" s="48"/>
      <c r="AJ57" s="48"/>
      <c r="AK57" s="45"/>
      <c r="AL57" s="128"/>
      <c r="AM57" s="74"/>
    </row>
    <row r="58" spans="1:39" ht="30" customHeight="1">
      <c r="A58" s="391"/>
      <c r="B58" s="33" t="s">
        <v>666</v>
      </c>
      <c r="C58" s="48"/>
      <c r="D58" s="48"/>
      <c r="E58" s="48"/>
      <c r="F58" s="48"/>
      <c r="G58" s="48"/>
      <c r="H58" s="48"/>
      <c r="I58" s="48"/>
      <c r="J58" s="48"/>
      <c r="K58" s="48"/>
      <c r="L58" s="48"/>
      <c r="M58" s="48"/>
      <c r="N58" s="45"/>
      <c r="O58" s="45"/>
      <c r="P58" s="45"/>
      <c r="Q58" s="45"/>
      <c r="R58" s="45"/>
      <c r="S58" s="45" t="s">
        <v>137</v>
      </c>
      <c r="T58" s="47"/>
      <c r="U58" s="48"/>
      <c r="V58" s="48"/>
      <c r="W58" s="48"/>
      <c r="X58" s="48"/>
      <c r="Y58" s="48"/>
      <c r="Z58" s="48"/>
      <c r="AA58" s="48"/>
      <c r="AB58" s="48"/>
      <c r="AC58" s="48"/>
      <c r="AD58" s="48"/>
      <c r="AE58" s="48"/>
      <c r="AF58" s="48"/>
      <c r="AG58" s="48"/>
      <c r="AH58" s="48"/>
      <c r="AI58" s="48"/>
      <c r="AJ58" s="48"/>
      <c r="AK58" s="45"/>
      <c r="AL58" s="128"/>
      <c r="AM58" s="74"/>
    </row>
    <row r="59" spans="1:39" ht="30" customHeight="1">
      <c r="A59" s="391"/>
      <c r="B59" s="33" t="s">
        <v>676</v>
      </c>
      <c r="C59" s="48"/>
      <c r="D59" s="48"/>
      <c r="E59" s="48"/>
      <c r="F59" s="48"/>
      <c r="G59" s="48"/>
      <c r="H59" s="48"/>
      <c r="I59" s="48"/>
      <c r="J59" s="48"/>
      <c r="K59" s="48"/>
      <c r="L59" s="48"/>
      <c r="M59" s="48"/>
      <c r="N59" s="45"/>
      <c r="O59" s="45"/>
      <c r="P59" s="45" t="s">
        <v>137</v>
      </c>
      <c r="Q59" s="45"/>
      <c r="R59" s="45"/>
      <c r="S59" s="45"/>
      <c r="T59" s="47"/>
      <c r="U59" s="48"/>
      <c r="V59" s="48"/>
      <c r="W59" s="48"/>
      <c r="X59" s="48"/>
      <c r="Y59" s="48"/>
      <c r="Z59" s="48"/>
      <c r="AA59" s="48"/>
      <c r="AB59" s="48"/>
      <c r="AC59" s="48"/>
      <c r="AD59" s="48"/>
      <c r="AE59" s="48"/>
      <c r="AF59" s="48"/>
      <c r="AG59" s="48"/>
      <c r="AH59" s="48"/>
      <c r="AI59" s="48"/>
      <c r="AJ59" s="48"/>
      <c r="AK59" s="45"/>
      <c r="AL59" s="128"/>
      <c r="AM59" s="74"/>
    </row>
    <row r="60" spans="1:39" ht="30" customHeight="1">
      <c r="A60" s="391"/>
      <c r="B60" s="33" t="s">
        <v>948</v>
      </c>
      <c r="C60" s="48"/>
      <c r="D60" s="48"/>
      <c r="E60" s="48"/>
      <c r="F60" s="48"/>
      <c r="G60" s="48"/>
      <c r="H60" s="48"/>
      <c r="I60" s="48"/>
      <c r="J60" s="48"/>
      <c r="K60" s="48"/>
      <c r="L60" s="48"/>
      <c r="M60" s="48"/>
      <c r="N60" s="45"/>
      <c r="O60" s="45"/>
      <c r="P60" s="45"/>
      <c r="Q60" s="45"/>
      <c r="R60" s="45" t="s">
        <v>137</v>
      </c>
      <c r="S60" s="45"/>
      <c r="T60" s="47"/>
      <c r="U60" s="48"/>
      <c r="V60" s="48"/>
      <c r="W60" s="48"/>
      <c r="X60" s="48"/>
      <c r="Y60" s="48"/>
      <c r="Z60" s="48"/>
      <c r="AA60" s="48"/>
      <c r="AB60" s="48"/>
      <c r="AC60" s="48"/>
      <c r="AD60" s="48"/>
      <c r="AE60" s="48"/>
      <c r="AF60" s="48"/>
      <c r="AG60" s="48"/>
      <c r="AH60" s="48"/>
      <c r="AI60" s="48"/>
      <c r="AJ60" s="48"/>
      <c r="AK60" s="45"/>
      <c r="AL60" s="128"/>
      <c r="AM60" s="74"/>
    </row>
    <row r="61" spans="1:39" ht="30" customHeight="1">
      <c r="A61" s="391"/>
      <c r="B61" s="33" t="s">
        <v>949</v>
      </c>
      <c r="C61" s="48"/>
      <c r="D61" s="48"/>
      <c r="E61" s="48"/>
      <c r="F61" s="48"/>
      <c r="G61" s="48"/>
      <c r="H61" s="48"/>
      <c r="I61" s="48"/>
      <c r="J61" s="48"/>
      <c r="K61" s="48"/>
      <c r="L61" s="48"/>
      <c r="M61" s="48"/>
      <c r="N61" s="45"/>
      <c r="O61" s="45"/>
      <c r="P61" s="45" t="s">
        <v>137</v>
      </c>
      <c r="Q61" s="45"/>
      <c r="R61" s="45"/>
      <c r="S61" s="45"/>
      <c r="T61" s="47"/>
      <c r="U61" s="48"/>
      <c r="V61" s="48"/>
      <c r="W61" s="48"/>
      <c r="X61" s="48"/>
      <c r="Y61" s="48"/>
      <c r="Z61" s="48"/>
      <c r="AA61" s="48"/>
      <c r="AB61" s="48"/>
      <c r="AC61" s="48"/>
      <c r="AD61" s="48"/>
      <c r="AE61" s="48"/>
      <c r="AF61" s="48"/>
      <c r="AG61" s="48"/>
      <c r="AH61" s="48"/>
      <c r="AI61" s="48"/>
      <c r="AJ61" s="48"/>
      <c r="AK61" s="45"/>
      <c r="AL61" s="128"/>
      <c r="AM61" s="74"/>
    </row>
    <row r="62" spans="1:39" ht="30" customHeight="1">
      <c r="A62" s="391"/>
      <c r="B62" s="33" t="s">
        <v>950</v>
      </c>
      <c r="C62" s="48"/>
      <c r="D62" s="48"/>
      <c r="E62" s="48"/>
      <c r="F62" s="48"/>
      <c r="G62" s="48"/>
      <c r="H62" s="48"/>
      <c r="I62" s="48"/>
      <c r="J62" s="48"/>
      <c r="K62" s="48"/>
      <c r="L62" s="48"/>
      <c r="M62" s="48"/>
      <c r="N62" s="45"/>
      <c r="O62" s="45"/>
      <c r="P62" s="45"/>
      <c r="Q62" s="45"/>
      <c r="R62" s="45" t="s">
        <v>137</v>
      </c>
      <c r="S62" s="45"/>
      <c r="T62" s="47"/>
      <c r="U62" s="48"/>
      <c r="V62" s="48"/>
      <c r="W62" s="48"/>
      <c r="X62" s="48"/>
      <c r="Y62" s="48"/>
      <c r="Z62" s="48"/>
      <c r="AA62" s="48"/>
      <c r="AB62" s="48"/>
      <c r="AC62" s="48"/>
      <c r="AD62" s="48"/>
      <c r="AE62" s="48"/>
      <c r="AF62" s="48"/>
      <c r="AG62" s="48"/>
      <c r="AH62" s="48"/>
      <c r="AI62" s="48"/>
      <c r="AJ62" s="48"/>
      <c r="AK62" s="45"/>
      <c r="AL62" s="128"/>
      <c r="AM62" s="74"/>
    </row>
    <row r="63" spans="1:39" ht="30" customHeight="1">
      <c r="A63" s="391"/>
      <c r="B63" s="33" t="s">
        <v>951</v>
      </c>
      <c r="C63" s="48" t="s">
        <v>947</v>
      </c>
      <c r="D63" s="48"/>
      <c r="E63" s="48"/>
      <c r="F63" s="48"/>
      <c r="G63" s="48"/>
      <c r="H63" s="48"/>
      <c r="I63" s="48"/>
      <c r="J63" s="48"/>
      <c r="K63" s="48"/>
      <c r="L63" s="48"/>
      <c r="M63" s="48"/>
      <c r="N63" s="45"/>
      <c r="O63" s="45"/>
      <c r="P63" s="45"/>
      <c r="Q63" s="45" t="s">
        <v>683</v>
      </c>
      <c r="R63" s="45"/>
      <c r="S63" s="45"/>
      <c r="T63" s="47" t="s">
        <v>115</v>
      </c>
      <c r="U63" s="48"/>
      <c r="V63" s="48"/>
      <c r="W63" s="48"/>
      <c r="X63" s="48"/>
      <c r="Y63" s="48"/>
      <c r="Z63" s="48"/>
      <c r="AA63" s="48"/>
      <c r="AB63" s="48"/>
      <c r="AC63" s="48"/>
      <c r="AD63" s="48"/>
      <c r="AE63" s="48"/>
      <c r="AF63" s="48"/>
      <c r="AG63" s="48"/>
      <c r="AH63" s="48"/>
      <c r="AI63" s="48"/>
      <c r="AJ63" s="48"/>
      <c r="AK63" s="45"/>
      <c r="AL63" s="128"/>
      <c r="AM63" s="74"/>
    </row>
    <row r="64" spans="1:39" ht="30" customHeight="1">
      <c r="A64" s="391"/>
      <c r="B64" s="33" t="s">
        <v>952</v>
      </c>
      <c r="C64" s="45" t="s">
        <v>947</v>
      </c>
      <c r="D64" s="45"/>
      <c r="E64" s="45"/>
      <c r="F64" s="45"/>
      <c r="G64" s="45"/>
      <c r="H64" s="45"/>
      <c r="I64" s="45"/>
      <c r="J64" s="45"/>
      <c r="K64" s="45"/>
      <c r="L64" s="45"/>
      <c r="M64" s="45"/>
      <c r="N64" s="45"/>
      <c r="O64" s="45"/>
      <c r="P64" s="45"/>
      <c r="Q64" s="45"/>
      <c r="R64" s="45" t="s">
        <v>683</v>
      </c>
      <c r="S64" s="45"/>
      <c r="T64" s="47"/>
      <c r="U64" s="45"/>
      <c r="V64" s="45"/>
      <c r="W64" s="45"/>
      <c r="X64" s="45"/>
      <c r="Y64" s="45"/>
      <c r="Z64" s="45"/>
      <c r="AA64" s="45"/>
      <c r="AB64" s="45"/>
      <c r="AC64" s="45"/>
      <c r="AD64" s="45"/>
      <c r="AE64" s="45"/>
      <c r="AF64" s="45"/>
      <c r="AG64" s="45"/>
      <c r="AH64" s="45"/>
      <c r="AI64" s="45"/>
      <c r="AJ64" s="45"/>
      <c r="AK64" s="45"/>
      <c r="AL64" s="128"/>
      <c r="AM64" s="74"/>
    </row>
    <row r="65" spans="1:39" ht="30" customHeight="1">
      <c r="A65" s="391"/>
      <c r="B65" s="33" t="s">
        <v>953</v>
      </c>
      <c r="C65" s="45"/>
      <c r="D65" s="45"/>
      <c r="E65" s="45"/>
      <c r="F65" s="45"/>
      <c r="G65" s="45"/>
      <c r="H65" s="45"/>
      <c r="I65" s="45"/>
      <c r="J65" s="45"/>
      <c r="K65" s="45"/>
      <c r="L65" s="45"/>
      <c r="M65" s="45"/>
      <c r="N65" s="45"/>
      <c r="O65" s="45"/>
      <c r="P65" s="45" t="s">
        <v>137</v>
      </c>
      <c r="Q65" s="45"/>
      <c r="R65" s="45"/>
      <c r="S65" s="45"/>
      <c r="T65" s="47"/>
      <c r="U65" s="45"/>
      <c r="V65" s="45"/>
      <c r="W65" s="45"/>
      <c r="X65" s="45"/>
      <c r="Y65" s="45"/>
      <c r="Z65" s="45"/>
      <c r="AA65" s="45"/>
      <c r="AB65" s="45"/>
      <c r="AC65" s="45"/>
      <c r="AD65" s="45"/>
      <c r="AE65" s="45"/>
      <c r="AF65" s="45"/>
      <c r="AG65" s="45"/>
      <c r="AH65" s="45"/>
      <c r="AI65" s="45"/>
      <c r="AJ65" s="45"/>
      <c r="AK65" s="45"/>
      <c r="AL65" s="128"/>
      <c r="AM65" s="74"/>
    </row>
    <row r="66" spans="1:39" ht="30" customHeight="1">
      <c r="A66" s="391"/>
      <c r="B66" s="33" t="s">
        <v>954</v>
      </c>
      <c r="C66" s="45"/>
      <c r="D66" s="45"/>
      <c r="E66" s="45"/>
      <c r="F66" s="45"/>
      <c r="G66" s="45"/>
      <c r="H66" s="45"/>
      <c r="I66" s="45"/>
      <c r="J66" s="45"/>
      <c r="K66" s="45"/>
      <c r="L66" s="45"/>
      <c r="M66" s="45"/>
      <c r="N66" s="45"/>
      <c r="O66" s="45"/>
      <c r="P66" s="45"/>
      <c r="Q66" s="45"/>
      <c r="R66" s="45"/>
      <c r="S66" s="45" t="s">
        <v>137</v>
      </c>
      <c r="T66" s="47"/>
      <c r="U66" s="45"/>
      <c r="V66" s="45"/>
      <c r="W66" s="45"/>
      <c r="X66" s="45"/>
      <c r="Y66" s="45"/>
      <c r="Z66" s="45"/>
      <c r="AA66" s="45"/>
      <c r="AB66" s="45"/>
      <c r="AC66" s="45"/>
      <c r="AD66" s="45"/>
      <c r="AE66" s="45"/>
      <c r="AF66" s="45"/>
      <c r="AG66" s="45"/>
      <c r="AH66" s="45"/>
      <c r="AI66" s="45"/>
      <c r="AJ66" s="45"/>
      <c r="AK66" s="45"/>
      <c r="AL66" s="128"/>
      <c r="AM66" s="74"/>
    </row>
    <row r="67" spans="1:39" ht="30" customHeight="1">
      <c r="A67" s="391"/>
      <c r="B67" s="33" t="s">
        <v>955</v>
      </c>
      <c r="C67" s="45"/>
      <c r="D67" s="45"/>
      <c r="E67" s="45"/>
      <c r="F67" s="45"/>
      <c r="G67" s="45"/>
      <c r="H67" s="45"/>
      <c r="I67" s="45"/>
      <c r="J67" s="45"/>
      <c r="K67" s="45"/>
      <c r="L67" s="45"/>
      <c r="M67" s="45"/>
      <c r="N67" s="45"/>
      <c r="O67" s="45"/>
      <c r="P67" s="45" t="s">
        <v>137</v>
      </c>
      <c r="Q67" s="45"/>
      <c r="R67" s="45"/>
      <c r="S67" s="45"/>
      <c r="T67" s="47"/>
      <c r="U67" s="45"/>
      <c r="V67" s="45"/>
      <c r="W67" s="45"/>
      <c r="X67" s="45"/>
      <c r="Y67" s="45"/>
      <c r="Z67" s="45"/>
      <c r="AA67" s="45"/>
      <c r="AB67" s="45"/>
      <c r="AC67" s="45"/>
      <c r="AD67" s="45"/>
      <c r="AE67" s="45"/>
      <c r="AF67" s="45"/>
      <c r="AG67" s="45"/>
      <c r="AH67" s="45"/>
      <c r="AI67" s="45"/>
      <c r="AJ67" s="45"/>
      <c r="AK67" s="45"/>
      <c r="AL67" s="128"/>
      <c r="AM67" s="74"/>
    </row>
    <row r="68" spans="1:39" ht="30" customHeight="1">
      <c r="A68" s="391"/>
      <c r="B68" s="33" t="s">
        <v>956</v>
      </c>
      <c r="C68" s="45"/>
      <c r="D68" s="45"/>
      <c r="E68" s="45"/>
      <c r="F68" s="45"/>
      <c r="G68" s="45"/>
      <c r="H68" s="45"/>
      <c r="I68" s="45"/>
      <c r="J68" s="45"/>
      <c r="K68" s="45"/>
      <c r="L68" s="45"/>
      <c r="M68" s="45"/>
      <c r="N68" s="45"/>
      <c r="O68" s="45"/>
      <c r="P68" s="45"/>
      <c r="Q68" s="45" t="s">
        <v>137</v>
      </c>
      <c r="R68" s="45"/>
      <c r="S68" s="45"/>
      <c r="T68" s="47"/>
      <c r="U68" s="45"/>
      <c r="V68" s="45"/>
      <c r="W68" s="45"/>
      <c r="X68" s="45"/>
      <c r="Y68" s="45"/>
      <c r="Z68" s="45"/>
      <c r="AA68" s="45"/>
      <c r="AB68" s="45"/>
      <c r="AC68" s="45"/>
      <c r="AD68" s="45"/>
      <c r="AE68" s="45"/>
      <c r="AF68" s="45"/>
      <c r="AG68" s="45"/>
      <c r="AH68" s="45"/>
      <c r="AI68" s="45"/>
      <c r="AJ68" s="45"/>
      <c r="AK68" s="45"/>
      <c r="AL68" s="128"/>
      <c r="AM68" s="74"/>
    </row>
    <row r="69" spans="1:39" ht="30" customHeight="1">
      <c r="A69" s="391"/>
      <c r="B69" s="33" t="s">
        <v>957</v>
      </c>
      <c r="C69" s="45"/>
      <c r="D69" s="45"/>
      <c r="E69" s="45"/>
      <c r="F69" s="45"/>
      <c r="G69" s="45"/>
      <c r="H69" s="45"/>
      <c r="I69" s="45"/>
      <c r="J69" s="45"/>
      <c r="K69" s="45"/>
      <c r="L69" s="45"/>
      <c r="M69" s="45"/>
      <c r="N69" s="45"/>
      <c r="O69" s="45"/>
      <c r="P69" s="45"/>
      <c r="Q69" s="45"/>
      <c r="R69" s="45" t="s">
        <v>137</v>
      </c>
      <c r="S69" s="45"/>
      <c r="T69" s="47"/>
      <c r="U69" s="45"/>
      <c r="V69" s="45"/>
      <c r="W69" s="45"/>
      <c r="X69" s="45"/>
      <c r="Y69" s="45"/>
      <c r="Z69" s="45"/>
      <c r="AA69" s="45"/>
      <c r="AB69" s="45"/>
      <c r="AC69" s="45"/>
      <c r="AD69" s="45"/>
      <c r="AE69" s="45"/>
      <c r="AF69" s="45"/>
      <c r="AG69" s="45"/>
      <c r="AH69" s="45"/>
      <c r="AI69" s="45"/>
      <c r="AJ69" s="45"/>
      <c r="AK69" s="45"/>
      <c r="AL69" s="128"/>
      <c r="AM69" s="74"/>
    </row>
    <row r="70" spans="1:39" ht="30" customHeight="1">
      <c r="A70" s="392"/>
      <c r="B70" s="33" t="s">
        <v>958</v>
      </c>
      <c r="C70" s="45"/>
      <c r="D70" s="45"/>
      <c r="E70" s="45"/>
      <c r="F70" s="45"/>
      <c r="G70" s="45"/>
      <c r="H70" s="45"/>
      <c r="I70" s="45"/>
      <c r="J70" s="45"/>
      <c r="K70" s="45"/>
      <c r="L70" s="45"/>
      <c r="M70" s="45"/>
      <c r="N70" s="45"/>
      <c r="O70" s="45"/>
      <c r="P70" s="45"/>
      <c r="Q70" s="45"/>
      <c r="R70" s="45" t="s">
        <v>137</v>
      </c>
      <c r="S70" s="45"/>
      <c r="T70" s="47"/>
      <c r="U70" s="45"/>
      <c r="V70" s="45"/>
      <c r="W70" s="45"/>
      <c r="X70" s="45"/>
      <c r="Y70" s="45"/>
      <c r="Z70" s="45"/>
      <c r="AA70" s="45"/>
      <c r="AB70" s="45"/>
      <c r="AC70" s="45"/>
      <c r="AD70" s="45"/>
      <c r="AE70" s="45"/>
      <c r="AF70" s="45"/>
      <c r="AG70" s="45"/>
      <c r="AH70" s="45"/>
      <c r="AI70" s="45"/>
      <c r="AJ70" s="45"/>
      <c r="AK70" s="45"/>
      <c r="AL70" s="128"/>
      <c r="AM70" s="74"/>
    </row>
    <row r="71" spans="1:39" ht="30" customHeight="1">
      <c r="A71" s="390" t="s">
        <v>959</v>
      </c>
      <c r="B71" s="33" t="s">
        <v>691</v>
      </c>
      <c r="C71" s="48" t="s">
        <v>960</v>
      </c>
      <c r="D71" s="48"/>
      <c r="E71" s="48"/>
      <c r="F71" s="48"/>
      <c r="G71" s="48"/>
      <c r="H71" s="48"/>
      <c r="I71" s="48"/>
      <c r="J71" s="48"/>
      <c r="K71" s="48"/>
      <c r="L71" s="48"/>
      <c r="M71" s="48"/>
      <c r="N71" s="45"/>
      <c r="O71" s="45"/>
      <c r="P71" s="45"/>
      <c r="Q71" s="45"/>
      <c r="R71" s="45"/>
      <c r="S71" s="45" t="s">
        <v>683</v>
      </c>
      <c r="T71" s="47"/>
      <c r="U71" s="48"/>
      <c r="V71" s="48"/>
      <c r="W71" s="48"/>
      <c r="X71" s="48"/>
      <c r="Y71" s="48"/>
      <c r="Z71" s="48"/>
      <c r="AA71" s="48"/>
      <c r="AB71" s="48"/>
      <c r="AC71" s="48"/>
      <c r="AD71" s="48"/>
      <c r="AE71" s="48"/>
      <c r="AF71" s="48"/>
      <c r="AG71" s="48"/>
      <c r="AH71" s="48"/>
      <c r="AI71" s="48"/>
      <c r="AJ71" s="48"/>
      <c r="AK71" s="45"/>
      <c r="AL71" s="128"/>
      <c r="AM71" s="74"/>
    </row>
    <row r="72" spans="1:39" ht="30" customHeight="1">
      <c r="A72" s="391"/>
      <c r="B72" s="33" t="s">
        <v>701</v>
      </c>
      <c r="C72" s="48" t="s">
        <v>960</v>
      </c>
      <c r="D72" s="48"/>
      <c r="E72" s="48"/>
      <c r="F72" s="48"/>
      <c r="G72" s="48"/>
      <c r="H72" s="48"/>
      <c r="I72" s="48"/>
      <c r="J72" s="48"/>
      <c r="K72" s="48"/>
      <c r="L72" s="48"/>
      <c r="M72" s="48"/>
      <c r="N72" s="45"/>
      <c r="O72" s="45"/>
      <c r="P72" s="45"/>
      <c r="Q72" s="45"/>
      <c r="R72" s="45"/>
      <c r="S72" s="45" t="s">
        <v>683</v>
      </c>
      <c r="T72" s="47"/>
      <c r="U72" s="48"/>
      <c r="V72" s="48"/>
      <c r="W72" s="48"/>
      <c r="X72" s="48"/>
      <c r="Y72" s="48"/>
      <c r="Z72" s="48"/>
      <c r="AA72" s="48"/>
      <c r="AB72" s="48"/>
      <c r="AC72" s="48"/>
      <c r="AD72" s="48"/>
      <c r="AE72" s="48"/>
      <c r="AF72" s="48"/>
      <c r="AG72" s="48"/>
      <c r="AH72" s="48"/>
      <c r="AI72" s="48"/>
      <c r="AJ72" s="48"/>
      <c r="AK72" s="45"/>
      <c r="AL72" s="128"/>
      <c r="AM72" s="74"/>
    </row>
    <row r="73" spans="1:39" ht="30" customHeight="1">
      <c r="A73" s="391"/>
      <c r="B73" s="33" t="s">
        <v>717</v>
      </c>
      <c r="C73" s="48" t="s">
        <v>960</v>
      </c>
      <c r="D73" s="48"/>
      <c r="E73" s="48"/>
      <c r="F73" s="48"/>
      <c r="G73" s="48"/>
      <c r="H73" s="48"/>
      <c r="I73" s="48"/>
      <c r="J73" s="48"/>
      <c r="K73" s="48"/>
      <c r="L73" s="48"/>
      <c r="M73" s="48"/>
      <c r="N73" s="45"/>
      <c r="O73" s="45"/>
      <c r="P73" s="45"/>
      <c r="Q73" s="45"/>
      <c r="R73" s="45"/>
      <c r="S73" s="45" t="s">
        <v>683</v>
      </c>
      <c r="T73" s="47"/>
      <c r="U73" s="48"/>
      <c r="V73" s="48"/>
      <c r="W73" s="48"/>
      <c r="X73" s="48"/>
      <c r="Y73" s="48"/>
      <c r="Z73" s="48"/>
      <c r="AA73" s="48"/>
      <c r="AB73" s="48"/>
      <c r="AC73" s="48"/>
      <c r="AD73" s="48"/>
      <c r="AE73" s="48"/>
      <c r="AF73" s="48"/>
      <c r="AG73" s="48"/>
      <c r="AH73" s="48"/>
      <c r="AI73" s="48"/>
      <c r="AJ73" s="48"/>
      <c r="AK73" s="45"/>
      <c r="AL73" s="128"/>
      <c r="AM73" s="74"/>
    </row>
    <row r="74" spans="1:39" ht="30" customHeight="1">
      <c r="A74" s="391"/>
      <c r="B74" s="33" t="s">
        <v>729</v>
      </c>
      <c r="C74" s="48"/>
      <c r="D74" s="48"/>
      <c r="E74" s="48"/>
      <c r="F74" s="48"/>
      <c r="G74" s="48"/>
      <c r="H74" s="48"/>
      <c r="I74" s="48"/>
      <c r="J74" s="48"/>
      <c r="K74" s="48"/>
      <c r="L74" s="48"/>
      <c r="M74" s="48"/>
      <c r="N74" s="45"/>
      <c r="O74" s="45"/>
      <c r="P74" s="45"/>
      <c r="Q74" s="45" t="s">
        <v>137</v>
      </c>
      <c r="R74" s="45"/>
      <c r="S74" s="45"/>
      <c r="T74" s="47"/>
      <c r="U74" s="48"/>
      <c r="V74" s="48"/>
      <c r="W74" s="48"/>
      <c r="X74" s="48"/>
      <c r="Y74" s="48"/>
      <c r="Z74" s="48"/>
      <c r="AA74" s="48"/>
      <c r="AB74" s="48"/>
      <c r="AC74" s="48"/>
      <c r="AD74" s="48"/>
      <c r="AE74" s="48"/>
      <c r="AF74" s="48"/>
      <c r="AG74" s="48"/>
      <c r="AH74" s="48"/>
      <c r="AI74" s="48"/>
      <c r="AJ74" s="48"/>
      <c r="AK74" s="45"/>
      <c r="AL74" s="128"/>
      <c r="AM74" s="74"/>
    </row>
    <row r="75" spans="1:39" ht="30" customHeight="1">
      <c r="A75" s="391"/>
      <c r="B75" s="33" t="s">
        <v>738</v>
      </c>
      <c r="C75" s="48"/>
      <c r="D75" s="48"/>
      <c r="E75" s="48"/>
      <c r="F75" s="48"/>
      <c r="G75" s="48"/>
      <c r="H75" s="48"/>
      <c r="I75" s="48"/>
      <c r="J75" s="48"/>
      <c r="K75" s="48"/>
      <c r="L75" s="48"/>
      <c r="M75" s="48"/>
      <c r="N75" s="45"/>
      <c r="O75" s="45"/>
      <c r="P75" s="45"/>
      <c r="Q75" s="45" t="s">
        <v>137</v>
      </c>
      <c r="R75" s="45"/>
      <c r="S75" s="45"/>
      <c r="T75" s="47"/>
      <c r="U75" s="48"/>
      <c r="V75" s="48"/>
      <c r="W75" s="48"/>
      <c r="X75" s="48"/>
      <c r="Y75" s="48"/>
      <c r="Z75" s="48"/>
      <c r="AA75" s="48"/>
      <c r="AB75" s="48"/>
      <c r="AC75" s="48"/>
      <c r="AD75" s="48"/>
      <c r="AE75" s="48"/>
      <c r="AF75" s="48"/>
      <c r="AG75" s="48"/>
      <c r="AH75" s="48"/>
      <c r="AI75" s="48"/>
      <c r="AJ75" s="48"/>
      <c r="AK75" s="45"/>
      <c r="AL75" s="128"/>
      <c r="AM75" s="74"/>
    </row>
    <row r="76" spans="1:39" ht="30" customHeight="1">
      <c r="A76" s="391"/>
      <c r="B76" s="33" t="s">
        <v>748</v>
      </c>
      <c r="C76" s="48"/>
      <c r="D76" s="48"/>
      <c r="E76" s="48"/>
      <c r="F76" s="48"/>
      <c r="G76" s="48"/>
      <c r="H76" s="48"/>
      <c r="I76" s="48"/>
      <c r="J76" s="48"/>
      <c r="K76" s="48"/>
      <c r="L76" s="48"/>
      <c r="M76" s="48"/>
      <c r="N76" s="45"/>
      <c r="O76" s="45"/>
      <c r="P76" s="45"/>
      <c r="Q76" s="45" t="s">
        <v>137</v>
      </c>
      <c r="R76" s="45"/>
      <c r="S76" s="45"/>
      <c r="T76" s="47"/>
      <c r="U76" s="48"/>
      <c r="V76" s="48"/>
      <c r="W76" s="48"/>
      <c r="X76" s="48"/>
      <c r="Y76" s="48"/>
      <c r="Z76" s="48"/>
      <c r="AA76" s="48"/>
      <c r="AB76" s="48"/>
      <c r="AC76" s="48"/>
      <c r="AD76" s="48"/>
      <c r="AE76" s="48"/>
      <c r="AF76" s="48"/>
      <c r="AG76" s="48"/>
      <c r="AH76" s="48"/>
      <c r="AI76" s="48"/>
      <c r="AJ76" s="48"/>
      <c r="AK76" s="45"/>
      <c r="AL76" s="128"/>
      <c r="AM76" s="74"/>
    </row>
    <row r="77" spans="1:39" ht="30" customHeight="1">
      <c r="A77" s="391"/>
      <c r="B77" s="33" t="s">
        <v>761</v>
      </c>
      <c r="C77" s="48"/>
      <c r="D77" s="48"/>
      <c r="E77" s="48"/>
      <c r="F77" s="48"/>
      <c r="G77" s="48"/>
      <c r="H77" s="48"/>
      <c r="I77" s="48"/>
      <c r="J77" s="48"/>
      <c r="K77" s="48"/>
      <c r="L77" s="48"/>
      <c r="M77" s="48"/>
      <c r="N77" s="45"/>
      <c r="O77" s="45"/>
      <c r="P77" s="45"/>
      <c r="Q77" s="45" t="s">
        <v>137</v>
      </c>
      <c r="R77" s="45"/>
      <c r="S77" s="45"/>
      <c r="T77" s="47"/>
      <c r="U77" s="48"/>
      <c r="V77" s="48"/>
      <c r="W77" s="48"/>
      <c r="X77" s="48"/>
      <c r="Y77" s="48"/>
      <c r="Z77" s="48"/>
      <c r="AA77" s="48"/>
      <c r="AB77" s="48"/>
      <c r="AC77" s="48"/>
      <c r="AD77" s="48"/>
      <c r="AE77" s="48"/>
      <c r="AF77" s="48"/>
      <c r="AG77" s="48"/>
      <c r="AH77" s="48"/>
      <c r="AI77" s="48"/>
      <c r="AJ77" s="48"/>
      <c r="AK77" s="45"/>
      <c r="AL77" s="128"/>
      <c r="AM77" s="74"/>
    </row>
    <row r="78" spans="1:39" ht="30" customHeight="1">
      <c r="A78" s="391"/>
      <c r="B78" s="33" t="s">
        <v>773</v>
      </c>
      <c r="C78" s="48"/>
      <c r="D78" s="48"/>
      <c r="E78" s="48"/>
      <c r="F78" s="48"/>
      <c r="G78" s="48"/>
      <c r="H78" s="48"/>
      <c r="I78" s="48"/>
      <c r="J78" s="48"/>
      <c r="K78" s="48"/>
      <c r="L78" s="48"/>
      <c r="M78" s="48"/>
      <c r="N78" s="45"/>
      <c r="O78" s="45"/>
      <c r="P78" s="45"/>
      <c r="Q78" s="45" t="s">
        <v>137</v>
      </c>
      <c r="R78" s="45"/>
      <c r="S78" s="45"/>
      <c r="T78" s="47"/>
      <c r="U78" s="48"/>
      <c r="V78" s="48"/>
      <c r="W78" s="48"/>
      <c r="X78" s="48"/>
      <c r="Y78" s="48"/>
      <c r="Z78" s="48"/>
      <c r="AA78" s="48"/>
      <c r="AB78" s="48"/>
      <c r="AC78" s="48"/>
      <c r="AD78" s="48"/>
      <c r="AE78" s="48"/>
      <c r="AF78" s="48"/>
      <c r="AG78" s="48"/>
      <c r="AH78" s="48"/>
      <c r="AI78" s="48"/>
      <c r="AJ78" s="48"/>
      <c r="AK78" s="45"/>
      <c r="AL78" s="128"/>
      <c r="AM78" s="74"/>
    </row>
    <row r="79" spans="1:39" ht="30" customHeight="1">
      <c r="A79" s="391"/>
      <c r="B79" s="33" t="s">
        <v>782</v>
      </c>
      <c r="C79" s="48"/>
      <c r="D79" s="48"/>
      <c r="E79" s="48"/>
      <c r="F79" s="48"/>
      <c r="G79" s="48"/>
      <c r="H79" s="48"/>
      <c r="I79" s="48"/>
      <c r="J79" s="48"/>
      <c r="K79" s="48"/>
      <c r="L79" s="48"/>
      <c r="M79" s="48"/>
      <c r="N79" s="45"/>
      <c r="O79" s="45"/>
      <c r="P79" s="45"/>
      <c r="Q79" s="45" t="s">
        <v>137</v>
      </c>
      <c r="R79" s="45"/>
      <c r="S79" s="45"/>
      <c r="T79" s="47"/>
      <c r="U79" s="48"/>
      <c r="V79" s="48"/>
      <c r="W79" s="48"/>
      <c r="X79" s="48"/>
      <c r="Y79" s="48"/>
      <c r="Z79" s="48"/>
      <c r="AA79" s="48"/>
      <c r="AB79" s="48"/>
      <c r="AC79" s="48"/>
      <c r="AD79" s="48"/>
      <c r="AE79" s="48"/>
      <c r="AF79" s="48"/>
      <c r="AG79" s="48"/>
      <c r="AH79" s="48"/>
      <c r="AI79" s="48"/>
      <c r="AJ79" s="48"/>
      <c r="AK79" s="45"/>
      <c r="AL79" s="128"/>
      <c r="AM79" s="74"/>
    </row>
    <row r="80" spans="1:39" ht="30" customHeight="1">
      <c r="A80" s="391"/>
      <c r="B80" s="33" t="s">
        <v>789</v>
      </c>
      <c r="C80" s="48"/>
      <c r="D80" s="48"/>
      <c r="E80" s="48"/>
      <c r="F80" s="48"/>
      <c r="G80" s="48"/>
      <c r="H80" s="48"/>
      <c r="I80" s="48"/>
      <c r="J80" s="48"/>
      <c r="K80" s="48"/>
      <c r="L80" s="48"/>
      <c r="M80" s="48"/>
      <c r="N80" s="45"/>
      <c r="O80" s="45"/>
      <c r="P80" s="45"/>
      <c r="Q80" s="45" t="s">
        <v>137</v>
      </c>
      <c r="R80" s="45"/>
      <c r="S80" s="45"/>
      <c r="T80" s="47"/>
      <c r="U80" s="48"/>
      <c r="V80" s="48"/>
      <c r="W80" s="48"/>
      <c r="X80" s="48"/>
      <c r="Y80" s="48"/>
      <c r="Z80" s="48"/>
      <c r="AA80" s="48"/>
      <c r="AB80" s="48"/>
      <c r="AC80" s="48"/>
      <c r="AD80" s="48"/>
      <c r="AE80" s="48"/>
      <c r="AF80" s="48"/>
      <c r="AG80" s="48"/>
      <c r="AH80" s="48"/>
      <c r="AI80" s="48"/>
      <c r="AJ80" s="48"/>
      <c r="AK80" s="45"/>
      <c r="AL80" s="128"/>
      <c r="AM80" s="74"/>
    </row>
    <row r="81" spans="1:39" ht="30" customHeight="1">
      <c r="A81" s="391"/>
      <c r="B81" s="33" t="s">
        <v>961</v>
      </c>
      <c r="C81" s="48"/>
      <c r="D81" s="48"/>
      <c r="E81" s="48"/>
      <c r="F81" s="48"/>
      <c r="G81" s="48"/>
      <c r="H81" s="48"/>
      <c r="I81" s="48"/>
      <c r="J81" s="48"/>
      <c r="K81" s="48"/>
      <c r="L81" s="48"/>
      <c r="M81" s="48"/>
      <c r="N81" s="45"/>
      <c r="O81" s="45"/>
      <c r="P81" s="45"/>
      <c r="Q81" s="45" t="s">
        <v>137</v>
      </c>
      <c r="R81" s="45"/>
      <c r="S81" s="45"/>
      <c r="T81" s="47"/>
      <c r="U81" s="48"/>
      <c r="V81" s="48"/>
      <c r="W81" s="48"/>
      <c r="X81" s="48"/>
      <c r="Y81" s="48"/>
      <c r="Z81" s="48"/>
      <c r="AA81" s="48"/>
      <c r="AB81" s="48"/>
      <c r="AC81" s="48"/>
      <c r="AD81" s="48"/>
      <c r="AE81" s="48"/>
      <c r="AF81" s="48"/>
      <c r="AG81" s="48"/>
      <c r="AH81" s="48"/>
      <c r="AI81" s="48"/>
      <c r="AJ81" s="48"/>
      <c r="AK81" s="45"/>
      <c r="AL81" s="128"/>
      <c r="AM81" s="74"/>
    </row>
    <row r="82" spans="1:39" ht="30" customHeight="1">
      <c r="A82" s="391"/>
      <c r="B82" s="33" t="s">
        <v>962</v>
      </c>
      <c r="C82" s="48"/>
      <c r="D82" s="48"/>
      <c r="E82" s="48"/>
      <c r="F82" s="48"/>
      <c r="G82" s="48"/>
      <c r="H82" s="48"/>
      <c r="I82" s="48"/>
      <c r="J82" s="48"/>
      <c r="K82" s="48"/>
      <c r="L82" s="48"/>
      <c r="M82" s="48"/>
      <c r="N82" s="45"/>
      <c r="O82" s="45"/>
      <c r="P82" s="45"/>
      <c r="Q82" s="45" t="s">
        <v>137</v>
      </c>
      <c r="R82" s="45"/>
      <c r="S82" s="45"/>
      <c r="T82" s="47"/>
      <c r="U82" s="48"/>
      <c r="V82" s="48"/>
      <c r="W82" s="48"/>
      <c r="X82" s="48"/>
      <c r="Y82" s="48"/>
      <c r="Z82" s="48"/>
      <c r="AA82" s="48"/>
      <c r="AB82" s="48"/>
      <c r="AC82" s="48"/>
      <c r="AD82" s="48"/>
      <c r="AE82" s="48"/>
      <c r="AF82" s="48"/>
      <c r="AG82" s="48"/>
      <c r="AH82" s="48"/>
      <c r="AI82" s="48"/>
      <c r="AJ82" s="48"/>
      <c r="AK82" s="45"/>
      <c r="AL82" s="128"/>
      <c r="AM82" s="74"/>
    </row>
    <row r="83" spans="1:39" ht="30" customHeight="1">
      <c r="A83" s="391"/>
      <c r="B83" s="33" t="s">
        <v>963</v>
      </c>
      <c r="C83" s="48"/>
      <c r="D83" s="48"/>
      <c r="E83" s="48"/>
      <c r="F83" s="48"/>
      <c r="G83" s="48"/>
      <c r="H83" s="48"/>
      <c r="I83" s="48"/>
      <c r="J83" s="48"/>
      <c r="K83" s="48"/>
      <c r="L83" s="48"/>
      <c r="M83" s="48"/>
      <c r="N83" s="45"/>
      <c r="O83" s="45"/>
      <c r="P83" s="45"/>
      <c r="Q83" s="45" t="s">
        <v>137</v>
      </c>
      <c r="R83" s="45"/>
      <c r="S83" s="45"/>
      <c r="T83" s="47"/>
      <c r="U83" s="48"/>
      <c r="V83" s="48"/>
      <c r="W83" s="48"/>
      <c r="X83" s="48"/>
      <c r="Y83" s="48"/>
      <c r="Z83" s="48"/>
      <c r="AA83" s="48"/>
      <c r="AB83" s="48"/>
      <c r="AC83" s="48"/>
      <c r="AD83" s="48"/>
      <c r="AE83" s="48"/>
      <c r="AF83" s="48"/>
      <c r="AG83" s="48"/>
      <c r="AH83" s="48"/>
      <c r="AI83" s="48"/>
      <c r="AJ83" s="48"/>
      <c r="AK83" s="45"/>
      <c r="AL83" s="128"/>
      <c r="AM83" s="74"/>
    </row>
    <row r="84" spans="1:39" ht="30" customHeight="1">
      <c r="A84" s="391"/>
      <c r="B84" s="33" t="s">
        <v>964</v>
      </c>
      <c r="C84" s="48"/>
      <c r="D84" s="48"/>
      <c r="E84" s="48"/>
      <c r="F84" s="48"/>
      <c r="G84" s="48"/>
      <c r="H84" s="48"/>
      <c r="I84" s="48"/>
      <c r="J84" s="48"/>
      <c r="K84" s="48"/>
      <c r="L84" s="48"/>
      <c r="M84" s="48"/>
      <c r="N84" s="45"/>
      <c r="O84" s="45"/>
      <c r="P84" s="45"/>
      <c r="Q84" s="45" t="s">
        <v>137</v>
      </c>
      <c r="R84" s="45"/>
      <c r="S84" s="45"/>
      <c r="T84" s="47"/>
      <c r="U84" s="48"/>
      <c r="V84" s="48"/>
      <c r="W84" s="48"/>
      <c r="X84" s="48"/>
      <c r="Y84" s="48"/>
      <c r="Z84" s="48"/>
      <c r="AA84" s="48"/>
      <c r="AB84" s="48"/>
      <c r="AC84" s="48"/>
      <c r="AD84" s="48"/>
      <c r="AE84" s="48"/>
      <c r="AF84" s="48"/>
      <c r="AG84" s="48"/>
      <c r="AH84" s="48"/>
      <c r="AI84" s="48"/>
      <c r="AJ84" s="48"/>
      <c r="AK84" s="45"/>
      <c r="AL84" s="128"/>
      <c r="AM84" s="74"/>
    </row>
    <row r="85" spans="1:39" ht="30" customHeight="1">
      <c r="A85" s="392"/>
      <c r="B85" s="33" t="s">
        <v>965</v>
      </c>
      <c r="C85" s="48"/>
      <c r="D85" s="48"/>
      <c r="E85" s="48"/>
      <c r="F85" s="48"/>
      <c r="G85" s="48"/>
      <c r="H85" s="48"/>
      <c r="I85" s="48"/>
      <c r="J85" s="48"/>
      <c r="K85" s="48"/>
      <c r="L85" s="48"/>
      <c r="M85" s="48"/>
      <c r="N85" s="45"/>
      <c r="O85" s="45"/>
      <c r="P85" s="45"/>
      <c r="Q85" s="45" t="s">
        <v>137</v>
      </c>
      <c r="R85" s="45"/>
      <c r="S85" s="45"/>
      <c r="T85" s="47"/>
      <c r="U85" s="48"/>
      <c r="V85" s="48"/>
      <c r="W85" s="48"/>
      <c r="X85" s="48"/>
      <c r="Y85" s="48"/>
      <c r="Z85" s="48"/>
      <c r="AA85" s="48"/>
      <c r="AB85" s="48"/>
      <c r="AC85" s="48"/>
      <c r="AD85" s="48"/>
      <c r="AE85" s="48"/>
      <c r="AF85" s="48"/>
      <c r="AG85" s="48"/>
      <c r="AH85" s="48"/>
      <c r="AI85" s="48"/>
      <c r="AJ85" s="48"/>
      <c r="AK85" s="45"/>
      <c r="AL85" s="128"/>
      <c r="AM85" s="74"/>
    </row>
    <row r="86" spans="1:39" ht="30" customHeight="1">
      <c r="A86" s="390" t="s">
        <v>966</v>
      </c>
      <c r="B86" s="33" t="s">
        <v>804</v>
      </c>
      <c r="C86" s="48" t="s">
        <v>967</v>
      </c>
      <c r="D86" s="48"/>
      <c r="E86" s="48"/>
      <c r="F86" s="48"/>
      <c r="G86" s="48"/>
      <c r="H86" s="48"/>
      <c r="I86" s="48"/>
      <c r="J86" s="48"/>
      <c r="K86" s="48"/>
      <c r="L86" s="48"/>
      <c r="M86" s="48"/>
      <c r="N86" s="45"/>
      <c r="O86" s="45"/>
      <c r="P86" s="45"/>
      <c r="Q86" s="45"/>
      <c r="R86" s="45"/>
      <c r="S86" s="45" t="s">
        <v>683</v>
      </c>
      <c r="T86" s="47"/>
      <c r="U86" s="48"/>
      <c r="V86" s="48"/>
      <c r="W86" s="48"/>
      <c r="X86" s="48"/>
      <c r="Y86" s="48"/>
      <c r="Z86" s="48"/>
      <c r="AA86" s="48"/>
      <c r="AB86" s="48"/>
      <c r="AC86" s="48"/>
      <c r="AD86" s="48"/>
      <c r="AE86" s="48"/>
      <c r="AF86" s="48"/>
      <c r="AG86" s="48"/>
      <c r="AH86" s="48"/>
      <c r="AI86" s="48"/>
      <c r="AJ86" s="48"/>
      <c r="AK86" s="45"/>
      <c r="AL86" s="128"/>
      <c r="AM86" s="74"/>
    </row>
    <row r="87" spans="1:39" ht="30" customHeight="1">
      <c r="A87" s="391"/>
      <c r="B87" s="33" t="s">
        <v>817</v>
      </c>
      <c r="C87" s="48" t="s">
        <v>967</v>
      </c>
      <c r="D87" s="48"/>
      <c r="E87" s="48"/>
      <c r="F87" s="48"/>
      <c r="G87" s="48"/>
      <c r="H87" s="48"/>
      <c r="I87" s="48"/>
      <c r="J87" s="48"/>
      <c r="K87" s="48"/>
      <c r="L87" s="48"/>
      <c r="M87" s="48"/>
      <c r="N87" s="45"/>
      <c r="O87" s="45"/>
      <c r="P87" s="45"/>
      <c r="Q87" s="45"/>
      <c r="R87" s="45"/>
      <c r="S87" s="45" t="s">
        <v>683</v>
      </c>
      <c r="T87" s="47"/>
      <c r="U87" s="48"/>
      <c r="V87" s="48"/>
      <c r="W87" s="48"/>
      <c r="X87" s="48"/>
      <c r="Y87" s="48"/>
      <c r="Z87" s="48"/>
      <c r="AA87" s="48"/>
      <c r="AB87" s="48"/>
      <c r="AC87" s="48"/>
      <c r="AD87" s="48"/>
      <c r="AE87" s="48"/>
      <c r="AF87" s="48"/>
      <c r="AG87" s="48"/>
      <c r="AH87" s="48"/>
      <c r="AI87" s="48"/>
      <c r="AJ87" s="48"/>
      <c r="AK87" s="45"/>
      <c r="AL87" s="128"/>
      <c r="AM87" s="74"/>
    </row>
    <row r="88" spans="1:39" ht="30" customHeight="1">
      <c r="A88" s="391"/>
      <c r="B88" s="33" t="s">
        <v>826</v>
      </c>
      <c r="C88" s="48" t="s">
        <v>967</v>
      </c>
      <c r="D88" s="48"/>
      <c r="E88" s="48"/>
      <c r="F88" s="48"/>
      <c r="G88" s="48"/>
      <c r="H88" s="48"/>
      <c r="I88" s="48"/>
      <c r="J88" s="48"/>
      <c r="K88" s="48"/>
      <c r="L88" s="48"/>
      <c r="M88" s="48"/>
      <c r="N88" s="45"/>
      <c r="O88" s="45"/>
      <c r="P88" s="45"/>
      <c r="Q88" s="45"/>
      <c r="R88" s="45"/>
      <c r="S88" s="45" t="s">
        <v>683</v>
      </c>
      <c r="T88" s="47"/>
      <c r="U88" s="48"/>
      <c r="V88" s="48"/>
      <c r="W88" s="48"/>
      <c r="X88" s="48"/>
      <c r="Y88" s="48"/>
      <c r="Z88" s="48"/>
      <c r="AA88" s="48"/>
      <c r="AB88" s="48"/>
      <c r="AC88" s="48"/>
      <c r="AD88" s="48"/>
      <c r="AE88" s="48"/>
      <c r="AF88" s="48"/>
      <c r="AG88" s="48"/>
      <c r="AH88" s="48"/>
      <c r="AI88" s="48"/>
      <c r="AJ88" s="48"/>
      <c r="AK88" s="45"/>
      <c r="AL88" s="128"/>
      <c r="AM88" s="74"/>
    </row>
    <row r="89" spans="1:39" ht="30" customHeight="1">
      <c r="A89" s="391"/>
      <c r="B89" s="33" t="s">
        <v>836</v>
      </c>
      <c r="C89" s="48"/>
      <c r="D89" s="48"/>
      <c r="E89" s="48"/>
      <c r="F89" s="48"/>
      <c r="G89" s="48"/>
      <c r="H89" s="48"/>
      <c r="I89" s="48"/>
      <c r="J89" s="48"/>
      <c r="K89" s="48"/>
      <c r="L89" s="48"/>
      <c r="M89" s="48"/>
      <c r="N89" s="45"/>
      <c r="O89" s="45"/>
      <c r="P89" s="45"/>
      <c r="Q89" s="45"/>
      <c r="R89" s="45"/>
      <c r="S89" s="45" t="s">
        <v>137</v>
      </c>
      <c r="T89" s="47"/>
      <c r="U89" s="48"/>
      <c r="V89" s="48"/>
      <c r="W89" s="48"/>
      <c r="X89" s="48"/>
      <c r="Y89" s="48"/>
      <c r="Z89" s="48"/>
      <c r="AA89" s="48"/>
      <c r="AB89" s="48"/>
      <c r="AC89" s="48"/>
      <c r="AD89" s="48"/>
      <c r="AE89" s="48"/>
      <c r="AF89" s="48"/>
      <c r="AG89" s="48"/>
      <c r="AH89" s="48"/>
      <c r="AI89" s="48"/>
      <c r="AJ89" s="48"/>
      <c r="AK89" s="45"/>
      <c r="AL89" s="128"/>
      <c r="AM89" s="74"/>
    </row>
    <row r="90" spans="1:39" ht="30" customHeight="1">
      <c r="A90" s="391"/>
      <c r="B90" s="33" t="s">
        <v>845</v>
      </c>
      <c r="C90" s="48"/>
      <c r="D90" s="48"/>
      <c r="E90" s="48"/>
      <c r="F90" s="48"/>
      <c r="G90" s="48"/>
      <c r="H90" s="48"/>
      <c r="I90" s="48"/>
      <c r="J90" s="48"/>
      <c r="K90" s="48"/>
      <c r="L90" s="48"/>
      <c r="M90" s="48"/>
      <c r="N90" s="45"/>
      <c r="O90" s="45"/>
      <c r="P90" s="45"/>
      <c r="Q90" s="45"/>
      <c r="R90" s="45"/>
      <c r="S90" s="45" t="s">
        <v>137</v>
      </c>
      <c r="T90" s="47"/>
      <c r="U90" s="48"/>
      <c r="V90" s="48"/>
      <c r="W90" s="48"/>
      <c r="X90" s="48"/>
      <c r="Y90" s="48"/>
      <c r="Z90" s="48"/>
      <c r="AA90" s="48"/>
      <c r="AB90" s="48"/>
      <c r="AC90" s="48"/>
      <c r="AD90" s="48"/>
      <c r="AE90" s="48"/>
      <c r="AF90" s="48"/>
      <c r="AG90" s="48"/>
      <c r="AH90" s="48"/>
      <c r="AI90" s="48"/>
      <c r="AJ90" s="48"/>
      <c r="AK90" s="45"/>
      <c r="AL90" s="128"/>
      <c r="AM90" s="74"/>
    </row>
    <row r="91" spans="1:39" ht="30" customHeight="1">
      <c r="A91" s="391"/>
      <c r="B91" s="33" t="s">
        <v>856</v>
      </c>
      <c r="C91" s="48"/>
      <c r="D91" s="48"/>
      <c r="E91" s="48"/>
      <c r="F91" s="48"/>
      <c r="G91" s="48"/>
      <c r="H91" s="48"/>
      <c r="I91" s="48"/>
      <c r="J91" s="48"/>
      <c r="K91" s="48"/>
      <c r="L91" s="48"/>
      <c r="M91" s="48"/>
      <c r="N91" s="45"/>
      <c r="O91" s="45"/>
      <c r="P91" s="45"/>
      <c r="Q91" s="45"/>
      <c r="R91" s="45"/>
      <c r="S91" s="45" t="s">
        <v>137</v>
      </c>
      <c r="T91" s="47"/>
      <c r="U91" s="48"/>
      <c r="V91" s="48"/>
      <c r="W91" s="48"/>
      <c r="X91" s="48"/>
      <c r="Y91" s="48"/>
      <c r="Z91" s="48"/>
      <c r="AA91" s="48"/>
      <c r="AB91" s="48"/>
      <c r="AC91" s="48"/>
      <c r="AD91" s="48"/>
      <c r="AE91" s="48"/>
      <c r="AF91" s="48"/>
      <c r="AG91" s="48"/>
      <c r="AH91" s="48"/>
      <c r="AI91" s="48"/>
      <c r="AJ91" s="48"/>
      <c r="AK91" s="45"/>
      <c r="AL91" s="128"/>
      <c r="AM91" s="74"/>
    </row>
    <row r="92" spans="1:39" ht="30" customHeight="1">
      <c r="A92" s="391"/>
      <c r="B92" s="33" t="s">
        <v>867</v>
      </c>
      <c r="C92" s="48"/>
      <c r="D92" s="48"/>
      <c r="E92" s="48"/>
      <c r="F92" s="48"/>
      <c r="G92" s="48"/>
      <c r="H92" s="48"/>
      <c r="I92" s="48"/>
      <c r="J92" s="48"/>
      <c r="K92" s="48"/>
      <c r="L92" s="48"/>
      <c r="M92" s="48"/>
      <c r="N92" s="45"/>
      <c r="O92" s="45"/>
      <c r="P92" s="45"/>
      <c r="Q92" s="45"/>
      <c r="R92" s="45"/>
      <c r="S92" s="45" t="s">
        <v>137</v>
      </c>
      <c r="T92" s="47"/>
      <c r="U92" s="48"/>
      <c r="V92" s="48"/>
      <c r="W92" s="48"/>
      <c r="X92" s="48"/>
      <c r="Y92" s="48"/>
      <c r="Z92" s="48"/>
      <c r="AA92" s="48"/>
      <c r="AB92" s="48"/>
      <c r="AC92" s="48"/>
      <c r="AD92" s="48"/>
      <c r="AE92" s="48"/>
      <c r="AF92" s="48"/>
      <c r="AG92" s="48"/>
      <c r="AH92" s="48"/>
      <c r="AI92" s="48"/>
      <c r="AJ92" s="48"/>
      <c r="AK92" s="45"/>
      <c r="AL92" s="128"/>
      <c r="AM92" s="74"/>
    </row>
    <row r="93" spans="1:39" ht="30" customHeight="1">
      <c r="A93" s="391"/>
      <c r="B93" s="33" t="s">
        <v>876</v>
      </c>
      <c r="C93" s="48"/>
      <c r="D93" s="48"/>
      <c r="E93" s="48"/>
      <c r="F93" s="48"/>
      <c r="G93" s="48"/>
      <c r="H93" s="48"/>
      <c r="I93" s="48"/>
      <c r="J93" s="48"/>
      <c r="K93" s="48"/>
      <c r="L93" s="48"/>
      <c r="M93" s="48"/>
      <c r="N93" s="45"/>
      <c r="O93" s="45"/>
      <c r="P93" s="45"/>
      <c r="Q93" s="45"/>
      <c r="R93" s="45"/>
      <c r="S93" s="45" t="s">
        <v>137</v>
      </c>
      <c r="T93" s="47"/>
      <c r="U93" s="48"/>
      <c r="V93" s="48"/>
      <c r="W93" s="48"/>
      <c r="X93" s="48"/>
      <c r="Y93" s="48"/>
      <c r="Z93" s="48"/>
      <c r="AA93" s="48"/>
      <c r="AB93" s="48"/>
      <c r="AC93" s="48"/>
      <c r="AD93" s="48"/>
      <c r="AE93" s="48"/>
      <c r="AF93" s="48"/>
      <c r="AG93" s="48"/>
      <c r="AH93" s="48"/>
      <c r="AI93" s="48"/>
      <c r="AJ93" s="48"/>
      <c r="AK93" s="45"/>
      <c r="AL93" s="128"/>
      <c r="AM93" s="74"/>
    </row>
    <row r="94" spans="1:39" ht="30" customHeight="1">
      <c r="A94" s="391"/>
      <c r="B94" s="33" t="s">
        <v>968</v>
      </c>
      <c r="C94" s="48"/>
      <c r="D94" s="48"/>
      <c r="E94" s="48"/>
      <c r="F94" s="48"/>
      <c r="G94" s="48"/>
      <c r="H94" s="48"/>
      <c r="I94" s="48"/>
      <c r="J94" s="48"/>
      <c r="K94" s="48"/>
      <c r="L94" s="48"/>
      <c r="M94" s="48"/>
      <c r="N94" s="45"/>
      <c r="O94" s="45"/>
      <c r="P94" s="45"/>
      <c r="Q94" s="45"/>
      <c r="R94" s="45"/>
      <c r="S94" s="45" t="s">
        <v>137</v>
      </c>
      <c r="T94" s="47"/>
      <c r="U94" s="48"/>
      <c r="V94" s="48"/>
      <c r="W94" s="48"/>
      <c r="X94" s="48"/>
      <c r="Y94" s="48"/>
      <c r="Z94" s="48"/>
      <c r="AA94" s="48"/>
      <c r="AB94" s="48"/>
      <c r="AC94" s="48"/>
      <c r="AD94" s="48"/>
      <c r="AE94" s="48"/>
      <c r="AF94" s="48"/>
      <c r="AG94" s="48"/>
      <c r="AH94" s="48"/>
      <c r="AI94" s="48"/>
      <c r="AJ94" s="48"/>
      <c r="AK94" s="45"/>
      <c r="AL94" s="128"/>
      <c r="AM94" s="74"/>
    </row>
    <row r="95" spans="1:39" ht="30" customHeight="1">
      <c r="A95" s="391"/>
      <c r="B95" s="33" t="s">
        <v>969</v>
      </c>
      <c r="C95" s="48"/>
      <c r="D95" s="48"/>
      <c r="E95" s="48"/>
      <c r="F95" s="48"/>
      <c r="G95" s="48"/>
      <c r="H95" s="48"/>
      <c r="I95" s="48"/>
      <c r="J95" s="48"/>
      <c r="K95" s="48"/>
      <c r="L95" s="48"/>
      <c r="M95" s="48"/>
      <c r="N95" s="45"/>
      <c r="O95" s="45"/>
      <c r="P95" s="45"/>
      <c r="Q95" s="45"/>
      <c r="R95" s="45"/>
      <c r="S95" s="45" t="s">
        <v>137</v>
      </c>
      <c r="T95" s="47"/>
      <c r="U95" s="48"/>
      <c r="V95" s="48"/>
      <c r="W95" s="48"/>
      <c r="X95" s="48"/>
      <c r="Y95" s="48"/>
      <c r="Z95" s="48"/>
      <c r="AA95" s="48"/>
      <c r="AB95" s="48"/>
      <c r="AC95" s="48"/>
      <c r="AD95" s="48"/>
      <c r="AE95" s="48"/>
      <c r="AF95" s="48"/>
      <c r="AG95" s="48"/>
      <c r="AH95" s="48"/>
      <c r="AI95" s="48"/>
      <c r="AJ95" s="48"/>
      <c r="AK95" s="45"/>
      <c r="AL95" s="128"/>
      <c r="AM95" s="74"/>
    </row>
    <row r="96" spans="1:39" ht="30" customHeight="1">
      <c r="A96" s="391"/>
      <c r="B96" s="33" t="s">
        <v>970</v>
      </c>
      <c r="C96" s="48"/>
      <c r="D96" s="48"/>
      <c r="E96" s="48"/>
      <c r="F96" s="48"/>
      <c r="G96" s="48"/>
      <c r="H96" s="48"/>
      <c r="I96" s="48"/>
      <c r="J96" s="48"/>
      <c r="K96" s="48"/>
      <c r="L96" s="48"/>
      <c r="M96" s="48"/>
      <c r="N96" s="45"/>
      <c r="O96" s="45"/>
      <c r="P96" s="45"/>
      <c r="Q96" s="45"/>
      <c r="R96" s="45"/>
      <c r="S96" s="45" t="s">
        <v>137</v>
      </c>
      <c r="T96" s="47"/>
      <c r="U96" s="48"/>
      <c r="V96" s="48"/>
      <c r="W96" s="48"/>
      <c r="X96" s="48"/>
      <c r="Y96" s="48"/>
      <c r="Z96" s="48"/>
      <c r="AA96" s="48"/>
      <c r="AB96" s="48"/>
      <c r="AC96" s="48"/>
      <c r="AD96" s="48"/>
      <c r="AE96" s="48"/>
      <c r="AF96" s="48"/>
      <c r="AG96" s="48"/>
      <c r="AH96" s="48"/>
      <c r="AI96" s="48"/>
      <c r="AJ96" s="48"/>
      <c r="AK96" s="45"/>
      <c r="AL96" s="128"/>
      <c r="AM96" s="74"/>
    </row>
    <row r="97" spans="1:39" ht="30" customHeight="1">
      <c r="A97" s="391"/>
      <c r="B97" s="33" t="s">
        <v>971</v>
      </c>
      <c r="C97" s="48"/>
      <c r="D97" s="48"/>
      <c r="E97" s="48"/>
      <c r="F97" s="48"/>
      <c r="G97" s="48"/>
      <c r="H97" s="48"/>
      <c r="I97" s="48"/>
      <c r="J97" s="48"/>
      <c r="K97" s="48"/>
      <c r="L97" s="48"/>
      <c r="M97" s="48"/>
      <c r="N97" s="45"/>
      <c r="O97" s="45"/>
      <c r="P97" s="45"/>
      <c r="Q97" s="45"/>
      <c r="R97" s="45"/>
      <c r="S97" s="45" t="s">
        <v>137</v>
      </c>
      <c r="T97" s="47"/>
      <c r="U97" s="48"/>
      <c r="V97" s="48"/>
      <c r="W97" s="48"/>
      <c r="X97" s="48"/>
      <c r="Y97" s="48"/>
      <c r="Z97" s="48"/>
      <c r="AA97" s="48"/>
      <c r="AB97" s="48"/>
      <c r="AC97" s="48"/>
      <c r="AD97" s="48"/>
      <c r="AE97" s="48"/>
      <c r="AF97" s="48"/>
      <c r="AG97" s="48"/>
      <c r="AH97" s="48"/>
      <c r="AI97" s="48"/>
      <c r="AJ97" s="48"/>
      <c r="AK97" s="45"/>
      <c r="AL97" s="128"/>
      <c r="AM97" s="74"/>
    </row>
    <row r="98" spans="1:39" ht="30" customHeight="1">
      <c r="A98" s="391"/>
      <c r="B98" s="33" t="s">
        <v>972</v>
      </c>
      <c r="C98" s="48"/>
      <c r="D98" s="48"/>
      <c r="E98" s="48"/>
      <c r="F98" s="48"/>
      <c r="G98" s="48"/>
      <c r="H98" s="48"/>
      <c r="I98" s="48"/>
      <c r="J98" s="48"/>
      <c r="K98" s="48"/>
      <c r="L98" s="48"/>
      <c r="M98" s="48"/>
      <c r="N98" s="45"/>
      <c r="O98" s="45"/>
      <c r="P98" s="45"/>
      <c r="Q98" s="45"/>
      <c r="R98" s="45"/>
      <c r="S98" s="45" t="s">
        <v>137</v>
      </c>
      <c r="T98" s="47"/>
      <c r="U98" s="48"/>
      <c r="V98" s="48"/>
      <c r="W98" s="48"/>
      <c r="X98" s="48"/>
      <c r="Y98" s="48"/>
      <c r="Z98" s="48"/>
      <c r="AA98" s="48"/>
      <c r="AB98" s="48"/>
      <c r="AC98" s="48"/>
      <c r="AD98" s="48"/>
      <c r="AE98" s="48"/>
      <c r="AF98" s="48"/>
      <c r="AG98" s="48"/>
      <c r="AH98" s="48"/>
      <c r="AI98" s="48"/>
      <c r="AJ98" s="48"/>
      <c r="AK98" s="45"/>
      <c r="AL98" s="128"/>
      <c r="AM98" s="74"/>
    </row>
    <row r="99" spans="1:39" ht="30" customHeight="1">
      <c r="A99" s="391"/>
      <c r="B99" s="33" t="s">
        <v>973</v>
      </c>
      <c r="C99" s="48"/>
      <c r="D99" s="48"/>
      <c r="E99" s="48"/>
      <c r="F99" s="48"/>
      <c r="G99" s="48"/>
      <c r="H99" s="48"/>
      <c r="I99" s="48"/>
      <c r="J99" s="48"/>
      <c r="K99" s="48"/>
      <c r="L99" s="48"/>
      <c r="M99" s="48"/>
      <c r="N99" s="45"/>
      <c r="O99" s="45"/>
      <c r="P99" s="45"/>
      <c r="Q99" s="45"/>
      <c r="R99" s="45"/>
      <c r="S99" s="45" t="s">
        <v>137</v>
      </c>
      <c r="T99" s="47"/>
      <c r="U99" s="48"/>
      <c r="V99" s="48"/>
      <c r="W99" s="48"/>
      <c r="X99" s="48"/>
      <c r="Y99" s="48"/>
      <c r="Z99" s="48"/>
      <c r="AA99" s="48"/>
      <c r="AB99" s="48"/>
      <c r="AC99" s="48"/>
      <c r="AD99" s="48"/>
      <c r="AE99" s="48"/>
      <c r="AF99" s="48"/>
      <c r="AG99" s="48"/>
      <c r="AH99" s="48"/>
      <c r="AI99" s="48"/>
      <c r="AJ99" s="48"/>
      <c r="AK99" s="45"/>
      <c r="AL99" s="128"/>
      <c r="AM99" s="74"/>
    </row>
    <row r="100" spans="1:39" ht="30" customHeight="1">
      <c r="A100" s="392"/>
      <c r="B100" s="33" t="s">
        <v>974</v>
      </c>
      <c r="C100" s="48"/>
      <c r="D100" s="48"/>
      <c r="E100" s="48"/>
      <c r="F100" s="48"/>
      <c r="G100" s="48"/>
      <c r="H100" s="48"/>
      <c r="I100" s="48"/>
      <c r="J100" s="48"/>
      <c r="K100" s="48"/>
      <c r="L100" s="48"/>
      <c r="M100" s="48"/>
      <c r="N100" s="45"/>
      <c r="O100" s="45"/>
      <c r="P100" s="45"/>
      <c r="Q100" s="45"/>
      <c r="R100" s="45"/>
      <c r="S100" s="45" t="s">
        <v>137</v>
      </c>
      <c r="T100" s="47"/>
      <c r="U100" s="48"/>
      <c r="V100" s="48"/>
      <c r="W100" s="48"/>
      <c r="X100" s="48"/>
      <c r="Y100" s="48"/>
      <c r="Z100" s="48"/>
      <c r="AA100" s="48"/>
      <c r="AB100" s="48"/>
      <c r="AC100" s="48"/>
      <c r="AD100" s="48"/>
      <c r="AE100" s="48"/>
      <c r="AF100" s="48"/>
      <c r="AG100" s="48"/>
      <c r="AH100" s="48"/>
      <c r="AI100" s="48"/>
      <c r="AJ100" s="48"/>
      <c r="AK100" s="45"/>
      <c r="AL100" s="128"/>
      <c r="AM100" s="74"/>
    </row>
    <row r="101" spans="1:39" ht="30" customHeight="1">
      <c r="A101" s="390" t="s">
        <v>975</v>
      </c>
      <c r="B101" s="33" t="s">
        <v>976</v>
      </c>
      <c r="C101" s="48" t="s">
        <v>977</v>
      </c>
      <c r="D101" s="48"/>
      <c r="E101" s="48"/>
      <c r="F101" s="48"/>
      <c r="G101" s="48"/>
      <c r="H101" s="48"/>
      <c r="I101" s="48"/>
      <c r="J101" s="48"/>
      <c r="K101" s="48"/>
      <c r="L101" s="48"/>
      <c r="M101" s="48"/>
      <c r="N101" s="45"/>
      <c r="O101" s="45"/>
      <c r="P101" s="45"/>
      <c r="Q101" s="45"/>
      <c r="R101" s="45"/>
      <c r="S101" s="45" t="s">
        <v>683</v>
      </c>
      <c r="T101" s="47"/>
      <c r="U101" s="48"/>
      <c r="V101" s="48"/>
      <c r="W101" s="48"/>
      <c r="X101" s="48"/>
      <c r="Y101" s="48"/>
      <c r="Z101" s="48"/>
      <c r="AA101" s="48"/>
      <c r="AB101" s="48"/>
      <c r="AC101" s="48"/>
      <c r="AD101" s="48"/>
      <c r="AE101" s="48"/>
      <c r="AF101" s="48"/>
      <c r="AG101" s="48"/>
      <c r="AH101" s="48"/>
      <c r="AI101" s="48"/>
      <c r="AJ101" s="48"/>
      <c r="AK101" s="45"/>
      <c r="AL101" s="128"/>
      <c r="AM101" s="74"/>
    </row>
    <row r="102" spans="1:39" ht="30" customHeight="1">
      <c r="A102" s="391"/>
      <c r="B102" s="33" t="s">
        <v>978</v>
      </c>
      <c r="C102" s="48" t="s">
        <v>977</v>
      </c>
      <c r="D102" s="48"/>
      <c r="E102" s="48"/>
      <c r="F102" s="48"/>
      <c r="G102" s="48"/>
      <c r="H102" s="48"/>
      <c r="I102" s="48"/>
      <c r="J102" s="48"/>
      <c r="K102" s="48"/>
      <c r="L102" s="48"/>
      <c r="M102" s="48"/>
      <c r="N102" s="45"/>
      <c r="O102" s="45"/>
      <c r="P102" s="45"/>
      <c r="Q102" s="45"/>
      <c r="R102" s="45"/>
      <c r="S102" s="45" t="s">
        <v>683</v>
      </c>
      <c r="T102" s="47"/>
      <c r="U102" s="48"/>
      <c r="V102" s="48"/>
      <c r="W102" s="48"/>
      <c r="X102" s="48"/>
      <c r="Y102" s="48"/>
      <c r="Z102" s="48"/>
      <c r="AA102" s="48"/>
      <c r="AB102" s="48"/>
      <c r="AC102" s="48"/>
      <c r="AD102" s="48"/>
      <c r="AE102" s="48"/>
      <c r="AF102" s="48"/>
      <c r="AG102" s="48"/>
      <c r="AH102" s="48"/>
      <c r="AI102" s="48"/>
      <c r="AJ102" s="48"/>
      <c r="AK102" s="45"/>
      <c r="AL102" s="128"/>
      <c r="AM102" s="74"/>
    </row>
    <row r="103" spans="1:39" ht="30" customHeight="1">
      <c r="A103" s="391"/>
      <c r="B103" s="33" t="s">
        <v>979</v>
      </c>
      <c r="C103" s="48" t="s">
        <v>977</v>
      </c>
      <c r="D103" s="48"/>
      <c r="E103" s="48"/>
      <c r="F103" s="48"/>
      <c r="G103" s="48"/>
      <c r="H103" s="48"/>
      <c r="I103" s="48"/>
      <c r="J103" s="48"/>
      <c r="K103" s="48"/>
      <c r="L103" s="48"/>
      <c r="M103" s="48"/>
      <c r="N103" s="45"/>
      <c r="O103" s="45"/>
      <c r="P103" s="45"/>
      <c r="Q103" s="45"/>
      <c r="R103" s="45"/>
      <c r="S103" s="45" t="s">
        <v>683</v>
      </c>
      <c r="T103" s="47"/>
      <c r="U103" s="48"/>
      <c r="V103" s="48"/>
      <c r="W103" s="48"/>
      <c r="X103" s="48"/>
      <c r="Y103" s="48"/>
      <c r="Z103" s="48"/>
      <c r="AA103" s="48"/>
      <c r="AB103" s="48"/>
      <c r="AC103" s="48"/>
      <c r="AD103" s="48"/>
      <c r="AE103" s="48"/>
      <c r="AF103" s="48"/>
      <c r="AG103" s="48"/>
      <c r="AH103" s="48"/>
      <c r="AI103" s="48"/>
      <c r="AJ103" s="48"/>
      <c r="AK103" s="45"/>
      <c r="AL103" s="128"/>
      <c r="AM103" s="74"/>
    </row>
    <row r="104" spans="1:39" ht="30" customHeight="1">
      <c r="A104" s="391"/>
      <c r="B104" s="33" t="s">
        <v>980</v>
      </c>
      <c r="C104" s="48"/>
      <c r="D104" s="48"/>
      <c r="E104" s="48"/>
      <c r="F104" s="48"/>
      <c r="G104" s="48"/>
      <c r="H104" s="48"/>
      <c r="I104" s="48"/>
      <c r="J104" s="48"/>
      <c r="K104" s="48"/>
      <c r="L104" s="48"/>
      <c r="M104" s="48"/>
      <c r="N104" s="45"/>
      <c r="O104" s="45"/>
      <c r="P104" s="45"/>
      <c r="Q104" s="45"/>
      <c r="R104" s="45" t="s">
        <v>137</v>
      </c>
      <c r="S104" s="45"/>
      <c r="T104" s="47"/>
      <c r="U104" s="48"/>
      <c r="V104" s="48"/>
      <c r="W104" s="48"/>
      <c r="X104" s="48"/>
      <c r="Y104" s="48"/>
      <c r="Z104" s="48"/>
      <c r="AA104" s="48"/>
      <c r="AB104" s="48"/>
      <c r="AC104" s="48"/>
      <c r="AD104" s="48"/>
      <c r="AE104" s="48"/>
      <c r="AF104" s="48"/>
      <c r="AG104" s="48"/>
      <c r="AH104" s="48"/>
      <c r="AI104" s="48"/>
      <c r="AJ104" s="48"/>
      <c r="AK104" s="45"/>
      <c r="AL104" s="128"/>
      <c r="AM104" s="74"/>
    </row>
    <row r="105" spans="1:39" ht="30" customHeight="1">
      <c r="A105" s="391"/>
      <c r="B105" s="33" t="s">
        <v>981</v>
      </c>
      <c r="C105" s="48"/>
      <c r="D105" s="48"/>
      <c r="E105" s="48"/>
      <c r="F105" s="48"/>
      <c r="G105" s="48"/>
      <c r="H105" s="48"/>
      <c r="I105" s="48"/>
      <c r="J105" s="48"/>
      <c r="K105" s="48"/>
      <c r="L105" s="48"/>
      <c r="M105" s="48"/>
      <c r="N105" s="45"/>
      <c r="O105" s="45"/>
      <c r="P105" s="45" t="s">
        <v>137</v>
      </c>
      <c r="Q105" s="45"/>
      <c r="R105" s="45"/>
      <c r="S105" s="45"/>
      <c r="T105" s="47"/>
      <c r="U105" s="48"/>
      <c r="V105" s="48"/>
      <c r="W105" s="48"/>
      <c r="X105" s="48"/>
      <c r="Y105" s="48"/>
      <c r="Z105" s="48"/>
      <c r="AA105" s="48"/>
      <c r="AB105" s="48"/>
      <c r="AC105" s="48"/>
      <c r="AD105" s="48"/>
      <c r="AE105" s="48"/>
      <c r="AF105" s="48"/>
      <c r="AG105" s="48"/>
      <c r="AH105" s="48"/>
      <c r="AI105" s="48"/>
      <c r="AJ105" s="48"/>
      <c r="AK105" s="45"/>
      <c r="AL105" s="128"/>
      <c r="AM105" s="74"/>
    </row>
    <row r="106" spans="1:39" ht="30" customHeight="1">
      <c r="A106" s="391"/>
      <c r="B106" s="33" t="s">
        <v>982</v>
      </c>
      <c r="C106" s="48"/>
      <c r="D106" s="48"/>
      <c r="E106" s="48"/>
      <c r="F106" s="48"/>
      <c r="G106" s="48"/>
      <c r="H106" s="48"/>
      <c r="I106" s="48"/>
      <c r="J106" s="48"/>
      <c r="K106" s="48"/>
      <c r="L106" s="48"/>
      <c r="M106" s="48"/>
      <c r="N106" s="45"/>
      <c r="O106" s="45"/>
      <c r="P106" s="45" t="s">
        <v>137</v>
      </c>
      <c r="Q106" s="45"/>
      <c r="R106" s="45"/>
      <c r="S106" s="45"/>
      <c r="T106" s="47"/>
      <c r="U106" s="48"/>
      <c r="V106" s="48"/>
      <c r="W106" s="48"/>
      <c r="X106" s="48"/>
      <c r="Y106" s="48"/>
      <c r="Z106" s="48"/>
      <c r="AA106" s="48"/>
      <c r="AB106" s="48"/>
      <c r="AC106" s="48"/>
      <c r="AD106" s="48"/>
      <c r="AE106" s="48"/>
      <c r="AF106" s="48"/>
      <c r="AG106" s="48"/>
      <c r="AH106" s="48"/>
      <c r="AI106" s="48"/>
      <c r="AJ106" s="48"/>
      <c r="AK106" s="45"/>
      <c r="AL106" s="128"/>
      <c r="AM106" s="74"/>
    </row>
    <row r="107" spans="1:39" ht="30" customHeight="1">
      <c r="A107" s="391"/>
      <c r="B107" s="33" t="s">
        <v>983</v>
      </c>
      <c r="C107" s="48"/>
      <c r="D107" s="48"/>
      <c r="E107" s="48"/>
      <c r="F107" s="48"/>
      <c r="G107" s="48"/>
      <c r="H107" s="48"/>
      <c r="I107" s="48"/>
      <c r="J107" s="48"/>
      <c r="K107" s="48"/>
      <c r="L107" s="48"/>
      <c r="M107" s="48"/>
      <c r="N107" s="45"/>
      <c r="O107" s="45"/>
      <c r="P107" s="45" t="s">
        <v>137</v>
      </c>
      <c r="Q107" s="45"/>
      <c r="R107" s="45"/>
      <c r="S107" s="45"/>
      <c r="T107" s="47"/>
      <c r="U107" s="48"/>
      <c r="V107" s="48"/>
      <c r="W107" s="48"/>
      <c r="X107" s="48"/>
      <c r="Y107" s="48"/>
      <c r="Z107" s="48"/>
      <c r="AA107" s="48"/>
      <c r="AB107" s="48"/>
      <c r="AC107" s="48"/>
      <c r="AD107" s="48"/>
      <c r="AE107" s="48"/>
      <c r="AF107" s="48"/>
      <c r="AG107" s="48"/>
      <c r="AH107" s="48"/>
      <c r="AI107" s="48"/>
      <c r="AJ107" s="48"/>
      <c r="AK107" s="45"/>
      <c r="AL107" s="128"/>
      <c r="AM107" s="74"/>
    </row>
    <row r="108" spans="1:39" ht="30" customHeight="1">
      <c r="A108" s="391"/>
      <c r="B108" s="33" t="s">
        <v>984</v>
      </c>
      <c r="C108" s="48"/>
      <c r="D108" s="48"/>
      <c r="E108" s="48"/>
      <c r="F108" s="48"/>
      <c r="G108" s="48"/>
      <c r="H108" s="48"/>
      <c r="I108" s="48"/>
      <c r="J108" s="48"/>
      <c r="K108" s="48"/>
      <c r="L108" s="48"/>
      <c r="M108" s="48"/>
      <c r="N108" s="45"/>
      <c r="O108" s="45"/>
      <c r="P108" s="45" t="s">
        <v>137</v>
      </c>
      <c r="Q108" s="45"/>
      <c r="R108" s="45"/>
      <c r="S108" s="45"/>
      <c r="T108" s="47"/>
      <c r="U108" s="48"/>
      <c r="V108" s="48"/>
      <c r="W108" s="48"/>
      <c r="X108" s="48"/>
      <c r="Y108" s="48"/>
      <c r="Z108" s="48"/>
      <c r="AA108" s="48"/>
      <c r="AB108" s="48"/>
      <c r="AC108" s="48"/>
      <c r="AD108" s="48"/>
      <c r="AE108" s="48"/>
      <c r="AF108" s="48"/>
      <c r="AG108" s="48"/>
      <c r="AH108" s="48"/>
      <c r="AI108" s="48"/>
      <c r="AJ108" s="48"/>
      <c r="AK108" s="45"/>
      <c r="AL108" s="128"/>
      <c r="AM108" s="74"/>
    </row>
    <row r="109" spans="1:39" ht="30" customHeight="1">
      <c r="A109" s="391"/>
      <c r="B109" s="33" t="s">
        <v>985</v>
      </c>
      <c r="C109" s="48"/>
      <c r="D109" s="48"/>
      <c r="E109" s="48"/>
      <c r="F109" s="48"/>
      <c r="G109" s="48"/>
      <c r="H109" s="48"/>
      <c r="I109" s="48"/>
      <c r="J109" s="48"/>
      <c r="K109" s="48"/>
      <c r="L109" s="48"/>
      <c r="M109" s="48"/>
      <c r="N109" s="45"/>
      <c r="O109" s="45"/>
      <c r="P109" s="45" t="s">
        <v>137</v>
      </c>
      <c r="Q109" s="45"/>
      <c r="R109" s="45"/>
      <c r="S109" s="45"/>
      <c r="T109" s="47"/>
      <c r="U109" s="48"/>
      <c r="V109" s="48"/>
      <c r="W109" s="48"/>
      <c r="X109" s="48"/>
      <c r="Y109" s="48"/>
      <c r="Z109" s="48"/>
      <c r="AA109" s="48"/>
      <c r="AB109" s="48"/>
      <c r="AC109" s="48"/>
      <c r="AD109" s="48"/>
      <c r="AE109" s="48"/>
      <c r="AF109" s="48"/>
      <c r="AG109" s="48"/>
      <c r="AH109" s="48"/>
      <c r="AI109" s="48"/>
      <c r="AJ109" s="48"/>
      <c r="AK109" s="45"/>
      <c r="AL109" s="128"/>
      <c r="AM109" s="74"/>
    </row>
    <row r="110" spans="1:39" ht="30" customHeight="1">
      <c r="A110" s="391"/>
      <c r="B110" s="33" t="s">
        <v>986</v>
      </c>
      <c r="C110" s="48"/>
      <c r="D110" s="48"/>
      <c r="E110" s="48"/>
      <c r="F110" s="48"/>
      <c r="G110" s="48"/>
      <c r="H110" s="48"/>
      <c r="I110" s="48"/>
      <c r="J110" s="48"/>
      <c r="K110" s="48"/>
      <c r="L110" s="48"/>
      <c r="M110" s="48"/>
      <c r="N110" s="45"/>
      <c r="O110" s="45"/>
      <c r="P110" s="45" t="s">
        <v>137</v>
      </c>
      <c r="Q110" s="45"/>
      <c r="R110" s="45"/>
      <c r="S110" s="45"/>
      <c r="T110" s="47"/>
      <c r="U110" s="48"/>
      <c r="V110" s="48"/>
      <c r="W110" s="48"/>
      <c r="X110" s="48"/>
      <c r="Y110" s="48"/>
      <c r="Z110" s="48"/>
      <c r="AA110" s="48"/>
      <c r="AB110" s="48"/>
      <c r="AC110" s="48"/>
      <c r="AD110" s="48"/>
      <c r="AE110" s="48"/>
      <c r="AF110" s="48"/>
      <c r="AG110" s="48"/>
      <c r="AH110" s="48"/>
      <c r="AI110" s="48"/>
      <c r="AJ110" s="48"/>
      <c r="AK110" s="45"/>
      <c r="AL110" s="128"/>
      <c r="AM110" s="74"/>
    </row>
    <row r="111" spans="1:39" ht="30" customHeight="1">
      <c r="A111" s="391"/>
      <c r="B111" s="33" t="s">
        <v>987</v>
      </c>
      <c r="C111" s="48"/>
      <c r="D111" s="48"/>
      <c r="E111" s="48"/>
      <c r="F111" s="48"/>
      <c r="G111" s="48"/>
      <c r="H111" s="48"/>
      <c r="I111" s="48"/>
      <c r="J111" s="48"/>
      <c r="K111" s="48"/>
      <c r="L111" s="48"/>
      <c r="M111" s="48"/>
      <c r="N111" s="45"/>
      <c r="O111" s="45"/>
      <c r="P111" s="45" t="s">
        <v>137</v>
      </c>
      <c r="Q111" s="45"/>
      <c r="R111" s="45"/>
      <c r="S111" s="45"/>
      <c r="T111" s="47"/>
      <c r="U111" s="48"/>
      <c r="V111" s="48"/>
      <c r="W111" s="48"/>
      <c r="X111" s="48"/>
      <c r="Y111" s="48"/>
      <c r="Z111" s="48"/>
      <c r="AA111" s="48"/>
      <c r="AB111" s="48"/>
      <c r="AC111" s="48"/>
      <c r="AD111" s="48"/>
      <c r="AE111" s="48"/>
      <c r="AF111" s="48"/>
      <c r="AG111" s="48"/>
      <c r="AH111" s="48"/>
      <c r="AI111" s="48"/>
      <c r="AJ111" s="48"/>
      <c r="AK111" s="45"/>
      <c r="AL111" s="128"/>
      <c r="AM111" s="74"/>
    </row>
    <row r="112" spans="1:39" ht="30" customHeight="1">
      <c r="A112" s="391"/>
      <c r="B112" s="33" t="s">
        <v>988</v>
      </c>
      <c r="C112" s="48"/>
      <c r="D112" s="48"/>
      <c r="E112" s="48"/>
      <c r="F112" s="48"/>
      <c r="G112" s="48"/>
      <c r="H112" s="48"/>
      <c r="I112" s="48"/>
      <c r="J112" s="48"/>
      <c r="K112" s="48"/>
      <c r="L112" s="48"/>
      <c r="M112" s="48"/>
      <c r="N112" s="45"/>
      <c r="O112" s="45"/>
      <c r="P112" s="45" t="s">
        <v>137</v>
      </c>
      <c r="Q112" s="45"/>
      <c r="R112" s="45"/>
      <c r="S112" s="45"/>
      <c r="T112" s="47"/>
      <c r="U112" s="48"/>
      <c r="V112" s="48"/>
      <c r="W112" s="48"/>
      <c r="X112" s="48"/>
      <c r="Y112" s="48"/>
      <c r="Z112" s="48"/>
      <c r="AA112" s="48"/>
      <c r="AB112" s="48"/>
      <c r="AC112" s="48"/>
      <c r="AD112" s="48"/>
      <c r="AE112" s="48"/>
      <c r="AF112" s="48"/>
      <c r="AG112" s="48"/>
      <c r="AH112" s="48"/>
      <c r="AI112" s="48"/>
      <c r="AJ112" s="48"/>
      <c r="AK112" s="45"/>
      <c r="AL112" s="128"/>
      <c r="AM112" s="74"/>
    </row>
    <row r="113" spans="1:39" ht="30" customHeight="1">
      <c r="A113" s="391"/>
      <c r="B113" s="33" t="s">
        <v>989</v>
      </c>
      <c r="C113" s="48"/>
      <c r="D113" s="48"/>
      <c r="E113" s="48"/>
      <c r="F113" s="48"/>
      <c r="G113" s="48"/>
      <c r="H113" s="48"/>
      <c r="I113" s="48"/>
      <c r="J113" s="48"/>
      <c r="K113" s="48"/>
      <c r="L113" s="48"/>
      <c r="M113" s="48"/>
      <c r="N113" s="45"/>
      <c r="O113" s="45"/>
      <c r="P113" s="45" t="s">
        <v>137</v>
      </c>
      <c r="Q113" s="45"/>
      <c r="R113" s="45"/>
      <c r="S113" s="45"/>
      <c r="T113" s="47"/>
      <c r="U113" s="48"/>
      <c r="V113" s="48"/>
      <c r="W113" s="48"/>
      <c r="X113" s="48"/>
      <c r="Y113" s="48"/>
      <c r="Z113" s="48"/>
      <c r="AA113" s="48"/>
      <c r="AB113" s="48"/>
      <c r="AC113" s="48"/>
      <c r="AD113" s="48"/>
      <c r="AE113" s="48"/>
      <c r="AF113" s="48"/>
      <c r="AG113" s="48"/>
      <c r="AH113" s="48"/>
      <c r="AI113" s="48"/>
      <c r="AJ113" s="48"/>
      <c r="AK113" s="45"/>
      <c r="AL113" s="128"/>
      <c r="AM113" s="74"/>
    </row>
    <row r="114" spans="1:39" ht="30" customHeight="1">
      <c r="A114" s="391"/>
      <c r="B114" s="33" t="s">
        <v>990</v>
      </c>
      <c r="C114" s="48"/>
      <c r="D114" s="48"/>
      <c r="E114" s="48"/>
      <c r="F114" s="48"/>
      <c r="G114" s="48"/>
      <c r="H114" s="48"/>
      <c r="I114" s="48"/>
      <c r="J114" s="48"/>
      <c r="K114" s="48"/>
      <c r="L114" s="48"/>
      <c r="M114" s="48"/>
      <c r="N114" s="45"/>
      <c r="O114" s="45"/>
      <c r="P114" s="45" t="s">
        <v>137</v>
      </c>
      <c r="Q114" s="45"/>
      <c r="R114" s="45"/>
      <c r="S114" s="45"/>
      <c r="T114" s="47"/>
      <c r="U114" s="48"/>
      <c r="V114" s="48"/>
      <c r="W114" s="48"/>
      <c r="X114" s="48"/>
      <c r="Y114" s="48"/>
      <c r="Z114" s="48"/>
      <c r="AA114" s="48"/>
      <c r="AB114" s="48"/>
      <c r="AC114" s="48"/>
      <c r="AD114" s="48"/>
      <c r="AE114" s="48"/>
      <c r="AF114" s="48"/>
      <c r="AG114" s="48"/>
      <c r="AH114" s="48"/>
      <c r="AI114" s="48"/>
      <c r="AJ114" s="48"/>
      <c r="AK114" s="45"/>
      <c r="AL114" s="128"/>
      <c r="AM114" s="74"/>
    </row>
    <row r="115" spans="1:39" ht="30" customHeight="1">
      <c r="A115" s="392"/>
      <c r="B115" s="33" t="s">
        <v>991</v>
      </c>
      <c r="C115" s="48"/>
      <c r="D115" s="48"/>
      <c r="E115" s="48"/>
      <c r="F115" s="48"/>
      <c r="G115" s="48"/>
      <c r="H115" s="48"/>
      <c r="I115" s="48"/>
      <c r="J115" s="48"/>
      <c r="K115" s="48"/>
      <c r="L115" s="48"/>
      <c r="M115" s="48"/>
      <c r="N115" s="45"/>
      <c r="O115" s="45"/>
      <c r="P115" s="45" t="s">
        <v>137</v>
      </c>
      <c r="Q115" s="45"/>
      <c r="R115" s="45"/>
      <c r="S115" s="45"/>
      <c r="T115" s="47"/>
      <c r="U115" s="48"/>
      <c r="V115" s="48"/>
      <c r="W115" s="48"/>
      <c r="X115" s="48"/>
      <c r="Y115" s="48"/>
      <c r="Z115" s="48"/>
      <c r="AA115" s="48"/>
      <c r="AB115" s="48"/>
      <c r="AC115" s="48"/>
      <c r="AD115" s="48"/>
      <c r="AE115" s="48"/>
      <c r="AF115" s="48"/>
      <c r="AG115" s="48"/>
      <c r="AH115" s="48"/>
      <c r="AI115" s="48"/>
      <c r="AJ115" s="48"/>
      <c r="AK115" s="45"/>
      <c r="AL115" s="128"/>
      <c r="AM115" s="74"/>
    </row>
    <row r="116" spans="1:39" ht="30" customHeight="1">
      <c r="A116" s="390" t="s">
        <v>992</v>
      </c>
      <c r="B116" s="33" t="s">
        <v>993</v>
      </c>
      <c r="C116" s="48" t="s">
        <v>994</v>
      </c>
      <c r="D116" s="48"/>
      <c r="E116" s="48"/>
      <c r="F116" s="48"/>
      <c r="G116" s="48"/>
      <c r="H116" s="48"/>
      <c r="I116" s="48"/>
      <c r="J116" s="48"/>
      <c r="K116" s="48"/>
      <c r="L116" s="48"/>
      <c r="M116" s="48"/>
      <c r="N116" s="45"/>
      <c r="O116" s="45"/>
      <c r="P116" s="45"/>
      <c r="Q116" s="45"/>
      <c r="R116" s="45"/>
      <c r="S116" s="45" t="s">
        <v>683</v>
      </c>
      <c r="T116" s="47"/>
      <c r="U116" s="48"/>
      <c r="V116" s="48"/>
      <c r="W116" s="48"/>
      <c r="X116" s="48"/>
      <c r="Y116" s="48"/>
      <c r="Z116" s="48"/>
      <c r="AA116" s="48"/>
      <c r="AB116" s="48"/>
      <c r="AC116" s="48"/>
      <c r="AD116" s="48"/>
      <c r="AE116" s="48"/>
      <c r="AF116" s="48"/>
      <c r="AG116" s="48"/>
      <c r="AH116" s="48"/>
      <c r="AI116" s="48"/>
      <c r="AJ116" s="48"/>
      <c r="AK116" s="45"/>
      <c r="AL116" s="128"/>
      <c r="AM116" s="74"/>
    </row>
    <row r="117" spans="1:39" ht="30" customHeight="1">
      <c r="A117" s="391"/>
      <c r="B117" s="33" t="s">
        <v>995</v>
      </c>
      <c r="C117" s="48" t="s">
        <v>994</v>
      </c>
      <c r="D117" s="48"/>
      <c r="E117" s="48"/>
      <c r="F117" s="48"/>
      <c r="G117" s="48"/>
      <c r="H117" s="48"/>
      <c r="I117" s="48"/>
      <c r="J117" s="48"/>
      <c r="K117" s="48"/>
      <c r="L117" s="48"/>
      <c r="M117" s="48"/>
      <c r="N117" s="45"/>
      <c r="O117" s="45"/>
      <c r="P117" s="45"/>
      <c r="Q117" s="45"/>
      <c r="R117" s="45"/>
      <c r="S117" s="45" t="s">
        <v>683</v>
      </c>
      <c r="T117" s="47"/>
      <c r="U117" s="48"/>
      <c r="V117" s="48"/>
      <c r="W117" s="48"/>
      <c r="X117" s="48"/>
      <c r="Y117" s="48"/>
      <c r="Z117" s="48"/>
      <c r="AA117" s="48"/>
      <c r="AB117" s="48"/>
      <c r="AC117" s="48"/>
      <c r="AD117" s="48"/>
      <c r="AE117" s="48"/>
      <c r="AF117" s="48"/>
      <c r="AG117" s="48"/>
      <c r="AH117" s="48"/>
      <c r="AI117" s="48"/>
      <c r="AJ117" s="48"/>
      <c r="AK117" s="45"/>
      <c r="AL117" s="128"/>
      <c r="AM117" s="74"/>
    </row>
    <row r="118" spans="1:39" ht="30" customHeight="1">
      <c r="A118" s="391"/>
      <c r="B118" s="33" t="s">
        <v>996</v>
      </c>
      <c r="C118" s="48" t="s">
        <v>994</v>
      </c>
      <c r="D118" s="48"/>
      <c r="E118" s="48"/>
      <c r="F118" s="48"/>
      <c r="G118" s="48"/>
      <c r="H118" s="48"/>
      <c r="I118" s="48"/>
      <c r="J118" s="48"/>
      <c r="K118" s="48"/>
      <c r="L118" s="48"/>
      <c r="M118" s="48"/>
      <c r="N118" s="45"/>
      <c r="O118" s="45"/>
      <c r="P118" s="45"/>
      <c r="Q118" s="45"/>
      <c r="R118" s="45"/>
      <c r="S118" s="45" t="s">
        <v>683</v>
      </c>
      <c r="T118" s="47"/>
      <c r="U118" s="48"/>
      <c r="V118" s="48"/>
      <c r="W118" s="48"/>
      <c r="X118" s="48"/>
      <c r="Y118" s="48"/>
      <c r="Z118" s="48"/>
      <c r="AA118" s="48"/>
      <c r="AB118" s="48"/>
      <c r="AC118" s="48"/>
      <c r="AD118" s="48"/>
      <c r="AE118" s="48"/>
      <c r="AF118" s="48"/>
      <c r="AG118" s="48"/>
      <c r="AH118" s="48"/>
      <c r="AI118" s="48"/>
      <c r="AJ118" s="48"/>
      <c r="AK118" s="45"/>
      <c r="AL118" s="128"/>
      <c r="AM118" s="74"/>
    </row>
    <row r="119" spans="1:39" ht="30" customHeight="1">
      <c r="A119" s="391"/>
      <c r="B119" s="33" t="s">
        <v>997</v>
      </c>
      <c r="C119" s="48"/>
      <c r="D119" s="48"/>
      <c r="E119" s="48"/>
      <c r="F119" s="48"/>
      <c r="G119" s="48"/>
      <c r="H119" s="48"/>
      <c r="I119" s="48"/>
      <c r="J119" s="48"/>
      <c r="K119" s="48"/>
      <c r="L119" s="48"/>
      <c r="M119" s="48"/>
      <c r="N119" s="45"/>
      <c r="O119" s="45"/>
      <c r="P119" s="45"/>
      <c r="Q119" s="45"/>
      <c r="R119" s="45" t="s">
        <v>137</v>
      </c>
      <c r="S119" s="45"/>
      <c r="T119" s="47"/>
      <c r="U119" s="48"/>
      <c r="V119" s="48"/>
      <c r="W119" s="48"/>
      <c r="X119" s="48"/>
      <c r="Y119" s="48"/>
      <c r="Z119" s="48"/>
      <c r="AA119" s="48"/>
      <c r="AB119" s="48"/>
      <c r="AC119" s="48"/>
      <c r="AD119" s="48"/>
      <c r="AE119" s="48"/>
      <c r="AF119" s="48"/>
      <c r="AG119" s="48"/>
      <c r="AH119" s="48"/>
      <c r="AI119" s="48"/>
      <c r="AJ119" s="48"/>
      <c r="AK119" s="45"/>
      <c r="AL119" s="128"/>
      <c r="AM119" s="74"/>
    </row>
    <row r="120" spans="1:39" ht="30" customHeight="1">
      <c r="A120" s="391"/>
      <c r="B120" s="33" t="s">
        <v>998</v>
      </c>
      <c r="C120" s="48"/>
      <c r="D120" s="48"/>
      <c r="E120" s="48"/>
      <c r="F120" s="48"/>
      <c r="G120" s="48"/>
      <c r="H120" s="48"/>
      <c r="I120" s="48"/>
      <c r="J120" s="48"/>
      <c r="K120" s="48"/>
      <c r="L120" s="48"/>
      <c r="M120" s="48"/>
      <c r="N120" s="45"/>
      <c r="O120" s="45"/>
      <c r="P120" s="45"/>
      <c r="Q120" s="45" t="s">
        <v>137</v>
      </c>
      <c r="R120" s="45"/>
      <c r="S120" s="45"/>
      <c r="T120" s="47"/>
      <c r="U120" s="48"/>
      <c r="V120" s="48"/>
      <c r="W120" s="48"/>
      <c r="X120" s="48"/>
      <c r="Y120" s="48"/>
      <c r="Z120" s="48"/>
      <c r="AA120" s="48"/>
      <c r="AB120" s="48"/>
      <c r="AC120" s="48"/>
      <c r="AD120" s="48"/>
      <c r="AE120" s="48"/>
      <c r="AF120" s="48"/>
      <c r="AG120" s="48"/>
      <c r="AH120" s="48"/>
      <c r="AI120" s="48"/>
      <c r="AJ120" s="48"/>
      <c r="AK120" s="45"/>
      <c r="AL120" s="128"/>
      <c r="AM120" s="74"/>
    </row>
    <row r="121" spans="1:39" ht="30" customHeight="1">
      <c r="A121" s="391"/>
      <c r="B121" s="33" t="s">
        <v>999</v>
      </c>
      <c r="C121" s="48"/>
      <c r="D121" s="48"/>
      <c r="E121" s="48"/>
      <c r="F121" s="48"/>
      <c r="G121" s="48"/>
      <c r="H121" s="48"/>
      <c r="I121" s="48"/>
      <c r="J121" s="48"/>
      <c r="K121" s="48"/>
      <c r="L121" s="48"/>
      <c r="M121" s="48"/>
      <c r="N121" s="45"/>
      <c r="O121" s="45"/>
      <c r="P121" s="45"/>
      <c r="Q121" s="45"/>
      <c r="R121" s="45" t="s">
        <v>137</v>
      </c>
      <c r="S121" s="45"/>
      <c r="T121" s="47"/>
      <c r="U121" s="48"/>
      <c r="V121" s="48"/>
      <c r="W121" s="48"/>
      <c r="X121" s="48"/>
      <c r="Y121" s="48"/>
      <c r="Z121" s="48"/>
      <c r="AA121" s="48"/>
      <c r="AB121" s="48"/>
      <c r="AC121" s="48"/>
      <c r="AD121" s="48"/>
      <c r="AE121" s="48"/>
      <c r="AF121" s="48"/>
      <c r="AG121" s="48"/>
      <c r="AH121" s="48"/>
      <c r="AI121" s="48"/>
      <c r="AJ121" s="48"/>
      <c r="AK121" s="45"/>
      <c r="AL121" s="128"/>
      <c r="AM121" s="74"/>
    </row>
    <row r="122" spans="1:39" ht="30" customHeight="1">
      <c r="A122" s="391"/>
      <c r="B122" s="33" t="s">
        <v>1000</v>
      </c>
      <c r="C122" s="48"/>
      <c r="D122" s="48"/>
      <c r="E122" s="48"/>
      <c r="F122" s="48"/>
      <c r="G122" s="48"/>
      <c r="H122" s="48"/>
      <c r="I122" s="48"/>
      <c r="J122" s="48"/>
      <c r="K122" s="48"/>
      <c r="L122" s="48"/>
      <c r="M122" s="48"/>
      <c r="N122" s="45"/>
      <c r="O122" s="45"/>
      <c r="P122" s="45"/>
      <c r="Q122" s="45" t="s">
        <v>137</v>
      </c>
      <c r="R122" s="45"/>
      <c r="S122" s="45"/>
      <c r="T122" s="47"/>
      <c r="U122" s="48"/>
      <c r="V122" s="48"/>
      <c r="W122" s="48"/>
      <c r="X122" s="48"/>
      <c r="Y122" s="48"/>
      <c r="Z122" s="48"/>
      <c r="AA122" s="48"/>
      <c r="AB122" s="48"/>
      <c r="AC122" s="48"/>
      <c r="AD122" s="48"/>
      <c r="AE122" s="48"/>
      <c r="AF122" s="48"/>
      <c r="AG122" s="48"/>
      <c r="AH122" s="48"/>
      <c r="AI122" s="48"/>
      <c r="AJ122" s="48"/>
      <c r="AK122" s="45"/>
      <c r="AL122" s="128"/>
      <c r="AM122" s="74"/>
    </row>
    <row r="123" spans="1:39" ht="30" customHeight="1">
      <c r="A123" s="391"/>
      <c r="B123" s="33" t="s">
        <v>1001</v>
      </c>
      <c r="C123" s="48"/>
      <c r="D123" s="48"/>
      <c r="E123" s="48"/>
      <c r="F123" s="48"/>
      <c r="G123" s="48"/>
      <c r="H123" s="48"/>
      <c r="I123" s="48"/>
      <c r="J123" s="48"/>
      <c r="K123" s="48"/>
      <c r="L123" s="48"/>
      <c r="M123" s="48"/>
      <c r="N123" s="45"/>
      <c r="O123" s="45"/>
      <c r="P123" s="45"/>
      <c r="Q123" s="45"/>
      <c r="R123" s="45" t="s">
        <v>137</v>
      </c>
      <c r="S123" s="45"/>
      <c r="T123" s="47"/>
      <c r="U123" s="48"/>
      <c r="V123" s="48"/>
      <c r="W123" s="48"/>
      <c r="X123" s="48"/>
      <c r="Y123" s="48"/>
      <c r="Z123" s="48"/>
      <c r="AA123" s="48"/>
      <c r="AB123" s="48"/>
      <c r="AC123" s="48"/>
      <c r="AD123" s="48"/>
      <c r="AE123" s="48"/>
      <c r="AF123" s="48"/>
      <c r="AG123" s="48"/>
      <c r="AH123" s="48"/>
      <c r="AI123" s="48"/>
      <c r="AJ123" s="48"/>
      <c r="AK123" s="45"/>
      <c r="AL123" s="128"/>
      <c r="AM123" s="74"/>
    </row>
    <row r="124" spans="1:39" ht="30" customHeight="1">
      <c r="A124" s="391"/>
      <c r="B124" s="33" t="s">
        <v>1002</v>
      </c>
      <c r="C124" s="48"/>
      <c r="D124" s="48"/>
      <c r="E124" s="48"/>
      <c r="F124" s="48"/>
      <c r="G124" s="48"/>
      <c r="H124" s="48"/>
      <c r="I124" s="48"/>
      <c r="J124" s="48"/>
      <c r="K124" s="48"/>
      <c r="L124" s="48"/>
      <c r="M124" s="48"/>
      <c r="N124" s="45"/>
      <c r="O124" s="45"/>
      <c r="P124" s="45"/>
      <c r="Q124" s="45" t="s">
        <v>137</v>
      </c>
      <c r="R124" s="45"/>
      <c r="S124" s="45"/>
      <c r="T124" s="47"/>
      <c r="U124" s="48"/>
      <c r="V124" s="48"/>
      <c r="W124" s="48"/>
      <c r="X124" s="48"/>
      <c r="Y124" s="48"/>
      <c r="Z124" s="48"/>
      <c r="AA124" s="48"/>
      <c r="AB124" s="48"/>
      <c r="AC124" s="48"/>
      <c r="AD124" s="48"/>
      <c r="AE124" s="48"/>
      <c r="AF124" s="48"/>
      <c r="AG124" s="48"/>
      <c r="AH124" s="48"/>
      <c r="AI124" s="48"/>
      <c r="AJ124" s="48"/>
      <c r="AK124" s="45"/>
      <c r="AL124" s="128"/>
      <c r="AM124" s="74"/>
    </row>
    <row r="125" spans="1:39" ht="30" customHeight="1">
      <c r="A125" s="391"/>
      <c r="B125" s="33" t="s">
        <v>1003</v>
      </c>
      <c r="C125" s="48"/>
      <c r="D125" s="48"/>
      <c r="E125" s="48"/>
      <c r="F125" s="48"/>
      <c r="G125" s="48"/>
      <c r="H125" s="48"/>
      <c r="I125" s="48"/>
      <c r="J125" s="48"/>
      <c r="K125" s="48"/>
      <c r="L125" s="48"/>
      <c r="M125" s="48"/>
      <c r="N125" s="45"/>
      <c r="O125" s="45"/>
      <c r="P125" s="45"/>
      <c r="Q125" s="45"/>
      <c r="R125" s="45" t="s">
        <v>137</v>
      </c>
      <c r="S125" s="45"/>
      <c r="T125" s="47"/>
      <c r="U125" s="48"/>
      <c r="V125" s="48"/>
      <c r="W125" s="48"/>
      <c r="X125" s="48"/>
      <c r="Y125" s="48"/>
      <c r="Z125" s="48"/>
      <c r="AA125" s="48"/>
      <c r="AB125" s="48"/>
      <c r="AC125" s="48"/>
      <c r="AD125" s="48"/>
      <c r="AE125" s="48"/>
      <c r="AF125" s="48"/>
      <c r="AG125" s="48"/>
      <c r="AH125" s="48"/>
      <c r="AI125" s="48"/>
      <c r="AJ125" s="48"/>
      <c r="AK125" s="45"/>
      <c r="AL125" s="128"/>
      <c r="AM125" s="74"/>
    </row>
    <row r="126" spans="1:39" ht="30" customHeight="1">
      <c r="A126" s="391"/>
      <c r="B126" s="33" t="s">
        <v>1004</v>
      </c>
      <c r="C126" s="48"/>
      <c r="D126" s="48"/>
      <c r="E126" s="48"/>
      <c r="F126" s="48"/>
      <c r="G126" s="48"/>
      <c r="H126" s="48"/>
      <c r="I126" s="48"/>
      <c r="J126" s="48"/>
      <c r="K126" s="48"/>
      <c r="L126" s="48"/>
      <c r="M126" s="48"/>
      <c r="N126" s="45"/>
      <c r="O126" s="45"/>
      <c r="P126" s="45"/>
      <c r="Q126" s="45" t="s">
        <v>137</v>
      </c>
      <c r="R126" s="45"/>
      <c r="S126" s="45"/>
      <c r="T126" s="47"/>
      <c r="U126" s="48"/>
      <c r="V126" s="48"/>
      <c r="W126" s="48"/>
      <c r="X126" s="48"/>
      <c r="Y126" s="48"/>
      <c r="Z126" s="48"/>
      <c r="AA126" s="48"/>
      <c r="AB126" s="48"/>
      <c r="AC126" s="48"/>
      <c r="AD126" s="48"/>
      <c r="AE126" s="48"/>
      <c r="AF126" s="48"/>
      <c r="AG126" s="48"/>
      <c r="AH126" s="48"/>
      <c r="AI126" s="48"/>
      <c r="AJ126" s="48"/>
      <c r="AK126" s="45"/>
      <c r="AL126" s="128"/>
      <c r="AM126" s="74"/>
    </row>
    <row r="127" spans="1:39" ht="30" customHeight="1">
      <c r="A127" s="391"/>
      <c r="B127" s="33" t="s">
        <v>1005</v>
      </c>
      <c r="C127" s="48"/>
      <c r="D127" s="48"/>
      <c r="E127" s="48"/>
      <c r="F127" s="48"/>
      <c r="G127" s="48"/>
      <c r="H127" s="48"/>
      <c r="I127" s="48"/>
      <c r="J127" s="48"/>
      <c r="K127" s="48"/>
      <c r="L127" s="48"/>
      <c r="M127" s="48"/>
      <c r="N127" s="45"/>
      <c r="O127" s="45"/>
      <c r="P127" s="45"/>
      <c r="Q127" s="45"/>
      <c r="R127" s="45" t="s">
        <v>137</v>
      </c>
      <c r="S127" s="45"/>
      <c r="T127" s="47"/>
      <c r="U127" s="48"/>
      <c r="V127" s="48"/>
      <c r="W127" s="48"/>
      <c r="X127" s="48"/>
      <c r="Y127" s="48"/>
      <c r="Z127" s="48"/>
      <c r="AA127" s="48"/>
      <c r="AB127" s="48"/>
      <c r="AC127" s="48"/>
      <c r="AD127" s="48"/>
      <c r="AE127" s="48"/>
      <c r="AF127" s="48"/>
      <c r="AG127" s="48"/>
      <c r="AH127" s="48"/>
      <c r="AI127" s="48"/>
      <c r="AJ127" s="48"/>
      <c r="AK127" s="45"/>
      <c r="AL127" s="128"/>
      <c r="AM127" s="74"/>
    </row>
    <row r="128" spans="1:39" ht="30" customHeight="1">
      <c r="A128" s="391"/>
      <c r="B128" s="33" t="s">
        <v>1006</v>
      </c>
      <c r="C128" s="48"/>
      <c r="D128" s="48"/>
      <c r="E128" s="48"/>
      <c r="F128" s="48"/>
      <c r="G128" s="48"/>
      <c r="H128" s="48"/>
      <c r="I128" s="48"/>
      <c r="J128" s="48"/>
      <c r="K128" s="48"/>
      <c r="L128" s="48"/>
      <c r="M128" s="48"/>
      <c r="N128" s="45"/>
      <c r="O128" s="45"/>
      <c r="P128" s="45"/>
      <c r="Q128" s="45" t="s">
        <v>137</v>
      </c>
      <c r="R128" s="45"/>
      <c r="S128" s="45"/>
      <c r="T128" s="47"/>
      <c r="U128" s="48"/>
      <c r="V128" s="48"/>
      <c r="W128" s="48"/>
      <c r="X128" s="48"/>
      <c r="Y128" s="48"/>
      <c r="Z128" s="48"/>
      <c r="AA128" s="48"/>
      <c r="AB128" s="48"/>
      <c r="AC128" s="48"/>
      <c r="AD128" s="48"/>
      <c r="AE128" s="48"/>
      <c r="AF128" s="48"/>
      <c r="AG128" s="48"/>
      <c r="AH128" s="48"/>
      <c r="AI128" s="48"/>
      <c r="AJ128" s="48"/>
      <c r="AK128" s="45"/>
      <c r="AL128" s="128"/>
      <c r="AM128" s="74"/>
    </row>
    <row r="129" spans="1:39" ht="30" customHeight="1">
      <c r="A129" s="391"/>
      <c r="B129" s="33" t="s">
        <v>1007</v>
      </c>
      <c r="C129" s="48"/>
      <c r="D129" s="48"/>
      <c r="E129" s="48"/>
      <c r="F129" s="48"/>
      <c r="G129" s="48"/>
      <c r="H129" s="48"/>
      <c r="I129" s="48"/>
      <c r="J129" s="48"/>
      <c r="K129" s="48"/>
      <c r="L129" s="48"/>
      <c r="M129" s="48"/>
      <c r="N129" s="45"/>
      <c r="O129" s="45"/>
      <c r="P129" s="45"/>
      <c r="Q129" s="45"/>
      <c r="R129" s="45" t="s">
        <v>137</v>
      </c>
      <c r="S129" s="45"/>
      <c r="T129" s="47"/>
      <c r="U129" s="48"/>
      <c r="V129" s="48"/>
      <c r="W129" s="48"/>
      <c r="X129" s="48"/>
      <c r="Y129" s="48"/>
      <c r="Z129" s="48"/>
      <c r="AA129" s="48"/>
      <c r="AB129" s="48"/>
      <c r="AC129" s="48"/>
      <c r="AD129" s="48"/>
      <c r="AE129" s="48"/>
      <c r="AF129" s="48"/>
      <c r="AG129" s="48"/>
      <c r="AH129" s="48"/>
      <c r="AI129" s="48"/>
      <c r="AJ129" s="48"/>
      <c r="AK129" s="45"/>
      <c r="AL129" s="128"/>
      <c r="AM129" s="74"/>
    </row>
    <row r="130" spans="1:39" ht="30" customHeight="1">
      <c r="A130" s="392"/>
      <c r="B130" s="33" t="s">
        <v>1008</v>
      </c>
      <c r="C130" s="48"/>
      <c r="D130" s="48"/>
      <c r="E130" s="48"/>
      <c r="F130" s="48"/>
      <c r="G130" s="48"/>
      <c r="H130" s="48"/>
      <c r="I130" s="48"/>
      <c r="J130" s="48"/>
      <c r="K130" s="48"/>
      <c r="L130" s="48"/>
      <c r="M130" s="48"/>
      <c r="N130" s="45"/>
      <c r="O130" s="45"/>
      <c r="P130" s="45"/>
      <c r="Q130" s="45"/>
      <c r="R130" s="45" t="s">
        <v>137</v>
      </c>
      <c r="S130" s="45"/>
      <c r="T130" s="47"/>
      <c r="U130" s="48"/>
      <c r="V130" s="48"/>
      <c r="W130" s="48"/>
      <c r="X130" s="48"/>
      <c r="Y130" s="48"/>
      <c r="Z130" s="48"/>
      <c r="AA130" s="48"/>
      <c r="AB130" s="48"/>
      <c r="AC130" s="48"/>
      <c r="AD130" s="48"/>
      <c r="AE130" s="48"/>
      <c r="AF130" s="48"/>
      <c r="AG130" s="48"/>
      <c r="AH130" s="48"/>
      <c r="AI130" s="48"/>
      <c r="AJ130" s="48"/>
      <c r="AK130" s="45"/>
      <c r="AL130" s="128"/>
      <c r="AM130" s="74"/>
    </row>
    <row r="131" spans="1:39" ht="30" customHeight="1">
      <c r="A131" s="390" t="s">
        <v>1009</v>
      </c>
      <c r="B131" s="33" t="s">
        <v>1010</v>
      </c>
      <c r="C131" s="48" t="s">
        <v>1011</v>
      </c>
      <c r="D131" s="48"/>
      <c r="E131" s="48"/>
      <c r="F131" s="48"/>
      <c r="G131" s="48"/>
      <c r="H131" s="48"/>
      <c r="I131" s="48"/>
      <c r="J131" s="48"/>
      <c r="K131" s="48"/>
      <c r="L131" s="48"/>
      <c r="M131" s="48"/>
      <c r="N131" s="45"/>
      <c r="O131" s="45"/>
      <c r="P131" s="45"/>
      <c r="Q131" s="45"/>
      <c r="R131" s="45"/>
      <c r="S131" s="45" t="s">
        <v>683</v>
      </c>
      <c r="T131" s="47"/>
      <c r="U131" s="48"/>
      <c r="V131" s="48"/>
      <c r="W131" s="48"/>
      <c r="X131" s="48"/>
      <c r="Y131" s="48"/>
      <c r="Z131" s="48"/>
      <c r="AA131" s="48"/>
      <c r="AB131" s="48"/>
      <c r="AC131" s="48"/>
      <c r="AD131" s="48"/>
      <c r="AE131" s="48"/>
      <c r="AF131" s="48"/>
      <c r="AG131" s="48"/>
      <c r="AH131" s="48"/>
      <c r="AI131" s="48"/>
      <c r="AJ131" s="48"/>
      <c r="AK131" s="45"/>
      <c r="AL131" s="128"/>
      <c r="AM131" s="74"/>
    </row>
    <row r="132" spans="1:39" ht="30" customHeight="1">
      <c r="A132" s="391"/>
      <c r="B132" s="33" t="s">
        <v>1012</v>
      </c>
      <c r="C132" s="48" t="s">
        <v>1011</v>
      </c>
      <c r="D132" s="48"/>
      <c r="E132" s="48"/>
      <c r="F132" s="48"/>
      <c r="G132" s="48"/>
      <c r="H132" s="48"/>
      <c r="I132" s="48"/>
      <c r="J132" s="48"/>
      <c r="K132" s="48"/>
      <c r="L132" s="48"/>
      <c r="M132" s="48"/>
      <c r="N132" s="45"/>
      <c r="O132" s="45"/>
      <c r="P132" s="45"/>
      <c r="Q132" s="45"/>
      <c r="R132" s="45"/>
      <c r="S132" s="45" t="s">
        <v>683</v>
      </c>
      <c r="T132" s="47"/>
      <c r="U132" s="48"/>
      <c r="V132" s="48"/>
      <c r="W132" s="48"/>
      <c r="X132" s="48"/>
      <c r="Y132" s="48"/>
      <c r="Z132" s="48"/>
      <c r="AA132" s="48"/>
      <c r="AB132" s="48"/>
      <c r="AC132" s="48"/>
      <c r="AD132" s="48"/>
      <c r="AE132" s="48"/>
      <c r="AF132" s="48"/>
      <c r="AG132" s="48"/>
      <c r="AH132" s="48"/>
      <c r="AI132" s="48"/>
      <c r="AJ132" s="48"/>
      <c r="AK132" s="45"/>
      <c r="AL132" s="128"/>
      <c r="AM132" s="74"/>
    </row>
    <row r="133" spans="1:39" ht="30" customHeight="1">
      <c r="A133" s="391"/>
      <c r="B133" s="33" t="s">
        <v>1013</v>
      </c>
      <c r="C133" s="48" t="s">
        <v>1011</v>
      </c>
      <c r="D133" s="48"/>
      <c r="E133" s="48"/>
      <c r="F133" s="48"/>
      <c r="G133" s="48"/>
      <c r="H133" s="48"/>
      <c r="I133" s="48"/>
      <c r="J133" s="48"/>
      <c r="K133" s="48"/>
      <c r="L133" s="48"/>
      <c r="M133" s="48"/>
      <c r="N133" s="45"/>
      <c r="O133" s="45"/>
      <c r="P133" s="45"/>
      <c r="Q133" s="45"/>
      <c r="R133" s="45"/>
      <c r="S133" s="45" t="s">
        <v>683</v>
      </c>
      <c r="T133" s="47"/>
      <c r="U133" s="48"/>
      <c r="V133" s="48"/>
      <c r="W133" s="48"/>
      <c r="X133" s="48"/>
      <c r="Y133" s="48"/>
      <c r="Z133" s="48"/>
      <c r="AA133" s="48"/>
      <c r="AB133" s="48"/>
      <c r="AC133" s="48"/>
      <c r="AD133" s="48"/>
      <c r="AE133" s="48"/>
      <c r="AF133" s="48"/>
      <c r="AG133" s="48"/>
      <c r="AH133" s="48"/>
      <c r="AI133" s="48"/>
      <c r="AJ133" s="48"/>
      <c r="AK133" s="45"/>
      <c r="AL133" s="128"/>
      <c r="AM133" s="74"/>
    </row>
    <row r="134" spans="1:39" ht="30" customHeight="1">
      <c r="A134" s="391"/>
      <c r="B134" s="33" t="s">
        <v>1014</v>
      </c>
      <c r="C134" s="48"/>
      <c r="D134" s="48"/>
      <c r="E134" s="48"/>
      <c r="F134" s="48"/>
      <c r="G134" s="48"/>
      <c r="H134" s="48"/>
      <c r="I134" s="48"/>
      <c r="J134" s="48"/>
      <c r="K134" s="48"/>
      <c r="L134" s="48"/>
      <c r="M134" s="48"/>
      <c r="N134" s="45"/>
      <c r="O134" s="45"/>
      <c r="P134" s="45"/>
      <c r="Q134" s="45" t="s">
        <v>137</v>
      </c>
      <c r="R134" s="45"/>
      <c r="S134" s="45"/>
      <c r="T134" s="47"/>
      <c r="U134" s="48"/>
      <c r="V134" s="48"/>
      <c r="W134" s="48"/>
      <c r="X134" s="48"/>
      <c r="Y134" s="48"/>
      <c r="Z134" s="48"/>
      <c r="AA134" s="48"/>
      <c r="AB134" s="48"/>
      <c r="AC134" s="48"/>
      <c r="AD134" s="48"/>
      <c r="AE134" s="48"/>
      <c r="AF134" s="48"/>
      <c r="AG134" s="48"/>
      <c r="AH134" s="48"/>
      <c r="AI134" s="48"/>
      <c r="AJ134" s="48"/>
      <c r="AK134" s="45"/>
      <c r="AL134" s="128"/>
      <c r="AM134" s="74"/>
    </row>
    <row r="135" spans="1:39" ht="30" customHeight="1">
      <c r="A135" s="391"/>
      <c r="B135" s="33" t="s">
        <v>1015</v>
      </c>
      <c r="C135" s="48"/>
      <c r="D135" s="48"/>
      <c r="E135" s="48"/>
      <c r="F135" s="48"/>
      <c r="G135" s="48"/>
      <c r="H135" s="48"/>
      <c r="I135" s="48"/>
      <c r="J135" s="48"/>
      <c r="K135" s="48"/>
      <c r="L135" s="48"/>
      <c r="M135" s="48"/>
      <c r="N135" s="45"/>
      <c r="O135" s="45"/>
      <c r="P135" s="45"/>
      <c r="Q135" s="45"/>
      <c r="R135" s="45" t="s">
        <v>137</v>
      </c>
      <c r="S135" s="45"/>
      <c r="T135" s="47"/>
      <c r="U135" s="48"/>
      <c r="V135" s="48"/>
      <c r="W135" s="48"/>
      <c r="X135" s="48"/>
      <c r="Y135" s="48"/>
      <c r="Z135" s="48"/>
      <c r="AA135" s="48"/>
      <c r="AB135" s="48"/>
      <c r="AC135" s="48"/>
      <c r="AD135" s="48"/>
      <c r="AE135" s="48"/>
      <c r="AF135" s="48"/>
      <c r="AG135" s="48"/>
      <c r="AH135" s="48"/>
      <c r="AI135" s="48"/>
      <c r="AJ135" s="48"/>
      <c r="AK135" s="45"/>
      <c r="AL135" s="128"/>
      <c r="AM135" s="74"/>
    </row>
    <row r="136" spans="1:39" ht="30" customHeight="1">
      <c r="A136" s="391"/>
      <c r="B136" s="33" t="s">
        <v>1016</v>
      </c>
      <c r="C136" s="48"/>
      <c r="D136" s="48"/>
      <c r="E136" s="48"/>
      <c r="F136" s="48"/>
      <c r="G136" s="48"/>
      <c r="H136" s="48"/>
      <c r="I136" s="48"/>
      <c r="J136" s="48"/>
      <c r="K136" s="48"/>
      <c r="L136" s="48"/>
      <c r="M136" s="48"/>
      <c r="N136" s="45"/>
      <c r="O136" s="45"/>
      <c r="P136" s="45"/>
      <c r="Q136" s="45" t="s">
        <v>137</v>
      </c>
      <c r="R136" s="45"/>
      <c r="S136" s="45"/>
      <c r="T136" s="47"/>
      <c r="U136" s="48"/>
      <c r="V136" s="48"/>
      <c r="W136" s="48"/>
      <c r="X136" s="48"/>
      <c r="Y136" s="48"/>
      <c r="Z136" s="48"/>
      <c r="AA136" s="48"/>
      <c r="AB136" s="48"/>
      <c r="AC136" s="48"/>
      <c r="AD136" s="48"/>
      <c r="AE136" s="48"/>
      <c r="AF136" s="48"/>
      <c r="AG136" s="48"/>
      <c r="AH136" s="48"/>
      <c r="AI136" s="48"/>
      <c r="AJ136" s="48"/>
      <c r="AK136" s="45"/>
      <c r="AL136" s="128"/>
      <c r="AM136" s="74"/>
    </row>
    <row r="137" spans="1:39" ht="30" customHeight="1">
      <c r="A137" s="391"/>
      <c r="B137" s="33" t="s">
        <v>1017</v>
      </c>
      <c r="C137" s="48"/>
      <c r="D137" s="48"/>
      <c r="E137" s="48"/>
      <c r="F137" s="48"/>
      <c r="G137" s="48"/>
      <c r="H137" s="48"/>
      <c r="I137" s="48"/>
      <c r="J137" s="48"/>
      <c r="K137" s="48"/>
      <c r="L137" s="48"/>
      <c r="M137" s="48"/>
      <c r="N137" s="45"/>
      <c r="O137" s="45"/>
      <c r="P137" s="45"/>
      <c r="Q137" s="45"/>
      <c r="R137" s="45" t="s">
        <v>137</v>
      </c>
      <c r="S137" s="45"/>
      <c r="T137" s="47"/>
      <c r="U137" s="48"/>
      <c r="V137" s="48"/>
      <c r="W137" s="48"/>
      <c r="X137" s="48"/>
      <c r="Y137" s="48"/>
      <c r="Z137" s="48"/>
      <c r="AA137" s="48"/>
      <c r="AB137" s="48"/>
      <c r="AC137" s="48"/>
      <c r="AD137" s="48"/>
      <c r="AE137" s="48"/>
      <c r="AF137" s="48"/>
      <c r="AG137" s="48"/>
      <c r="AH137" s="48"/>
      <c r="AI137" s="48"/>
      <c r="AJ137" s="48"/>
      <c r="AK137" s="45"/>
      <c r="AL137" s="128"/>
      <c r="AM137" s="74"/>
    </row>
    <row r="138" spans="1:39" ht="30" customHeight="1">
      <c r="A138" s="391"/>
      <c r="B138" s="33" t="s">
        <v>1018</v>
      </c>
      <c r="C138" s="48"/>
      <c r="D138" s="48"/>
      <c r="E138" s="48"/>
      <c r="F138" s="48"/>
      <c r="G138" s="48"/>
      <c r="H138" s="48"/>
      <c r="I138" s="48"/>
      <c r="J138" s="48"/>
      <c r="K138" s="48"/>
      <c r="L138" s="48"/>
      <c r="M138" s="48"/>
      <c r="N138" s="45"/>
      <c r="O138" s="45"/>
      <c r="P138" s="45"/>
      <c r="Q138" s="45" t="s">
        <v>137</v>
      </c>
      <c r="R138" s="45"/>
      <c r="S138" s="45"/>
      <c r="T138" s="47"/>
      <c r="U138" s="48"/>
      <c r="V138" s="48"/>
      <c r="W138" s="48"/>
      <c r="X138" s="48"/>
      <c r="Y138" s="48"/>
      <c r="Z138" s="48"/>
      <c r="AA138" s="48"/>
      <c r="AB138" s="48"/>
      <c r="AC138" s="48"/>
      <c r="AD138" s="48"/>
      <c r="AE138" s="48"/>
      <c r="AF138" s="48"/>
      <c r="AG138" s="48"/>
      <c r="AH138" s="48"/>
      <c r="AI138" s="48"/>
      <c r="AJ138" s="48"/>
      <c r="AK138" s="45"/>
      <c r="AL138" s="128"/>
      <c r="AM138" s="74"/>
    </row>
    <row r="139" spans="1:39" ht="30" customHeight="1">
      <c r="A139" s="391"/>
      <c r="B139" s="33" t="s">
        <v>1019</v>
      </c>
      <c r="C139" s="48"/>
      <c r="D139" s="48"/>
      <c r="E139" s="48"/>
      <c r="F139" s="48"/>
      <c r="G139" s="48"/>
      <c r="H139" s="48"/>
      <c r="I139" s="48"/>
      <c r="J139" s="48"/>
      <c r="K139" s="48"/>
      <c r="L139" s="48"/>
      <c r="M139" s="48"/>
      <c r="N139" s="45"/>
      <c r="O139" s="45"/>
      <c r="P139" s="45"/>
      <c r="Q139" s="45"/>
      <c r="R139" s="45" t="s">
        <v>137</v>
      </c>
      <c r="S139" s="45"/>
      <c r="T139" s="47"/>
      <c r="U139" s="48"/>
      <c r="V139" s="48"/>
      <c r="W139" s="48"/>
      <c r="X139" s="48"/>
      <c r="Y139" s="48"/>
      <c r="Z139" s="48"/>
      <c r="AA139" s="48"/>
      <c r="AB139" s="48"/>
      <c r="AC139" s="48"/>
      <c r="AD139" s="48"/>
      <c r="AE139" s="48"/>
      <c r="AF139" s="48"/>
      <c r="AG139" s="48"/>
      <c r="AH139" s="48"/>
      <c r="AI139" s="48"/>
      <c r="AJ139" s="48"/>
      <c r="AK139" s="45"/>
      <c r="AL139" s="128"/>
      <c r="AM139" s="74"/>
    </row>
    <row r="140" spans="1:39" ht="30" customHeight="1">
      <c r="A140" s="391"/>
      <c r="B140" s="33" t="s">
        <v>1020</v>
      </c>
      <c r="C140" s="48"/>
      <c r="D140" s="48"/>
      <c r="E140" s="48"/>
      <c r="F140" s="48"/>
      <c r="G140" s="48"/>
      <c r="H140" s="48"/>
      <c r="I140" s="48"/>
      <c r="J140" s="48"/>
      <c r="K140" s="48"/>
      <c r="L140" s="48"/>
      <c r="M140" s="48"/>
      <c r="N140" s="45"/>
      <c r="O140" s="45"/>
      <c r="P140" s="45"/>
      <c r="Q140" s="45" t="s">
        <v>137</v>
      </c>
      <c r="R140" s="45"/>
      <c r="S140" s="45"/>
      <c r="T140" s="47"/>
      <c r="U140" s="48"/>
      <c r="V140" s="48"/>
      <c r="W140" s="48"/>
      <c r="X140" s="48"/>
      <c r="Y140" s="48"/>
      <c r="Z140" s="48"/>
      <c r="AA140" s="48"/>
      <c r="AB140" s="48"/>
      <c r="AC140" s="48"/>
      <c r="AD140" s="48"/>
      <c r="AE140" s="48"/>
      <c r="AF140" s="48"/>
      <c r="AG140" s="48"/>
      <c r="AH140" s="48"/>
      <c r="AI140" s="48"/>
      <c r="AJ140" s="48"/>
      <c r="AK140" s="45"/>
      <c r="AL140" s="128"/>
      <c r="AM140" s="74"/>
    </row>
    <row r="141" spans="1:39" ht="30" customHeight="1">
      <c r="A141" s="391"/>
      <c r="B141" s="33" t="s">
        <v>1021</v>
      </c>
      <c r="C141" s="48"/>
      <c r="D141" s="48"/>
      <c r="E141" s="48"/>
      <c r="F141" s="48"/>
      <c r="G141" s="48"/>
      <c r="H141" s="48"/>
      <c r="I141" s="48"/>
      <c r="J141" s="48"/>
      <c r="K141" s="48"/>
      <c r="L141" s="48"/>
      <c r="M141" s="48"/>
      <c r="N141" s="45"/>
      <c r="O141" s="45"/>
      <c r="P141" s="45"/>
      <c r="Q141" s="45"/>
      <c r="R141" s="45" t="s">
        <v>137</v>
      </c>
      <c r="S141" s="45"/>
      <c r="T141" s="47"/>
      <c r="U141" s="48"/>
      <c r="V141" s="48"/>
      <c r="W141" s="48"/>
      <c r="X141" s="48"/>
      <c r="Y141" s="48"/>
      <c r="Z141" s="48"/>
      <c r="AA141" s="48"/>
      <c r="AB141" s="48"/>
      <c r="AC141" s="48"/>
      <c r="AD141" s="48"/>
      <c r="AE141" s="48"/>
      <c r="AF141" s="48"/>
      <c r="AG141" s="48"/>
      <c r="AH141" s="48"/>
      <c r="AI141" s="48"/>
      <c r="AJ141" s="48"/>
      <c r="AK141" s="45"/>
      <c r="AL141" s="128"/>
      <c r="AM141" s="74"/>
    </row>
    <row r="142" spans="1:39" ht="30" customHeight="1">
      <c r="A142" s="391"/>
      <c r="B142" s="33" t="s">
        <v>1022</v>
      </c>
      <c r="C142" s="48"/>
      <c r="D142" s="48"/>
      <c r="E142" s="48"/>
      <c r="F142" s="48"/>
      <c r="G142" s="48"/>
      <c r="H142" s="48"/>
      <c r="I142" s="48"/>
      <c r="J142" s="48"/>
      <c r="K142" s="48"/>
      <c r="L142" s="48"/>
      <c r="M142" s="48"/>
      <c r="N142" s="45"/>
      <c r="O142" s="45"/>
      <c r="P142" s="45" t="s">
        <v>137</v>
      </c>
      <c r="Q142" s="45"/>
      <c r="R142" s="45"/>
      <c r="S142" s="45"/>
      <c r="T142" s="47"/>
      <c r="U142" s="48"/>
      <c r="V142" s="48"/>
      <c r="W142" s="48"/>
      <c r="X142" s="48"/>
      <c r="Y142" s="48"/>
      <c r="Z142" s="48"/>
      <c r="AA142" s="48"/>
      <c r="AB142" s="48"/>
      <c r="AC142" s="48"/>
      <c r="AD142" s="48"/>
      <c r="AE142" s="48"/>
      <c r="AF142" s="48"/>
      <c r="AG142" s="48"/>
      <c r="AH142" s="48"/>
      <c r="AI142" s="48"/>
      <c r="AJ142" s="48"/>
      <c r="AK142" s="45"/>
      <c r="AL142" s="128"/>
      <c r="AM142" s="74"/>
    </row>
    <row r="143" spans="1:39" ht="30" customHeight="1">
      <c r="A143" s="391"/>
      <c r="B143" s="33" t="s">
        <v>1023</v>
      </c>
      <c r="C143" s="48"/>
      <c r="D143" s="48"/>
      <c r="E143" s="48"/>
      <c r="F143" s="48"/>
      <c r="G143" s="48"/>
      <c r="H143" s="48"/>
      <c r="I143" s="48"/>
      <c r="J143" s="48"/>
      <c r="K143" s="48"/>
      <c r="L143" s="48"/>
      <c r="M143" s="48"/>
      <c r="N143" s="45"/>
      <c r="O143" s="45"/>
      <c r="P143" s="45" t="s">
        <v>137</v>
      </c>
      <c r="Q143" s="45"/>
      <c r="R143" s="45"/>
      <c r="S143" s="45"/>
      <c r="T143" s="47"/>
      <c r="U143" s="48"/>
      <c r="V143" s="48"/>
      <c r="W143" s="48"/>
      <c r="X143" s="48"/>
      <c r="Y143" s="48"/>
      <c r="Z143" s="48"/>
      <c r="AA143" s="48"/>
      <c r="AB143" s="48"/>
      <c r="AC143" s="48"/>
      <c r="AD143" s="48"/>
      <c r="AE143" s="48"/>
      <c r="AF143" s="48"/>
      <c r="AG143" s="48"/>
      <c r="AH143" s="48"/>
      <c r="AI143" s="48"/>
      <c r="AJ143" s="48"/>
      <c r="AK143" s="45"/>
      <c r="AL143" s="128"/>
      <c r="AM143" s="74"/>
    </row>
    <row r="144" spans="1:39" ht="30" customHeight="1">
      <c r="A144" s="391"/>
      <c r="B144" s="33" t="s">
        <v>1024</v>
      </c>
      <c r="C144" s="48"/>
      <c r="D144" s="48"/>
      <c r="E144" s="48"/>
      <c r="F144" s="48"/>
      <c r="G144" s="48"/>
      <c r="H144" s="48"/>
      <c r="I144" s="48"/>
      <c r="J144" s="48"/>
      <c r="K144" s="48"/>
      <c r="L144" s="48"/>
      <c r="M144" s="48"/>
      <c r="N144" s="45"/>
      <c r="O144" s="45"/>
      <c r="P144" s="45" t="s">
        <v>137</v>
      </c>
      <c r="Q144" s="45"/>
      <c r="R144" s="45"/>
      <c r="S144" s="45"/>
      <c r="T144" s="47"/>
      <c r="U144" s="48"/>
      <c r="V144" s="48"/>
      <c r="W144" s="48"/>
      <c r="X144" s="48"/>
      <c r="Y144" s="48"/>
      <c r="Z144" s="48"/>
      <c r="AA144" s="48"/>
      <c r="AB144" s="48"/>
      <c r="AC144" s="48"/>
      <c r="AD144" s="48"/>
      <c r="AE144" s="48"/>
      <c r="AF144" s="48"/>
      <c r="AG144" s="48"/>
      <c r="AH144" s="48"/>
      <c r="AI144" s="48"/>
      <c r="AJ144" s="48"/>
      <c r="AK144" s="45"/>
      <c r="AL144" s="128"/>
      <c r="AM144" s="74"/>
    </row>
    <row r="145" spans="1:39" ht="30" customHeight="1">
      <c r="A145" s="392"/>
      <c r="B145" s="33" t="s">
        <v>1025</v>
      </c>
      <c r="C145" s="48"/>
      <c r="D145" s="48"/>
      <c r="E145" s="48"/>
      <c r="F145" s="48"/>
      <c r="G145" s="48"/>
      <c r="H145" s="48"/>
      <c r="I145" s="48"/>
      <c r="J145" s="48"/>
      <c r="K145" s="48"/>
      <c r="L145" s="48"/>
      <c r="M145" s="48"/>
      <c r="N145" s="45"/>
      <c r="O145" s="45"/>
      <c r="P145" s="45" t="s">
        <v>137</v>
      </c>
      <c r="Q145" s="45"/>
      <c r="R145" s="45"/>
      <c r="S145" s="45"/>
      <c r="T145" s="47"/>
      <c r="U145" s="48"/>
      <c r="V145" s="48"/>
      <c r="W145" s="48"/>
      <c r="X145" s="48"/>
      <c r="Y145" s="48"/>
      <c r="Z145" s="48"/>
      <c r="AA145" s="48"/>
      <c r="AB145" s="48"/>
      <c r="AC145" s="48"/>
      <c r="AD145" s="48"/>
      <c r="AE145" s="48"/>
      <c r="AF145" s="48"/>
      <c r="AG145" s="48"/>
      <c r="AH145" s="48"/>
      <c r="AI145" s="48"/>
      <c r="AJ145" s="48"/>
      <c r="AK145" s="45"/>
      <c r="AL145" s="128"/>
      <c r="AM145" s="74"/>
    </row>
    <row r="146" spans="1:39" ht="30" customHeight="1">
      <c r="A146" s="390" t="s">
        <v>1026</v>
      </c>
      <c r="B146" s="33" t="s">
        <v>1027</v>
      </c>
      <c r="C146" s="48" t="s">
        <v>1028</v>
      </c>
      <c r="D146" s="48"/>
      <c r="E146" s="48"/>
      <c r="F146" s="48"/>
      <c r="G146" s="48"/>
      <c r="H146" s="48"/>
      <c r="I146" s="48"/>
      <c r="J146" s="48"/>
      <c r="K146" s="48"/>
      <c r="L146" s="48"/>
      <c r="M146" s="48"/>
      <c r="N146" s="45"/>
      <c r="O146" s="45"/>
      <c r="P146" s="45"/>
      <c r="Q146" s="45"/>
      <c r="R146" s="45"/>
      <c r="S146" s="45" t="s">
        <v>683</v>
      </c>
      <c r="T146" s="47"/>
      <c r="U146" s="48"/>
      <c r="V146" s="48"/>
      <c r="W146" s="48"/>
      <c r="X146" s="48"/>
      <c r="Y146" s="48"/>
      <c r="Z146" s="48"/>
      <c r="AA146" s="48"/>
      <c r="AB146" s="48"/>
      <c r="AC146" s="48"/>
      <c r="AD146" s="48"/>
      <c r="AE146" s="48"/>
      <c r="AF146" s="48"/>
      <c r="AG146" s="48"/>
      <c r="AH146" s="48"/>
      <c r="AI146" s="48"/>
      <c r="AJ146" s="48"/>
      <c r="AK146" s="45"/>
      <c r="AL146" s="128"/>
      <c r="AM146" s="74"/>
    </row>
    <row r="147" spans="1:39" ht="30" customHeight="1">
      <c r="A147" s="391"/>
      <c r="B147" s="33" t="s">
        <v>1029</v>
      </c>
      <c r="C147" s="48" t="s">
        <v>1028</v>
      </c>
      <c r="D147" s="48"/>
      <c r="E147" s="48"/>
      <c r="F147" s="48"/>
      <c r="G147" s="48"/>
      <c r="H147" s="48"/>
      <c r="I147" s="48"/>
      <c r="J147" s="48"/>
      <c r="K147" s="48"/>
      <c r="L147" s="48"/>
      <c r="M147" s="48"/>
      <c r="N147" s="45"/>
      <c r="O147" s="45"/>
      <c r="P147" s="45"/>
      <c r="Q147" s="45"/>
      <c r="R147" s="45"/>
      <c r="S147" s="45" t="s">
        <v>683</v>
      </c>
      <c r="T147" s="47"/>
      <c r="U147" s="48"/>
      <c r="V147" s="48"/>
      <c r="W147" s="48"/>
      <c r="X147" s="48"/>
      <c r="Y147" s="48"/>
      <c r="Z147" s="48"/>
      <c r="AA147" s="48"/>
      <c r="AB147" s="48"/>
      <c r="AC147" s="48"/>
      <c r="AD147" s="48"/>
      <c r="AE147" s="48"/>
      <c r="AF147" s="48"/>
      <c r="AG147" s="48"/>
      <c r="AH147" s="48"/>
      <c r="AI147" s="48"/>
      <c r="AJ147" s="48"/>
      <c r="AK147" s="45"/>
      <c r="AL147" s="128"/>
      <c r="AM147" s="74"/>
    </row>
    <row r="148" spans="1:39" ht="30" customHeight="1">
      <c r="A148" s="391"/>
      <c r="B148" s="33" t="s">
        <v>1030</v>
      </c>
      <c r="C148" s="48" t="s">
        <v>1028</v>
      </c>
      <c r="D148" s="48"/>
      <c r="E148" s="48"/>
      <c r="F148" s="48"/>
      <c r="G148" s="48"/>
      <c r="H148" s="48"/>
      <c r="I148" s="48"/>
      <c r="J148" s="48"/>
      <c r="K148" s="48"/>
      <c r="L148" s="48"/>
      <c r="M148" s="48"/>
      <c r="N148" s="45"/>
      <c r="O148" s="45"/>
      <c r="P148" s="45"/>
      <c r="Q148" s="45"/>
      <c r="R148" s="45"/>
      <c r="S148" s="45" t="s">
        <v>683</v>
      </c>
      <c r="T148" s="47" t="s">
        <v>116</v>
      </c>
      <c r="U148" s="48"/>
      <c r="V148" s="48"/>
      <c r="W148" s="48"/>
      <c r="X148" s="48"/>
      <c r="Y148" s="48"/>
      <c r="Z148" s="48"/>
      <c r="AA148" s="48"/>
      <c r="AB148" s="48"/>
      <c r="AC148" s="48"/>
      <c r="AD148" s="48"/>
      <c r="AE148" s="48"/>
      <c r="AF148" s="48"/>
      <c r="AG148" s="48"/>
      <c r="AH148" s="48"/>
      <c r="AI148" s="48"/>
      <c r="AJ148" s="48"/>
      <c r="AK148" s="45"/>
      <c r="AL148" s="128"/>
      <c r="AM148" s="74"/>
    </row>
    <row r="149" spans="1:39" ht="30" customHeight="1">
      <c r="A149" s="391"/>
      <c r="B149" s="33" t="s">
        <v>1031</v>
      </c>
      <c r="C149" s="48"/>
      <c r="D149" s="48"/>
      <c r="E149" s="48"/>
      <c r="F149" s="48"/>
      <c r="G149" s="48"/>
      <c r="H149" s="48"/>
      <c r="I149" s="48"/>
      <c r="J149" s="48"/>
      <c r="K149" s="48"/>
      <c r="L149" s="48"/>
      <c r="M149" s="48"/>
      <c r="N149" s="45"/>
      <c r="O149" s="45"/>
      <c r="P149" s="45"/>
      <c r="Q149" s="45"/>
      <c r="R149" s="45" t="s">
        <v>137</v>
      </c>
      <c r="S149" s="45"/>
      <c r="T149" s="47"/>
      <c r="U149" s="48"/>
      <c r="V149" s="48"/>
      <c r="W149" s="48"/>
      <c r="X149" s="48"/>
      <c r="Y149" s="48"/>
      <c r="Z149" s="48"/>
      <c r="AA149" s="48"/>
      <c r="AB149" s="48"/>
      <c r="AC149" s="48"/>
      <c r="AD149" s="48"/>
      <c r="AE149" s="48"/>
      <c r="AF149" s="48"/>
      <c r="AG149" s="48"/>
      <c r="AH149" s="48"/>
      <c r="AI149" s="48"/>
      <c r="AJ149" s="48"/>
      <c r="AK149" s="45"/>
      <c r="AL149" s="128"/>
      <c r="AM149" s="74"/>
    </row>
    <row r="150" spans="1:39" ht="30" customHeight="1">
      <c r="A150" s="391"/>
      <c r="B150" s="33" t="s">
        <v>1032</v>
      </c>
      <c r="C150" s="48"/>
      <c r="D150" s="48"/>
      <c r="E150" s="48"/>
      <c r="F150" s="48"/>
      <c r="G150" s="48"/>
      <c r="H150" s="48"/>
      <c r="I150" s="48"/>
      <c r="J150" s="48"/>
      <c r="K150" s="48"/>
      <c r="L150" s="48"/>
      <c r="M150" s="48"/>
      <c r="N150" s="45"/>
      <c r="O150" s="45"/>
      <c r="P150" s="45"/>
      <c r="Q150" s="45"/>
      <c r="R150" s="45" t="s">
        <v>137</v>
      </c>
      <c r="S150" s="45"/>
      <c r="T150" s="47"/>
      <c r="U150" s="48"/>
      <c r="V150" s="48"/>
      <c r="W150" s="48"/>
      <c r="X150" s="48"/>
      <c r="Y150" s="48"/>
      <c r="Z150" s="48"/>
      <c r="AA150" s="48"/>
      <c r="AB150" s="48"/>
      <c r="AC150" s="48"/>
      <c r="AD150" s="48"/>
      <c r="AE150" s="48"/>
      <c r="AF150" s="48"/>
      <c r="AG150" s="48"/>
      <c r="AH150" s="48"/>
      <c r="AI150" s="48"/>
      <c r="AJ150" s="48"/>
      <c r="AK150" s="45"/>
      <c r="AL150" s="128"/>
      <c r="AM150" s="74"/>
    </row>
    <row r="151" spans="1:39" ht="30" customHeight="1">
      <c r="A151" s="391"/>
      <c r="B151" s="33" t="s">
        <v>1033</v>
      </c>
      <c r="C151" s="48"/>
      <c r="D151" s="48"/>
      <c r="E151" s="48"/>
      <c r="F151" s="48"/>
      <c r="G151" s="48"/>
      <c r="H151" s="48"/>
      <c r="I151" s="48"/>
      <c r="J151" s="48"/>
      <c r="K151" s="48"/>
      <c r="L151" s="48"/>
      <c r="M151" s="48"/>
      <c r="N151" s="45"/>
      <c r="O151" s="45"/>
      <c r="P151" s="45"/>
      <c r="Q151" s="45"/>
      <c r="R151" s="45" t="s">
        <v>137</v>
      </c>
      <c r="S151" s="45"/>
      <c r="T151" s="47"/>
      <c r="U151" s="48"/>
      <c r="V151" s="48"/>
      <c r="W151" s="48"/>
      <c r="X151" s="48"/>
      <c r="Y151" s="48"/>
      <c r="Z151" s="48"/>
      <c r="AA151" s="48"/>
      <c r="AB151" s="48"/>
      <c r="AC151" s="48"/>
      <c r="AD151" s="48"/>
      <c r="AE151" s="48"/>
      <c r="AF151" s="48"/>
      <c r="AG151" s="48"/>
      <c r="AH151" s="48"/>
      <c r="AI151" s="48"/>
      <c r="AJ151" s="48"/>
      <c r="AK151" s="45"/>
      <c r="AL151" s="128"/>
      <c r="AM151" s="74"/>
    </row>
    <row r="152" spans="1:39" ht="30" customHeight="1">
      <c r="A152" s="391"/>
      <c r="B152" s="33" t="s">
        <v>1034</v>
      </c>
      <c r="C152" s="48"/>
      <c r="D152" s="48"/>
      <c r="E152" s="48"/>
      <c r="F152" s="48"/>
      <c r="G152" s="48"/>
      <c r="H152" s="48"/>
      <c r="I152" s="48"/>
      <c r="J152" s="48"/>
      <c r="K152" s="48"/>
      <c r="L152" s="48"/>
      <c r="M152" s="48"/>
      <c r="N152" s="45"/>
      <c r="O152" s="45"/>
      <c r="P152" s="45"/>
      <c r="Q152" s="45"/>
      <c r="R152" s="45" t="s">
        <v>137</v>
      </c>
      <c r="S152" s="45"/>
      <c r="T152" s="47"/>
      <c r="U152" s="48"/>
      <c r="V152" s="48"/>
      <c r="W152" s="48"/>
      <c r="X152" s="48"/>
      <c r="Y152" s="48"/>
      <c r="Z152" s="48"/>
      <c r="AA152" s="48"/>
      <c r="AB152" s="48"/>
      <c r="AC152" s="48"/>
      <c r="AD152" s="48"/>
      <c r="AE152" s="48"/>
      <c r="AF152" s="48"/>
      <c r="AG152" s="48"/>
      <c r="AH152" s="48"/>
      <c r="AI152" s="48"/>
      <c r="AJ152" s="48"/>
      <c r="AK152" s="45"/>
      <c r="AL152" s="128"/>
      <c r="AM152" s="74"/>
    </row>
    <row r="153" spans="1:39" ht="30" customHeight="1">
      <c r="A153" s="391"/>
      <c r="B153" s="33" t="s">
        <v>1035</v>
      </c>
      <c r="C153" s="48"/>
      <c r="D153" s="48"/>
      <c r="E153" s="48"/>
      <c r="F153" s="48"/>
      <c r="G153" s="48"/>
      <c r="H153" s="48"/>
      <c r="I153" s="48"/>
      <c r="J153" s="48"/>
      <c r="K153" s="48"/>
      <c r="L153" s="48"/>
      <c r="M153" s="48"/>
      <c r="N153" s="45"/>
      <c r="O153" s="45"/>
      <c r="P153" s="45"/>
      <c r="Q153" s="45"/>
      <c r="R153" s="45" t="s">
        <v>137</v>
      </c>
      <c r="S153" s="45"/>
      <c r="T153" s="47"/>
      <c r="U153" s="48"/>
      <c r="V153" s="48"/>
      <c r="W153" s="48"/>
      <c r="X153" s="48"/>
      <c r="Y153" s="48"/>
      <c r="Z153" s="48"/>
      <c r="AA153" s="48"/>
      <c r="AB153" s="48"/>
      <c r="AC153" s="48"/>
      <c r="AD153" s="48"/>
      <c r="AE153" s="48"/>
      <c r="AF153" s="48"/>
      <c r="AG153" s="48"/>
      <c r="AH153" s="48"/>
      <c r="AI153" s="48"/>
      <c r="AJ153" s="48"/>
      <c r="AK153" s="45"/>
      <c r="AL153" s="128"/>
      <c r="AM153" s="74"/>
    </row>
    <row r="154" spans="1:39" ht="30" customHeight="1">
      <c r="A154" s="391"/>
      <c r="B154" s="33" t="s">
        <v>1036</v>
      </c>
      <c r="C154" s="48"/>
      <c r="D154" s="48"/>
      <c r="E154" s="48"/>
      <c r="F154" s="48"/>
      <c r="G154" s="48"/>
      <c r="H154" s="48"/>
      <c r="I154" s="48"/>
      <c r="J154" s="48"/>
      <c r="K154" s="48"/>
      <c r="L154" s="48"/>
      <c r="M154" s="48"/>
      <c r="N154" s="45"/>
      <c r="O154" s="45"/>
      <c r="P154" s="45"/>
      <c r="Q154" s="45"/>
      <c r="R154" s="45" t="s">
        <v>137</v>
      </c>
      <c r="S154" s="45"/>
      <c r="T154" s="47"/>
      <c r="U154" s="48"/>
      <c r="V154" s="48"/>
      <c r="W154" s="48"/>
      <c r="X154" s="48"/>
      <c r="Y154" s="48"/>
      <c r="Z154" s="48"/>
      <c r="AA154" s="48"/>
      <c r="AB154" s="48"/>
      <c r="AC154" s="48"/>
      <c r="AD154" s="48"/>
      <c r="AE154" s="48"/>
      <c r="AF154" s="48"/>
      <c r="AG154" s="48"/>
      <c r="AH154" s="48"/>
      <c r="AI154" s="48"/>
      <c r="AJ154" s="48"/>
      <c r="AK154" s="45"/>
      <c r="AL154" s="128"/>
      <c r="AM154" s="74"/>
    </row>
    <row r="155" spans="1:39" ht="30" customHeight="1">
      <c r="A155" s="391"/>
      <c r="B155" s="33" t="s">
        <v>1037</v>
      </c>
      <c r="C155" s="48"/>
      <c r="D155" s="48"/>
      <c r="E155" s="48"/>
      <c r="F155" s="48"/>
      <c r="G155" s="48"/>
      <c r="H155" s="48"/>
      <c r="I155" s="48"/>
      <c r="J155" s="48"/>
      <c r="K155" s="48"/>
      <c r="L155" s="48"/>
      <c r="M155" s="48"/>
      <c r="N155" s="45"/>
      <c r="O155" s="45"/>
      <c r="P155" s="45"/>
      <c r="Q155" s="45"/>
      <c r="R155" s="45" t="s">
        <v>137</v>
      </c>
      <c r="S155" s="45"/>
      <c r="T155" s="47" t="s">
        <v>115</v>
      </c>
      <c r="U155" s="48"/>
      <c r="V155" s="48"/>
      <c r="W155" s="48"/>
      <c r="X155" s="48"/>
      <c r="Y155" s="48"/>
      <c r="Z155" s="48"/>
      <c r="AA155" s="48"/>
      <c r="AB155" s="48"/>
      <c r="AC155" s="48"/>
      <c r="AD155" s="48"/>
      <c r="AE155" s="48"/>
      <c r="AF155" s="48"/>
      <c r="AG155" s="48"/>
      <c r="AH155" s="48"/>
      <c r="AI155" s="48"/>
      <c r="AJ155" s="48"/>
      <c r="AK155" s="45"/>
      <c r="AL155" s="128"/>
      <c r="AM155" s="74"/>
    </row>
    <row r="156" spans="1:39" ht="30" customHeight="1">
      <c r="A156" s="391"/>
      <c r="B156" s="33" t="s">
        <v>1038</v>
      </c>
      <c r="C156" s="48"/>
      <c r="D156" s="48"/>
      <c r="E156" s="48"/>
      <c r="F156" s="48"/>
      <c r="G156" s="48"/>
      <c r="H156" s="48"/>
      <c r="I156" s="48"/>
      <c r="J156" s="48"/>
      <c r="K156" s="48"/>
      <c r="L156" s="48"/>
      <c r="M156" s="48"/>
      <c r="N156" s="45"/>
      <c r="O156" s="45"/>
      <c r="P156" s="45"/>
      <c r="Q156" s="45"/>
      <c r="R156" s="45" t="s">
        <v>137</v>
      </c>
      <c r="S156" s="45"/>
      <c r="T156" s="47"/>
      <c r="U156" s="48"/>
      <c r="V156" s="48"/>
      <c r="W156" s="48"/>
      <c r="X156" s="48"/>
      <c r="Y156" s="48"/>
      <c r="Z156" s="48"/>
      <c r="AA156" s="48"/>
      <c r="AB156" s="48"/>
      <c r="AC156" s="48"/>
      <c r="AD156" s="48"/>
      <c r="AE156" s="48"/>
      <c r="AF156" s="48"/>
      <c r="AG156" s="48"/>
      <c r="AH156" s="48"/>
      <c r="AI156" s="48"/>
      <c r="AJ156" s="48"/>
      <c r="AK156" s="45"/>
      <c r="AL156" s="128"/>
      <c r="AM156" s="74"/>
    </row>
    <row r="157" spans="1:39" ht="30" customHeight="1">
      <c r="A157" s="391"/>
      <c r="B157" s="33" t="s">
        <v>1039</v>
      </c>
      <c r="C157" s="48"/>
      <c r="D157" s="48"/>
      <c r="E157" s="48"/>
      <c r="F157" s="48"/>
      <c r="G157" s="48"/>
      <c r="H157" s="48"/>
      <c r="I157" s="48"/>
      <c r="J157" s="48"/>
      <c r="K157" s="48"/>
      <c r="L157" s="48"/>
      <c r="M157" s="48"/>
      <c r="N157" s="45"/>
      <c r="O157" s="45"/>
      <c r="P157" s="45"/>
      <c r="Q157" s="45"/>
      <c r="R157" s="45" t="s">
        <v>137</v>
      </c>
      <c r="S157" s="45"/>
      <c r="T157" s="47"/>
      <c r="U157" s="48"/>
      <c r="V157" s="48"/>
      <c r="W157" s="48"/>
      <c r="X157" s="48"/>
      <c r="Y157" s="48"/>
      <c r="Z157" s="48"/>
      <c r="AA157" s="48"/>
      <c r="AB157" s="48"/>
      <c r="AC157" s="48"/>
      <c r="AD157" s="48"/>
      <c r="AE157" s="48"/>
      <c r="AF157" s="48"/>
      <c r="AG157" s="48"/>
      <c r="AH157" s="48"/>
      <c r="AI157" s="48"/>
      <c r="AJ157" s="48"/>
      <c r="AK157" s="45"/>
      <c r="AL157" s="128"/>
      <c r="AM157" s="74"/>
    </row>
    <row r="158" spans="1:39" ht="30" customHeight="1">
      <c r="A158" s="391"/>
      <c r="B158" s="33" t="s">
        <v>1040</v>
      </c>
      <c r="C158" s="48"/>
      <c r="D158" s="48"/>
      <c r="E158" s="48"/>
      <c r="F158" s="48"/>
      <c r="G158" s="48"/>
      <c r="H158" s="48"/>
      <c r="I158" s="48"/>
      <c r="J158" s="48"/>
      <c r="K158" s="48"/>
      <c r="L158" s="48"/>
      <c r="M158" s="48"/>
      <c r="N158" s="45"/>
      <c r="O158" s="45"/>
      <c r="P158" s="45"/>
      <c r="Q158" s="45"/>
      <c r="R158" s="45" t="s">
        <v>137</v>
      </c>
      <c r="S158" s="45"/>
      <c r="T158" s="47"/>
      <c r="U158" s="48"/>
      <c r="V158" s="48"/>
      <c r="W158" s="48"/>
      <c r="X158" s="48"/>
      <c r="Y158" s="48"/>
      <c r="Z158" s="48"/>
      <c r="AA158" s="48"/>
      <c r="AB158" s="48"/>
      <c r="AC158" s="48"/>
      <c r="AD158" s="48"/>
      <c r="AE158" s="48"/>
      <c r="AF158" s="48"/>
      <c r="AG158" s="48"/>
      <c r="AH158" s="48"/>
      <c r="AI158" s="48"/>
      <c r="AJ158" s="48"/>
      <c r="AK158" s="45"/>
      <c r="AL158" s="128"/>
      <c r="AM158" s="74"/>
    </row>
    <row r="159" spans="1:39" ht="30" customHeight="1">
      <c r="A159" s="391"/>
      <c r="B159" s="33" t="s">
        <v>1041</v>
      </c>
      <c r="C159" s="48"/>
      <c r="D159" s="48"/>
      <c r="E159" s="48"/>
      <c r="F159" s="48"/>
      <c r="G159" s="48"/>
      <c r="H159" s="48"/>
      <c r="I159" s="48"/>
      <c r="J159" s="48"/>
      <c r="K159" s="48"/>
      <c r="L159" s="48"/>
      <c r="M159" s="48"/>
      <c r="N159" s="45"/>
      <c r="O159" s="45"/>
      <c r="P159" s="45"/>
      <c r="Q159" s="45"/>
      <c r="R159" s="45" t="s">
        <v>137</v>
      </c>
      <c r="S159" s="45"/>
      <c r="T159" s="47"/>
      <c r="U159" s="48"/>
      <c r="V159" s="48"/>
      <c r="W159" s="48"/>
      <c r="X159" s="48"/>
      <c r="Y159" s="48"/>
      <c r="Z159" s="48"/>
      <c r="AA159" s="48"/>
      <c r="AB159" s="48"/>
      <c r="AC159" s="48"/>
      <c r="AD159" s="48"/>
      <c r="AE159" s="48"/>
      <c r="AF159" s="48"/>
      <c r="AG159" s="48"/>
      <c r="AH159" s="48"/>
      <c r="AI159" s="48"/>
      <c r="AJ159" s="48"/>
      <c r="AK159" s="45"/>
      <c r="AL159" s="128"/>
      <c r="AM159" s="74"/>
    </row>
    <row r="160" spans="1:39" ht="30" customHeight="1">
      <c r="A160" s="392"/>
      <c r="B160" s="33" t="s">
        <v>1042</v>
      </c>
      <c r="C160" s="48"/>
      <c r="D160" s="48"/>
      <c r="E160" s="48"/>
      <c r="F160" s="48"/>
      <c r="G160" s="48"/>
      <c r="H160" s="48"/>
      <c r="I160" s="48"/>
      <c r="J160" s="48"/>
      <c r="K160" s="48"/>
      <c r="L160" s="48"/>
      <c r="M160" s="48"/>
      <c r="N160" s="45"/>
      <c r="O160" s="45"/>
      <c r="P160" s="45"/>
      <c r="Q160" s="45"/>
      <c r="R160" s="45" t="s">
        <v>137</v>
      </c>
      <c r="S160" s="45"/>
      <c r="T160" s="47"/>
      <c r="U160" s="48"/>
      <c r="V160" s="48"/>
      <c r="W160" s="48"/>
      <c r="X160" s="48"/>
      <c r="Y160" s="48"/>
      <c r="Z160" s="48"/>
      <c r="AA160" s="48"/>
      <c r="AB160" s="48"/>
      <c r="AC160" s="48"/>
      <c r="AD160" s="48"/>
      <c r="AE160" s="48"/>
      <c r="AF160" s="48"/>
      <c r="AG160" s="48"/>
      <c r="AH160" s="48"/>
      <c r="AI160" s="48"/>
      <c r="AJ160" s="48"/>
      <c r="AK160" s="45"/>
      <c r="AL160" s="128"/>
      <c r="AM160" s="74"/>
    </row>
    <row r="161" spans="1:39">
      <c r="AM161" s="74"/>
    </row>
    <row r="162" spans="1:39">
      <c r="B162" s="49"/>
      <c r="AL162" s="131"/>
      <c r="AM162" s="74"/>
    </row>
    <row r="163" spans="1:39" ht="15" thickBot="1">
      <c r="AL163" s="131"/>
      <c r="AM163" s="74"/>
    </row>
    <row r="164" spans="1:39" ht="26.25" customHeight="1" thickBot="1">
      <c r="A164" s="332" t="s">
        <v>884</v>
      </c>
      <c r="B164" s="333"/>
      <c r="C164" s="333"/>
      <c r="D164" s="333"/>
      <c r="E164" s="333"/>
      <c r="F164" s="333"/>
      <c r="G164" s="333"/>
      <c r="H164" s="333"/>
      <c r="I164" s="333"/>
      <c r="J164" s="333"/>
      <c r="K164" s="333"/>
      <c r="L164" s="333"/>
      <c r="M164" s="333"/>
      <c r="N164" s="334"/>
      <c r="AM164" s="74"/>
    </row>
    <row r="165" spans="1:39" ht="26.25" customHeight="1" thickBot="1">
      <c r="A165" s="35"/>
      <c r="B165" s="36"/>
      <c r="C165" s="36"/>
      <c r="D165" s="37"/>
      <c r="E165" s="37"/>
      <c r="F165" s="37"/>
      <c r="G165" s="37"/>
      <c r="H165" s="37"/>
      <c r="I165" s="37"/>
      <c r="J165" s="37"/>
      <c r="K165" s="37"/>
      <c r="L165" s="37"/>
      <c r="M165" s="37"/>
      <c r="N165" s="37"/>
      <c r="O165" s="37"/>
      <c r="AM165" s="74"/>
    </row>
    <row r="166" spans="1:39" ht="43.5" customHeight="1" thickBot="1">
      <c r="A166" s="40" t="s">
        <v>885</v>
      </c>
      <c r="B166" s="41"/>
      <c r="C166" s="42">
        <f>COUNTA(C170:C178,C182:C190,C194:C202,C206:C214)</f>
        <v>3</v>
      </c>
      <c r="AM166" s="74"/>
    </row>
    <row r="167" spans="1:39">
      <c r="AM167" s="74"/>
    </row>
    <row r="168" spans="1:39" ht="15.75" customHeight="1">
      <c r="A168" s="335" t="s">
        <v>886</v>
      </c>
      <c r="B168" s="309" t="s">
        <v>121</v>
      </c>
      <c r="C168" s="309" t="s">
        <v>2</v>
      </c>
      <c r="D168" s="309" t="s">
        <v>4</v>
      </c>
      <c r="E168" s="322" t="s">
        <v>6</v>
      </c>
      <c r="F168" s="324" t="s">
        <v>8</v>
      </c>
      <c r="G168" s="325"/>
      <c r="H168" s="309" t="s">
        <v>10</v>
      </c>
      <c r="I168" s="309" t="s">
        <v>14</v>
      </c>
      <c r="J168" s="337" t="s">
        <v>12</v>
      </c>
      <c r="K168" s="343" t="s">
        <v>122</v>
      </c>
      <c r="L168" s="344"/>
      <c r="M168" s="337" t="s">
        <v>20</v>
      </c>
      <c r="N168" s="337" t="s">
        <v>22</v>
      </c>
      <c r="O168" s="34"/>
      <c r="AM168" s="74"/>
    </row>
    <row r="169" spans="1:39" ht="15.6">
      <c r="A169" s="336"/>
      <c r="B169" s="310"/>
      <c r="C169" s="310"/>
      <c r="D169" s="310"/>
      <c r="E169" s="323"/>
      <c r="F169" s="38" t="s">
        <v>124</v>
      </c>
      <c r="G169" s="38" t="s">
        <v>125</v>
      </c>
      <c r="H169" s="310"/>
      <c r="I169" s="310"/>
      <c r="J169" s="338"/>
      <c r="K169" s="59" t="s">
        <v>126</v>
      </c>
      <c r="L169" s="59" t="s">
        <v>887</v>
      </c>
      <c r="M169" s="338"/>
      <c r="N169" s="338"/>
      <c r="O169" s="2"/>
      <c r="AM169" s="74"/>
    </row>
    <row r="170" spans="1:39">
      <c r="A170" s="33" t="s">
        <v>1043</v>
      </c>
      <c r="B170" s="33"/>
      <c r="C170" s="48" t="s">
        <v>1044</v>
      </c>
      <c r="D170" s="48"/>
      <c r="E170" s="48"/>
      <c r="F170" s="48"/>
      <c r="G170" s="48"/>
      <c r="H170" s="48"/>
      <c r="I170" s="48"/>
      <c r="J170" s="45"/>
      <c r="K170" s="45"/>
      <c r="L170" s="45"/>
      <c r="M170" s="45"/>
      <c r="N170" s="45"/>
      <c r="O170" s="2"/>
      <c r="AM170" s="74"/>
    </row>
    <row r="171" spans="1:39">
      <c r="A171" s="33"/>
      <c r="B171" s="33"/>
      <c r="C171" s="48"/>
      <c r="D171" s="48"/>
      <c r="E171" s="48"/>
      <c r="F171" s="48"/>
      <c r="G171" s="48"/>
      <c r="H171" s="48"/>
      <c r="I171" s="48"/>
      <c r="J171" s="48"/>
      <c r="K171" s="48"/>
      <c r="L171" s="48"/>
      <c r="M171" s="48"/>
      <c r="N171" s="45"/>
      <c r="O171" s="2"/>
      <c r="AM171" s="74"/>
    </row>
    <row r="172" spans="1:39">
      <c r="A172" s="33"/>
      <c r="B172" s="33"/>
      <c r="C172" s="48"/>
      <c r="D172" s="48"/>
      <c r="E172" s="48"/>
      <c r="F172" s="48"/>
      <c r="G172" s="48"/>
      <c r="H172" s="48"/>
      <c r="I172" s="48"/>
      <c r="J172" s="48"/>
      <c r="K172" s="48"/>
      <c r="L172" s="48"/>
      <c r="M172" s="48"/>
      <c r="N172" s="45"/>
      <c r="O172" s="2"/>
      <c r="AM172" s="74"/>
    </row>
    <row r="173" spans="1:39">
      <c r="A173" s="33"/>
      <c r="B173" s="33"/>
      <c r="C173" s="48"/>
      <c r="D173" s="48"/>
      <c r="E173" s="48"/>
      <c r="F173" s="48"/>
      <c r="G173" s="48"/>
      <c r="H173" s="48"/>
      <c r="I173" s="48"/>
      <c r="J173" s="48"/>
      <c r="K173" s="48"/>
      <c r="L173" s="48"/>
      <c r="M173" s="48"/>
      <c r="N173" s="45"/>
      <c r="O173" s="2"/>
      <c r="AM173" s="74"/>
    </row>
    <row r="174" spans="1:39">
      <c r="A174" s="33"/>
      <c r="B174" s="33"/>
      <c r="C174" s="48"/>
      <c r="D174" s="48"/>
      <c r="E174" s="48"/>
      <c r="F174" s="48"/>
      <c r="G174" s="48"/>
      <c r="H174" s="48"/>
      <c r="I174" s="48"/>
      <c r="J174" s="48"/>
      <c r="K174" s="48"/>
      <c r="L174" s="48"/>
      <c r="M174" s="48"/>
      <c r="N174" s="45"/>
      <c r="O174" s="2"/>
      <c r="AM174" s="74"/>
    </row>
    <row r="175" spans="1:39">
      <c r="A175" s="33"/>
      <c r="B175" s="33"/>
      <c r="C175" s="48"/>
      <c r="D175" s="48"/>
      <c r="E175" s="48"/>
      <c r="F175" s="48"/>
      <c r="G175" s="48"/>
      <c r="H175" s="48"/>
      <c r="I175" s="48"/>
      <c r="J175" s="48"/>
      <c r="K175" s="48"/>
      <c r="L175" s="48"/>
      <c r="M175" s="48"/>
      <c r="N175" s="45"/>
      <c r="O175" s="2"/>
      <c r="AM175" s="74"/>
    </row>
    <row r="176" spans="1:39">
      <c r="A176" s="33"/>
      <c r="B176" s="33"/>
      <c r="C176" s="48"/>
      <c r="D176" s="48"/>
      <c r="E176" s="48"/>
      <c r="F176" s="48"/>
      <c r="G176" s="48"/>
      <c r="H176" s="48"/>
      <c r="I176" s="48"/>
      <c r="J176" s="48"/>
      <c r="K176" s="48"/>
      <c r="L176" s="48"/>
      <c r="M176" s="48"/>
      <c r="N176" s="45"/>
      <c r="O176" s="2"/>
      <c r="AM176" s="74"/>
    </row>
    <row r="177" spans="1:39">
      <c r="A177" s="33"/>
      <c r="B177" s="33"/>
      <c r="C177" s="48"/>
      <c r="D177" s="48"/>
      <c r="E177" s="48"/>
      <c r="F177" s="48"/>
      <c r="G177" s="48"/>
      <c r="H177" s="48"/>
      <c r="I177" s="48"/>
      <c r="J177" s="48"/>
      <c r="K177" s="48"/>
      <c r="L177" s="48"/>
      <c r="M177" s="48"/>
      <c r="N177" s="45"/>
      <c r="O177" s="2"/>
      <c r="AM177" s="74"/>
    </row>
    <row r="178" spans="1:39">
      <c r="A178" s="33"/>
      <c r="B178" s="33"/>
      <c r="C178" s="48"/>
      <c r="D178" s="48"/>
      <c r="E178" s="48"/>
      <c r="F178" s="48"/>
      <c r="G178" s="48"/>
      <c r="H178" s="48"/>
      <c r="I178" s="48"/>
      <c r="J178" s="48"/>
      <c r="K178" s="48"/>
      <c r="L178" s="48"/>
      <c r="M178" s="48"/>
      <c r="N178" s="45"/>
      <c r="O178" s="2"/>
      <c r="AM178" s="74"/>
    </row>
    <row r="179" spans="1:39">
      <c r="AM179" s="74"/>
    </row>
    <row r="180" spans="1:39" ht="15.75" customHeight="1">
      <c r="A180" s="335" t="s">
        <v>886</v>
      </c>
      <c r="B180" s="309" t="s">
        <v>121</v>
      </c>
      <c r="C180" s="309" t="s">
        <v>2</v>
      </c>
      <c r="D180" s="309" t="s">
        <v>4</v>
      </c>
      <c r="E180" s="322" t="s">
        <v>6</v>
      </c>
      <c r="F180" s="324" t="s">
        <v>8</v>
      </c>
      <c r="G180" s="325"/>
      <c r="H180" s="309" t="s">
        <v>10</v>
      </c>
      <c r="I180" s="309" t="s">
        <v>14</v>
      </c>
      <c r="J180" s="309" t="s">
        <v>12</v>
      </c>
      <c r="K180" s="343" t="s">
        <v>122</v>
      </c>
      <c r="L180" s="344"/>
      <c r="M180" s="309" t="s">
        <v>20</v>
      </c>
      <c r="N180" s="337" t="s">
        <v>22</v>
      </c>
      <c r="O180" s="34"/>
      <c r="AM180" s="74"/>
    </row>
    <row r="181" spans="1:39" ht="15" customHeight="1">
      <c r="A181" s="336"/>
      <c r="B181" s="310"/>
      <c r="C181" s="310"/>
      <c r="D181" s="310"/>
      <c r="E181" s="323"/>
      <c r="F181" s="38" t="s">
        <v>124</v>
      </c>
      <c r="G181" s="38" t="s">
        <v>125</v>
      </c>
      <c r="H181" s="310"/>
      <c r="I181" s="310"/>
      <c r="J181" s="310"/>
      <c r="K181" s="59" t="s">
        <v>126</v>
      </c>
      <c r="L181" s="59" t="s">
        <v>887</v>
      </c>
      <c r="M181" s="310"/>
      <c r="N181" s="338"/>
      <c r="O181" s="2"/>
      <c r="AM181" s="74"/>
    </row>
    <row r="182" spans="1:39">
      <c r="A182" s="33" t="s">
        <v>1043</v>
      </c>
      <c r="B182" s="33"/>
      <c r="C182" s="48" t="s">
        <v>1044</v>
      </c>
      <c r="D182" s="48"/>
      <c r="E182" s="48"/>
      <c r="F182" s="48"/>
      <c r="G182" s="48"/>
      <c r="H182" s="48"/>
      <c r="I182" s="48"/>
      <c r="J182" s="45"/>
      <c r="K182" s="45"/>
      <c r="L182" s="45"/>
      <c r="M182" s="45"/>
      <c r="N182" s="45"/>
      <c r="O182" s="2"/>
      <c r="AM182" s="74"/>
    </row>
    <row r="183" spans="1:39">
      <c r="A183" s="33"/>
      <c r="B183" s="33"/>
      <c r="C183" s="48"/>
      <c r="D183" s="48"/>
      <c r="E183" s="48"/>
      <c r="F183" s="48"/>
      <c r="G183" s="48"/>
      <c r="H183" s="48"/>
      <c r="I183" s="48"/>
      <c r="J183" s="48"/>
      <c r="K183" s="48"/>
      <c r="L183" s="48"/>
      <c r="M183" s="48"/>
      <c r="N183" s="45"/>
      <c r="O183" s="2"/>
      <c r="AM183" s="74"/>
    </row>
    <row r="184" spans="1:39">
      <c r="A184" s="33"/>
      <c r="B184" s="33"/>
      <c r="C184" s="48"/>
      <c r="D184" s="48"/>
      <c r="E184" s="48"/>
      <c r="F184" s="48"/>
      <c r="G184" s="48"/>
      <c r="H184" s="48"/>
      <c r="I184" s="48"/>
      <c r="J184" s="48"/>
      <c r="K184" s="48"/>
      <c r="L184" s="48"/>
      <c r="M184" s="48"/>
      <c r="N184" s="45"/>
      <c r="O184" s="2"/>
      <c r="AM184" s="74"/>
    </row>
    <row r="185" spans="1:39">
      <c r="A185" s="33"/>
      <c r="B185" s="33"/>
      <c r="C185" s="48"/>
      <c r="D185" s="48"/>
      <c r="E185" s="48"/>
      <c r="F185" s="48"/>
      <c r="G185" s="48"/>
      <c r="H185" s="48"/>
      <c r="I185" s="48"/>
      <c r="J185" s="48"/>
      <c r="K185" s="48"/>
      <c r="L185" s="48"/>
      <c r="M185" s="48"/>
      <c r="N185" s="45"/>
      <c r="O185" s="2"/>
      <c r="AM185" s="74"/>
    </row>
    <row r="186" spans="1:39">
      <c r="A186" s="33"/>
      <c r="B186" s="33"/>
      <c r="C186" s="48"/>
      <c r="D186" s="48"/>
      <c r="E186" s="48"/>
      <c r="F186" s="48"/>
      <c r="G186" s="48"/>
      <c r="H186" s="48"/>
      <c r="I186" s="48"/>
      <c r="J186" s="48"/>
      <c r="K186" s="48"/>
      <c r="L186" s="48"/>
      <c r="M186" s="48"/>
      <c r="N186" s="45"/>
      <c r="O186" s="2"/>
      <c r="AM186" s="74"/>
    </row>
    <row r="187" spans="1:39">
      <c r="A187" s="33"/>
      <c r="B187" s="33"/>
      <c r="C187" s="48"/>
      <c r="D187" s="48"/>
      <c r="E187" s="48"/>
      <c r="F187" s="48"/>
      <c r="G187" s="48"/>
      <c r="H187" s="48"/>
      <c r="I187" s="48"/>
      <c r="J187" s="48"/>
      <c r="K187" s="48"/>
      <c r="L187" s="48"/>
      <c r="M187" s="48"/>
      <c r="N187" s="45"/>
      <c r="O187" s="2"/>
      <c r="AM187" s="74"/>
    </row>
    <row r="188" spans="1:39">
      <c r="A188" s="33"/>
      <c r="B188" s="33"/>
      <c r="C188" s="48"/>
      <c r="D188" s="48"/>
      <c r="E188" s="48"/>
      <c r="F188" s="48"/>
      <c r="G188" s="48"/>
      <c r="H188" s="48"/>
      <c r="I188" s="48"/>
      <c r="J188" s="48"/>
      <c r="K188" s="48"/>
      <c r="L188" s="48"/>
      <c r="M188" s="48"/>
      <c r="N188" s="45"/>
      <c r="O188" s="2"/>
      <c r="AM188" s="74"/>
    </row>
    <row r="189" spans="1:39">
      <c r="A189" s="33"/>
      <c r="B189" s="33"/>
      <c r="C189" s="48"/>
      <c r="D189" s="48"/>
      <c r="E189" s="48"/>
      <c r="F189" s="48"/>
      <c r="G189" s="48"/>
      <c r="H189" s="48"/>
      <c r="I189" s="48"/>
      <c r="J189" s="48"/>
      <c r="K189" s="48"/>
      <c r="L189" s="48"/>
      <c r="M189" s="48"/>
      <c r="N189" s="45"/>
      <c r="O189" s="2"/>
      <c r="AM189" s="74"/>
    </row>
    <row r="190" spans="1:39">
      <c r="A190" s="33"/>
      <c r="B190" s="33"/>
      <c r="C190" s="48"/>
      <c r="D190" s="48"/>
      <c r="E190" s="48"/>
      <c r="F190" s="48"/>
      <c r="G190" s="48"/>
      <c r="H190" s="48"/>
      <c r="I190" s="48"/>
      <c r="J190" s="48"/>
      <c r="K190" s="48"/>
      <c r="L190" s="48"/>
      <c r="M190" s="48"/>
      <c r="N190" s="45"/>
      <c r="O190" s="2"/>
      <c r="AM190" s="74"/>
    </row>
    <row r="191" spans="1:39">
      <c r="AM191" s="74"/>
    </row>
    <row r="192" spans="1:39" ht="15.75" customHeight="1">
      <c r="A192" s="335" t="s">
        <v>886</v>
      </c>
      <c r="B192" s="309" t="s">
        <v>121</v>
      </c>
      <c r="C192" s="309" t="s">
        <v>2</v>
      </c>
      <c r="D192" s="309" t="s">
        <v>4</v>
      </c>
      <c r="E192" s="322" t="s">
        <v>6</v>
      </c>
      <c r="F192" s="324" t="s">
        <v>8</v>
      </c>
      <c r="G192" s="325"/>
      <c r="H192" s="309" t="s">
        <v>10</v>
      </c>
      <c r="I192" s="309" t="s">
        <v>14</v>
      </c>
      <c r="J192" s="309" t="s">
        <v>12</v>
      </c>
      <c r="K192" s="343" t="s">
        <v>122</v>
      </c>
      <c r="L192" s="344"/>
      <c r="M192" s="309" t="s">
        <v>20</v>
      </c>
      <c r="N192" s="337" t="s">
        <v>22</v>
      </c>
      <c r="O192" s="34"/>
      <c r="AM192" s="74"/>
    </row>
    <row r="193" spans="1:39" ht="15" customHeight="1">
      <c r="A193" s="336"/>
      <c r="B193" s="310"/>
      <c r="C193" s="310"/>
      <c r="D193" s="310"/>
      <c r="E193" s="323"/>
      <c r="F193" s="38" t="s">
        <v>124</v>
      </c>
      <c r="G193" s="38" t="s">
        <v>125</v>
      </c>
      <c r="H193" s="310"/>
      <c r="I193" s="310"/>
      <c r="J193" s="310"/>
      <c r="K193" s="59" t="s">
        <v>126</v>
      </c>
      <c r="L193" s="59" t="s">
        <v>887</v>
      </c>
      <c r="M193" s="310"/>
      <c r="N193" s="338"/>
      <c r="O193" s="2"/>
      <c r="AM193" s="74"/>
    </row>
    <row r="194" spans="1:39" ht="15" customHeight="1">
      <c r="A194" s="33"/>
      <c r="B194" s="33"/>
      <c r="C194" s="48" t="s">
        <v>1044</v>
      </c>
      <c r="D194" s="48"/>
      <c r="E194" s="48"/>
      <c r="F194" s="48"/>
      <c r="G194" s="48"/>
      <c r="H194" s="48"/>
      <c r="I194" s="48"/>
      <c r="J194" s="45"/>
      <c r="K194" s="45"/>
      <c r="L194" s="45"/>
      <c r="M194" s="45"/>
      <c r="N194" s="45"/>
      <c r="O194" s="2"/>
      <c r="AM194" s="74"/>
    </row>
    <row r="195" spans="1:39">
      <c r="A195" s="33"/>
      <c r="B195" s="33"/>
      <c r="C195" s="48"/>
      <c r="D195" s="48"/>
      <c r="E195" s="48"/>
      <c r="F195" s="48"/>
      <c r="G195" s="48"/>
      <c r="H195" s="48"/>
      <c r="I195" s="48"/>
      <c r="J195" s="48"/>
      <c r="K195" s="48"/>
      <c r="L195" s="48"/>
      <c r="M195" s="48"/>
      <c r="N195" s="45"/>
      <c r="O195" s="2"/>
      <c r="AM195" s="74"/>
    </row>
    <row r="196" spans="1:39">
      <c r="A196" s="33"/>
      <c r="B196" s="33"/>
      <c r="C196" s="48"/>
      <c r="D196" s="48"/>
      <c r="E196" s="48"/>
      <c r="F196" s="48"/>
      <c r="G196" s="48"/>
      <c r="H196" s="48"/>
      <c r="I196" s="48"/>
      <c r="J196" s="48"/>
      <c r="K196" s="48"/>
      <c r="L196" s="48"/>
      <c r="M196" s="48"/>
      <c r="N196" s="45"/>
      <c r="O196" s="2"/>
      <c r="AM196" s="74"/>
    </row>
    <row r="197" spans="1:39">
      <c r="A197" s="33"/>
      <c r="B197" s="33"/>
      <c r="C197" s="48"/>
      <c r="D197" s="48"/>
      <c r="E197" s="48"/>
      <c r="F197" s="48"/>
      <c r="G197" s="48"/>
      <c r="H197" s="48"/>
      <c r="I197" s="48"/>
      <c r="J197" s="48"/>
      <c r="K197" s="48"/>
      <c r="L197" s="48"/>
      <c r="M197" s="48"/>
      <c r="N197" s="45"/>
      <c r="O197" s="2"/>
      <c r="AM197" s="74"/>
    </row>
    <row r="198" spans="1:39">
      <c r="A198" s="33"/>
      <c r="B198" s="33"/>
      <c r="C198" s="48"/>
      <c r="D198" s="48"/>
      <c r="E198" s="48"/>
      <c r="F198" s="48"/>
      <c r="G198" s="48"/>
      <c r="H198" s="48"/>
      <c r="I198" s="48"/>
      <c r="J198" s="48"/>
      <c r="K198" s="48"/>
      <c r="L198" s="48"/>
      <c r="M198" s="48"/>
      <c r="N198" s="45"/>
      <c r="O198" s="2"/>
      <c r="AM198" s="74"/>
    </row>
    <row r="199" spans="1:39">
      <c r="A199" s="33"/>
      <c r="B199" s="33"/>
      <c r="C199" s="48"/>
      <c r="D199" s="48"/>
      <c r="E199" s="48"/>
      <c r="F199" s="48"/>
      <c r="G199" s="48"/>
      <c r="H199" s="48"/>
      <c r="I199" s="48"/>
      <c r="J199" s="48"/>
      <c r="K199" s="48"/>
      <c r="L199" s="48"/>
      <c r="M199" s="48"/>
      <c r="N199" s="45"/>
      <c r="O199" s="2"/>
      <c r="AM199" s="74"/>
    </row>
    <row r="200" spans="1:39">
      <c r="A200" s="33"/>
      <c r="B200" s="33"/>
      <c r="C200" s="48"/>
      <c r="D200" s="48"/>
      <c r="E200" s="48"/>
      <c r="F200" s="48"/>
      <c r="G200" s="48"/>
      <c r="H200" s="48"/>
      <c r="I200" s="48"/>
      <c r="J200" s="48"/>
      <c r="K200" s="48"/>
      <c r="L200" s="48"/>
      <c r="M200" s="48"/>
      <c r="N200" s="45"/>
      <c r="O200" s="2"/>
      <c r="AM200" s="74"/>
    </row>
    <row r="201" spans="1:39">
      <c r="A201" s="33"/>
      <c r="B201" s="33"/>
      <c r="C201" s="48"/>
      <c r="D201" s="48"/>
      <c r="E201" s="48"/>
      <c r="F201" s="48"/>
      <c r="G201" s="48"/>
      <c r="H201" s="48"/>
      <c r="I201" s="48"/>
      <c r="J201" s="48"/>
      <c r="K201" s="48"/>
      <c r="L201" s="48"/>
      <c r="M201" s="48"/>
      <c r="N201" s="45"/>
      <c r="O201" s="2"/>
      <c r="AM201" s="74"/>
    </row>
    <row r="202" spans="1:39">
      <c r="A202" s="33"/>
      <c r="B202" s="33"/>
      <c r="C202" s="48"/>
      <c r="D202" s="48"/>
      <c r="E202" s="48"/>
      <c r="F202" s="48"/>
      <c r="G202" s="48"/>
      <c r="H202" s="48"/>
      <c r="I202" s="48"/>
      <c r="J202" s="48"/>
      <c r="K202" s="48"/>
      <c r="L202" s="48"/>
      <c r="M202" s="48"/>
      <c r="N202" s="45"/>
      <c r="O202" s="2"/>
      <c r="AM202" s="74"/>
    </row>
    <row r="203" spans="1:39">
      <c r="AM203" s="74"/>
    </row>
    <row r="204" spans="1:39" ht="15.75" customHeight="1">
      <c r="A204" s="335" t="s">
        <v>1045</v>
      </c>
      <c r="B204" s="309" t="s">
        <v>121</v>
      </c>
      <c r="C204" s="309" t="s">
        <v>2</v>
      </c>
      <c r="D204" s="309" t="s">
        <v>4</v>
      </c>
      <c r="E204" s="322" t="s">
        <v>6</v>
      </c>
      <c r="F204" s="324" t="s">
        <v>8</v>
      </c>
      <c r="G204" s="325"/>
      <c r="H204" s="309" t="s">
        <v>10</v>
      </c>
      <c r="I204" s="309" t="s">
        <v>14</v>
      </c>
      <c r="J204" s="309" t="s">
        <v>12</v>
      </c>
      <c r="K204" s="343" t="s">
        <v>122</v>
      </c>
      <c r="L204" s="344"/>
      <c r="M204" s="309" t="s">
        <v>20</v>
      </c>
      <c r="N204" s="337" t="s">
        <v>22</v>
      </c>
      <c r="O204" s="34"/>
      <c r="AM204" s="74"/>
    </row>
    <row r="205" spans="1:39" ht="15.6">
      <c r="A205" s="336"/>
      <c r="B205" s="310"/>
      <c r="C205" s="310"/>
      <c r="D205" s="310"/>
      <c r="E205" s="323"/>
      <c r="F205" s="38" t="s">
        <v>124</v>
      </c>
      <c r="G205" s="38" t="s">
        <v>125</v>
      </c>
      <c r="H205" s="310"/>
      <c r="I205" s="310"/>
      <c r="J205" s="310"/>
      <c r="K205" s="59" t="s">
        <v>126</v>
      </c>
      <c r="L205" s="59" t="s">
        <v>887</v>
      </c>
      <c r="M205" s="310"/>
      <c r="N205" s="338"/>
      <c r="O205" s="2"/>
      <c r="AM205" s="74"/>
    </row>
    <row r="206" spans="1:39">
      <c r="A206" s="33"/>
      <c r="B206" s="33"/>
      <c r="C206" s="48"/>
      <c r="D206" s="48"/>
      <c r="E206" s="48"/>
      <c r="F206" s="48"/>
      <c r="G206" s="48"/>
      <c r="H206" s="48"/>
      <c r="I206" s="48"/>
      <c r="J206" s="45"/>
      <c r="K206" s="45"/>
      <c r="L206" s="45"/>
      <c r="M206" s="45"/>
      <c r="N206" s="45"/>
      <c r="O206" s="2"/>
      <c r="AM206" s="74"/>
    </row>
    <row r="207" spans="1:39">
      <c r="A207" s="33"/>
      <c r="B207" s="33"/>
      <c r="C207" s="48"/>
      <c r="D207" s="48"/>
      <c r="E207" s="48"/>
      <c r="F207" s="48"/>
      <c r="G207" s="48"/>
      <c r="H207" s="48"/>
      <c r="I207" s="48"/>
      <c r="J207" s="48"/>
      <c r="K207" s="48"/>
      <c r="L207" s="48"/>
      <c r="M207" s="48"/>
      <c r="N207" s="45"/>
      <c r="O207" s="2"/>
      <c r="AM207" s="74"/>
    </row>
    <row r="208" spans="1:39">
      <c r="A208" s="33"/>
      <c r="B208" s="33"/>
      <c r="C208" s="48"/>
      <c r="D208" s="48"/>
      <c r="E208" s="48"/>
      <c r="F208" s="48"/>
      <c r="G208" s="48"/>
      <c r="H208" s="48"/>
      <c r="I208" s="48"/>
      <c r="J208" s="48"/>
      <c r="K208" s="48"/>
      <c r="L208" s="48"/>
      <c r="M208" s="48"/>
      <c r="N208" s="45"/>
      <c r="O208" s="2"/>
      <c r="AM208" s="74"/>
    </row>
    <row r="209" spans="1:39">
      <c r="A209" s="33"/>
      <c r="B209" s="33"/>
      <c r="C209" s="48"/>
      <c r="D209" s="48"/>
      <c r="E209" s="48"/>
      <c r="F209" s="48"/>
      <c r="G209" s="48"/>
      <c r="H209" s="48"/>
      <c r="I209" s="48"/>
      <c r="J209" s="48"/>
      <c r="K209" s="48"/>
      <c r="L209" s="48"/>
      <c r="M209" s="48"/>
      <c r="N209" s="45"/>
      <c r="O209" s="2"/>
      <c r="AM209" s="74"/>
    </row>
    <row r="210" spans="1:39">
      <c r="A210" s="33"/>
      <c r="B210" s="33"/>
      <c r="C210" s="48"/>
      <c r="D210" s="48"/>
      <c r="E210" s="48"/>
      <c r="F210" s="48"/>
      <c r="G210" s="48"/>
      <c r="H210" s="48"/>
      <c r="I210" s="48"/>
      <c r="J210" s="48"/>
      <c r="K210" s="48"/>
      <c r="L210" s="48"/>
      <c r="M210" s="48"/>
      <c r="N210" s="45"/>
      <c r="O210" s="2"/>
      <c r="AM210" s="74"/>
    </row>
    <row r="211" spans="1:39">
      <c r="A211" s="33"/>
      <c r="B211" s="33"/>
      <c r="C211" s="48"/>
      <c r="D211" s="48"/>
      <c r="E211" s="48"/>
      <c r="F211" s="48"/>
      <c r="G211" s="48"/>
      <c r="H211" s="48"/>
      <c r="I211" s="48"/>
      <c r="J211" s="48"/>
      <c r="K211" s="48"/>
      <c r="L211" s="48"/>
      <c r="M211" s="48"/>
      <c r="N211" s="45"/>
      <c r="O211" s="2"/>
      <c r="AM211" s="74"/>
    </row>
    <row r="212" spans="1:39">
      <c r="A212" s="33"/>
      <c r="B212" s="33"/>
      <c r="C212" s="48"/>
      <c r="D212" s="48"/>
      <c r="E212" s="48"/>
      <c r="F212" s="48"/>
      <c r="G212" s="48"/>
      <c r="H212" s="48"/>
      <c r="I212" s="48"/>
      <c r="J212" s="48"/>
      <c r="K212" s="48"/>
      <c r="L212" s="48"/>
      <c r="M212" s="48"/>
      <c r="N212" s="45"/>
      <c r="O212" s="2"/>
      <c r="AM212" s="74"/>
    </row>
    <row r="213" spans="1:39">
      <c r="A213" s="33"/>
      <c r="B213" s="33"/>
      <c r="C213" s="48"/>
      <c r="D213" s="48"/>
      <c r="E213" s="48"/>
      <c r="F213" s="48"/>
      <c r="G213" s="48"/>
      <c r="H213" s="48"/>
      <c r="I213" s="48"/>
      <c r="J213" s="48"/>
      <c r="K213" s="48"/>
      <c r="L213" s="48"/>
      <c r="M213" s="48"/>
      <c r="N213" s="45"/>
      <c r="O213" s="2"/>
      <c r="AM213" s="74"/>
    </row>
    <row r="214" spans="1:39">
      <c r="A214" s="33"/>
      <c r="B214" s="33"/>
      <c r="C214" s="48"/>
      <c r="D214" s="48"/>
      <c r="E214" s="48"/>
      <c r="F214" s="48"/>
      <c r="G214" s="48"/>
      <c r="H214" s="48"/>
      <c r="I214" s="48"/>
      <c r="J214" s="48"/>
      <c r="K214" s="48"/>
      <c r="L214" s="48"/>
      <c r="M214" s="48"/>
      <c r="N214" s="45"/>
      <c r="O214" s="2"/>
      <c r="AM214" s="74"/>
    </row>
    <row r="215" spans="1:39">
      <c r="A215" s="49"/>
      <c r="B215" s="49"/>
      <c r="O215" s="2"/>
      <c r="AM215" s="74"/>
    </row>
    <row r="216" spans="1:39">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O11:O160">
    <cfRule type="cellIs" dxfId="14" priority="8" stopIfTrue="1" operator="equal">
      <formula>"x"</formula>
    </cfRule>
  </conditionalFormatting>
  <conditionalFormatting sqref="P11:P160">
    <cfRule type="cellIs" dxfId="13" priority="7" operator="equal">
      <formula>"x"</formula>
    </cfRule>
  </conditionalFormatting>
  <conditionalFormatting sqref="Q11:Q160">
    <cfRule type="cellIs" dxfId="12" priority="6" operator="equal">
      <formula>"x"</formula>
    </cfRule>
  </conditionalFormatting>
  <conditionalFormatting sqref="R11:R160">
    <cfRule type="cellIs" dxfId="11" priority="5" stopIfTrue="1" operator="equal">
      <formula>"x"</formula>
    </cfRule>
  </conditionalFormatting>
  <conditionalFormatting sqref="S11:S160">
    <cfRule type="cellIs" dxfId="10" priority="4" operator="equal">
      <formula>"x"</formula>
    </cfRule>
  </conditionalFormatting>
  <conditionalFormatting sqref="T11:T160">
    <cfRule type="cellIs" dxfId="9" priority="1" stopIfTrue="1" operator="equal">
      <formula>$AQ$7</formula>
    </cfRule>
    <cfRule type="cellIs" dxfId="8" priority="2" stopIfTrue="1" operator="equal">
      <formula>$AQ$6</formula>
    </cfRule>
  </conditionalFormatting>
  <conditionalFormatting sqref="T149:T160">
    <cfRule type="cellIs" dxfId="7" priority="3" stopIfTrue="1" operator="equal">
      <formula>"x"</formula>
    </cfRule>
  </conditionalFormatting>
  <conditionalFormatting sqref="AQ6:AQ7">
    <cfRule type="cellIs" dxfId="6" priority="9" stopIfTrue="1" operator="equal">
      <formula>$AQ$6</formula>
    </cfRule>
  </conditionalFormatting>
  <dataValidations count="1">
    <dataValidation type="list" allowBlank="1" showInputMessage="1" showErrorMessage="1" sqref="T11:T160" xr:uid="{31345B39-6011-407A-A4ED-FFABC13C2913}">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9627441-5C88-4103-A116-F5F6F89C3575}">
          <x14:formula1>
            <xm:f>'C:\Users\tatir\Downloads\[Matriz de Monitoria_modelo2025 (5).xlsx]LEGENDA (2)'!#REF!</xm:f>
          </x14:formula1>
          <xm:sqref>N11:N160 AK11:AK160 N182:N190 N194:N202 N206:N215 N170:N178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zoomScale="80" zoomScaleNormal="80" zoomScalePageLayoutView="70" workbookViewId="0">
      <selection activeCell="J29" sqref="J29"/>
    </sheetView>
  </sheetViews>
  <sheetFormatPr defaultRowHeight="14.4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76"/>
      <c r="B1" s="375" t="s">
        <v>109</v>
      </c>
      <c r="C1" s="375"/>
      <c r="D1" s="375"/>
      <c r="E1" s="375"/>
      <c r="F1" s="375"/>
      <c r="G1" s="375"/>
      <c r="H1" s="375"/>
      <c r="I1" s="375"/>
      <c r="J1" s="375"/>
      <c r="K1" s="375"/>
      <c r="L1" s="375"/>
      <c r="M1" s="375"/>
      <c r="N1" s="375"/>
      <c r="O1" s="375"/>
      <c r="P1" s="375"/>
      <c r="Q1" s="375"/>
      <c r="R1" s="375"/>
      <c r="S1" s="375"/>
      <c r="T1" s="375"/>
      <c r="U1" s="375"/>
      <c r="V1" s="375"/>
      <c r="W1" s="375"/>
      <c r="X1" s="76"/>
    </row>
    <row r="2" spans="1:28" s="11" customFormat="1" ht="21" customHeight="1">
      <c r="A2" s="77"/>
      <c r="B2" s="375"/>
      <c r="C2" s="375"/>
      <c r="D2" s="375"/>
      <c r="E2" s="375"/>
      <c r="F2" s="375"/>
      <c r="G2" s="375"/>
      <c r="H2" s="375"/>
      <c r="I2" s="375"/>
      <c r="J2" s="375"/>
      <c r="K2" s="375"/>
      <c r="L2" s="375"/>
      <c r="M2" s="375"/>
      <c r="N2" s="375"/>
      <c r="O2" s="375"/>
      <c r="P2" s="375"/>
      <c r="Q2" s="375"/>
      <c r="R2" s="375"/>
      <c r="S2" s="375"/>
      <c r="T2" s="375"/>
      <c r="U2" s="375"/>
      <c r="V2" s="375"/>
      <c r="W2" s="375"/>
      <c r="X2" s="77"/>
    </row>
    <row r="3" spans="1:28" ht="33.75" customHeight="1">
      <c r="A3" s="76"/>
      <c r="B3" s="382" t="str">
        <f>'Monitoria Anual - 1'!A2</f>
        <v>Plano de Ação Nacional para a Conservação dos Canídeos Silvestres - PAN CANÍDEOS</v>
      </c>
      <c r="C3" s="382"/>
      <c r="D3" s="382"/>
      <c r="E3" s="382"/>
      <c r="F3" s="382"/>
      <c r="G3" s="382"/>
      <c r="H3" s="382"/>
      <c r="I3" s="382"/>
      <c r="J3" s="382"/>
      <c r="K3" s="382"/>
      <c r="L3" s="382"/>
      <c r="M3" s="382"/>
      <c r="N3" s="382"/>
      <c r="O3" s="382"/>
      <c r="P3" s="382"/>
      <c r="Q3" s="382"/>
      <c r="R3" s="382"/>
      <c r="S3" s="382"/>
      <c r="T3" s="382"/>
      <c r="U3" s="382"/>
      <c r="V3" s="382"/>
      <c r="W3" s="382"/>
      <c r="X3" s="76"/>
    </row>
    <row r="4" spans="1:28">
      <c r="A4" s="76"/>
      <c r="J4" s="8"/>
      <c r="K4" s="8"/>
      <c r="L4" s="8"/>
      <c r="M4" s="8"/>
      <c r="N4" s="8"/>
      <c r="O4" s="8"/>
      <c r="X4" s="76"/>
    </row>
    <row r="5" spans="1:28" s="2" customFormat="1" ht="45" customHeight="1">
      <c r="A5" s="74"/>
      <c r="B5" s="387" t="s">
        <v>910</v>
      </c>
      <c r="C5" s="387"/>
      <c r="D5" s="388" t="str">
        <f>'Monitoria Anual - 1'!B4</f>
        <v>Garantir a viabilidade populacional e genética de canídeos silvestres por meio da manutenção e restauração de habitats em áreas estratégicas, redução da perda de indivíduos e pela melhora da coexistência com humanos e animais domésticos.</v>
      </c>
      <c r="E5" s="388"/>
      <c r="F5" s="388"/>
      <c r="G5" s="388"/>
      <c r="H5" s="388"/>
      <c r="I5" s="388"/>
      <c r="J5" s="388"/>
      <c r="K5" s="388"/>
      <c r="L5" s="388"/>
      <c r="M5" s="389"/>
      <c r="N5" s="9"/>
      <c r="O5" s="9"/>
      <c r="P5" s="9"/>
      <c r="Q5" s="9"/>
      <c r="R5" s="9"/>
      <c r="X5" s="74"/>
    </row>
    <row r="6" spans="1:28">
      <c r="A6" s="76"/>
      <c r="J6" s="8"/>
      <c r="K6" s="8"/>
      <c r="L6" s="8"/>
      <c r="M6" s="8"/>
      <c r="N6" s="8"/>
      <c r="O6" s="8"/>
      <c r="X6" s="76"/>
    </row>
    <row r="7" spans="1:28" ht="26.25" customHeight="1">
      <c r="A7" s="76"/>
      <c r="B7" s="387" t="s">
        <v>113</v>
      </c>
      <c r="C7" s="387"/>
      <c r="D7" s="376" t="str">
        <f>'Monitoria Anual - 1'!B6</f>
        <v>13/04/2026 - 17/04/2026 (presencial)</v>
      </c>
      <c r="E7" s="376"/>
      <c r="F7" s="376"/>
      <c r="G7" s="377"/>
      <c r="H7" s="2"/>
      <c r="I7" s="10"/>
      <c r="J7" s="8"/>
      <c r="K7" s="8"/>
      <c r="L7" s="8"/>
      <c r="M7" s="8"/>
      <c r="N7" s="8"/>
      <c r="O7" s="8"/>
      <c r="X7" s="76"/>
    </row>
    <row r="8" spans="1:28">
      <c r="A8" s="76"/>
      <c r="X8" s="76"/>
    </row>
    <row r="9" spans="1:28" ht="31.5" customHeight="1">
      <c r="A9" s="76"/>
      <c r="B9" s="375" t="s">
        <v>911</v>
      </c>
      <c r="C9" s="375"/>
      <c r="D9" s="375"/>
      <c r="E9" s="375"/>
      <c r="F9" s="375"/>
      <c r="G9" s="375"/>
      <c r="H9" s="375"/>
      <c r="I9" s="375"/>
      <c r="J9" s="375"/>
      <c r="K9" s="375"/>
      <c r="L9" s="375"/>
      <c r="M9" s="375"/>
      <c r="N9" s="375"/>
      <c r="O9" s="375"/>
      <c r="P9" s="375"/>
      <c r="Q9" s="375"/>
      <c r="R9" s="375"/>
      <c r="S9" s="375"/>
      <c r="T9" s="375"/>
      <c r="U9" s="375"/>
      <c r="V9" s="375"/>
      <c r="W9" s="375"/>
      <c r="X9" s="76"/>
    </row>
    <row r="10" spans="1:28">
      <c r="A10" s="76"/>
      <c r="G10" s="7"/>
      <c r="H10" s="7"/>
      <c r="I10" s="7"/>
      <c r="X10" s="76"/>
    </row>
    <row r="11" spans="1:28" ht="15.6">
      <c r="A11" s="76"/>
      <c r="B11" s="376" t="s">
        <v>912</v>
      </c>
      <c r="C11" s="377"/>
      <c r="D11" s="30"/>
      <c r="E11" s="30"/>
      <c r="F11" s="30"/>
      <c r="G11" s="30"/>
      <c r="H11" s="30"/>
      <c r="I11" s="30"/>
      <c r="J11" s="30"/>
      <c r="K11" s="30"/>
      <c r="L11" s="30"/>
      <c r="M11" s="30"/>
      <c r="N11" s="30"/>
      <c r="O11" s="30"/>
      <c r="P11" s="30"/>
      <c r="Q11" s="30"/>
      <c r="R11" s="30"/>
      <c r="S11" s="30"/>
      <c r="T11" s="30"/>
      <c r="U11" s="30"/>
      <c r="V11" s="30"/>
      <c r="W11" s="30"/>
      <c r="X11" s="76"/>
    </row>
    <row r="12" spans="1:28" ht="15" thickBot="1">
      <c r="A12" s="76"/>
      <c r="F12" s="383"/>
      <c r="G12" s="383"/>
      <c r="H12" s="69"/>
      <c r="X12" s="76"/>
    </row>
    <row r="13" spans="1:28" ht="33.75" customHeight="1">
      <c r="A13" s="76"/>
      <c r="C13" s="384" t="s">
        <v>1052</v>
      </c>
      <c r="D13" s="385"/>
      <c r="E13" s="385"/>
      <c r="F13" s="385"/>
      <c r="G13" s="386"/>
      <c r="H13" s="3"/>
      <c r="X13" s="76"/>
    </row>
    <row r="14" spans="1:28" s="2" customFormat="1" ht="34.5" customHeight="1">
      <c r="A14" s="74"/>
      <c r="C14" s="82" t="s">
        <v>914</v>
      </c>
      <c r="D14" s="78" t="s">
        <v>915</v>
      </c>
      <c r="E14" s="79" t="s">
        <v>916</v>
      </c>
      <c r="F14" s="80" t="s">
        <v>917</v>
      </c>
      <c r="G14" s="81" t="s">
        <v>916</v>
      </c>
      <c r="H14" s="6"/>
      <c r="X14" s="74"/>
    </row>
    <row r="15" spans="1:28" ht="15.6">
      <c r="A15" s="76"/>
      <c r="C15" s="83" t="s">
        <v>918</v>
      </c>
      <c r="D15" s="56"/>
      <c r="E15" s="64"/>
      <c r="F15" s="56">
        <f>COUNTA('Monitoria Anual - 4'!T11:T1000)</f>
        <v>10</v>
      </c>
      <c r="G15" s="64">
        <f t="shared" ref="G15:G21" si="0">F15/$F$22</f>
        <v>6.8493150684931503E-2</v>
      </c>
      <c r="H15" s="65"/>
      <c r="X15" s="76"/>
    </row>
    <row r="16" spans="1:28" ht="15.6">
      <c r="A16" s="76"/>
      <c r="C16" s="84" t="s">
        <v>919</v>
      </c>
      <c r="D16" s="57">
        <f>COUNTA('Monitoria Anual - 4'!O11:O1000)</f>
        <v>2</v>
      </c>
      <c r="E16" s="66">
        <f>D16/$D$22</f>
        <v>1.3333333333333334E-2</v>
      </c>
      <c r="F16" s="57">
        <f>D16-AB16</f>
        <v>0</v>
      </c>
      <c r="G16" s="66">
        <f t="shared" si="0"/>
        <v>0</v>
      </c>
      <c r="H16" s="65"/>
      <c r="X16" s="76"/>
      <c r="Z16">
        <f>COUNTIFS('Monitoria Anual - 1'!O:O,"x",'Monitoria Anual - 1'!T:T,"Excluída")</f>
        <v>2</v>
      </c>
      <c r="AA16">
        <f>COUNTIFS('Monitoria Anual - 1'!O:O,"x",'Monitoria Anual - 1'!T:T,"Agrupada")</f>
        <v>0</v>
      </c>
      <c r="AB16">
        <f>Z16+AA16</f>
        <v>2</v>
      </c>
    </row>
    <row r="17" spans="1:28" ht="15.6">
      <c r="A17" s="76"/>
      <c r="C17" s="85" t="s">
        <v>920</v>
      </c>
      <c r="D17" s="57">
        <f>COUNTA('Monitoria Anual - 4'!P11:P1000)</f>
        <v>39</v>
      </c>
      <c r="E17" s="66">
        <f>D17/$D$22</f>
        <v>0.26</v>
      </c>
      <c r="F17" s="57">
        <f>D17-AB17</f>
        <v>35</v>
      </c>
      <c r="G17" s="66">
        <f t="shared" si="0"/>
        <v>0.23972602739726026</v>
      </c>
      <c r="H17" s="65"/>
      <c r="X17" s="76"/>
      <c r="Z17">
        <f t="array" ref="Z17">COUNTIFS('Monitoria Anual - 1'!P:P,"x",'Monitoria Anual - 1'!T:T,"Excluída")</f>
        <v>1</v>
      </c>
      <c r="AA17">
        <f t="array" ref="AA17">COUNTIFS('Monitoria Anual - 1'!P:P,"x",'Monitoria Anual - 1'!T:T,"Agrupada")</f>
        <v>3</v>
      </c>
      <c r="AB17">
        <f>Z17+AA17</f>
        <v>4</v>
      </c>
    </row>
    <row r="18" spans="1:28" ht="15.6">
      <c r="A18" s="76"/>
      <c r="C18" s="86" t="s">
        <v>921</v>
      </c>
      <c r="D18" s="57">
        <f>COUNTA('Monitoria Anual - 4'!Q11:Q1000)</f>
        <v>29</v>
      </c>
      <c r="E18" s="66">
        <f>D18/$D$22</f>
        <v>0.19333333333333333</v>
      </c>
      <c r="F18" s="57">
        <f>D18-AB18</f>
        <v>29</v>
      </c>
      <c r="G18" s="66">
        <f t="shared" si="0"/>
        <v>0.19863013698630136</v>
      </c>
      <c r="H18" s="65"/>
      <c r="X18" s="76"/>
      <c r="Z18">
        <f t="array" ref="Z18">COUNTIFS('Monitoria Anual - 1'!Q:Q,"x",'Monitoria Anual - 1'!T:T,"Excluída")</f>
        <v>0</v>
      </c>
      <c r="AA18">
        <f t="array" ref="AA18">COUNTIFS('Monitoria Anual - 1'!Q:Q,"x",'Monitoria Anual - 1'!T:T,"Agrupada")</f>
        <v>0</v>
      </c>
      <c r="AB18">
        <f>Z18+AA18</f>
        <v>0</v>
      </c>
    </row>
    <row r="19" spans="1:28" ht="15.6">
      <c r="A19" s="76"/>
      <c r="C19" s="87" t="s">
        <v>922</v>
      </c>
      <c r="D19" s="57">
        <f>COUNTA('Monitoria Anual - 4'!R11:R1000)</f>
        <v>38</v>
      </c>
      <c r="E19" s="66">
        <f>D19/$D$22</f>
        <v>0.25333333333333335</v>
      </c>
      <c r="F19" s="57">
        <f t="shared" ref="F19:F20" si="1">D19-AB19</f>
        <v>37</v>
      </c>
      <c r="G19" s="66">
        <f t="shared" si="0"/>
        <v>0.25342465753424659</v>
      </c>
      <c r="H19" s="65"/>
      <c r="X19" s="76"/>
      <c r="Z19">
        <f t="array" ref="Z19">COUNTIFS('Monitoria Anual - 1'!R:R,"x",'Monitoria Anual - 1'!T:T,"Excluída")</f>
        <v>0</v>
      </c>
      <c r="AA19">
        <f t="array" ref="AA19">COUNTIFS('Monitoria Anual - 1'!R:R,"x",'Monitoria Anual - 1'!T:T,"Agrupada")</f>
        <v>1</v>
      </c>
      <c r="AB19">
        <f>Z19+AA19</f>
        <v>1</v>
      </c>
    </row>
    <row r="20" spans="1:28" ht="15.6">
      <c r="A20" s="76"/>
      <c r="C20" s="88" t="s">
        <v>923</v>
      </c>
      <c r="D20" s="57">
        <f>COUNTA('Monitoria Anual - 4'!S11:S1000)</f>
        <v>42</v>
      </c>
      <c r="E20" s="66">
        <f>D20/$D$22</f>
        <v>0.28000000000000003</v>
      </c>
      <c r="F20" s="57">
        <f t="shared" si="1"/>
        <v>42</v>
      </c>
      <c r="G20" s="66">
        <f t="shared" si="0"/>
        <v>0.28767123287671231</v>
      </c>
      <c r="H20" s="65"/>
      <c r="X20" s="76"/>
      <c r="Z20">
        <f t="array" ref="Z20">COUNTIFS('Monitoria Anual - 1'!S:S,"x",'Monitoria Anual - 1'!T:T,"Excluída")</f>
        <v>0</v>
      </c>
      <c r="AA20">
        <f t="array" ref="AA20">COUNTIFS('Monitoria Anual - 1'!S:S,"x",'Monitoria Anual - 1'!T:T,"Agrupada")</f>
        <v>0</v>
      </c>
      <c r="AB20">
        <f>Z20+AA20</f>
        <v>0</v>
      </c>
    </row>
    <row r="21" spans="1:28" ht="16.149999999999999" thickBot="1">
      <c r="A21" s="76"/>
      <c r="C21" s="89" t="s">
        <v>924</v>
      </c>
      <c r="D21" s="58"/>
      <c r="E21" s="67"/>
      <c r="F21" s="58">
        <f>'Monitoria Anual - 4'!C166</f>
        <v>3</v>
      </c>
      <c r="G21" s="67">
        <f t="shared" si="0"/>
        <v>2.0547945205479451E-2</v>
      </c>
      <c r="H21" s="65"/>
      <c r="X21" s="76"/>
    </row>
    <row r="22" spans="1:28" ht="16.149999999999999" thickBot="1">
      <c r="A22" s="76"/>
      <c r="C22" s="90" t="s">
        <v>925</v>
      </c>
      <c r="D22" s="91">
        <f>SUM(D16:D20)</f>
        <v>150</v>
      </c>
      <c r="E22" s="92">
        <f>SUM(E15:E21)</f>
        <v>1</v>
      </c>
      <c r="F22" s="93">
        <f>SUM(F16:F21)</f>
        <v>146</v>
      </c>
      <c r="G22" s="94">
        <f>SUM(G16:G21)</f>
        <v>0.99999999999999989</v>
      </c>
      <c r="H22" s="65"/>
      <c r="X22" s="76"/>
    </row>
    <row r="23" spans="1:28">
      <c r="A23" s="76"/>
      <c r="C23" s="96" t="s">
        <v>926</v>
      </c>
      <c r="D23" s="378">
        <f>COUNTIF('Monitoria Anual - 4'!T11:T1000,"Agrupada")</f>
        <v>5</v>
      </c>
      <c r="E23" s="378"/>
      <c r="F23" s="378"/>
      <c r="G23" s="379"/>
      <c r="H23" s="5"/>
      <c r="X23" s="76"/>
    </row>
    <row r="24" spans="1:28" ht="15" thickBot="1">
      <c r="A24" s="76"/>
      <c r="C24" s="95" t="s">
        <v>927</v>
      </c>
      <c r="D24" s="380">
        <f>COUNTIF('Monitoria Anual - 4'!T11:T161,"Excluída")</f>
        <v>5</v>
      </c>
      <c r="E24" s="380"/>
      <c r="F24" s="380"/>
      <c r="G24" s="381"/>
      <c r="X24" s="76"/>
    </row>
    <row r="25" spans="1:28">
      <c r="A25" s="76"/>
      <c r="X25" s="76"/>
    </row>
    <row r="26" spans="1:28">
      <c r="A26" s="76"/>
      <c r="X26" s="76"/>
    </row>
    <row r="27" spans="1:28" ht="15.6">
      <c r="A27" s="76"/>
      <c r="B27" s="376" t="s">
        <v>928</v>
      </c>
      <c r="C27" s="377"/>
      <c r="D27" s="30"/>
      <c r="E27" s="30"/>
      <c r="F27" s="30"/>
      <c r="G27" s="30"/>
      <c r="X27" s="76"/>
    </row>
    <row r="28" spans="1:28" ht="16.149999999999999" thickBot="1">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149999999999999" thickBot="1">
      <c r="A29" s="76"/>
      <c r="B29" s="12"/>
      <c r="C29" s="105" t="s">
        <v>929</v>
      </c>
      <c r="D29" s="52">
        <f>COUNTA('Monitoria Anual - 4'!A11:A160)</f>
        <v>10</v>
      </c>
      <c r="H29" s="12"/>
      <c r="I29" s="12"/>
      <c r="J29" s="12"/>
      <c r="K29" s="12"/>
      <c r="L29" s="12"/>
      <c r="M29" s="12"/>
      <c r="N29" s="12"/>
      <c r="O29" s="12"/>
      <c r="P29" s="12"/>
      <c r="Q29" s="12"/>
      <c r="R29" s="12"/>
      <c r="S29" s="12"/>
      <c r="T29" s="12"/>
      <c r="U29" s="12"/>
      <c r="V29" s="12"/>
      <c r="W29" s="12"/>
      <c r="X29" s="76"/>
    </row>
    <row r="30" spans="1:28" ht="15" thickBot="1">
      <c r="A30" s="76"/>
      <c r="X30" s="76"/>
    </row>
    <row r="31" spans="1:28" ht="15" thickBot="1">
      <c r="A31" s="76"/>
      <c r="C31" s="106" t="s">
        <v>930</v>
      </c>
      <c r="D31" s="106" t="s">
        <v>931</v>
      </c>
      <c r="E31" s="13"/>
      <c r="F31" s="14"/>
      <c r="G31" s="15"/>
      <c r="H31" s="17"/>
      <c r="I31" s="18"/>
      <c r="J31" s="19"/>
      <c r="W31" s="1"/>
      <c r="X31" s="76"/>
    </row>
    <row r="32" spans="1:28">
      <c r="A32" s="76"/>
      <c r="C32" s="53" t="s">
        <v>932</v>
      </c>
      <c r="D32" s="61">
        <f>SUM(F32:J32)</f>
        <v>15</v>
      </c>
      <c r="E32" s="23">
        <f>COUNTA('Monitoria Anual - 4'!T11:T25)</f>
        <v>5</v>
      </c>
      <c r="F32" s="50">
        <f>COUNTA('Monitoria Anual - 4'!O11:O25)</f>
        <v>1</v>
      </c>
      <c r="G32" s="50">
        <f>COUNTA('Monitoria Anual - 4'!P11:P25)</f>
        <v>6</v>
      </c>
      <c r="H32" s="50">
        <f>COUNTA('Monitoria Anual - 4'!Q11:Q25)</f>
        <v>3</v>
      </c>
      <c r="I32" s="50">
        <f>COUNTA('Monitoria Anual - 4'!R11:R25)</f>
        <v>1</v>
      </c>
      <c r="J32" s="51">
        <f>COUNTA('Monitoria Anual - 4'!S11:S25)</f>
        <v>4</v>
      </c>
      <c r="W32" s="1"/>
      <c r="X32" s="76"/>
    </row>
    <row r="33" spans="1:30">
      <c r="A33" s="76"/>
      <c r="C33" s="54" t="s">
        <v>933</v>
      </c>
      <c r="D33" s="53">
        <f>SUM(F33:J33)</f>
        <v>15</v>
      </c>
      <c r="E33" s="24">
        <f>COUNTA('Monitoria Anual - 4'!T26:T40)</f>
        <v>2</v>
      </c>
      <c r="F33" s="25">
        <f>COUNTA('Monitoria Anual - 4'!O26:O40)</f>
        <v>0</v>
      </c>
      <c r="G33" s="25">
        <f>COUNTA('Monitoria Anual - 4'!P26:P40)</f>
        <v>6</v>
      </c>
      <c r="H33" s="25">
        <f>COUNTA('Monitoria Anual - 4'!Q26:Q40)</f>
        <v>2</v>
      </c>
      <c r="I33" s="25">
        <f>COUNTA('Monitoria Anual - 4'!R26:R40)</f>
        <v>3</v>
      </c>
      <c r="J33" s="26">
        <f>COUNTA('Monitoria Anual - 4'!S26:S40)</f>
        <v>4</v>
      </c>
      <c r="W33" s="1"/>
      <c r="X33" s="76"/>
    </row>
    <row r="34" spans="1:30">
      <c r="A34" s="76"/>
      <c r="C34" s="54" t="s">
        <v>934</v>
      </c>
      <c r="D34" s="53">
        <f t="shared" ref="D34:D41" si="2">SUM(F34:J34)</f>
        <v>15</v>
      </c>
      <c r="E34" s="24">
        <f>COUNTA('Monitoria Anual - 4'!T41:T55)</f>
        <v>0</v>
      </c>
      <c r="F34" s="25">
        <f>COUNTA('Monitoria Anual - 4'!O41:O55)</f>
        <v>1</v>
      </c>
      <c r="G34" s="25">
        <f>COUNTA('Monitoria Anual - 4'!P41:P55)</f>
        <v>6</v>
      </c>
      <c r="H34" s="25">
        <f>COUNTA('Monitoria Anual - 4'!Q41:Q55)</f>
        <v>1</v>
      </c>
      <c r="I34" s="25">
        <f>COUNTA('Monitoria Anual - 4'!R41:R55)</f>
        <v>5</v>
      </c>
      <c r="J34" s="26">
        <f>COUNTA('Monitoria Anual - 4'!S41:S55)</f>
        <v>2</v>
      </c>
      <c r="W34" s="1"/>
      <c r="X34" s="76"/>
    </row>
    <row r="35" spans="1:30">
      <c r="A35" s="76"/>
      <c r="C35" s="54" t="s">
        <v>935</v>
      </c>
      <c r="D35" s="53">
        <f t="shared" si="2"/>
        <v>15</v>
      </c>
      <c r="E35" s="24">
        <f>COUNTA('Monitoria Anual - 4'!T56:T70)</f>
        <v>1</v>
      </c>
      <c r="F35" s="25">
        <f>COUNTA('Monitoria Anual - 4'!O56:O70)</f>
        <v>0</v>
      </c>
      <c r="G35" s="25">
        <f>COUNTA('Monitoria Anual - 4'!P56:P70)</f>
        <v>6</v>
      </c>
      <c r="H35" s="25">
        <f>COUNTA('Monitoria Anual - 4'!Q56:Q70)</f>
        <v>2</v>
      </c>
      <c r="I35" s="25">
        <f>COUNTA('Monitoria Anual - 4'!R56:R70)</f>
        <v>5</v>
      </c>
      <c r="J35" s="26">
        <f>COUNTA('Monitoria Anual - 4'!S56:S70)</f>
        <v>2</v>
      </c>
      <c r="W35" s="1"/>
      <c r="X35" s="76"/>
    </row>
    <row r="36" spans="1:30">
      <c r="A36" s="76"/>
      <c r="C36" s="54" t="s">
        <v>936</v>
      </c>
      <c r="D36" s="53">
        <f t="shared" si="2"/>
        <v>15</v>
      </c>
      <c r="E36" s="24">
        <f>COUNTA('Monitoria Anual - 4'!T71:T85)</f>
        <v>0</v>
      </c>
      <c r="F36" s="25">
        <f>COUNTA('Monitoria Anual - 4'!O71:O85)</f>
        <v>0</v>
      </c>
      <c r="G36" s="25">
        <f>COUNTA('Monitoria Anual - 4'!P71:P85)</f>
        <v>0</v>
      </c>
      <c r="H36" s="25">
        <f>COUNTA('Monitoria Anual - 4'!Q71:Q85)</f>
        <v>12</v>
      </c>
      <c r="I36" s="25">
        <f>COUNTA('Monitoria Anual - 4'!R71:R85)</f>
        <v>0</v>
      </c>
      <c r="J36" s="26">
        <f>COUNTA('Monitoria Anual - 4'!S71:S85)</f>
        <v>3</v>
      </c>
      <c r="W36" s="1"/>
      <c r="X36" s="76"/>
    </row>
    <row r="37" spans="1:30">
      <c r="A37" s="76"/>
      <c r="C37" s="54" t="s">
        <v>937</v>
      </c>
      <c r="D37" s="53">
        <f t="shared" si="2"/>
        <v>15</v>
      </c>
      <c r="E37" s="24">
        <f>COUNTA('Monitoria Anual - 4'!T86:T100)</f>
        <v>0</v>
      </c>
      <c r="F37" s="25">
        <f>COUNTA('Monitoria Anual - 4'!O86:O100)</f>
        <v>0</v>
      </c>
      <c r="G37" s="25">
        <f>COUNTA('Monitoria Anual - 4'!P86:P100)</f>
        <v>0</v>
      </c>
      <c r="H37" s="25">
        <f>COUNTA('Monitoria Anual - 4'!Q86:Q100)</f>
        <v>0</v>
      </c>
      <c r="I37" s="25">
        <f>COUNTA('Monitoria Anual - 4'!R86:R100)</f>
        <v>0</v>
      </c>
      <c r="J37" s="26">
        <f>COUNTA('Monitoria Anual - 4'!S86:S100)</f>
        <v>15</v>
      </c>
      <c r="W37" s="1"/>
      <c r="X37" s="76"/>
    </row>
    <row r="38" spans="1:30">
      <c r="A38" s="76"/>
      <c r="C38" s="54" t="s">
        <v>1047</v>
      </c>
      <c r="D38" s="53">
        <f t="shared" si="2"/>
        <v>15</v>
      </c>
      <c r="E38" s="24">
        <f>COUNTA('Monitoria Anual - 4'!T101:T115)</f>
        <v>0</v>
      </c>
      <c r="F38" s="25">
        <f>COUNTA('Monitoria Anual - 4'!O101:O115)</f>
        <v>0</v>
      </c>
      <c r="G38" s="25">
        <f>COUNTA('Monitoria Anual - 4'!P101:P115)</f>
        <v>11</v>
      </c>
      <c r="H38" s="25">
        <f>COUNTA('Monitoria Anual - 4'!Q101:Q115)</f>
        <v>0</v>
      </c>
      <c r="I38" s="25">
        <f>COUNTA('Monitoria Anual - 4'!R101:R115)</f>
        <v>1</v>
      </c>
      <c r="J38" s="26">
        <f>COUNTA('Monitoria Anual - 4'!S101:S115)</f>
        <v>3</v>
      </c>
      <c r="W38" s="1"/>
      <c r="X38" s="76"/>
    </row>
    <row r="39" spans="1:30">
      <c r="A39" s="76"/>
      <c r="C39" s="54" t="s">
        <v>1048</v>
      </c>
      <c r="D39" s="53">
        <f t="shared" si="2"/>
        <v>15</v>
      </c>
      <c r="E39" s="24">
        <f>COUNTA('Monitoria Anual - 4'!T116:T130)</f>
        <v>0</v>
      </c>
      <c r="F39" s="25">
        <f>COUNTA('Monitoria Anual - 4'!O116:O130)</f>
        <v>0</v>
      </c>
      <c r="G39" s="25">
        <f>COUNTA('Monitoria Anual - 4'!P116:P130)</f>
        <v>0</v>
      </c>
      <c r="H39" s="25">
        <f>COUNTA('Monitoria Anual - 4'!Q116:Q130)</f>
        <v>5</v>
      </c>
      <c r="I39" s="25">
        <f>COUNTA('Monitoria Anual - 4'!R116:R130)</f>
        <v>7</v>
      </c>
      <c r="J39" s="26">
        <f>COUNTA('Monitoria Anual - 4'!S116:S130)</f>
        <v>3</v>
      </c>
      <c r="W39" s="1"/>
      <c r="X39" s="76"/>
    </row>
    <row r="40" spans="1:30">
      <c r="A40" s="76"/>
      <c r="C40" s="54" t="s">
        <v>1049</v>
      </c>
      <c r="D40" s="53">
        <f t="shared" si="2"/>
        <v>15</v>
      </c>
      <c r="E40" s="24">
        <f>COUNTA('Monitoria Anual - 4'!T131:T145)</f>
        <v>0</v>
      </c>
      <c r="F40" s="25">
        <f>COUNTA('Monitoria Anual - 4'!O131:O145)</f>
        <v>0</v>
      </c>
      <c r="G40" s="25">
        <f>COUNTA('Monitoria Anual - 4'!P131:P145)</f>
        <v>4</v>
      </c>
      <c r="H40" s="25">
        <f>COUNTA('Monitoria Anual - 4'!Q131:Q145)</f>
        <v>4</v>
      </c>
      <c r="I40" s="25">
        <f>COUNTA('Monitoria Anual - 4'!R131:R145)</f>
        <v>4</v>
      </c>
      <c r="J40" s="26">
        <f>COUNTA('Monitoria Anual - 4'!S131:S145)</f>
        <v>3</v>
      </c>
      <c r="W40" s="1"/>
      <c r="X40" s="76"/>
    </row>
    <row r="41" spans="1:30" ht="15" thickBot="1">
      <c r="A41" s="76"/>
      <c r="C41" s="55" t="s">
        <v>1050</v>
      </c>
      <c r="D41" s="62">
        <f t="shared" si="2"/>
        <v>15</v>
      </c>
      <c r="E41" s="27">
        <f>COUNTA('Monitoria Anual - 4'!T146:T160)</f>
        <v>2</v>
      </c>
      <c r="F41" s="28">
        <f>COUNTA('Monitoria Anual - 4'!O146:O160)</f>
        <v>0</v>
      </c>
      <c r="G41" s="28">
        <f>COUNTA('Monitoria Anual - 4'!P146:P160)</f>
        <v>0</v>
      </c>
      <c r="H41" s="28">
        <f>COUNTA('Monitoria Anual - 4'!Q146:Q160)</f>
        <v>0</v>
      </c>
      <c r="I41" s="28">
        <f>COUNTA('Monitoria Anual - 4'!R146:R160)</f>
        <v>12</v>
      </c>
      <c r="J41" s="29">
        <f>COUNTA('Monitoria Anual - 4'!S146:S160)</f>
        <v>3</v>
      </c>
      <c r="W41" s="1"/>
      <c r="X41" s="76"/>
    </row>
    <row r="42" spans="1:30">
      <c r="A42" s="76"/>
      <c r="X42" s="76"/>
    </row>
    <row r="43" spans="1:30">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8A9FA3EBFD826458AF5EFED1AD78E9F" ma:contentTypeVersion="33" ma:contentTypeDescription="Crie um novo documento." ma:contentTypeScope="" ma:versionID="5894b96cd985d1e1cf3017a7b0a45b71">
  <xsd:schema xmlns:xsd="http://www.w3.org/2001/XMLSchema" xmlns:xs="http://www.w3.org/2001/XMLSchema" xmlns:p="http://schemas.microsoft.com/office/2006/metadata/properties" xmlns:ns1="http://schemas.microsoft.com/sharepoint/v3" xmlns:ns2="d48891a3-fa21-4480-9dcb-202080cb6d5b" xmlns:ns3="1262c583-ff64-4db5-95f7-0975d010bab7" targetNamespace="http://schemas.microsoft.com/office/2006/metadata/properties" ma:root="true" ma:fieldsID="eff0671635d3cd48f2feedf06177b97b" ns1:_="" ns2:_="" ns3:_="">
    <xsd:import namespace="http://schemas.microsoft.com/sharepoint/v3"/>
    <xsd:import namespace="d48891a3-fa21-4480-9dcb-202080cb6d5b"/>
    <xsd:import namespace="1262c583-ff64-4db5-95f7-0975d010ba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j61951ea8320440dab7e1274a374873d" minOccurs="0"/>
                <xsd:element ref="ns3:TaxCatchAll" minOccurs="0"/>
                <xsd:element ref="ns2:Pessoas" minOccurs="0"/>
                <xsd:element ref="ns2:Autoriza_x00e7__x00e3_odeusoparaoCENAP_x002f_ICMBio" minOccurs="0"/>
                <xsd:element ref="ns2:h1to"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edades da Política de Conformidade Unificada" ma:hidden="true" ma:internalName="_ip_UnifiedCompliancePolicyProperties">
      <xsd:simpleType>
        <xsd:restriction base="dms:Note"/>
      </xsd:simpleType>
    </xsd:element>
    <xsd:element name="_ip_UnifiedCompliancePolicyUIAction" ma:index="28"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8891a3-fa21-4480-9dcb-202080cb6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j61951ea8320440dab7e1274a374873d" ma:index="21" nillable="true" ma:taxonomy="true" ma:internalName="j61951ea8320440dab7e1274a374873d" ma:taxonomyFieldName="Tags" ma:displayName="Tags" ma:readOnly="false" ma:default="" ma:fieldId="{361951ea-8320-440d-ab7e-1274a374873d}" ma:taxonomyMulti="true" ma:sspId="11439537-a661-4c27-8fe4-74698d587d7f" ma:termSetId="163a0ffd-9e23-40ad-852d-9381ab81b8ea" ma:anchorId="00000000-0000-0000-0000-000000000000" ma:open="true" ma:isKeyword="false">
      <xsd:complexType>
        <xsd:sequence>
          <xsd:element ref="pc:Terms" minOccurs="0" maxOccurs="1"/>
        </xsd:sequence>
      </xsd:complexType>
    </xsd:element>
    <xsd:element name="Pessoas" ma:index="23" nillable="true" ma:displayName="Pessoas" ma:list="UserInfo" ma:SharePointGroup="0" ma:internalName="Pessoas"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oriza_x00e7__x00e3_odeusoparaoCENAP_x002f_ICMBio" ma:index="24" nillable="true" ma:displayName="Autorização de uso para o CENAP/ICMBio" ma:default="0" ma:description="Marcar se tivermos autorização do autor para uso em nossas atividades" ma:format="Dropdown" ma:internalName="Autoriza_x00e7__x00e3_odeusoparaoCENAP_x002f_ICMBio">
      <xsd:simpleType>
        <xsd:restriction base="dms:Boolean"/>
      </xsd:simpleType>
    </xsd:element>
    <xsd:element name="h1to" ma:index="25" nillable="true" ma:displayName="Data e hora" ma:internalName="h1to">
      <xsd:simpleType>
        <xsd:restriction base="dms:DateTime"/>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62c583-ff64-4db5-95f7-0975d010bab7"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24cfd5e4-6e76-40a0-8025-22329fa19566}" ma:internalName="TaxCatchAll" ma:showField="CatchAllData" ma:web="1262c583-ff64-4db5-95f7-0975d010b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oriza_x00e7__x00e3_odeusoparaoCENAP_x002f_ICMBio xmlns="d48891a3-fa21-4480-9dcb-202080cb6d5b">false</Autoriza_x00e7__x00e3_odeusoparaoCENAP_x002f_ICMBio>
    <j61951ea8320440dab7e1274a374873d xmlns="d48891a3-fa21-4480-9dcb-202080cb6d5b">
      <Terms xmlns="http://schemas.microsoft.com/office/infopath/2007/PartnerControls"/>
    </j61951ea8320440dab7e1274a374873d>
    <h1to xmlns="d48891a3-fa21-4480-9dcb-202080cb6d5b" xsi:nil="true"/>
    <_ip_UnifiedCompliancePolicyProperties xmlns="http://schemas.microsoft.com/sharepoint/v3" xsi:nil="true"/>
    <Pessoas xmlns="d48891a3-fa21-4480-9dcb-202080cb6d5b">
      <UserInfo>
        <DisplayName/>
        <AccountId xsi:nil="true"/>
        <AccountType/>
      </UserInfo>
    </Pessoas>
    <TaxCatchAll xmlns="1262c583-ff64-4db5-95f7-0975d010bab7" xsi:nil="true"/>
    <lcf76f155ced4ddcb4097134ff3c332f xmlns="d48891a3-fa21-4480-9dcb-202080cb6d5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8C51AF3-DF84-4827-B17B-24037AC4E33C}"/>
</file>

<file path=customXml/itemProps2.xml><?xml version="1.0" encoding="utf-8"?>
<ds:datastoreItem xmlns:ds="http://schemas.openxmlformats.org/officeDocument/2006/customXml" ds:itemID="{C0E103AE-476B-441C-868E-E8BF92B21770}"/>
</file>

<file path=customXml/itemProps3.xml><?xml version="1.0" encoding="utf-8"?>
<ds:datastoreItem xmlns:ds="http://schemas.openxmlformats.org/officeDocument/2006/customXml" ds:itemID="{A024F704-8315-46BC-B1CB-36C5FF58BEE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
  <cp:revision/>
  <dcterms:created xsi:type="dcterms:W3CDTF">2012-07-30T00:05:19Z</dcterms:created>
  <dcterms:modified xsi:type="dcterms:W3CDTF">2026-06-12T13:36:25Z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0x010100E8A9FA3EBFD826458AF5EFED1AD78E9F</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y fmtid="{D5CDD505-2E9C-101B-9397-08002B2CF9AE}" pid="10" name="MediaServiceImageTags">
    <vt:lpwstr/>
  </property>
  <property fmtid="{D5CDD505-2E9C-101B-9397-08002B2CF9AE}" pid="11" name="Tags">
    <vt:lpwstr/>
  </property>
</Properties>
</file>