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C:\Users\04035108138\Downloads\"/>
    </mc:Choice>
  </mc:AlternateContent>
  <xr:revisionPtr revIDLastSave="0" documentId="13_ncr:1_{5A7DA3ED-8A16-429A-9544-4EB7932B3DA8}" xr6:coauthVersionLast="47" xr6:coauthVersionMax="47" xr10:uidLastSave="{00000000-0000-0000-0000-000000000000}"/>
  <bookViews>
    <workbookView xWindow="-28920" yWindow="-120" windowWidth="29040" windowHeight="15840" tabRatio="578" activeTab="2" xr2:uid="{00000000-000D-0000-FFFF-FFFF00000000}"/>
  </bookViews>
  <sheets>
    <sheet name="MATRIZ META" sheetId="22" r:id="rId1"/>
    <sheet name="MATRIZ AVALIACAO MEIO TERMO" sheetId="33" r:id="rId2"/>
    <sheet name="MATRIZ AVALIACAO FINAL" sheetId="34" r:id="rId3"/>
    <sheet name="FIGURAS" sheetId="35" r:id="rId4"/>
  </sheets>
  <definedNames>
    <definedName name="_xlnm._FilterDatabase" localSheetId="0" hidden="1">'MATRIZ META'!$A$10:$K$25</definedName>
    <definedName name="Figuras">FIGURAS!$A$1:$B$6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4" l="1"/>
  <c r="D24" i="34"/>
  <c r="E28" i="34"/>
  <c r="J28" i="34"/>
  <c r="C15" i="34"/>
  <c r="B26" i="34"/>
  <c r="J28" i="33"/>
  <c r="D25" i="33"/>
  <c r="C28" i="33"/>
  <c r="C27" i="33" l="1"/>
  <c r="J24" i="33"/>
  <c r="F15" i="34"/>
  <c r="C16" i="33"/>
  <c r="E29" i="33"/>
  <c r="C17" i="33"/>
  <c r="C19" i="33"/>
  <c r="C29" i="33"/>
  <c r="B26" i="33"/>
  <c r="J17" i="33"/>
  <c r="K17" i="34"/>
  <c r="K18" i="34"/>
  <c r="K20" i="34"/>
  <c r="K21" i="34"/>
  <c r="K22" i="34"/>
  <c r="K23" i="34"/>
  <c r="K24" i="34"/>
  <c r="K25" i="34"/>
  <c r="K26" i="34"/>
  <c r="K27" i="34"/>
  <c r="K28" i="34"/>
  <c r="K15" i="34"/>
  <c r="J17" i="34"/>
  <c r="J20" i="34"/>
  <c r="J22" i="34"/>
  <c r="J23" i="34"/>
  <c r="J24" i="34"/>
  <c r="J25" i="34"/>
  <c r="J27" i="34"/>
  <c r="J15" i="34"/>
  <c r="I17" i="34"/>
  <c r="I18" i="34"/>
  <c r="I20" i="34"/>
  <c r="I21" i="34"/>
  <c r="I22" i="34"/>
  <c r="I23" i="34"/>
  <c r="I24" i="34"/>
  <c r="I25" i="34"/>
  <c r="I26" i="34"/>
  <c r="I27" i="34"/>
  <c r="I28" i="34"/>
  <c r="I15" i="34"/>
  <c r="H17" i="34"/>
  <c r="H18" i="34"/>
  <c r="H20" i="34"/>
  <c r="H21" i="34"/>
  <c r="H22" i="34"/>
  <c r="H23" i="34"/>
  <c r="H24" i="34"/>
  <c r="H25" i="34"/>
  <c r="H27" i="34"/>
  <c r="H28" i="34"/>
  <c r="H15" i="34"/>
  <c r="G15" i="34"/>
  <c r="G17" i="34"/>
  <c r="G18" i="34"/>
  <c r="G20" i="34"/>
  <c r="G21" i="34"/>
  <c r="G22" i="34"/>
  <c r="G23" i="34"/>
  <c r="G24" i="34"/>
  <c r="G25" i="34"/>
  <c r="G26" i="34"/>
  <c r="G27" i="34"/>
  <c r="G28" i="34"/>
  <c r="F17" i="34"/>
  <c r="F18" i="34"/>
  <c r="F20" i="34"/>
  <c r="F21" i="34"/>
  <c r="F22" i="34"/>
  <c r="F23" i="34"/>
  <c r="F24" i="34"/>
  <c r="F25" i="34"/>
  <c r="F26" i="34"/>
  <c r="F27" i="34"/>
  <c r="F28" i="34"/>
  <c r="E15" i="34"/>
  <c r="E17" i="34"/>
  <c r="E18" i="34"/>
  <c r="E20" i="34"/>
  <c r="E21" i="34"/>
  <c r="E22" i="34"/>
  <c r="E23" i="34"/>
  <c r="E24" i="34"/>
  <c r="E25" i="34"/>
  <c r="E26" i="34"/>
  <c r="E27" i="34"/>
  <c r="D17" i="34"/>
  <c r="D18" i="34"/>
  <c r="D20" i="34"/>
  <c r="D21" i="34"/>
  <c r="D22" i="34"/>
  <c r="D23" i="34"/>
  <c r="D25" i="34"/>
  <c r="D26" i="34"/>
  <c r="D27" i="34"/>
  <c r="D28" i="34"/>
  <c r="D15" i="34"/>
  <c r="C26" i="34"/>
  <c r="C27" i="34"/>
  <c r="C28" i="34"/>
  <c r="C22" i="34"/>
  <c r="C23" i="34"/>
  <c r="C24" i="34"/>
  <c r="C25" i="34"/>
  <c r="B22" i="34"/>
  <c r="C17" i="34"/>
  <c r="C18" i="34"/>
  <c r="C20" i="34"/>
  <c r="C21" i="34"/>
  <c r="B15" i="34"/>
  <c r="K20" i="33"/>
  <c r="K16" i="33"/>
  <c r="K17" i="33"/>
  <c r="K19" i="33"/>
  <c r="K21" i="33"/>
  <c r="K22" i="33"/>
  <c r="K23" i="33"/>
  <c r="K24" i="33"/>
  <c r="K25" i="33"/>
  <c r="K26" i="33"/>
  <c r="K29" i="33"/>
  <c r="K13" i="33"/>
  <c r="J29" i="33"/>
  <c r="J26" i="33"/>
  <c r="J25" i="33"/>
  <c r="J23" i="33"/>
  <c r="J22" i="33"/>
  <c r="J21" i="33"/>
  <c r="J20" i="33"/>
  <c r="J19" i="33"/>
  <c r="J16" i="33"/>
  <c r="J15" i="33"/>
  <c r="J13" i="33"/>
  <c r="I29" i="33"/>
  <c r="I28" i="33"/>
  <c r="I27" i="33"/>
  <c r="I26" i="33"/>
  <c r="I25" i="33"/>
  <c r="I24" i="33"/>
  <c r="I23" i="33"/>
  <c r="I22" i="33"/>
  <c r="I21" i="33"/>
  <c r="I20" i="33"/>
  <c r="I19" i="33"/>
  <c r="I17" i="33"/>
  <c r="I16" i="33"/>
  <c r="I15" i="33"/>
  <c r="I13" i="33"/>
  <c r="H29" i="33"/>
  <c r="H28" i="33"/>
  <c r="H26" i="33"/>
  <c r="H25" i="33"/>
  <c r="H24" i="33"/>
  <c r="H23" i="33"/>
  <c r="H22" i="33"/>
  <c r="H21" i="33"/>
  <c r="H20" i="33"/>
  <c r="H19" i="33"/>
  <c r="H17" i="33"/>
  <c r="H16" i="33"/>
  <c r="H13" i="33"/>
  <c r="G29" i="33"/>
  <c r="G28" i="33"/>
  <c r="G27" i="33"/>
  <c r="G26" i="33"/>
  <c r="G25" i="33"/>
  <c r="G24" i="33"/>
  <c r="G23" i="33"/>
  <c r="G22" i="33"/>
  <c r="G21" i="33"/>
  <c r="G20" i="33"/>
  <c r="G19" i="33"/>
  <c r="G17" i="33"/>
  <c r="G16" i="33"/>
  <c r="G15" i="33"/>
  <c r="G13" i="33"/>
  <c r="F29" i="33"/>
  <c r="F28" i="33"/>
  <c r="F27" i="33"/>
  <c r="F26" i="33"/>
  <c r="F25" i="33"/>
  <c r="F24" i="33"/>
  <c r="F23" i="33"/>
  <c r="F22" i="33"/>
  <c r="F21" i="33"/>
  <c r="F20" i="33"/>
  <c r="F19" i="33"/>
  <c r="F17" i="33"/>
  <c r="F16" i="33"/>
  <c r="F15" i="33"/>
  <c r="E28" i="33"/>
  <c r="E27" i="33"/>
  <c r="E26" i="33"/>
  <c r="E25" i="33"/>
  <c r="E24" i="33"/>
  <c r="E23" i="33"/>
  <c r="E22" i="33"/>
  <c r="E20" i="33"/>
  <c r="E21" i="33"/>
  <c r="D21" i="33"/>
  <c r="D20" i="33"/>
  <c r="E19" i="33"/>
  <c r="D19" i="33"/>
  <c r="E17" i="33"/>
  <c r="E16" i="33"/>
  <c r="E15" i="33"/>
  <c r="D29" i="33"/>
  <c r="D28" i="33"/>
  <c r="D27" i="33"/>
  <c r="D26" i="33"/>
  <c r="D24" i="33"/>
  <c r="D23" i="33"/>
  <c r="D22" i="33"/>
  <c r="D17" i="33"/>
  <c r="D16" i="33"/>
  <c r="D15" i="33"/>
  <c r="C24" i="33"/>
  <c r="C23" i="33"/>
  <c r="C22" i="33"/>
  <c r="C21" i="33"/>
  <c r="C20" i="33"/>
  <c r="B21" i="33"/>
  <c r="B16" i="33"/>
  <c r="C13" i="33"/>
  <c r="B13" i="33"/>
  <c r="C9" i="34" l="1"/>
  <c r="C7" i="34"/>
  <c r="C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tc={AD8D7333-342C-46A6-9B06-869331CAE1FF}</author>
  </authors>
  <commentList>
    <comment ref="O24" authorId="0" shapeId="0" xr:uid="{AD8D7333-342C-46A6-9B06-869331CAE1FF}">
      <text>
        <t>[Comentário encadeado]
Sua versão do Excel permite que você leia este comentário encadeado, no entanto, as edições serão removidas se o arquivo for aberto em uma versão mais recente do Excel. Saiba mais: https://go.microsoft.com/fwlink/?linkid=870924
Comentário:
    Matriz de dados da Ação 4.2:
https://icmbioe5.sharepoint.com/:x:/r/sites/EquipeCenap/_layouts/15/Doc.aspx?sourcedoc=%7B4E3DA136-63B4-47EA-BB70-206F580CCE8A%7D&amp;file=Acao_4_2_Dados_canideos_CETAS_SISCETAS-IBAMA_SIMA-GEFAU-SP.xlsx&amp;action=default&amp;mobileredirect=true</t>
      </text>
    </comment>
  </commentList>
</comments>
</file>

<file path=xl/sharedStrings.xml><?xml version="1.0" encoding="utf-8"?>
<sst xmlns="http://schemas.openxmlformats.org/spreadsheetml/2006/main" count="349" uniqueCount="199">
  <si>
    <t xml:space="preserve"> Plano de Ação Nacional para Conservação de Espécies Ameaçadas de Extinção - PAN</t>
  </si>
  <si>
    <t>PLANO DE AÇÃO NACIONAL PARA CONSERVAÇÃO DOS CANÍDEOS SILVESTRES</t>
  </si>
  <si>
    <t>OBJETIVO GERAL</t>
  </si>
  <si>
    <t>Reduzir os impactos provocados nas populações de canídeos silvestres pela alteração de habitats e pelo contato com animais domésticos, e diminuir a remoção de indivíduos causada por atropelamentos e conflitos com o ser humano.</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</si>
  <si>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</si>
  <si>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</si>
  <si>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</si>
  <si>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</si>
  <si>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</si>
  <si>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</si>
  <si>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</si>
  <si>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</si>
  <si>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</si>
  <si>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</si>
  <si>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</si>
  <si>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</si>
  <si>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</si>
  <si>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Promover a conectividade e manutenção de remanescentes de vegetação nativa nas paisagens dos biomas onde ocorrem as espécies</t>
  </si>
  <si>
    <t>Nº de hectares de vegetação nativa em processo de restauração onde ocorrem as espécies do PAN</t>
  </si>
  <si>
    <t>1890000 ha</t>
  </si>
  <si>
    <t>2173500 ha</t>
  </si>
  <si>
    <t>2457000 ha</t>
  </si>
  <si>
    <t>Aumentar</t>
  </si>
  <si>
    <t>CAR e PRAD</t>
  </si>
  <si>
    <t>anual (dezembro)</t>
  </si>
  <si>
    <t>Gabrielle Rosa (Instituto Lina Galvani)</t>
  </si>
  <si>
    <t>Nº de hectares em Unidades de Conservação, Terras Indígenas e Quilombolas na área de ocorrência das espécies do PAN</t>
  </si>
  <si>
    <t>246.473.705,8‬</t>
  </si>
  <si>
    <t>Softwares de geoprocessamento: shapes da área de ocorrência das espécies do PAN, e shapes do MMA, FUNAI e Ministério da Justiça</t>
  </si>
  <si>
    <t>bianual
(dezembro)</t>
  </si>
  <si>
    <t>Rogério Cunha (ICMBio/CENAP)</t>
  </si>
  <si>
    <t xml:space="preserve">Reduzir impactos negativos de doenças e da interação com animais domésticos </t>
  </si>
  <si>
    <t>% de empresas do agronegócio aderentes às medidas de manejo de cães e gatos domésticos propostas pelo PAN promovidas pelas organizações setoriais</t>
  </si>
  <si>
    <t>Questionários emitidos para as empresas</t>
  </si>
  <si>
    <t>José Maia (Morada Consultoria)</t>
  </si>
  <si>
    <t>Referências das organizações: IBA (Indústria Brasileira da Árvore), ABAG, ABIOV (esmagadoras de grãos).</t>
  </si>
  <si>
    <t>Nº de municípios na área de ocorrência das espécies do PAN atingidos por campanhas de sensibilização de posse/guarda responsável</t>
  </si>
  <si>
    <t>consultas às instituições</t>
  </si>
  <si>
    <t>Helia M. Piedade (DeFau/CBRN/SMA-SP)</t>
  </si>
  <si>
    <t>Nº de instituições seguindo os protocolos de atenuação de risco sanitário das espécies alvo do PAN</t>
  </si>
  <si>
    <t>Claudia Igayara (SZB/Zoo de Guarulhos)</t>
  </si>
  <si>
    <t>Nº de estudos técnico-científicos de sanidade e dinâmica populacional em andamento subsidiados ou que subsidiem as ações do PAN</t>
  </si>
  <si>
    <t>consulta às instituições</t>
  </si>
  <si>
    <t>Reduzir os impactos causados por estradas, rodovias e ferrovias como a perda de indivíduos por atropelamento e o efeito-barreira</t>
  </si>
  <si>
    <t>Nº de empreendimentos com medidas de mitigação implementadas em rodovias, estradas e ferrovias que cortam ou são imediatamente adjacentes às UCs e zonas de amortecimento onde ocorrem as espécies do PAN</t>
  </si>
  <si>
    <t>Consulta às instituições ambientais e de transporte</t>
  </si>
  <si>
    <t>Fernanda Abra
(ViaFauna)</t>
  </si>
  <si>
    <t>Nº de empreendimentos rodoferroviários com ações de mitigação de atropelamento e efeito-barreira direcionadas às espécies do PAN</t>
  </si>
  <si>
    <t>Nº de estudos técnico-científicos em andamento sobre monitoramento de medidas de mitigação para a redução do atropelamento das espécies do PAN</t>
  </si>
  <si>
    <t>Consultas às instituições de pesquisa</t>
  </si>
  <si>
    <t>Reduzir</t>
  </si>
  <si>
    <t>Consulta às instituições recebedoras</t>
  </si>
  <si>
    <t>Cálculo da linha de base: Nº de indivíduos vitimas de atropelamento/n° de CETAS/CRAS/ZOOS contactados</t>
  </si>
  <si>
    <t>Proporção de planos de manejo de UCs federais e estaduais novos ou atualizados nas áreas estratégicas do PAN que contemplem impactos de atropelamento</t>
  </si>
  <si>
    <t>Consulta aos Planos de Manejo elaborados ou atualizados</t>
  </si>
  <si>
    <t>UCs federais: parques nacionais; UCs estaduais: parques estaduais.</t>
  </si>
  <si>
    <t>Reduzir a remoção e perda de indivíduos por conflitos e pela falta de educomunicação</t>
  </si>
  <si>
    <t>Nº de projetos pedagógicos estaduais na área de ocorrência das espécies alvo do PAN que incluem estas espécies</t>
  </si>
  <si>
    <t>Consulta aos órgãos de educação/meio ambiente estaduais</t>
  </si>
  <si>
    <t>Nº de ações de educomunicação na mídia sobre as espécies e questão de conflito</t>
  </si>
  <si>
    <t>Ferramentas de mineração de dados</t>
  </si>
  <si>
    <t>% Taxa de engajamento em publicações voltadas para as espécies do PAN nas redes sociais</t>
  </si>
  <si>
    <t>aumento de 30%</t>
  </si>
  <si>
    <t>aumento de 60%</t>
  </si>
  <si>
    <t>Métricas das redes sociais</t>
  </si>
  <si>
    <t>Páginas dos projetos: Pró-Carnívoros = 0; Sou Amigo do Lobo = 0; PCMC = 0; Projeto Conservamos Cerrado = 0; Lobos do Rio Preto.</t>
  </si>
  <si>
    <t>% de relatos ou registros de caça/abate/apanha nas localidades com populações monitoradas</t>
  </si>
  <si>
    <t>Dados dos projetos de monitoramento</t>
  </si>
  <si>
    <t>Frederico Lemos (UFCAT)</t>
  </si>
  <si>
    <t>Base de cálculo: projeto PCMC. Incorporar dados dos projetos: Lobos do Rio Pardo, Lobos do Rio Preto, Mogi/Onçafári, Trijunção/Onçafári.</t>
  </si>
  <si>
    <t>DATA DA AVALIAÇÃO DE MEIO TERMO</t>
  </si>
  <si>
    <t>13 a 17/09/2021</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</si>
  <si>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</si>
  <si>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</si>
  <si>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</si>
  <si>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</si>
  <si>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</si>
  <si>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</si>
  <si>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</si>
  <si>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</si>
  <si>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</si>
  <si>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</si>
  <si>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2450700 ha</t>
  </si>
  <si>
    <t>Incremento de 1.066.702 ha (total de 2.956.702 ha)</t>
  </si>
  <si>
    <t>Média</t>
  </si>
  <si>
    <t xml:space="preserve">Cruzamento dos dados do CAR - perda de vegetação </t>
  </si>
  <si>
    <t>Gabrielle Rosa (Vida Cerrado)</t>
  </si>
  <si>
    <t>Números de Linha de Base, Meta de Meio Termo e Meta Final foram atualizados, visto erro de digitação na elaboração das metas. A memória de cálculo original (2019) foi Linha de Base 18.900 ha, Meio Termo 15%, e Final 30% da Linha de Base.
Mudar o Meio de mensuração para áreas de incremento a partir de iniciativas de restauração nas áreas da espécie do PAN (com isso  os valores da linha de base e metas de meio termo e final foram alterados a partir dessa avaliação).
Segundo José Maia, o PRAD deverá indicar aumento de área, apesar de não sendo atualizado.
São dados difíceis de serem mensurados, sendo excluída a Amazônia. O CAR não está medindo a efetividade de áras restauradas.</t>
  </si>
  <si>
    <t>Houve um aumento no número de hectares de vegetação nativa em processo de restauração onde ocorrem as espécies do PAN, mas ainda abaixo da meta esperada. Essa efetividade geralmente é verificada a longo prazo (como 10 anos).
Com relação à porcentagem de hectares em Unidades de Conservação, Terras Indígenas e Quilombolas na área de ocorrência das espécies do PAN, ela se manteve, não havendo redução dessas áreas. Entretanto, novas áreas com projetos de restauração (principalmente na Mata Atlântica) não estão sendo contabilizadas.</t>
  </si>
  <si>
    <t>NOVO INDICADOR: Número de iniciativas de restauração vegetal implementadas nas áreas de ocorrência das espécies do PAN</t>
  </si>
  <si>
    <t>Consulta às instituições</t>
  </si>
  <si>
    <t>bianual</t>
  </si>
  <si>
    <t>Gabrielle Rosa</t>
  </si>
  <si>
    <t>Alta</t>
  </si>
  <si>
    <t>Projeto Conecta Cerrado</t>
  </si>
  <si>
    <t>Rogério Cunha de Paula (ICMBio/CENAP)</t>
  </si>
  <si>
    <r>
      <rPr>
        <b/>
        <sz val="12"/>
        <color rgb="FF000000"/>
        <rFont val="Calibri"/>
        <family val="2"/>
      </rPr>
      <t>Criação de novo indicador,</t>
    </r>
    <r>
      <rPr>
        <sz val="12"/>
        <color rgb="FF000000"/>
        <rFont val="Calibri"/>
        <family val="2"/>
      </rPr>
      <t xml:space="preserve"> após a constatação de lacuna de informações sobre restauração florestal. Paralelamente, foi criada uma nova Ação (1.12), dada a mesma lacuna na monitoria do PAN.</t>
    </r>
  </si>
  <si>
    <t>INDICADOR EXCLUÍDO: Nº de hectares em Unidades de Conservação, Terras Indígenas e Quilombolas na área de ocorrência das espécies do PAN</t>
  </si>
  <si>
    <t>Indicador excluído na Avaliação de Meio Termo</t>
  </si>
  <si>
    <t xml:space="preserve">Não há atuação direta do PAN na articulação com UCs, TI e Quilombolas para conectividade ou manutenção. Não mostrando o esforço para o alcance do objetivo específico. O indicador mostra apenas a situação do tamanho áreas, por isso o mesmo foi excluído </t>
  </si>
  <si>
    <t>Não foi possível verificar o indicador da forma planejada, dada mudanças nas empresas, na influência do responsável pelo indicador, e outros. Foi constituída uma equipe de voluntários que auxiliaram Maia na organização de documento para apresentação do PAN Canídeos e na elaboração de um questionário no Google Forms. O material foi encaminhado 44 empresas florestais certificadas ou em busca de certificação (visto que é obrigatório para serem certificadas a atenção à fauna nativa) - todas fazem ou já fizeram levantamento de fauna ou até monitoramento e conexões de corredores. Entretanto, apenas 1 empresa retornou, mas comunicando que não possui ação nesse sentido. Maioria tem ações listadas que revertem em preservação à fauna, mas poucas são implementadas e nenhuma está diretamente ligada às espécies do PAN. Nessa semana de Oficina, José Maia procurará resposta da empresa certificadora à respeito da falta de respostas, assim como também fará contato com a coordenação da empresas contactadas.</t>
  </si>
  <si>
    <t>Apesar de não ter sido possível avaliar a porcentagem de empresas do agronegócio aderentes às medidas de manejo de cães e gatos domésticos, no recorte estabelecido que abrangeu 44 empresas do setor de plantações florestais, dada a falta de respostas para os questionários enviados, o responsável tem conhecimento de que, infelizmente, não há empresas trabalhando nesse sentido, ou seja desenvolvendo ações de manejo. Ainda falta sensibilidade por parte das empresas. Entretanto, o cenário real foi desenhado e abre a perspectiva para se discutir estratégias para maior engajamento do setor produtivo com ações do PAN Canídeos. 
Dada a mudança na forma de comunicação nas campanhas de sensibilização de posse/guarda responsável, de presencial para virtual, criou-se um novo indicador para atestar as ações nesse sentido que continuaram a ser feitas, mesmo com a ausência de eventos presenciais. Deste modo, perde-se a noção do número de municípios atingidos, mas dissemina-se mais as informações.
É importante a produção dos protocolos de atenuação de risco sanitário das espécies alvo do PAN para possa ser avaliado o número de instituições que os seguem.
Foi acima do esperado o número de estudos técnico-científicos de sanidade e dinâmica populacional em andamento subsidiados ou que subsidiem as ações do PAN, refletindo um olhar mais atento da comunidade científica nesse sentido.
Entende-se que ainda não foram realizadas mudanças significativas na interação negativa entre animais domésticos e silvestres, mas as ações e indicadores avançaram muito no sentido de permitir mapear a situação geral e sensibilizar grupos anteriormente alheios à essa questão em conservação, como a de protetores de animais domésticos. Para zona rural, vê-se necessário fornecer meios de manejo para que proprietários sensibilizem seus funcionários, que serão os principais agentes nos processos (propriedades deveriam ser tratadas como empresas). Nesse sentido, é importante parcerias com o SENAR e instituições estaduais semelhantes. O levantamento de zoonoses (potencial e risco zoonótico; mostrando transmissões que podem afetar humanos) é um forte meio de mudança. Políticas públicas via setor agropecuário (Secretarias de Agricultura) são importantes.</t>
  </si>
  <si>
    <t>No estado de São Paulo, é possível apenas confirmar um município atingido por evento presencial (Sete Barras, SP).
Frederico Lemos comunicou que PCMC trabalhou em 50 fazendas em Cumari (GO). Gabrielle Rosa trabalhou em 2 fazendas em Barreiras (BA) e 2 fazendas em Luís Eduardo Magalhães (BA).</t>
  </si>
  <si>
    <t>Em Araguari (MG), no entorno do Parque Estadual do Pau Furado, o PCMC, ICAS e IEF realizará em 2022 campanha sobre posse e guarda responsável.
Segundo Hélia, há linha de financiamento FAPESP prevista para trabalhos nesse sentido. Na proposta em elaboração, estão inseridas mais 35 UCs que englobam aproximadamente 48 municípios.
Dada a pandemia, a informação por município se tornou inviável, visto que as ações foram realizadas via virtual e não há como saber de onde são as pessoas que acessam as palestras e eventos virtuais. Assim, foi criado um novo indicador para ações virtuais.</t>
  </si>
  <si>
    <t>NOVO INDICADOR: Nº de ações virtuais sobre sensibilização de posse/guarda responsável</t>
  </si>
  <si>
    <t>4 (criada durante Oficina de Avaliação de Meio Termo)</t>
  </si>
  <si>
    <t>(nulo)</t>
  </si>
  <si>
    <t>(sem tendência, visto que é a primeira avaliação do indicador)</t>
  </si>
  <si>
    <t>Dados para 2020-2021: Foram realizadas três campanhas de conscientização em modo virtual (Programa Participe), através de materiais disponibilizados em rede (YouTube). São convidadas pessoas de forma geral no município. 
Em Catalão (GO), foram realizadas ações on-line em escolas.</t>
  </si>
  <si>
    <t>GAT</t>
  </si>
  <si>
    <r>
      <rPr>
        <b/>
        <sz val="12"/>
        <color rgb="FF000000"/>
        <rFont val="Calibri"/>
        <family val="2"/>
      </rPr>
      <t>Novo indicador criado</t>
    </r>
    <r>
      <rPr>
        <sz val="12"/>
        <color rgb="FF000000"/>
        <rFont val="Calibri"/>
        <family val="2"/>
      </rPr>
      <t xml:space="preserve"> para desmembrar ações virtuais das presenciais do indicador anterior.</t>
    </r>
  </si>
  <si>
    <t>Não é possível avaliar este indicador.</t>
  </si>
  <si>
    <t>Este indicador depende das ações 2.7 (elaboração dos protocolos) e 2.8 (distribuição dos protocolos), que ainda não foram desenvolvidas.</t>
  </si>
  <si>
    <t>Projeto Parque Vida Cerrado: Inquérito sorológico, molecular e fatores de risco de doenças infecciosas de canídeos domésticos em populações de Chrysocyon brachyurus (Carnivora: Canidae) no oeste baiano.
Brandao_et_al_2020_Wild and domestic canids and their interactions in the transmission cycles of Trypanosoma cruzi and Leishmania spp. in the Cerrado.
Ramos_2020_Wild carnivores, domestic dogs and ticks: shared parasitism in the Brazilian Cerrado.
Viera_et_al_2019_Evaluation of HBV-Like Circulation in Wild and Farm: Animals from Brazil and Uruguay.
Tese Caio: Lima_2020_Interações eco-epidemiológicas entre cães domésticos e a fauna silvestre em agroecossistemas.
h.m. piedade, t. jiménez-villegas_2020_Wildlife conservation in protected areas, domestics cats and dogs: is it possible to live in harmony?</t>
  </si>
  <si>
    <t>Hélia Piedade (SIMA-SP/CFB/DEFAU/CMFS-ES)
Rogério Cunha de Paula (ICMBio/CENAP)
Caio Motta (FPZSP; PCMC)
Fabiana Rocha (IUCN CSE Brasil; PCMC; UFBP)
Frederico Lemos (UFCAT; PCMC)</t>
  </si>
  <si>
    <t>Sugere-se mudança da Meta Final para 8 estudos.
Hélia comenta sobre estudo já em forma de proposta para ser iniciado em 2022 (Projeto Harmonia: interação entre cães, gatos e silvestres).
Projeto Raposinha do Pontal/PCMC, em Corumbaíba (GO), já ocorre e coleta amostra (Lycalopex vetulus, Chrysocyon brachyurus e Cerdocyon thous).</t>
  </si>
  <si>
    <t>Não houve novos registros de projetos, permanecendo o indicador com os mesmo 5 indicadores da Oficina de Elaboração de Metas. Medidas de mitigação implementadas na Rodovia CART próxima EE Assis (SP-270), Concessão da EIXO (SP-225), próxima EE Itirapina. Passagens inferiores na GO-239 (PN Chapada dos Veadeiros), Ferrovia RUMO Malha norte com passagens inferiores próximo ao PN Emas. A acurácia foi média por não ter sido feita consulta às agências de transporte e ambientais.</t>
  </si>
  <si>
    <t>Até a próxima monitoria, novos empreendimentos terão implementado medidas de mitigação próximo à UCs. Muita obra da construção civil foi prejudicada pela pandemia.</t>
  </si>
  <si>
    <t xml:space="preserve">Apesar de não haver aumento no número de empreendimentos com medidas de mitigação implementadas em rodovias, estradas e ferrovias dentro ou nas ZAs de UCs onde ocorrem espécies do PAN, foi verificado um aumento (ainda que abaixo da meta) para  empreendimentos rodoferroviários com ações de mitigação de atropelamento e efeito-barreira em outras rodovias.
Houve aumento até a meta no número de estudos técnico-científicos sobre monitoramento de medidas de mitigação para a redução do atropelamento das espécies do PAN.
</t>
  </si>
  <si>
    <t>Empreendimento da Concessão da CART no Estado de São Paulo contendo cercas mais passagem de fauna (3 rodovias: SP-225, SP-327 e SP-270); Concessão EIXO (2 rodovias: SP-225 e SP-310), Ferrovia Rumo malha norte, Município de Rondonópolis, BR-262 (cercas instaladas com pontes de vazante) municpios entre Aquidauana e Corumbá/MS, Concessão Tamoios (SP-099).</t>
  </si>
  <si>
    <t>Até a próxima monitoria, é esperado um aumento de novas medidas de mitigação em empreendimentos rodoferroviários, inclusive no bioma Amazônico (ex: BR-319).</t>
  </si>
  <si>
    <t>Foi publicado um estudo de uso de médio e grandes mamíferos em passagens inferiores não cercadas na rodovia MS-040 (Mato Grosso do Sul, entre Campo Grande e Santa Rita do Pardo) com uso de lobos-guarás. Artigo já publicado: Abra, F. D., da Costa Canena, A., Garbino, G. S. T., &amp; Medici, E. P. 2020. Use of unfenced highway underpasses by lowland tapirs and other medium and large mammals in central-western Brazil. Perspectives in Ecology and Conservation, 18(4), 247-256.</t>
  </si>
  <si>
    <t>Até a próxima monitoria, terão mais artigos publicados sobre uso de medidas de mitigação por canídeos ameaçados, especialmente sobre lobo-guará. A equipe da ViaFAUNA está preparando um artigo sobre os 4 anos de monitoramento de passagens de fauna em rodovias do interior de SP para discutir a preferência de passagens inferiores por lobo-guará.</t>
  </si>
  <si>
    <t xml:space="preserve">Cláudia calculou: 0,5
</t>
  </si>
  <si>
    <t>* Faltam dados de Zoos e CRAS.
Para o cálculo do indicador, foram utilizados os dados de CETAS-IBAMA e GEFAU-SP (produto Ação 4.2):
2020: 6 atropelamentos/20 CETAS = 0,3 (41% das entradas para Lobo-guará e 16% das entradas para Lycalopex)
- 2021: 4 atropelamentos/20 CETAS = 0,2 (50% das entradas para Lobo-guará e 50% das entradas para Lycalopex)
Total = 0,5
O indicador foi calculado através do nº de indivíduos atropelados/nº de instituições contatadas. Neste caso houve redução e ocorreu redução no número total de animais recebidos. Analisando o número de ocorrências de atropelamentos em relação ao número de animais recebidos, houve aumento na proporção para ambas as espécies reportadas.</t>
  </si>
  <si>
    <t>18/07/2022 (considerando dados até 2021)</t>
  </si>
  <si>
    <r>
      <rPr>
        <strike/>
        <sz val="12"/>
        <rFont val="Calibri"/>
        <family val="2"/>
        <scheme val="minor"/>
      </rPr>
      <t xml:space="preserve">Claudia Igayara (SZB/Zoo de Guarulhos)
</t>
    </r>
    <r>
      <rPr>
        <sz val="12"/>
        <rFont val="Calibri"/>
        <family val="2"/>
        <scheme val="minor"/>
      </rPr>
      <t>Rogério Cunha de Paula (ICMBio/CENAP)</t>
    </r>
  </si>
  <si>
    <t>Para cálculo, utilizar planilha do produto da Ação 4.2 para dados de CETAS-IBAMA e GEFAU-SP.
FALTAM:
- Dados de Zoológicos devem ser verificados com AZAB.
- Dados de CRAS devem ser verificados com OEMAs através da ABEMA.</t>
  </si>
  <si>
    <t>INDICADOR EXCLUÍDO: Proporção de planos de manejo de UCs federais e estaduais novos ou atualizados nas áreas estratégicas do PAN que contemplem impactos de atropelamento</t>
  </si>
  <si>
    <t>Fernanda Abra e Yuri Ribeiro trabalharam neste levantamento em UCs Estaduais e Federais (exluindo-se as marinhas e excluindo bioma Caatinga) de todos os estados Brasileiros. De maneira geral, somente 127 das UCs Federais têm Plano de Manejo e apenas 40 destes PM citam a questão dos atropelamentos. Nas UCs estaduais, excetuando São Paulo,  213 UCs têm PM, mas somente 54 citam a problemática dos atropelamentos. Em breve, o trabalho será submetido para publicação. Resultado: 27,75% de UCs Federais e Estaduais com PM contemplam ações de mitigação sobre atropelamento. Faltaria filtrar, incluir o estado de São Paulo e conferir quais dessas UCs estariam dentro de áreas estratégicas do PAN.
Faltaria filtrar, incluir o estado de São Paulo e conferir quais dessas UCs estariam dentro de áreas estratégicas do PAN.
Responsável acredito que essa avaliação não será refeita para a próxima Monitoria, pois já se trata de um produto final para o PAN. Além disso, acredita que os Planos de Manejo não foram atualizados ou criados nestes últimos dois anos por conta de falta de recursos financeiros. Caso seja necessário, podemos refazer essa avaliação.</t>
  </si>
  <si>
    <t>Indicador excluído por já ser contemplado no primeiro indicador deste Objetivos Específico.</t>
  </si>
  <si>
    <t>INDICADOR EXCLUÍDO: Nº de projetos pedagógicos estaduais na área de ocorrência das espécies alvo do PAN que incluem estas espécies</t>
  </si>
  <si>
    <t>Gabrielle fez buscas em dois momentos e não encontrou projetos. Houve ações pontuais das Secretarias de Meio Ambiente, mais não Projetos Político Pedagógicos (PPP) vinculados a educação.</t>
  </si>
  <si>
    <t>Gabrielle Rosa (Parque Vida Cerrado)</t>
  </si>
  <si>
    <t xml:space="preserve">Não tem a função de indicador, avaliando o PAN. GAT optou pela exclusão do indicador. </t>
  </si>
  <si>
    <r>
      <rPr>
        <sz val="12"/>
        <color rgb="FFFF0000"/>
        <rFont val="Calibri"/>
      </rPr>
      <t xml:space="preserve">
</t>
    </r>
    <r>
      <rPr>
        <sz val="12"/>
        <color rgb="FF000000"/>
        <rFont val="Calibri"/>
      </rPr>
      <t xml:space="preserve">
O engajamento em publicações voltadas para as espécies do PAN nas redes sociais teve um aumento muito além do esperado, evidenciando o quanto os projetos de pesquisa e monitoramento têm compartilhado suas ações com o público.
A porcentagem de relatos ou registros de caça/abate/apanha nas localidades com populações monitoradas foi baixa, apesar de não necessariamente evidenciar o cenário nacional com relação a esses conflitos.</t>
    </r>
  </si>
  <si>
    <r>
      <rPr>
        <strike/>
        <sz val="14"/>
        <color rgb="FF000000"/>
        <rFont val="Calibri"/>
      </rPr>
      <t xml:space="preserve">Ferramentas de mineração de dados
</t>
    </r>
    <r>
      <rPr>
        <sz val="14"/>
        <color rgb="FF000000"/>
        <rFont val="Calibri"/>
      </rPr>
      <t>Levantamento de dados</t>
    </r>
  </si>
  <si>
    <r>
      <rPr>
        <strike/>
        <sz val="12"/>
        <color rgb="FF000000"/>
        <rFont val="Calibri"/>
      </rPr>
      <t xml:space="preserve">Helia M. Piedade (DeFau/CBRN/SMA-SP)
</t>
    </r>
    <r>
      <rPr>
        <sz val="12"/>
        <color rgb="FF000000"/>
        <rFont val="Calibri"/>
      </rPr>
      <t>Gabrielle Rosa (Parque Vida Cerrado)</t>
    </r>
  </si>
  <si>
    <t xml:space="preserve">Ações = Vídeos, campanhas de comunicação (incluindo as de captação de recursos), peça de mídia, matérias temáticas veiculadas.   </t>
  </si>
  <si>
    <t xml:space="preserve">37 publicações </t>
  </si>
  <si>
    <t xml:space="preserve">Páginas avaliadas:
- PCMC
- Projeto Conservamos Cerrado 
</t>
  </si>
  <si>
    <t>Gabrielle Rosa (Parque Vida Cerrado</t>
  </si>
  <si>
    <r>
      <rPr>
        <sz val="12"/>
        <color rgb="FFFF0000"/>
        <rFont val="Calibri"/>
      </rPr>
      <t xml:space="preserve">
</t>
    </r>
    <r>
      <rPr>
        <sz val="12"/>
        <color rgb="FF000000"/>
        <rFont val="Calibri"/>
      </rPr>
      <t xml:space="preserve">Ajuste na mensuração, pois a ferramenta pensada pode não englobar todos as informações necessárias. Será feito o levantamento de informações e planilhamento destas. Inclusão de obervações para melhor compreensão do que são as ações de educomunicação levantadas. </t>
    </r>
  </si>
  <si>
    <t xml:space="preserve">Engajamento real: soma do número de interações  (curtidas, comentários, compartilhamentos e salvamentos), divido pelo alcance, multiplicado por 100;				
			</t>
  </si>
  <si>
    <t>Salto com o lançamento da nota de 200 reais. O Projeto e o site Lobos do Rio Preto não existe mais e por isso não foi feita sua verificação. Inserida avaliação do site Vida Cerrado.</t>
  </si>
  <si>
    <t>Base de cálculo:
- Projeto PCMC: 
-- Lobo-guará: 
--- Corumbaíba: de 3 indivíduos, zero perda.
-- Raposinha:
--- Corumbaíba: de 8 adultos + 9 filhotes, nenhum foi perdido em conflito com pessoas.
Para lobo-guará:
- Lobos do Rio Pardo: de 22 lobos, 1 filhote foi apanhado = 4,55%
- Mogi/Onçafári: de 6 indivíduos monitorados, 1 indivíduo foi caçado = 16%
- Trijunção/Onçafári: de 8 indivíduos monitorados, nenhum perdido com certeza, segundo esse indicador. 
- Vida Cerrado: de 17 (CF) indivíduos, 4 filhotes foram apanhados = 23,53%
No Total:
- monitorados = 73
- perdas = 6
8,23%</t>
  </si>
  <si>
    <t>Frederico Gemesio Lemos (UFCAT)</t>
  </si>
  <si>
    <t>Definir animais monitorados como: aparelhados com rádio-colar e/ou de estudos com armadilha fotográfica. População monitorada é a que se tem certeza da informação dos dados e individualização dos indivíduos (com marcação ou sem).
Necessário incrementar a articulação entre projetos vigentes. Iniciar campanha de divulgação por projetos nas redes sociais e SBMz.
Uma das áreas previstas de estudo (Limoeiro), onde havia muitas retiradas, elevou as metas previstas foram altas. Mas por ter sido retirada, a meta ficou muito abaixo do previsto. Entretanto, é possível que o projeto nessa área retorne e, assim, a Meta Final não seria ajustada.</t>
  </si>
  <si>
    <t>DATA DA AVALIAÇÃO FINAL</t>
  </si>
  <si>
    <t>31/07 a 04/08/2023</t>
  </si>
  <si>
    <t>DADOS DA AVALIAÇÃO FINAL</t>
  </si>
  <si>
    <t>1400ha +30666ha: 32.166ha​</t>
  </si>
  <si>
    <t>Gabrielle B. Rosa​ (Parque Vida Cerrado)</t>
  </si>
  <si>
    <t>O Estado de São Paulo, no Programa Conexão Mata Atlântica e Cerrado, possui 30666ha de área em processo de recuperação de vegetação nativa. E a tendencia desse tipo de atividade é aumentar com o tempo.​</t>
  </si>
  <si>
    <t>Há uma tendência externa que vem aumentando para projetos de restauração, porém o PAN precisa utilizar melhor essa estratégia para conservação das espécies. Trazer melhor os índices de biodiversidade para os projetos de restauração. Temos um modelo que foi bem sucedido no oeste da BA e que pode ser replicado, além do programa Conexão Mata Atlântica do Estado de SP.​
O PAN em si não conseguiu promover essa conectividade como se pretendia porém esforços vem sendo dedicado a essa finalidade.​</t>
  </si>
  <si>
    <t>Número de iniciativas de restauração vegetal implementadas nas áreas de ocorrência das espécies do PAN</t>
  </si>
  <si>
    <t>Baixa</t>
  </si>
  <si>
    <t>José Maia encaminhou os formulários para 44 empresas em 2022, porém apenas 1 respondeu dizendo que não tem ação. Com a saida do José Maia do GAT, em 2023 os formulários não foram encaminhados. Então a acurácia é baixa e a tendência desse indicador é de retrocesso.​</t>
  </si>
  <si>
    <t>Hélia M. Piedade (DeFau/CBRN/SEMIL-SP)</t>
  </si>
  <si>
    <t>Algumas iniciativas foram iniciadas a partir do PAN, enquanto outras já estavam em andamento e foram fortalecidas pelo PAN, resultando em resultados positivos. No entanto, o risco relacionado às interações com animais domésticos permanece presente, e os impactos negativos continuam sendo observados</t>
  </si>
  <si>
    <t>Helia M. Piedade (DeFau/CBRN/SEMIL-SP)</t>
  </si>
  <si>
    <t>É um tema que tem sido trabalhado no Estado de São Paulo por campanhas de sensibilização desenvolvidos por parceiros ocupando forte espaço na mídia, e vem sendo fortemente replicado junto aos municípios, totalizando 210 municípios (Fonte: PROGRAMA MUNICÍPIO VERDEAZUL). Parque Estadual do Pau Furado, que abrange os municípios de Araguari e Uberlândia. (Minas Gerais -  2​, SP – 210, DF – 1 Jaguaracambé​)</t>
  </si>
  <si>
    <t>SEMIL - 213 municípios; Lobo do Pardo - 3 municípios). Para o Estado de SP, essas informações são sólidas.</t>
  </si>
  <si>
    <t xml:space="preserve"> Nº de ações virtuais sobre sensibilização de posse/guarda responsável</t>
  </si>
  <si>
    <t>Indicador foi criado na meta de meio termo. Não foi possível listar todas as iniciativas na área de abrangência do PAN. Assim as informações contabilizadas são referentes às iniciativas desenvolvidas pela Secretaria de Meio Ambiente do Estado de São Paulo.​
Ações do Programa Participe- SEMIL em outubro de 2021​
CRMV – SP: uma ação em 2021 e duas ações 2022  – Guarda responsável de cães e gatos como ferramenta à conservação da Biodiversidade​
Prefeitura de São Paulo – Campanha de guarda responsável, realizada em abril de 2023.</t>
  </si>
  <si>
    <t>Ter um esforço maior para identificar/levantar essas ações na área de abrangência.​</t>
  </si>
  <si>
    <t>Este indicador dependia das ações 2.7 (elaboração dos protocolos) e 2.8 (distribuição dos protocolos), que não foram desenvolvidas.</t>
  </si>
  <si>
    <r>
      <rPr>
        <i/>
        <sz val="14"/>
        <color rgb="FF000000"/>
        <rFont val="Calibri"/>
      </rPr>
      <t>Lycalopex vetulus (</t>
    </r>
    <r>
      <rPr>
        <sz val="14"/>
        <color rgb="FF000000"/>
        <rFont val="Calibri"/>
      </rPr>
      <t xml:space="preserve">PCMC): </t>
    </r>
    <r>
      <rPr>
        <b/>
        <sz val="14"/>
        <color rgb="FF000000"/>
        <rFont val="Calibri"/>
      </rPr>
      <t>estudos técnico científicos</t>
    </r>
    <r>
      <rPr>
        <sz val="14"/>
        <color rgb="FF000000"/>
        <rFont val="Calibri"/>
      </rPr>
      <t xml:space="preserve"> (APA do Limoeiro, Cumari/GO; Fazenda Pontal, Corumbaíba/GO). 
Linhas de pesquisa de saúde: Anestesiologia; Leishmania spp; Trypanosoma spp; Hepatites; Microbiologia; Hematologia; Bioquímica clínica; Leptospirose; Brucelose; Parvovirose; Metagenômica viral; Ecologia de carrapatos; Ricketsioses; Impactos eco-epidemiológicos de cães domésticos. ;
Projeto Parque Vida Cerrado: Inquérito sorológico, molecular e fatores de risco de doenças infecciosas de canídeos domésticos em populações de Chrysocyon brachyurus (Carnivora: Canidae) no oeste baiano.
Brandao_et_al_2020_Wild and domestic canids and their interactions in the transmission cycles of Trypanosoma cruzi and Leishmania spp. in the Cerrado.
Ramos_2020_Wild carnivores, domestic dogs and ticks: shared parasitism in the Brazilian Cerrado.
Viera_et_al_2019_Evaluation of HBV-Like Circulation in Wild and Farm: Animals from Brazil and Uruguay.
Tese: Lima_2020_Interações eco-epidemiológicas entre cães domésticos e a fauna silvestre em agroecossistemas.
H.M. Piedade, T. Jiménez-villegas_2020_Wildlife conservation in protected areas, domestics cats and dogs: is it possible to live in harmony?
Lobos do Pardo – Dois Estudos, um geral de epidemiologia e outro sobre sarna.​
Jaguarambé, BSB – Dois estudos desenvolvidos.​
Mestrado da Paula Damasceno, 2022 (UNB),  "Inquérito epidemiológico de agentes infecciosos em lobos-guarás (</t>
    </r>
    <r>
      <rPr>
        <i/>
        <sz val="14"/>
        <color rgb="FF000000"/>
        <rFont val="Calibri"/>
      </rPr>
      <t>Chrysocyon brachyurus</t>
    </r>
    <r>
      <rPr>
        <sz val="14"/>
        <color rgb="FF000000"/>
        <rFont val="Calibri"/>
      </rPr>
      <t>) do Oeste Baiano".​</t>
    </r>
  </si>
  <si>
    <t>Rogério Cunha de Paula (ICMBio/CENAP), Frederico G. Lemos (UFCAT) e Hélia M. Piedade (DeFau/CBRN/SEMIL-SP)</t>
  </si>
  <si>
    <t>Houve novas iniciativas: Concessionária entrevias (SP 333) -  EE Assis - Implementação de passagens inferiores associados com cercamento; PN Iguaçu  - intensificação de monitoramento de tráfego e velocidade através de uso GPS; SP  613 - Morro do Diabo  - DER SP 613, melhoramento do sistema de mitigação já existente contemplando extensão de cercamento e aumento de seção de drenagens e outras passagens inferiores (essa rodovia foi escolhida para ser uma rodovia modelo para redução de impacto na fauna pelo governo do Estado de SP). Concessão Nova Tamoios SP 099 – PE Serra do Mar (implementação de passagens inferiores, cercamentos, viaduto vegetado, túneis). Diversos outros empreendimentos contemplam medidas mitigadoras, porém não estão próximas a UCS,  além das 5 listadas na meta de meio termo​.</t>
  </si>
  <si>
    <t>Fernanda Abra​​
(ViaFauna)​</t>
  </si>
  <si>
    <t>Atualmente o número de empreendimentos que possuem ações de mitigação aumentou durante o período do PAN, sendo que foi potencializado em algumas regiões, especialmente na Amazônia, e alguns locais se avançou pouco. ​</t>
  </si>
  <si>
    <t>Empreendimento da Concessão da CART no Estado de São Paulo contendo cercas mais passagem de fauna (3 rodovias: SP-225, SP-327 e SP-270); Concessão EIXO (2 rodovias: SP-225 e SP-310), Ferrovia Rumo malha norte, Município de Rondonópolis, BR-262 (cercas instaladas com pontes de vazante) municpios entre Aquidauana e Corumbá/MS, Concessão Tamoios (SP-099). Extras: BR-319 /AM - Instalação de passagens inferiores no lote C. Planejamento/ execução do plano de mitigação para redução de impacto sobre a fauna da Ferrovia LRV (Rondonópolis- Lucas do Rio Verde/MT). Implementação de passagem de fauna e cercamento da Rodovia do Planalto Sul (BR-116), Instalação de cercamento MS-178, na altura da ponte Formoso/Formosinho. Instalação de cercamento em combinação com passagens inferiores na MS –040. Instalação de cercamento em combinação com passagens de fauna Rodovias do Tietê - SPI-162/308. Ferrovia Rumo Malha Central, instalação de cercamento em combinação com passagens inferiores.​</t>
  </si>
  <si>
    <t>Trechos com estudos sendo realizados: SP-613 – PE Morro do Diabo, BR –116 - Rodovia do Planalto Sul , SPI-162/308 - Rodovias do Tietê, Ferrovia Rumo Malha Central,​ Ferrovia Rumo Malha Norte​, BR-116 - Via Bahia, SP-333 – Entrevias, BR 262 – Aquidauana/Corumbá - MS, BR-163 – MS Vias/MS, SP-270 – SP 327 – SP 225 (Concessionária Cart)​, SP-225 – SP –310 (Concessionária Eixo), BR-101 - RJ​</t>
  </si>
  <si>
    <t>Selma C. Ribeiro (ICMBio/CENAP)</t>
  </si>
  <si>
    <t>Levantamento de dados</t>
  </si>
  <si>
    <r>
      <rPr>
        <sz val="14"/>
        <color rgb="FF000000"/>
        <rFont val="Calibri"/>
      </rPr>
      <t xml:space="preserve">2019 a 2023: ​ </t>
    </r>
    <r>
      <rPr>
        <i/>
        <sz val="14"/>
        <color rgb="FF000000"/>
        <rFont val="Calibri"/>
      </rPr>
      <t>Chrysocyon brachyurus</t>
    </r>
    <r>
      <rPr>
        <sz val="14"/>
        <color rgb="FF000000"/>
        <rFont val="Calibri"/>
      </rPr>
      <t xml:space="preserve"> – 154 , </t>
    </r>
    <r>
      <rPr>
        <i/>
        <sz val="14"/>
        <color rgb="FF000000"/>
        <rFont val="Calibri"/>
      </rPr>
      <t>Lycalopex vetulus</t>
    </r>
    <r>
      <rPr>
        <sz val="14"/>
        <color rgb="FF000000"/>
        <rFont val="Calibri"/>
      </rPr>
      <t xml:space="preserve"> - 56, </t>
    </r>
    <r>
      <rPr>
        <i/>
        <sz val="14"/>
        <color rgb="FF000000"/>
        <rFont val="Calibri"/>
      </rPr>
      <t xml:space="preserve">Speothos venaticus - </t>
    </r>
    <r>
      <rPr>
        <sz val="14"/>
        <color rgb="FF000000"/>
        <rFont val="Calibri"/>
      </rPr>
      <t xml:space="preserve">9, </t>
    </r>
    <r>
      <rPr>
        <i/>
        <sz val="14"/>
        <color rgb="FF000000"/>
        <rFont val="Calibri"/>
      </rPr>
      <t>Atelocynus microtis</t>
    </r>
    <r>
      <rPr>
        <sz val="14"/>
        <color rgb="FF000000"/>
        <rFont val="Calibri"/>
      </rPr>
      <t xml:space="preserve"> - 3. </t>
    </r>
    <r>
      <rPr>
        <b/>
        <sz val="14"/>
        <color rgb="FF000000"/>
        <rFont val="Calibri"/>
      </rPr>
      <t>Total 222.</t>
    </r>
    <r>
      <rPr>
        <sz val="14"/>
        <color rgb="FF000000"/>
        <rFont val="Calibri"/>
      </rPr>
      <t xml:space="preserve">​
2022 a 2023:​ Chrysocyon brachyurus – 59, Lycalopex vetulus - 31, Speothos venaticus - 4. </t>
    </r>
    <r>
      <rPr>
        <b/>
        <sz val="14"/>
        <color rgb="FF000000"/>
        <rFont val="Calibri"/>
      </rPr>
      <t>Total 94.</t>
    </r>
  </si>
  <si>
    <t>Os trabalhos de sensibilização nos projetos do PAN, principalmente os que utilizaram melhor as mídias sociais, permitiram a mudança de mentalidade da população em geral. São ações contínuas que devem ter um enfoco especifico para cada região e que surte efeito positivo.​</t>
  </si>
  <si>
    <t xml:space="preserve">Engajamento real: soma do número de interações  (curtidas, comentários, compartilhamentos e salvamentos), divido pelo alcance, multiplicado por 100;				
*Engajamento médio real: média de engajamento real dos posts de cada especie;				
**Engajamento médio público: média de engajamento publico dos posts de cada especie;				</t>
  </si>
  <si>
    <t xml:space="preserve">Frederico G. Lemos (UFCAT) </t>
  </si>
  <si>
    <t>Os dados em questão são oriundos de um número limitado de projetos, concentrados em áreas específicas, o que exerce influência sobre os resultados observados. Além disso, é importante ressaltar que ao longo dos últimos dois anos, houve uma alteração na população sob monitoramento. Isso contribui para a compreensão da dinâmica dos dados coletados.</t>
  </si>
  <si>
    <t>Avaliação</t>
  </si>
  <si>
    <t>Tendência</t>
  </si>
  <si>
    <r>
      <t xml:space="preserve">Base de cálculo:​
- Lycalopex vetulus - PCMC Corumbaíba: de 13 adultos + 14 filhotes, nenhum foi perdido em conflito. 0%​
- Chrysocyon brachyurus:​
PCMC Corumbaíba: de 3 indivíduos, uma perda: 33,3%​
Lobos do Rio Pardo: de 29 indivíduos, 1 filhote foi apanhado = 3,45%​
Mogi/Onçafári: de 6 indivíduos monitorados, 1 indivíduo foi caçado = 16%​
Trijunção/Onçafári: de 8 indivíduos monitorados, 6 morreram. Porém, não foram confirmadas mortes por conflito, segundo esse indicador. ​
Vida Cerrado: de 17 (CF) indivíduos, 5 filhotes foram apanhados = 29,4%​
Canastra: 6 monitorados, 0 de perda por conflito.​
69 (total) - 8: 11.6%​
No Total:​
monitorados = 96​
perdas = 8​
</t>
    </r>
    <r>
      <rPr>
        <b/>
        <sz val="14"/>
        <color rgb="FF000000"/>
        <rFont val="Calibri"/>
      </rPr>
      <t>8,3%</t>
    </r>
  </si>
  <si>
    <t>Projetos de Restauração Rede Cerrado de Pé (BSB), Projeto Vida Cerrado, Redário (coordenado pelo Instituto Socioambiental (ISA), com dois anos e 600ha e 22 parceiros). Esses projetos normalmente não estão conseguindo áreas para realizar projetos de restauração. Tem sido utilizado a metodologia do Estado de São Paulo por ser melhor normativa sobre esse tema.​ Todos os projetos mencionados tem vínculo, através de colaboradores, com o PAN Canídeos.</t>
  </si>
  <si>
    <t>Parque Vida Cerrado, Black Jaguar Foundation-TO (formação de rede de sementes no Araguaia), Redário BSB (maior iniciativa no Xingu e MATOPIBA), Cargill (áreas de soja, abrangendo áreas do MATOPIBA e Triangulo Mineiro), Suzano (áreas de silvicultura para celulose Mata Atlântica e Cerrado). Além dessas, existem iniciativas privadas em vários estados incluindo GO, MG, SP, entre outros. Porém, o método de quantificação será utilizado o mesmo para a meta de meio termo, mantendo-se apenas as iniciativas maiores.​ A maioria dos projetos mencionados tem vínculo, através de colaboradores, com o PAN Canídeos.</t>
  </si>
  <si>
    <t>Não houve resultado.</t>
  </si>
  <si>
    <t>Não houve resultados.</t>
  </si>
  <si>
    <t>O grupo reconhece que foi dedicado um grande esforço para alcançar esse objetivo por meio das diversas iniciativas realizadas. Algumas dessas iniciativas foram iniciadas a partir do PAN, enquanto outras já estavam em andamento e foram fortalecidas pelo PAN, resultando em resultados positivos. No entanto, o risco relacionado às interações com animais domésticos permanece presente, e os impactos negativos continuam sendo observados.</t>
  </si>
  <si>
    <t xml:space="preserve"> foi dedicado um grande esforço para alcançar esse objetivo por meio das diversas iniciativas realizadas. Algumas dessas iniciativas foram iniciadas a partir do PAN, enquanto outras já estavam em andamento e foram fortalecidas pelo PAN, resultando em resultados positivos.</t>
  </si>
  <si>
    <t>Houve progresso em relação aos impactos causados por atropelamento e o efeito-barreira, entretanto o ritmo é insuficiente e um maior esforço deve ser empenhado neste tipo de ação.</t>
  </si>
  <si>
    <t>Houve um aumento da preocupação com a temática, com a implementação de diversos estudos, alguns iniciados pelo PAN e outros fortalecidos pelo mesmo, resultando em resultados positivos. No entanto, é importante continuar monitorando os resultados desses estudos e iniciar novos estudos em localidades com menos informações.</t>
  </si>
  <si>
    <t>O GAT considerou o resultado desse indicador satisfatório devido aos avanços, principalmente devido à pandemia e um cenário político desfavorável. Os avanços realizados são promissores, mas é preciso manter o foco e intensificar os esforços para garantir a mitigação dos impactos causados por atropelamento e o efeito-barreira.</t>
  </si>
  <si>
    <t>Proporção de indivíduos das espécies do PAN vítimas de atropelamento recebidos por CETAS/CRAS/Zoos entre outros</t>
  </si>
  <si>
    <t>Foram contactadas 19 instituições contabilizando (18 CETAS/IBAMA e dados do SISS-GEO) o que resultou em 345 indivíduos vítimas de atropelamento. Não há informações para avaliar esse indicador. Somente temos acesso aos dados da CETESB/SP que são sistematizados. Nos demais Estados não tem conhecimento. ​</t>
  </si>
  <si>
    <t xml:space="preserve">SISS-GEO = 322 indivíduos auditados (verificados por especialistas);
IBAMA/CETAS (São Paulo-SP, Seropédica, Aracaju-SE, Juiz de Fora-MG, Maceió-AL, Goiânia-GO, Porto Alegre-RS, Cabedelo-PB, Belo Horizonte-MG, Montes Claros-MG, Salvador-BA, Fortaleza-CE, Vitória-ES, Rio Branco-AC, Porto Seguro-BA, Manaus-AM, Macapá-AP):
Chrysocyon brachyurus (lobo-guará): 13
Atelocynus microtis (cachorro-do-mato-de-orelha-curta): 0
Speothos venaticus (cachorro-vinagre): 0
Lycalopex vetulus (raposinha): 0
</t>
  </si>
  <si>
    <t xml:space="preserve">162,5%
</t>
  </si>
  <si>
    <r>
      <t xml:space="preserve">Engajamento real: </t>
    </r>
    <r>
      <rPr>
        <b/>
        <sz val="12"/>
        <rFont val="Calibri"/>
        <family val="2"/>
        <scheme val="minor"/>
      </rPr>
      <t>16,25%</t>
    </r>
    <r>
      <rPr>
        <sz val="12"/>
        <rFont val="Calibri"/>
        <family val="2"/>
        <scheme val="minor"/>
      </rPr>
      <t xml:space="preserve"> = aumento de 162,5%
Páginas avaliadas:
- Pró-Carnívoros
- Sou Amigo do Lobo
- PCMC
- Projeto Conservamos Cerrado 
- Vida Cerrado
</t>
    </r>
  </si>
  <si>
    <t>Engajamento real: 9,82% = aumento de 98,2%;
Páginas avaliadas:
- PCMC;
- Vida Cerrado.
As métricas de avaliação de engajamento mudaram significativamente ao longo do período deste PAN. Assim, os parâmetros ficam muito além do que previsto inicialmente na linha de base. Já que as taxas de engajamento são computados por postagem em rede social.​ O GAT considera que o resultado do indicador de taxa de engajamento foi ótimo, pois superou a expectativa de 2% a 3%, que é considerada boa para a maioria das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</si>
</sst>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0"/>
      <name val="Arial"/>
      <family val="2"/>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sz val="14"/>
      <color rgb="FF000000"/>
      <name val="Calibri"/>
      <family val="2"/>
      <scheme val="minor"/>
    </font>
    <font>
      <sz val="12"/>
      <color rgb="FF000000"/>
      <name val="Calibri"/>
      <family val="2"/>
      <scheme val="minor"/>
    </font>
    <font>
      <b/>
      <sz val="12"/>
      <color rgb="FF000000"/>
      <name val="Calibri"/>
      <family val="2"/>
    </font>
    <font>
      <sz val="12"/>
      <color rgb="FF000000"/>
      <name val="Calibri"/>
      <family val="2"/>
    </font>
    <font>
      <sz val="14"/>
      <color rgb="FFFF0000"/>
      <name val="Calibri"/>
      <family val="2"/>
      <scheme val="minor"/>
    </font>
    <font>
      <strike/>
      <sz val="12"/>
      <name val="Calibri"/>
      <family val="2"/>
      <scheme val="minor"/>
    </font>
    <font>
      <sz val="12"/>
      <color rgb="FFFFFFFF"/>
      <name val="Calibri"/>
      <family val="2"/>
    </font>
    <font>
      <sz val="14"/>
      <color rgb="FF000000"/>
      <name val="Calibri"/>
    </font>
    <font>
      <sz val="12"/>
      <color rgb="FF000000"/>
      <name val="Calibri"/>
    </font>
    <font>
      <sz val="12"/>
      <color rgb="FFFF0000"/>
      <name val="Calibri"/>
    </font>
    <font>
      <strike/>
      <sz val="14"/>
      <color rgb="FF000000"/>
      <name val="Calibri"/>
    </font>
    <font>
      <strike/>
      <sz val="12"/>
      <color rgb="FF000000"/>
      <name val="Calibri"/>
    </font>
    <font>
      <sz val="14"/>
      <color theme="1"/>
      <name val="Calibri"/>
    </font>
    <font>
      <sz val="14"/>
      <color theme="1"/>
      <name val="Calibri"/>
      <family val="2"/>
      <scheme val="minor"/>
    </font>
    <font>
      <sz val="14"/>
      <color rgb="FF000000"/>
      <name val="Calibri"/>
      <scheme val="minor"/>
    </font>
    <font>
      <i/>
      <sz val="14"/>
      <color rgb="FF000000"/>
      <name val="Calibri"/>
    </font>
    <font>
      <b/>
      <sz val="14"/>
      <color rgb="FF000000"/>
      <name val="Calibri"/>
    </font>
    <font>
      <b/>
      <sz val="14"/>
      <color rgb="FF000000"/>
      <name val="Calibri"/>
      <family val="2"/>
      <scheme val="minor"/>
    </font>
    <font>
      <sz val="11"/>
      <color rgb="FF444444"/>
      <name val="Calibri"/>
      <family val="2"/>
      <charset val="1"/>
    </font>
    <font>
      <sz val="12"/>
      <name val="Calibri"/>
    </font>
    <font>
      <b/>
      <sz val="12"/>
      <name val="Calibri"/>
      <family val="2"/>
      <scheme val="minor"/>
    </font>
  </fonts>
  <fills count="17">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
      <patternFill patternType="solid">
        <fgColor rgb="FFFF94CF"/>
        <bgColor indexed="64"/>
      </patternFill>
    </fill>
    <fill>
      <patternFill patternType="solid">
        <fgColor rgb="FF974706"/>
        <bgColor rgb="FF000000"/>
      </patternFill>
    </fill>
  </fills>
  <borders count="48">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indexed="64"/>
      </right>
      <top/>
      <bottom style="thin">
        <color indexed="64"/>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top style="medium">
        <color rgb="FF000000"/>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indexed="64"/>
      </left>
      <right style="medium">
        <color rgb="FF000000"/>
      </right>
      <top style="thin">
        <color rgb="FF000000"/>
      </top>
      <bottom/>
      <diagonal/>
    </border>
    <border>
      <left style="thin">
        <color indexed="64"/>
      </left>
      <right style="thin">
        <color indexed="64"/>
      </right>
      <top style="medium">
        <color rgb="FF000000"/>
      </top>
      <bottom style="thin">
        <color rgb="FF000000"/>
      </bottom>
      <diagonal/>
    </border>
    <border>
      <left style="thin">
        <color indexed="64"/>
      </left>
      <right/>
      <top style="medium">
        <color rgb="FF000000"/>
      </top>
      <bottom style="thin">
        <color rgb="FF000000"/>
      </bottom>
      <diagonal/>
    </border>
    <border>
      <left/>
      <right style="thin">
        <color indexed="64"/>
      </right>
      <top style="medium">
        <color rgb="FF000000"/>
      </top>
      <bottom style="thin">
        <color rgb="FF000000"/>
      </bottom>
      <diagonal/>
    </border>
    <border>
      <left style="thin">
        <color indexed="64"/>
      </left>
      <right/>
      <top style="thin">
        <color rgb="FF000000"/>
      </top>
      <bottom style="medium">
        <color rgb="FF000000"/>
      </bottom>
      <diagonal/>
    </border>
    <border>
      <left/>
      <right style="thin">
        <color indexed="64"/>
      </right>
      <top style="thin">
        <color rgb="FF000000"/>
      </top>
      <bottom style="medium">
        <color rgb="FF000000"/>
      </bottom>
      <diagonal/>
    </border>
    <border>
      <left/>
      <right style="thin">
        <color indexed="64"/>
      </right>
      <top style="thin">
        <color indexed="64"/>
      </top>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234">
    <xf numFmtId="0" fontId="0" fillId="0" borderId="0" xfId="0"/>
    <xf numFmtId="0" fontId="2" fillId="3" borderId="0" xfId="0" applyFont="1" applyFill="1" applyAlignment="1">
      <alignment vertical="center"/>
    </xf>
    <xf numFmtId="0" fontId="7" fillId="3" borderId="0" xfId="0" applyFont="1" applyFill="1" applyAlignment="1">
      <alignment vertical="center"/>
    </xf>
    <xf numFmtId="0" fontId="5" fillId="0" borderId="2" xfId="0" applyFont="1" applyBorder="1" applyAlignment="1">
      <alignment vertical="center" wrapText="1"/>
    </xf>
    <xf numFmtId="0" fontId="3" fillId="3" borderId="0" xfId="0" applyFont="1" applyFill="1" applyAlignment="1">
      <alignment vertical="center"/>
    </xf>
    <xf numFmtId="0" fontId="0" fillId="3" borderId="0" xfId="0" applyFill="1" applyAlignment="1">
      <alignment vertical="center"/>
    </xf>
    <xf numFmtId="0" fontId="7" fillId="3" borderId="2" xfId="0" applyFont="1" applyFill="1" applyBorder="1" applyAlignment="1">
      <alignment vertical="center"/>
    </xf>
    <xf numFmtId="0" fontId="0" fillId="3" borderId="0" xfId="0" applyFill="1"/>
    <xf numFmtId="0" fontId="0" fillId="0" borderId="2" xfId="0"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7" fillId="3" borderId="9" xfId="0" applyFont="1" applyFill="1" applyBorder="1" applyAlignment="1">
      <alignment vertical="center"/>
    </xf>
    <xf numFmtId="0" fontId="7" fillId="4"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7" fillId="3" borderId="0" xfId="0" applyFont="1" applyFill="1" applyAlignment="1">
      <alignment horizontal="center" vertical="center"/>
    </xf>
    <xf numFmtId="0" fontId="15" fillId="14" borderId="2" xfId="0" applyFont="1" applyFill="1" applyBorder="1" applyAlignment="1">
      <alignment horizontal="center" vertical="center" wrapText="1"/>
    </xf>
    <xf numFmtId="0" fontId="8" fillId="3" borderId="6" xfId="0" applyFont="1" applyFill="1" applyBorder="1" applyAlignment="1">
      <alignment vertical="center" wrapText="1"/>
    </xf>
    <xf numFmtId="0" fontId="8" fillId="3" borderId="5" xfId="0" applyFont="1" applyFill="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0" fontId="6" fillId="4" borderId="2" xfId="0" applyFont="1" applyFill="1" applyBorder="1" applyAlignment="1">
      <alignment horizontal="center" vertical="center" wrapText="1"/>
    </xf>
    <xf numFmtId="0" fontId="8" fillId="3" borderId="0" xfId="0" applyFont="1" applyFill="1" applyAlignment="1">
      <alignment vertical="center"/>
    </xf>
    <xf numFmtId="0" fontId="7" fillId="3" borderId="12" xfId="0" applyFont="1" applyFill="1" applyBorder="1" applyAlignment="1">
      <alignment vertical="center"/>
    </xf>
    <xf numFmtId="0" fontId="7" fillId="3" borderId="13" xfId="0" applyFont="1" applyFill="1" applyBorder="1" applyAlignment="1">
      <alignment vertical="center"/>
    </xf>
    <xf numFmtId="0" fontId="7" fillId="4" borderId="9"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5" fillId="0" borderId="3" xfId="0" applyFont="1" applyBorder="1" applyAlignment="1">
      <alignment vertical="center" wrapText="1"/>
    </xf>
    <xf numFmtId="9" fontId="5" fillId="0" borderId="3" xfId="0" applyNumberFormat="1" applyFont="1" applyBorder="1" applyAlignment="1">
      <alignment horizontal="center" vertical="center" wrapText="1"/>
    </xf>
    <xf numFmtId="0" fontId="7" fillId="3" borderId="3" xfId="0" applyFont="1" applyFill="1" applyBorder="1" applyAlignment="1">
      <alignment vertical="center"/>
    </xf>
    <xf numFmtId="0" fontId="5" fillId="0" borderId="15" xfId="0" applyFont="1" applyBorder="1" applyAlignment="1">
      <alignment vertical="center" wrapText="1"/>
    </xf>
    <xf numFmtId="0" fontId="7" fillId="3" borderId="16" xfId="0" applyFont="1" applyFill="1" applyBorder="1" applyAlignment="1">
      <alignment vertical="center"/>
    </xf>
    <xf numFmtId="0" fontId="5" fillId="0" borderId="15" xfId="0" quotePrefix="1" applyFont="1" applyBorder="1" applyAlignment="1">
      <alignment horizontal="center" vertical="center" wrapText="1"/>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wrapText="1"/>
    </xf>
    <xf numFmtId="0" fontId="7" fillId="3" borderId="15" xfId="0" applyFont="1" applyFill="1" applyBorder="1" applyAlignment="1">
      <alignment horizontal="center" vertical="center"/>
    </xf>
    <xf numFmtId="0" fontId="7" fillId="3" borderId="2" xfId="0" applyFont="1" applyFill="1" applyBorder="1" applyAlignment="1">
      <alignment horizontal="center" vertical="center"/>
    </xf>
    <xf numFmtId="0" fontId="5" fillId="0" borderId="26" xfId="0" applyFont="1" applyBorder="1" applyAlignment="1">
      <alignment horizontal="center" vertical="center" wrapText="1"/>
    </xf>
    <xf numFmtId="0" fontId="7" fillId="3" borderId="4" xfId="0" applyFont="1" applyFill="1" applyBorder="1" applyAlignment="1">
      <alignment horizontal="center" vertical="center"/>
    </xf>
    <xf numFmtId="9" fontId="0" fillId="0" borderId="27" xfId="0" applyNumberFormat="1" applyBorder="1" applyAlignment="1">
      <alignment horizontal="center" vertical="center"/>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7" fillId="3" borderId="3" xfId="0" applyFont="1" applyFill="1" applyBorder="1" applyAlignment="1">
      <alignment horizontal="center" vertical="center"/>
    </xf>
    <xf numFmtId="0" fontId="12" fillId="0" borderId="9" xfId="0" applyFont="1" applyBorder="1" applyAlignment="1">
      <alignment vertical="center" wrapText="1"/>
    </xf>
    <xf numFmtId="0" fontId="12" fillId="0" borderId="2" xfId="0" applyFont="1" applyBorder="1" applyAlignment="1">
      <alignment vertical="center" wrapText="1"/>
    </xf>
    <xf numFmtId="14" fontId="13"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7" fillId="3" borderId="9" xfId="0" applyFont="1" applyFill="1" applyBorder="1" applyAlignment="1">
      <alignment horizontal="center" vertical="center"/>
    </xf>
    <xf numFmtId="0" fontId="21" fillId="0" borderId="2" xfId="0" applyFont="1" applyBorder="1" applyAlignment="1">
      <alignment vertical="center" wrapText="1"/>
    </xf>
    <xf numFmtId="0" fontId="5"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7" fillId="3" borderId="34" xfId="0" applyFont="1" applyFill="1" applyBorder="1" applyAlignment="1">
      <alignment vertical="center"/>
    </xf>
    <xf numFmtId="0" fontId="5" fillId="0" borderId="36" xfId="0" applyFont="1" applyBorder="1" applyAlignment="1">
      <alignment horizontal="center" vertical="center" wrapText="1"/>
    </xf>
    <xf numFmtId="0" fontId="7" fillId="3" borderId="7" xfId="0" applyFont="1" applyFill="1" applyBorder="1" applyAlignment="1">
      <alignment vertical="center"/>
    </xf>
    <xf numFmtId="0" fontId="7" fillId="3" borderId="37"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28" xfId="0" applyFont="1" applyBorder="1" applyAlignment="1">
      <alignment horizontal="left" vertical="top" wrapText="1"/>
    </xf>
    <xf numFmtId="0" fontId="5" fillId="3"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5" xfId="0" applyFont="1" applyFill="1" applyBorder="1" applyAlignment="1">
      <alignment horizontal="center" vertical="center"/>
    </xf>
    <xf numFmtId="14" fontId="5" fillId="3" borderId="28" xfId="0" applyNumberFormat="1" applyFont="1" applyFill="1" applyBorder="1" applyAlignment="1">
      <alignment horizontal="center" vertical="center"/>
    </xf>
    <xf numFmtId="14" fontId="5" fillId="3" borderId="33" xfId="0" applyNumberFormat="1" applyFont="1" applyFill="1" applyBorder="1" applyAlignment="1">
      <alignment horizontal="center" vertical="center"/>
    </xf>
    <xf numFmtId="14" fontId="5" fillId="3" borderId="26" xfId="0" applyNumberFormat="1" applyFont="1" applyFill="1" applyBorder="1" applyAlignment="1">
      <alignment horizontal="center" vertical="center"/>
    </xf>
    <xf numFmtId="14" fontId="5" fillId="3" borderId="13" xfId="0" applyNumberFormat="1" applyFont="1" applyFill="1" applyBorder="1" applyAlignment="1">
      <alignment horizontal="center" vertical="center"/>
    </xf>
    <xf numFmtId="14" fontId="5" fillId="3" borderId="10" xfId="0" applyNumberFormat="1" applyFont="1" applyFill="1" applyBorder="1" applyAlignment="1">
      <alignment horizontal="center" vertical="center"/>
    </xf>
    <xf numFmtId="14" fontId="5" fillId="3" borderId="27" xfId="0" applyNumberFormat="1" applyFont="1" applyFill="1" applyBorder="1" applyAlignment="1">
      <alignment horizontal="center" vertical="center"/>
    </xf>
    <xf numFmtId="0" fontId="5" fillId="0" borderId="35" xfId="0" applyFont="1" applyBorder="1" applyAlignment="1">
      <alignment horizontal="left" vertical="top" wrapText="1"/>
    </xf>
    <xf numFmtId="0" fontId="7" fillId="3" borderId="26" xfId="0" applyFont="1" applyFill="1" applyBorder="1" applyAlignment="1">
      <alignment vertical="center"/>
    </xf>
    <xf numFmtId="0" fontId="5" fillId="3" borderId="26" xfId="0" applyFont="1" applyFill="1" applyBorder="1" applyAlignment="1">
      <alignment horizontal="center" vertical="center"/>
    </xf>
    <xf numFmtId="0" fontId="5" fillId="0" borderId="26" xfId="0" applyFont="1" applyBorder="1" applyAlignment="1">
      <alignment horizontal="left" vertical="top" wrapText="1"/>
    </xf>
    <xf numFmtId="0" fontId="5" fillId="0" borderId="10" xfId="0" applyFont="1" applyBorder="1" applyAlignment="1">
      <alignment horizontal="left" vertical="top" wrapText="1"/>
    </xf>
    <xf numFmtId="0" fontId="22" fillId="0" borderId="9" xfId="0" applyFont="1" applyBorder="1" applyAlignment="1">
      <alignment vertical="top" wrapText="1"/>
    </xf>
    <xf numFmtId="0" fontId="5" fillId="0" borderId="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7" fillId="3" borderId="15" xfId="0" applyFont="1" applyFill="1" applyBorder="1" applyAlignment="1">
      <alignment horizontal="center" vertical="center" wrapText="1"/>
    </xf>
    <xf numFmtId="0" fontId="22" fillId="0" borderId="9" xfId="0" applyFont="1" applyBorder="1" applyAlignment="1">
      <alignment horizontal="center" vertical="center" wrapText="1"/>
    </xf>
    <xf numFmtId="0" fontId="21" fillId="3" borderId="26" xfId="0" applyFont="1" applyFill="1" applyBorder="1" applyAlignment="1">
      <alignment horizontal="center" vertical="center" wrapText="1"/>
    </xf>
    <xf numFmtId="0" fontId="7" fillId="0" borderId="0" xfId="0" applyFont="1" applyAlignment="1">
      <alignment vertical="center" wrapText="1"/>
    </xf>
    <xf numFmtId="0" fontId="22" fillId="0" borderId="0" xfId="0" applyFont="1" applyAlignment="1">
      <alignment horizontal="center" vertical="center" wrapText="1"/>
    </xf>
    <xf numFmtId="0" fontId="7" fillId="3" borderId="0" xfId="0" applyFont="1" applyFill="1" applyAlignment="1">
      <alignment vertical="center" wrapText="1"/>
    </xf>
    <xf numFmtId="0" fontId="5" fillId="3" borderId="0" xfId="0" applyFont="1" applyFill="1" applyAlignment="1">
      <alignment vertical="center"/>
    </xf>
    <xf numFmtId="0" fontId="7" fillId="3" borderId="27" xfId="0" applyFont="1" applyFill="1" applyBorder="1" applyAlignment="1">
      <alignment horizontal="center" vertical="center"/>
    </xf>
    <xf numFmtId="0" fontId="22" fillId="0" borderId="27" xfId="0" applyFont="1" applyBorder="1" applyAlignment="1">
      <alignment horizontal="left" vertical="center" wrapText="1"/>
    </xf>
    <xf numFmtId="0" fontId="21" fillId="3" borderId="9"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14" fontId="5" fillId="3" borderId="10" xfId="0" applyNumberFormat="1" applyFont="1" applyFill="1" applyBorder="1" applyAlignment="1">
      <alignment horizontal="center" vertical="center" wrapText="1"/>
    </xf>
    <xf numFmtId="0" fontId="7" fillId="3" borderId="10" xfId="0" applyFont="1" applyFill="1" applyBorder="1" applyAlignment="1">
      <alignment vertical="center"/>
    </xf>
    <xf numFmtId="14" fontId="5" fillId="3" borderId="42" xfId="0" applyNumberFormat="1"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22" fillId="0" borderId="42" xfId="0" applyFont="1" applyBorder="1" applyAlignment="1">
      <alignment horizontal="left" vertical="center" wrapText="1"/>
    </xf>
    <xf numFmtId="0" fontId="5" fillId="0" borderId="27" xfId="0" applyFont="1" applyBorder="1" applyAlignment="1">
      <alignment vertical="center" wrapText="1"/>
    </xf>
    <xf numFmtId="9" fontId="5" fillId="0" borderId="27" xfId="0" applyNumberFormat="1" applyFont="1" applyBorder="1" applyAlignment="1">
      <alignment horizontal="center" vertical="center" wrapText="1"/>
    </xf>
    <xf numFmtId="0" fontId="5" fillId="15" borderId="10" xfId="0" applyFont="1" applyFill="1" applyBorder="1" applyAlignment="1">
      <alignment vertical="center" wrapText="1"/>
    </xf>
    <xf numFmtId="0" fontId="24" fillId="0" borderId="10" xfId="0" applyFont="1" applyBorder="1" applyAlignment="1">
      <alignment horizontal="left" vertical="center" wrapText="1"/>
    </xf>
    <xf numFmtId="0" fontId="24" fillId="0" borderId="26" xfId="0" applyFont="1" applyBorder="1" applyAlignment="1">
      <alignment vertical="top" wrapText="1"/>
    </xf>
    <xf numFmtId="0" fontId="22" fillId="0" borderId="27" xfId="0" applyFont="1" applyBorder="1" applyAlignment="1">
      <alignment horizontal="center" vertical="center" wrapText="1"/>
    </xf>
    <xf numFmtId="14" fontId="7" fillId="3" borderId="45" xfId="0" applyNumberFormat="1" applyFont="1" applyFill="1" applyBorder="1" applyAlignment="1">
      <alignment horizontal="center" vertical="center"/>
    </xf>
    <xf numFmtId="0" fontId="5" fillId="0" borderId="46" xfId="0" applyFont="1" applyBorder="1" applyAlignment="1">
      <alignment horizontal="left" vertical="top" wrapText="1"/>
    </xf>
    <xf numFmtId="0" fontId="5" fillId="0" borderId="39" xfId="0" applyFont="1" applyBorder="1" applyAlignment="1">
      <alignment horizontal="left" vertical="center" wrapText="1"/>
    </xf>
    <xf numFmtId="0" fontId="5" fillId="0" borderId="3" xfId="0" applyFont="1" applyBorder="1" applyAlignment="1">
      <alignment horizontal="left" vertical="center" wrapText="1"/>
    </xf>
    <xf numFmtId="0" fontId="5" fillId="0" borderId="16" xfId="0" applyFont="1" applyBorder="1" applyAlignment="1">
      <alignment horizontal="left" vertical="center" wrapText="1"/>
    </xf>
    <xf numFmtId="0" fontId="5" fillId="0" borderId="38" xfId="0" applyFont="1" applyBorder="1" applyAlignment="1">
      <alignment horizontal="left" vertical="center" wrapText="1"/>
    </xf>
    <xf numFmtId="0" fontId="5" fillId="0" borderId="29" xfId="0" applyFont="1" applyBorder="1" applyAlignment="1">
      <alignment horizontal="left" vertical="center" wrapText="1"/>
    </xf>
    <xf numFmtId="0" fontId="22" fillId="0" borderId="35" xfId="0" applyFont="1" applyBorder="1" applyAlignment="1">
      <alignment horizontal="left" vertical="center" wrapText="1"/>
    </xf>
    <xf numFmtId="0" fontId="5" fillId="0" borderId="28" xfId="0" applyFont="1" applyBorder="1" applyAlignment="1">
      <alignment horizontal="left" vertical="center" wrapText="1"/>
    </xf>
    <xf numFmtId="0" fontId="5" fillId="0" borderId="26" xfId="0" applyFont="1" applyBorder="1" applyAlignment="1">
      <alignment horizontal="left" vertical="center" wrapText="1"/>
    </xf>
    <xf numFmtId="0" fontId="22" fillId="0" borderId="28" xfId="0" applyFont="1" applyBorder="1" applyAlignment="1">
      <alignment horizontal="left" vertical="center" wrapText="1"/>
    </xf>
    <xf numFmtId="0" fontId="5" fillId="0" borderId="27" xfId="0" applyFont="1" applyBorder="1" applyAlignment="1">
      <alignment horizontal="left" vertical="center" wrapText="1"/>
    </xf>
    <xf numFmtId="0" fontId="5" fillId="3" borderId="37" xfId="0" applyFont="1" applyFill="1" applyBorder="1" applyAlignment="1">
      <alignment horizontal="center" vertical="center"/>
    </xf>
    <xf numFmtId="10" fontId="22" fillId="0" borderId="3" xfId="0" applyNumberFormat="1" applyFont="1" applyBorder="1" applyAlignment="1">
      <alignment horizontal="center" vertical="center" wrapText="1"/>
    </xf>
    <xf numFmtId="0" fontId="25" fillId="0" borderId="2" xfId="0" applyFont="1" applyBorder="1" applyAlignment="1">
      <alignment vertical="center" wrapText="1"/>
    </xf>
    <xf numFmtId="0" fontId="5" fillId="0" borderId="9" xfId="0" applyFont="1" applyBorder="1" applyAlignment="1">
      <alignment vertical="center" wrapText="1"/>
    </xf>
    <xf numFmtId="0" fontId="26" fillId="0" borderId="12" xfId="0" applyFont="1" applyBorder="1" applyAlignment="1">
      <alignment vertical="center" wrapText="1"/>
    </xf>
    <xf numFmtId="3" fontId="26" fillId="0" borderId="12" xfId="0" applyNumberFormat="1" applyFont="1" applyBorder="1" applyAlignment="1">
      <alignment horizontal="center" vertical="center" wrapText="1"/>
    </xf>
    <xf numFmtId="0" fontId="26" fillId="0" borderId="12" xfId="0" applyFont="1" applyBorder="1" applyAlignment="1">
      <alignment horizontal="center" vertical="center" wrapText="1"/>
    </xf>
    <xf numFmtId="0" fontId="12" fillId="16" borderId="3" xfId="0" applyFont="1" applyFill="1" applyBorder="1" applyAlignment="1">
      <alignment horizontal="center" vertical="center" wrapText="1"/>
    </xf>
    <xf numFmtId="0" fontId="27" fillId="0" borderId="3" xfId="0" applyFont="1" applyBorder="1" applyAlignment="1">
      <alignment horizontal="center" vertical="center"/>
    </xf>
    <xf numFmtId="0" fontId="5" fillId="15" borderId="2" xfId="0" applyFont="1" applyFill="1" applyBorder="1" applyAlignment="1">
      <alignment vertical="center" wrapText="1"/>
    </xf>
    <xf numFmtId="0" fontId="12" fillId="16" borderId="2" xfId="0" applyFont="1" applyFill="1" applyBorder="1" applyAlignment="1">
      <alignment horizontal="center" vertical="center" wrapText="1"/>
    </xf>
    <xf numFmtId="0" fontId="26" fillId="0" borderId="9" xfId="0" applyFont="1" applyBorder="1" applyAlignment="1">
      <alignment horizontal="center" vertical="center" wrapText="1"/>
    </xf>
    <xf numFmtId="9" fontId="26" fillId="0" borderId="9" xfId="0" applyNumberFormat="1" applyFont="1" applyBorder="1" applyAlignment="1">
      <alignment horizontal="center" vertical="center" wrapText="1"/>
    </xf>
    <xf numFmtId="0" fontId="26" fillId="0" borderId="15" xfId="0" applyFont="1" applyBorder="1" applyAlignment="1">
      <alignment horizontal="center" vertical="center" wrapText="1"/>
    </xf>
    <xf numFmtId="0" fontId="28" fillId="0" borderId="2" xfId="0" applyFont="1" applyBorder="1" applyAlignment="1">
      <alignment vertical="center" wrapText="1"/>
    </xf>
    <xf numFmtId="0" fontId="28"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5" fillId="3" borderId="10" xfId="0" applyFont="1" applyFill="1" applyBorder="1" applyAlignment="1">
      <alignment horizontal="center" vertical="center" wrapText="1"/>
    </xf>
    <xf numFmtId="14"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10" fontId="5" fillId="0" borderId="2" xfId="0" applyNumberFormat="1" applyFont="1" applyBorder="1" applyAlignment="1">
      <alignment horizontal="center" vertical="center" wrapText="1"/>
    </xf>
    <xf numFmtId="0" fontId="33" fillId="3" borderId="2"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7" fillId="3" borderId="26" xfId="0" applyFont="1" applyFill="1" applyBorder="1" applyAlignment="1">
      <alignment horizontal="center" vertical="center"/>
    </xf>
    <xf numFmtId="0" fontId="7" fillId="3" borderId="2" xfId="0" applyFont="1" applyFill="1" applyBorder="1" applyAlignment="1">
      <alignment vertical="center" wrapText="1"/>
    </xf>
    <xf numFmtId="0" fontId="28" fillId="3" borderId="2" xfId="0" applyFont="1" applyFill="1" applyBorder="1" applyAlignment="1">
      <alignment vertical="center" wrapText="1"/>
    </xf>
    <xf numFmtId="10" fontId="7" fillId="3" borderId="2" xfId="0" applyNumberFormat="1" applyFont="1" applyFill="1" applyBorder="1" applyAlignment="1">
      <alignment horizontal="center" vertical="center"/>
    </xf>
    <xf numFmtId="0" fontId="20" fillId="3" borderId="0" xfId="0" applyFont="1" applyFill="1" applyAlignment="1">
      <alignment horizontal="center" vertical="center"/>
    </xf>
    <xf numFmtId="0" fontId="38" fillId="3" borderId="2" xfId="0" applyFont="1" applyFill="1" applyBorder="1" applyAlignment="1">
      <alignment horizontal="center" vertical="center"/>
    </xf>
    <xf numFmtId="0" fontId="5" fillId="0" borderId="32" xfId="0" applyFont="1" applyBorder="1" applyAlignment="1">
      <alignment horizontal="left" vertical="center" wrapText="1"/>
    </xf>
    <xf numFmtId="0" fontId="39" fillId="0" borderId="0" xfId="0" applyFont="1" applyAlignment="1">
      <alignment vertical="center" wrapText="1"/>
    </xf>
    <xf numFmtId="0" fontId="5" fillId="0" borderId="30" xfId="0" applyFont="1" applyBorder="1" applyAlignment="1">
      <alignment horizontal="left" vertical="center" wrapText="1"/>
    </xf>
    <xf numFmtId="0" fontId="22" fillId="0" borderId="30" xfId="0" applyFont="1" applyBorder="1" applyAlignment="1">
      <alignment horizontal="left" vertical="center" wrapText="1"/>
    </xf>
    <xf numFmtId="0" fontId="22" fillId="0" borderId="32" xfId="0" applyFont="1" applyBorder="1" applyAlignment="1">
      <alignment horizontal="left" vertical="top" wrapText="1"/>
    </xf>
    <xf numFmtId="0" fontId="21" fillId="0" borderId="2" xfId="0" applyFont="1" applyBorder="1" applyAlignment="1">
      <alignment horizontal="center" vertical="center" wrapText="1"/>
    </xf>
    <xf numFmtId="14" fontId="22" fillId="0" borderId="26" xfId="0" applyNumberFormat="1" applyFont="1" applyBorder="1" applyAlignment="1">
      <alignment horizontal="center" vertical="center"/>
    </xf>
    <xf numFmtId="0" fontId="29" fillId="0" borderId="26" xfId="0" applyFont="1" applyBorder="1" applyAlignment="1">
      <alignment horizontal="left" vertical="center" wrapText="1"/>
    </xf>
    <xf numFmtId="0" fontId="7" fillId="0" borderId="2" xfId="0" applyFont="1" applyBorder="1" applyAlignment="1">
      <alignment horizontal="center" vertical="center"/>
    </xf>
    <xf numFmtId="0" fontId="7" fillId="3" borderId="0" xfId="0" applyFont="1" applyFill="1" applyAlignment="1">
      <alignment horizontal="center" vertical="center" wrapText="1"/>
    </xf>
    <xf numFmtId="10" fontId="7" fillId="0" borderId="2" xfId="0" applyNumberFormat="1" applyFont="1" applyBorder="1" applyAlignment="1">
      <alignment horizontal="center" vertical="center"/>
    </xf>
    <xf numFmtId="0" fontId="10" fillId="7" borderId="2" xfId="0" applyFont="1" applyFill="1" applyBorder="1" applyAlignment="1">
      <alignment horizontal="left" vertical="center"/>
    </xf>
    <xf numFmtId="0" fontId="0" fillId="0" borderId="2" xfId="0" applyBorder="1" applyAlignment="1">
      <alignment horizontal="center" vertical="center"/>
    </xf>
    <xf numFmtId="0" fontId="13" fillId="0" borderId="2" xfId="0" applyFont="1" applyBorder="1" applyAlignment="1">
      <alignment horizontal="center" vertical="center"/>
    </xf>
    <xf numFmtId="0" fontId="11" fillId="0" borderId="2" xfId="0" applyFont="1" applyBorder="1" applyAlignment="1">
      <alignment horizontal="left" vertical="center"/>
    </xf>
    <xf numFmtId="0" fontId="14" fillId="8" borderId="4" xfId="0" applyFont="1" applyFill="1" applyBorder="1" applyAlignment="1">
      <alignment horizontal="right" vertical="center"/>
    </xf>
    <xf numFmtId="0" fontId="14" fillId="8" borderId="5" xfId="0" applyFont="1" applyFill="1" applyBorder="1" applyAlignment="1">
      <alignment horizontal="right" vertical="center"/>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7" fillId="0" borderId="2" xfId="0" applyFont="1" applyBorder="1" applyAlignment="1">
      <alignment horizontal="center" vertical="center" wrapText="1"/>
    </xf>
    <xf numFmtId="14" fontId="13" fillId="0" borderId="6" xfId="0" applyNumberFormat="1" applyFont="1" applyBorder="1" applyAlignment="1">
      <alignment horizontal="center" vertical="center"/>
    </xf>
    <xf numFmtId="14" fontId="13" fillId="0" borderId="5" xfId="0" applyNumberFormat="1" applyFont="1" applyBorder="1" applyAlignment="1">
      <alignment horizontal="center" vertical="center"/>
    </xf>
    <xf numFmtId="0" fontId="16" fillId="8" borderId="3"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9" fillId="0" borderId="2" xfId="0" applyFont="1" applyBorder="1" applyAlignment="1">
      <alignment horizontal="left" vertical="center"/>
    </xf>
    <xf numFmtId="0" fontId="7" fillId="0" borderId="11" xfId="0" applyFont="1" applyBorder="1" applyAlignment="1">
      <alignment horizontal="center" vertical="center" wrapText="1"/>
    </xf>
    <xf numFmtId="0" fontId="6" fillId="9" borderId="4" xfId="0" applyFont="1" applyFill="1" applyBorder="1" applyAlignment="1">
      <alignment horizontal="right" vertical="center"/>
    </xf>
    <xf numFmtId="0" fontId="6" fillId="9" borderId="5" xfId="0" applyFont="1" applyFill="1" applyBorder="1" applyAlignment="1">
      <alignment horizontal="right" vertical="center"/>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0" xfId="0" applyFont="1" applyFill="1" applyBorder="1" applyAlignment="1">
      <alignment horizontal="center" vertical="center"/>
    </xf>
    <xf numFmtId="0" fontId="40" fillId="0" borderId="18" xfId="0" applyFont="1" applyBorder="1" applyAlignment="1">
      <alignment vertical="center" wrapText="1"/>
    </xf>
    <xf numFmtId="0" fontId="5" fillId="0" borderId="18" xfId="0" applyFont="1" applyBorder="1" applyAlignment="1">
      <alignment vertical="center"/>
    </xf>
    <xf numFmtId="0" fontId="5" fillId="0" borderId="20" xfId="0" applyFont="1" applyBorder="1" applyAlignment="1">
      <alignment vertical="center"/>
    </xf>
    <xf numFmtId="0" fontId="5" fillId="3" borderId="18" xfId="0" applyFont="1" applyFill="1" applyBorder="1" applyAlignment="1">
      <alignment vertical="center" wrapText="1"/>
    </xf>
    <xf numFmtId="0" fontId="5" fillId="3" borderId="18" xfId="0" applyFont="1" applyFill="1" applyBorder="1" applyAlignment="1">
      <alignment vertical="center"/>
    </xf>
    <xf numFmtId="0" fontId="7" fillId="3" borderId="36" xfId="0" applyFont="1" applyFill="1" applyBorder="1" applyAlignment="1">
      <alignment horizontal="center" vertical="center"/>
    </xf>
    <xf numFmtId="0" fontId="12" fillId="0" borderId="41" xfId="0" applyFont="1" applyBorder="1" applyAlignment="1">
      <alignment horizontal="center"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14" fillId="8" borderId="2" xfId="0" applyFont="1" applyFill="1" applyBorder="1" applyAlignment="1">
      <alignment horizontal="right" vertical="center"/>
    </xf>
    <xf numFmtId="0" fontId="8" fillId="0" borderId="2" xfId="0" applyFont="1" applyBorder="1" applyAlignment="1">
      <alignment horizontal="left" vertical="center" wrapText="1"/>
    </xf>
    <xf numFmtId="0" fontId="16" fillId="6" borderId="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9" fillId="0" borderId="2" xfId="0" applyFont="1" applyBorder="1" applyAlignment="1">
      <alignment horizontal="center" vertical="center"/>
    </xf>
    <xf numFmtId="0" fontId="6" fillId="10" borderId="2" xfId="0" applyFont="1" applyFill="1" applyBorder="1" applyAlignment="1">
      <alignment horizontal="right" vertical="center"/>
    </xf>
    <xf numFmtId="0" fontId="24" fillId="0" borderId="36" xfId="0" applyFont="1" applyBorder="1" applyAlignment="1">
      <alignment horizontal="left" vertical="center" wrapText="1"/>
    </xf>
    <xf numFmtId="0" fontId="22" fillId="0" borderId="10" xfId="0" applyFont="1" applyBorder="1" applyAlignment="1">
      <alignment horizontal="left" vertical="center" wrapText="1"/>
    </xf>
    <xf numFmtId="0" fontId="22" fillId="0" borderId="13" xfId="0" applyFont="1" applyBorder="1" applyAlignment="1">
      <alignment horizontal="left"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6" fillId="9" borderId="2" xfId="0" applyFont="1" applyFill="1" applyBorder="1" applyAlignment="1">
      <alignment horizontal="right" vertical="center"/>
    </xf>
    <xf numFmtId="14" fontId="13" fillId="0" borderId="2" xfId="0" applyNumberFormat="1" applyFont="1" applyBorder="1" applyAlignment="1">
      <alignment horizontal="center" vertical="center"/>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5" xfId="0" applyFont="1" applyFill="1" applyBorder="1" applyAlignment="1">
      <alignment horizontal="center" vertical="center"/>
    </xf>
    <xf numFmtId="0" fontId="16" fillId="11" borderId="2"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0" borderId="2" xfId="0" applyFont="1" applyBorder="1" applyAlignment="1">
      <alignment horizontal="center" vertical="center"/>
    </xf>
    <xf numFmtId="0" fontId="6" fillId="12" borderId="2" xfId="0" applyFont="1" applyFill="1" applyBorder="1" applyAlignment="1">
      <alignment horizontal="right" vertical="center"/>
    </xf>
    <xf numFmtId="0" fontId="20" fillId="3" borderId="0" xfId="0" applyFont="1" applyFill="1" applyBorder="1" applyAlignment="1">
      <alignment vertical="center"/>
    </xf>
    <xf numFmtId="0" fontId="5" fillId="0" borderId="47" xfId="0" applyFont="1" applyBorder="1" applyAlignment="1">
      <alignment vertical="center" wrapText="1"/>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4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12.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11.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7.png"/><Relationship Id="rId5" Type="http://schemas.openxmlformats.org/officeDocument/2006/relationships/image" Target="../media/image2.png"/><Relationship Id="rId10" Type="http://schemas.openxmlformats.org/officeDocument/2006/relationships/image" Target="../media/image16.png"/><Relationship Id="rId4" Type="http://schemas.openxmlformats.org/officeDocument/2006/relationships/image" Target="../media/image9.png"/><Relationship Id="rId9"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2.png"/><Relationship Id="rId5" Type="http://schemas.openxmlformats.org/officeDocument/2006/relationships/image" Target="../media/image20.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11</xdr:col>
      <xdr:colOff>2228850</xdr:colOff>
      <xdr:row>21</xdr:row>
      <xdr:rowOff>19050</xdr:rowOff>
    </xdr:from>
    <xdr:to>
      <xdr:col>12</xdr:col>
      <xdr:colOff>1447800</xdr:colOff>
      <xdr:row>21</xdr:row>
      <xdr:rowOff>1371600</xdr:rowOff>
    </xdr:to>
    <xdr:pic>
      <xdr:nvPicPr>
        <xdr:cNvPr id="4" name="Picture 3">
          <a:extLst>
            <a:ext uri="{FF2B5EF4-FFF2-40B4-BE49-F238E27FC236}">
              <a16:creationId xmlns:a16="http://schemas.microsoft.com/office/drawing/2014/main" id="{9CFFAE90-1F33-4CF5-A334-16CD14CF0780}"/>
            </a:ext>
            <a:ext uri="{147F2762-F138-4A5C-976F-8EAC2B608ADB}">
              <a16:predDERef xmlns:a16="http://schemas.microsoft.com/office/drawing/2014/main" pred="{9FBF4E9A-DA8F-4BDA-9C20-CAEC94EDB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6975" y="16487775"/>
          <a:ext cx="1457325" cy="1352550"/>
        </a:xfrm>
        <a:prstGeom prst="rect">
          <a:avLst/>
        </a:prstGeom>
      </xdr:spPr>
    </xdr:pic>
    <xdr:clientData/>
  </xdr:twoCellAnchor>
  <xdr:twoCellAnchor editAs="oneCell">
    <xdr:from>
      <xdr:col>12</xdr:col>
      <xdr:colOff>0</xdr:colOff>
      <xdr:row>21</xdr:row>
      <xdr:rowOff>1514475</xdr:rowOff>
    </xdr:from>
    <xdr:to>
      <xdr:col>12</xdr:col>
      <xdr:colOff>1454825</xdr:colOff>
      <xdr:row>22</xdr:row>
      <xdr:rowOff>1324912</xdr:rowOff>
    </xdr:to>
    <xdr:pic>
      <xdr:nvPicPr>
        <xdr:cNvPr id="2" name="Picture 4">
          <a:extLst>
            <a:ext uri="{FF2B5EF4-FFF2-40B4-BE49-F238E27FC236}">
              <a16:creationId xmlns:a16="http://schemas.microsoft.com/office/drawing/2014/main" id="{A318ED4E-D63A-4E33-9D84-8B47D55610ED}"/>
            </a:ext>
            <a:ext uri="{147F2762-F138-4A5C-976F-8EAC2B608ADB}">
              <a16:predDERef xmlns:a16="http://schemas.microsoft.com/office/drawing/2014/main" pred="{9CFFAE90-1F33-4CF5-A334-16CD14CF07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36500" y="17983200"/>
          <a:ext cx="1454825" cy="1334437"/>
        </a:xfrm>
        <a:prstGeom prst="rect">
          <a:avLst/>
        </a:prstGeom>
      </xdr:spPr>
    </xdr:pic>
    <xdr:clientData/>
  </xdr:twoCellAnchor>
  <xdr:twoCellAnchor editAs="oneCell">
    <xdr:from>
      <xdr:col>12</xdr:col>
      <xdr:colOff>476250</xdr:colOff>
      <xdr:row>14</xdr:row>
      <xdr:rowOff>6057900</xdr:rowOff>
    </xdr:from>
    <xdr:to>
      <xdr:col>12</xdr:col>
      <xdr:colOff>1866900</xdr:colOff>
      <xdr:row>15</xdr:row>
      <xdr:rowOff>16177</xdr:rowOff>
    </xdr:to>
    <xdr:pic>
      <xdr:nvPicPr>
        <xdr:cNvPr id="13" name="Picture 12">
          <a:extLst>
            <a:ext uri="{FF2B5EF4-FFF2-40B4-BE49-F238E27FC236}">
              <a16:creationId xmlns:a16="http://schemas.microsoft.com/office/drawing/2014/main" id="{A95F71AD-6E86-48F5-8B32-FF4B4C781786}"/>
            </a:ext>
            <a:ext uri="{147F2762-F138-4A5C-976F-8EAC2B608ADB}">
              <a16:predDERef xmlns:a16="http://schemas.microsoft.com/office/drawing/2014/main" pred="{EF266AB7-1613-4972-882A-B51729B3A7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907875" y="10706100"/>
          <a:ext cx="1390650" cy="1247775"/>
        </a:xfrm>
        <a:prstGeom prst="rect">
          <a:avLst/>
        </a:prstGeom>
      </xdr:spPr>
    </xdr:pic>
    <xdr:clientData/>
  </xdr:twoCellAnchor>
  <xdr:twoCellAnchor editAs="oneCell">
    <xdr:from>
      <xdr:col>12</xdr:col>
      <xdr:colOff>0</xdr:colOff>
      <xdr:row>16</xdr:row>
      <xdr:rowOff>0</xdr:rowOff>
    </xdr:from>
    <xdr:to>
      <xdr:col>12</xdr:col>
      <xdr:colOff>1428750</xdr:colOff>
      <xdr:row>16</xdr:row>
      <xdr:rowOff>1323975</xdr:rowOff>
    </xdr:to>
    <xdr:pic>
      <xdr:nvPicPr>
        <xdr:cNvPr id="17" name="Picture 16">
          <a:extLst>
            <a:ext uri="{FF2B5EF4-FFF2-40B4-BE49-F238E27FC236}">
              <a16:creationId xmlns:a16="http://schemas.microsoft.com/office/drawing/2014/main" id="{2DC642E9-E320-4884-8DB1-B297C4981BB3}"/>
            </a:ext>
            <a:ext uri="{147F2762-F138-4A5C-976F-8EAC2B608ADB}">
              <a16:predDERef xmlns:a16="http://schemas.microsoft.com/office/drawing/2014/main" pred="{A95F71AD-6E86-48F5-8B32-FF4B4C7817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0" y="8258175"/>
          <a:ext cx="1428750" cy="1323975"/>
        </a:xfrm>
        <a:prstGeom prst="rect">
          <a:avLst/>
        </a:prstGeom>
      </xdr:spPr>
    </xdr:pic>
    <xdr:clientData/>
  </xdr:twoCellAnchor>
  <xdr:twoCellAnchor editAs="oneCell">
    <xdr:from>
      <xdr:col>12</xdr:col>
      <xdr:colOff>0</xdr:colOff>
      <xdr:row>15</xdr:row>
      <xdr:rowOff>0</xdr:rowOff>
    </xdr:from>
    <xdr:to>
      <xdr:col>12</xdr:col>
      <xdr:colOff>1388383</xdr:colOff>
      <xdr:row>15</xdr:row>
      <xdr:rowOff>1295400</xdr:rowOff>
    </xdr:to>
    <xdr:pic>
      <xdr:nvPicPr>
        <xdr:cNvPr id="18" name="Picture 17">
          <a:extLst>
            <a:ext uri="{FF2B5EF4-FFF2-40B4-BE49-F238E27FC236}">
              <a16:creationId xmlns:a16="http://schemas.microsoft.com/office/drawing/2014/main" id="{6D6ABD15-B397-4DD3-A235-43E1CD8F26C4}"/>
            </a:ext>
            <a:ext uri="{147F2762-F138-4A5C-976F-8EAC2B608ADB}">
              <a16:predDERef xmlns:a16="http://schemas.microsoft.com/office/drawing/2014/main" pred="{2DC642E9-E320-4884-8DB1-B297C4981B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431625" y="9848850"/>
          <a:ext cx="1392193" cy="1295400"/>
        </a:xfrm>
        <a:prstGeom prst="rect">
          <a:avLst/>
        </a:prstGeom>
      </xdr:spPr>
    </xdr:pic>
    <xdr:clientData/>
  </xdr:twoCellAnchor>
  <xdr:twoCellAnchor editAs="oneCell">
    <xdr:from>
      <xdr:col>12</xdr:col>
      <xdr:colOff>0</xdr:colOff>
      <xdr:row>19</xdr:row>
      <xdr:rowOff>0</xdr:rowOff>
    </xdr:from>
    <xdr:to>
      <xdr:col>12</xdr:col>
      <xdr:colOff>1495425</xdr:colOff>
      <xdr:row>19</xdr:row>
      <xdr:rowOff>1514475</xdr:rowOff>
    </xdr:to>
    <xdr:pic>
      <xdr:nvPicPr>
        <xdr:cNvPr id="21" name="Picture 20">
          <a:extLst>
            <a:ext uri="{FF2B5EF4-FFF2-40B4-BE49-F238E27FC236}">
              <a16:creationId xmlns:a16="http://schemas.microsoft.com/office/drawing/2014/main" id="{60357156-D1CF-482D-B2CA-4E686A7C4DBD}"/>
            </a:ext>
            <a:ext uri="{147F2762-F138-4A5C-976F-8EAC2B608ADB}">
              <a16:predDERef xmlns:a16="http://schemas.microsoft.com/office/drawing/2014/main" pred="{6D6ABD15-B397-4DD3-A235-43E1CD8F26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336500" y="13058775"/>
          <a:ext cx="1495425" cy="1514475"/>
        </a:xfrm>
        <a:prstGeom prst="rect">
          <a:avLst/>
        </a:prstGeom>
      </xdr:spPr>
    </xdr:pic>
    <xdr:clientData/>
  </xdr:twoCellAnchor>
  <xdr:twoCellAnchor editAs="oneCell">
    <xdr:from>
      <xdr:col>12</xdr:col>
      <xdr:colOff>0</xdr:colOff>
      <xdr:row>20</xdr:row>
      <xdr:rowOff>0</xdr:rowOff>
    </xdr:from>
    <xdr:to>
      <xdr:col>12</xdr:col>
      <xdr:colOff>1388383</xdr:colOff>
      <xdr:row>20</xdr:row>
      <xdr:rowOff>1295400</xdr:rowOff>
    </xdr:to>
    <xdr:pic>
      <xdr:nvPicPr>
        <xdr:cNvPr id="22" name="Picture 21">
          <a:extLst>
            <a:ext uri="{FF2B5EF4-FFF2-40B4-BE49-F238E27FC236}">
              <a16:creationId xmlns:a16="http://schemas.microsoft.com/office/drawing/2014/main" id="{7003A825-0C43-4C51-96BC-3CBEEB0E9DE2}"/>
            </a:ext>
            <a:ext uri="{147F2762-F138-4A5C-976F-8EAC2B608ADB}">
              <a16:predDERef xmlns:a16="http://schemas.microsoft.com/office/drawing/2014/main" pred="{60357156-D1CF-482D-B2CA-4E686A7C4D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431625" y="29527500"/>
          <a:ext cx="1392193" cy="1295400"/>
        </a:xfrm>
        <a:prstGeom prst="rect">
          <a:avLst/>
        </a:prstGeom>
      </xdr:spPr>
    </xdr:pic>
    <xdr:clientData/>
  </xdr:twoCellAnchor>
  <xdr:twoCellAnchor editAs="oneCell">
    <xdr:from>
      <xdr:col>12</xdr:col>
      <xdr:colOff>0</xdr:colOff>
      <xdr:row>25</xdr:row>
      <xdr:rowOff>1009650</xdr:rowOff>
    </xdr:from>
    <xdr:to>
      <xdr:col>12</xdr:col>
      <xdr:colOff>1390152</xdr:colOff>
      <xdr:row>26</xdr:row>
      <xdr:rowOff>1541471</xdr:rowOff>
    </xdr:to>
    <xdr:pic>
      <xdr:nvPicPr>
        <xdr:cNvPr id="25" name="Picture 24">
          <a:extLst>
            <a:ext uri="{FF2B5EF4-FFF2-40B4-BE49-F238E27FC236}">
              <a16:creationId xmlns:a16="http://schemas.microsoft.com/office/drawing/2014/main" id="{DF552351-9FBB-4B00-906E-7FB631E4C8CF}"/>
            </a:ext>
            <a:ext uri="{147F2762-F138-4A5C-976F-8EAC2B608ADB}">
              <a16:predDERef xmlns:a16="http://schemas.microsoft.com/office/drawing/2014/main" pred="{7003A825-0C43-4C51-96BC-3CBEEB0E9DE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336500" y="24745950"/>
          <a:ext cx="1390152" cy="1389071"/>
        </a:xfrm>
        <a:prstGeom prst="rect">
          <a:avLst/>
        </a:prstGeom>
      </xdr:spPr>
    </xdr:pic>
    <xdr:clientData/>
  </xdr:twoCellAnchor>
  <xdr:twoCellAnchor editAs="oneCell">
    <xdr:from>
      <xdr:col>18</xdr:col>
      <xdr:colOff>0</xdr:colOff>
      <xdr:row>15</xdr:row>
      <xdr:rowOff>0</xdr:rowOff>
    </xdr:from>
    <xdr:to>
      <xdr:col>18</xdr:col>
      <xdr:colOff>1543707</xdr:colOff>
      <xdr:row>15</xdr:row>
      <xdr:rowOff>1426101</xdr:rowOff>
    </xdr:to>
    <xdr:pic>
      <xdr:nvPicPr>
        <xdr:cNvPr id="3" name="Picture 16">
          <a:extLst>
            <a:ext uri="{FF2B5EF4-FFF2-40B4-BE49-F238E27FC236}">
              <a16:creationId xmlns:a16="http://schemas.microsoft.com/office/drawing/2014/main" id="{0285438A-69E7-4FA4-8BB4-37965AEB4524}"/>
            </a:ext>
            <a:ext uri="{147F2762-F138-4A5C-976F-8EAC2B608ADB}">
              <a16:predDERef xmlns:a16="http://schemas.microsoft.com/office/drawing/2014/main" pred="{DF552351-9FBB-4B00-906E-7FB631E4C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04500" y="9848850"/>
          <a:ext cx="1534182" cy="1422291"/>
        </a:xfrm>
        <a:prstGeom prst="rect">
          <a:avLst/>
        </a:prstGeom>
      </xdr:spPr>
    </xdr:pic>
    <xdr:clientData/>
  </xdr:twoCellAnchor>
  <xdr:twoCellAnchor editAs="oneCell">
    <xdr:from>
      <xdr:col>11</xdr:col>
      <xdr:colOff>2190750</xdr:colOff>
      <xdr:row>13</xdr:row>
      <xdr:rowOff>28575</xdr:rowOff>
    </xdr:from>
    <xdr:to>
      <xdr:col>12</xdr:col>
      <xdr:colOff>1304925</xdr:colOff>
      <xdr:row>13</xdr:row>
      <xdr:rowOff>1295400</xdr:rowOff>
    </xdr:to>
    <xdr:pic>
      <xdr:nvPicPr>
        <xdr:cNvPr id="5" name="Imagem 7">
          <a:extLst>
            <a:ext uri="{FF2B5EF4-FFF2-40B4-BE49-F238E27FC236}">
              <a16:creationId xmlns:a16="http://schemas.microsoft.com/office/drawing/2014/main" id="{D0F90DE4-ED22-403A-96EC-5A2ABC942BF9}"/>
            </a:ext>
            <a:ext uri="{147F2762-F138-4A5C-976F-8EAC2B608ADB}">
              <a16:predDERef xmlns:a16="http://schemas.microsoft.com/office/drawing/2014/main" pred="{0285438A-69E7-4FA4-8BB4-37965AEB452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288875" y="3676650"/>
          <a:ext cx="1352550" cy="1266825"/>
        </a:xfrm>
        <a:prstGeom prst="rect">
          <a:avLst/>
        </a:prstGeom>
      </xdr:spPr>
    </xdr:pic>
    <xdr:clientData/>
  </xdr:twoCellAnchor>
  <xdr:twoCellAnchor editAs="oneCell">
    <xdr:from>
      <xdr:col>11</xdr:col>
      <xdr:colOff>2230755</xdr:colOff>
      <xdr:row>11</xdr:row>
      <xdr:rowOff>510540</xdr:rowOff>
    </xdr:from>
    <xdr:to>
      <xdr:col>12</xdr:col>
      <xdr:colOff>1378722</xdr:colOff>
      <xdr:row>12</xdr:row>
      <xdr:rowOff>1240481</xdr:rowOff>
    </xdr:to>
    <xdr:pic>
      <xdr:nvPicPr>
        <xdr:cNvPr id="9" name="Imagem 11">
          <a:extLst>
            <a:ext uri="{FF2B5EF4-FFF2-40B4-BE49-F238E27FC236}">
              <a16:creationId xmlns:a16="http://schemas.microsoft.com/office/drawing/2014/main" id="{B5D05A51-6F25-4880-B872-1D3E3FDE6385}"/>
            </a:ext>
            <a:ext uri="{147F2762-F138-4A5C-976F-8EAC2B608ADB}">
              <a16:predDERef xmlns:a16="http://schemas.microsoft.com/office/drawing/2014/main" pred="{D0F90DE4-ED22-403A-96EC-5A2ABC942BF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328880" y="2186940"/>
          <a:ext cx="1386342" cy="1415741"/>
        </a:xfrm>
        <a:prstGeom prst="rect">
          <a:avLst/>
        </a:prstGeom>
      </xdr:spPr>
    </xdr:pic>
    <xdr:clientData/>
  </xdr:twoCellAnchor>
  <xdr:twoCellAnchor editAs="oneCell">
    <xdr:from>
      <xdr:col>18</xdr:col>
      <xdr:colOff>0</xdr:colOff>
      <xdr:row>12</xdr:row>
      <xdr:rowOff>0</xdr:rowOff>
    </xdr:from>
    <xdr:to>
      <xdr:col>18</xdr:col>
      <xdr:colOff>1431965</xdr:colOff>
      <xdr:row>13</xdr:row>
      <xdr:rowOff>54277</xdr:rowOff>
    </xdr:to>
    <xdr:pic>
      <xdr:nvPicPr>
        <xdr:cNvPr id="10" name="Imagem 7">
          <a:extLst>
            <a:ext uri="{FF2B5EF4-FFF2-40B4-BE49-F238E27FC236}">
              <a16:creationId xmlns:a16="http://schemas.microsoft.com/office/drawing/2014/main" id="{C40B6D0F-4E16-4E59-8AC4-45DA29065917}"/>
            </a:ext>
            <a:ext uri="{147F2762-F138-4A5C-976F-8EAC2B608ADB}">
              <a16:predDERef xmlns:a16="http://schemas.microsoft.com/office/drawing/2014/main" pred="{B5D05A51-6F25-4880-B872-1D3E3FDE638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909375" y="1009650"/>
          <a:ext cx="1443395" cy="1334437"/>
        </a:xfrm>
        <a:prstGeom prst="rect">
          <a:avLst/>
        </a:prstGeom>
      </xdr:spPr>
    </xdr:pic>
    <xdr:clientData/>
  </xdr:twoCellAnchor>
  <xdr:twoCellAnchor editAs="oneCell">
    <xdr:from>
      <xdr:col>18</xdr:col>
      <xdr:colOff>0</xdr:colOff>
      <xdr:row>20</xdr:row>
      <xdr:rowOff>0</xdr:rowOff>
    </xdr:from>
    <xdr:to>
      <xdr:col>18</xdr:col>
      <xdr:colOff>1543707</xdr:colOff>
      <xdr:row>20</xdr:row>
      <xdr:rowOff>1426101</xdr:rowOff>
    </xdr:to>
    <xdr:pic>
      <xdr:nvPicPr>
        <xdr:cNvPr id="11" name="Picture 3">
          <a:extLst>
            <a:ext uri="{FF2B5EF4-FFF2-40B4-BE49-F238E27FC236}">
              <a16:creationId xmlns:a16="http://schemas.microsoft.com/office/drawing/2014/main" id="{2C3070C9-26DE-43D9-B096-F970E461FEE1}"/>
            </a:ext>
            <a:ext uri="{147F2762-F138-4A5C-976F-8EAC2B608ADB}">
              <a16:predDERef xmlns:a16="http://schemas.microsoft.com/office/drawing/2014/main" pred="{C40B6D0F-4E16-4E59-8AC4-45DA290659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09375" y="33166050"/>
          <a:ext cx="1534182" cy="1422291"/>
        </a:xfrm>
        <a:prstGeom prst="rect">
          <a:avLst/>
        </a:prstGeom>
      </xdr:spPr>
    </xdr:pic>
    <xdr:clientData/>
  </xdr:twoCellAnchor>
  <xdr:twoCellAnchor editAs="oneCell">
    <xdr:from>
      <xdr:col>12</xdr:col>
      <xdr:colOff>472440</xdr:colOff>
      <xdr:row>24</xdr:row>
      <xdr:rowOff>59055</xdr:rowOff>
    </xdr:from>
    <xdr:to>
      <xdr:col>12</xdr:col>
      <xdr:colOff>1870212</xdr:colOff>
      <xdr:row>24</xdr:row>
      <xdr:rowOff>1469081</xdr:rowOff>
    </xdr:to>
    <xdr:pic>
      <xdr:nvPicPr>
        <xdr:cNvPr id="8" name="Picture 24">
          <a:extLst>
            <a:ext uri="{FF2B5EF4-FFF2-40B4-BE49-F238E27FC236}">
              <a16:creationId xmlns:a16="http://schemas.microsoft.com/office/drawing/2014/main" id="{F62BD40F-BC65-404C-B286-F320A54D7AE9}"/>
            </a:ext>
            <a:ext uri="{147F2762-F138-4A5C-976F-8EAC2B608ADB}">
              <a16:predDERef xmlns:a16="http://schemas.microsoft.com/office/drawing/2014/main" pred="{3CE671F6-12E4-4368-A61A-325F43D3CE8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551890" y="20166330"/>
          <a:ext cx="1397772" cy="1410026"/>
        </a:xfrm>
        <a:prstGeom prst="rect">
          <a:avLst/>
        </a:prstGeom>
      </xdr:spPr>
    </xdr:pic>
    <xdr:clientData/>
  </xdr:twoCellAnchor>
  <xdr:twoCellAnchor editAs="oneCell">
    <xdr:from>
      <xdr:col>12</xdr:col>
      <xdr:colOff>0</xdr:colOff>
      <xdr:row>18</xdr:row>
      <xdr:rowOff>0</xdr:rowOff>
    </xdr:from>
    <xdr:to>
      <xdr:col>12</xdr:col>
      <xdr:colOff>1388383</xdr:colOff>
      <xdr:row>18</xdr:row>
      <xdr:rowOff>1272812</xdr:rowOff>
    </xdr:to>
    <xdr:pic>
      <xdr:nvPicPr>
        <xdr:cNvPr id="16" name="Picture 11">
          <a:extLst>
            <a:ext uri="{FF2B5EF4-FFF2-40B4-BE49-F238E27FC236}">
              <a16:creationId xmlns:a16="http://schemas.microsoft.com/office/drawing/2014/main" id="{783B9497-1FCC-4B70-A57D-69D8B74E1CAD}"/>
            </a:ext>
            <a:ext uri="{147F2762-F138-4A5C-976F-8EAC2B608ADB}">
              <a16:predDERef xmlns:a16="http://schemas.microsoft.com/office/drawing/2014/main" pred="{F62BD40F-BC65-404C-B286-F320A54D7AE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336500" y="29584650"/>
          <a:ext cx="1392193" cy="1286147"/>
        </a:xfrm>
        <a:prstGeom prst="rect">
          <a:avLst/>
        </a:prstGeom>
      </xdr:spPr>
    </xdr:pic>
    <xdr:clientData/>
  </xdr:twoCellAnchor>
  <xdr:twoCellAnchor editAs="oneCell">
    <xdr:from>
      <xdr:col>18</xdr:col>
      <xdr:colOff>0</xdr:colOff>
      <xdr:row>25</xdr:row>
      <xdr:rowOff>0</xdr:rowOff>
    </xdr:from>
    <xdr:to>
      <xdr:col>18</xdr:col>
      <xdr:colOff>1443395</xdr:colOff>
      <xdr:row>26</xdr:row>
      <xdr:rowOff>305737</xdr:rowOff>
    </xdr:to>
    <xdr:pic>
      <xdr:nvPicPr>
        <xdr:cNvPr id="12" name="Imagem 11">
          <a:extLst>
            <a:ext uri="{FF2B5EF4-FFF2-40B4-BE49-F238E27FC236}">
              <a16:creationId xmlns:a16="http://schemas.microsoft.com/office/drawing/2014/main" id="{1C5A143E-2BCB-4DF6-948C-06FD57CCB589}"/>
            </a:ext>
            <a:ext uri="{147F2762-F138-4A5C-976F-8EAC2B608ADB}">
              <a16:predDERef xmlns:a16="http://schemas.microsoft.com/office/drawing/2014/main" pred="{56EF96BE-FB12-455A-B7B7-6EC1626759B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385750" y="25431750"/>
          <a:ext cx="1443395" cy="1334437"/>
        </a:xfrm>
        <a:prstGeom prst="rect">
          <a:avLst/>
        </a:prstGeom>
      </xdr:spPr>
    </xdr:pic>
    <xdr:clientData/>
  </xdr:twoCellAnchor>
  <xdr:twoCellAnchor editAs="oneCell">
    <xdr:from>
      <xdr:col>12</xdr:col>
      <xdr:colOff>0</xdr:colOff>
      <xdr:row>27</xdr:row>
      <xdr:rowOff>0</xdr:rowOff>
    </xdr:from>
    <xdr:to>
      <xdr:col>12</xdr:col>
      <xdr:colOff>1390152</xdr:colOff>
      <xdr:row>27</xdr:row>
      <xdr:rowOff>1380816</xdr:rowOff>
    </xdr:to>
    <xdr:pic>
      <xdr:nvPicPr>
        <xdr:cNvPr id="14" name="Imagem 13">
          <a:extLst>
            <a:ext uri="{FF2B5EF4-FFF2-40B4-BE49-F238E27FC236}">
              <a16:creationId xmlns:a16="http://schemas.microsoft.com/office/drawing/2014/main" id="{3C25F414-E118-4A88-800E-77E82CAC7FA6}"/>
            </a:ext>
            <a:ext uri="{147F2762-F138-4A5C-976F-8EAC2B608ADB}">
              <a16:predDERef xmlns:a16="http://schemas.microsoft.com/office/drawing/2014/main" pred="{1C5A143E-2BCB-4DF6-948C-06FD57CCB58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812875" y="29108400"/>
          <a:ext cx="1390152" cy="1406216"/>
        </a:xfrm>
        <a:prstGeom prst="rect">
          <a:avLst/>
        </a:prstGeom>
      </xdr:spPr>
    </xdr:pic>
    <xdr:clientData/>
  </xdr:twoCellAnchor>
  <xdr:twoCellAnchor editAs="oneCell">
    <xdr:from>
      <xdr:col>12</xdr:col>
      <xdr:colOff>0</xdr:colOff>
      <xdr:row>28</xdr:row>
      <xdr:rowOff>0</xdr:rowOff>
    </xdr:from>
    <xdr:to>
      <xdr:col>12</xdr:col>
      <xdr:colOff>1390152</xdr:colOff>
      <xdr:row>28</xdr:row>
      <xdr:rowOff>1406216</xdr:rowOff>
    </xdr:to>
    <xdr:pic>
      <xdr:nvPicPr>
        <xdr:cNvPr id="15" name="Imagem 14">
          <a:extLst>
            <a:ext uri="{FF2B5EF4-FFF2-40B4-BE49-F238E27FC236}">
              <a16:creationId xmlns:a16="http://schemas.microsoft.com/office/drawing/2014/main" id="{7BED5A6D-FF65-48B3-96E7-DAA9C562CE24}"/>
            </a:ext>
            <a:ext uri="{147F2762-F138-4A5C-976F-8EAC2B608ADB}">
              <a16:predDERef xmlns:a16="http://schemas.microsoft.com/office/drawing/2014/main" pred="{3C25F414-E118-4A88-800E-77E82CAC7F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812875" y="31165800"/>
          <a:ext cx="1390152" cy="140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342900</xdr:colOff>
      <xdr:row>17</xdr:row>
      <xdr:rowOff>1704975</xdr:rowOff>
    </xdr:from>
    <xdr:to>
      <xdr:col>18</xdr:col>
      <xdr:colOff>1877082</xdr:colOff>
      <xdr:row>18</xdr:row>
      <xdr:rowOff>1098441</xdr:rowOff>
    </xdr:to>
    <xdr:pic>
      <xdr:nvPicPr>
        <xdr:cNvPr id="3" name="Picture 2">
          <a:extLst>
            <a:ext uri="{FF2B5EF4-FFF2-40B4-BE49-F238E27FC236}">
              <a16:creationId xmlns:a16="http://schemas.microsoft.com/office/drawing/2014/main" id="{8787668A-6764-4214-9FE0-D7261D7B22A6}"/>
            </a:ext>
            <a:ext uri="{147F2762-F138-4A5C-976F-8EAC2B608ADB}">
              <a16:predDERef xmlns:a16="http://schemas.microsoft.com/office/drawing/2014/main" pred="{CF034A96-7BA7-475F-B78B-CA35371CD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38475" y="12992100"/>
          <a:ext cx="1534182" cy="1422291"/>
        </a:xfrm>
        <a:prstGeom prst="rect">
          <a:avLst/>
        </a:prstGeom>
      </xdr:spPr>
    </xdr:pic>
    <xdr:clientData/>
  </xdr:twoCellAnchor>
  <xdr:twoCellAnchor editAs="oneCell">
    <xdr:from>
      <xdr:col>18</xdr:col>
      <xdr:colOff>438150</xdr:colOff>
      <xdr:row>14</xdr:row>
      <xdr:rowOff>1209675</xdr:rowOff>
    </xdr:from>
    <xdr:to>
      <xdr:col>18</xdr:col>
      <xdr:colOff>1972332</xdr:colOff>
      <xdr:row>15</xdr:row>
      <xdr:rowOff>1219091</xdr:rowOff>
    </xdr:to>
    <xdr:pic>
      <xdr:nvPicPr>
        <xdr:cNvPr id="6" name="Picture 5">
          <a:extLst>
            <a:ext uri="{FF2B5EF4-FFF2-40B4-BE49-F238E27FC236}">
              <a16:creationId xmlns:a16="http://schemas.microsoft.com/office/drawing/2014/main" id="{A6DB86BB-6180-4069-95A5-1BCF086157E8}"/>
            </a:ext>
            <a:ext uri="{147F2762-F138-4A5C-976F-8EAC2B608ADB}">
              <a16:predDERef xmlns:a16="http://schemas.microsoft.com/office/drawing/2014/main" pred="{59D021F0-60C3-4A20-B106-4A508BA01D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14950" y="6410325"/>
          <a:ext cx="1534182" cy="1422291"/>
        </a:xfrm>
        <a:prstGeom prst="rect">
          <a:avLst/>
        </a:prstGeom>
      </xdr:spPr>
    </xdr:pic>
    <xdr:clientData/>
  </xdr:twoCellAnchor>
  <xdr:twoCellAnchor editAs="oneCell">
    <xdr:from>
      <xdr:col>12</xdr:col>
      <xdr:colOff>640217</xdr:colOff>
      <xdr:row>20</xdr:row>
      <xdr:rowOff>1809750</xdr:rowOff>
    </xdr:from>
    <xdr:to>
      <xdr:col>12</xdr:col>
      <xdr:colOff>1659392</xdr:colOff>
      <xdr:row>20</xdr:row>
      <xdr:rowOff>2838450</xdr:rowOff>
    </xdr:to>
    <xdr:pic>
      <xdr:nvPicPr>
        <xdr:cNvPr id="7" name="Picture 6">
          <a:extLst>
            <a:ext uri="{FF2B5EF4-FFF2-40B4-BE49-F238E27FC236}">
              <a16:creationId xmlns:a16="http://schemas.microsoft.com/office/drawing/2014/main" id="{E27C553A-8E1C-484B-BF58-0B82CB825CFC}"/>
            </a:ext>
            <a:ext uri="{147F2762-F138-4A5C-976F-8EAC2B608ADB}">
              <a16:predDERef xmlns:a16="http://schemas.microsoft.com/office/drawing/2014/main" pred="{A6DB86BB-6180-4069-95A5-1BCF086157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76917" y="18935700"/>
          <a:ext cx="1019175" cy="1028700"/>
        </a:xfrm>
        <a:prstGeom prst="rect">
          <a:avLst/>
        </a:prstGeom>
      </xdr:spPr>
    </xdr:pic>
    <xdr:clientData/>
  </xdr:twoCellAnchor>
  <xdr:twoCellAnchor editAs="oneCell">
    <xdr:from>
      <xdr:col>18</xdr:col>
      <xdr:colOff>342900</xdr:colOff>
      <xdr:row>22</xdr:row>
      <xdr:rowOff>1095375</xdr:rowOff>
    </xdr:from>
    <xdr:to>
      <xdr:col>18</xdr:col>
      <xdr:colOff>1817311</xdr:colOff>
      <xdr:row>22</xdr:row>
      <xdr:rowOff>2457450</xdr:rowOff>
    </xdr:to>
    <xdr:pic>
      <xdr:nvPicPr>
        <xdr:cNvPr id="11" name="Picture 10">
          <a:extLst>
            <a:ext uri="{FF2B5EF4-FFF2-40B4-BE49-F238E27FC236}">
              <a16:creationId xmlns:a16="http://schemas.microsoft.com/office/drawing/2014/main" id="{7E78DB1A-532C-463E-8C2E-DC6DE664EFB9}"/>
            </a:ext>
            <a:ext uri="{147F2762-F138-4A5C-976F-8EAC2B608ADB}">
              <a16:predDERef xmlns:a16="http://schemas.microsoft.com/office/drawing/2014/main" pred="{EC7DC541-5C57-4231-BDC1-452CFB03D8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215800" y="26184225"/>
          <a:ext cx="1474411" cy="1362075"/>
        </a:xfrm>
        <a:prstGeom prst="rect">
          <a:avLst/>
        </a:prstGeom>
      </xdr:spPr>
    </xdr:pic>
    <xdr:clientData/>
  </xdr:twoCellAnchor>
  <xdr:twoCellAnchor editAs="oneCell">
    <xdr:from>
      <xdr:col>12</xdr:col>
      <xdr:colOff>395967</xdr:colOff>
      <xdr:row>19</xdr:row>
      <xdr:rowOff>365488</xdr:rowOff>
    </xdr:from>
    <xdr:to>
      <xdr:col>12</xdr:col>
      <xdr:colOff>1784350</xdr:colOff>
      <xdr:row>19</xdr:row>
      <xdr:rowOff>1638300</xdr:rowOff>
    </xdr:to>
    <xdr:pic>
      <xdr:nvPicPr>
        <xdr:cNvPr id="4" name="Picture 11">
          <a:extLst>
            <a:ext uri="{FF2B5EF4-FFF2-40B4-BE49-F238E27FC236}">
              <a16:creationId xmlns:a16="http://schemas.microsoft.com/office/drawing/2014/main" id="{EE3C25B4-53B2-4718-BB7D-97C43D42EC7A}"/>
            </a:ext>
            <a:ext uri="{147F2762-F138-4A5C-976F-8EAC2B608ADB}">
              <a16:predDERef xmlns:a16="http://schemas.microsoft.com/office/drawing/2014/main" pred="{F05B5BFD-5006-4A54-812B-35C07DF473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332667" y="15453088"/>
          <a:ext cx="1388383" cy="1272812"/>
        </a:xfrm>
        <a:prstGeom prst="rect">
          <a:avLst/>
        </a:prstGeom>
      </xdr:spPr>
    </xdr:pic>
    <xdr:clientData/>
  </xdr:twoCellAnchor>
  <xdr:twoCellAnchor editAs="oneCell">
    <xdr:from>
      <xdr:col>18</xdr:col>
      <xdr:colOff>438150</xdr:colOff>
      <xdr:row>26</xdr:row>
      <xdr:rowOff>1926250</xdr:rowOff>
    </xdr:from>
    <xdr:to>
      <xdr:col>18</xdr:col>
      <xdr:colOff>1881545</xdr:colOff>
      <xdr:row>26</xdr:row>
      <xdr:rowOff>3260687</xdr:rowOff>
    </xdr:to>
    <xdr:pic>
      <xdr:nvPicPr>
        <xdr:cNvPr id="16" name="Imagem 15">
          <a:extLst>
            <a:ext uri="{FF2B5EF4-FFF2-40B4-BE49-F238E27FC236}">
              <a16:creationId xmlns:a16="http://schemas.microsoft.com/office/drawing/2014/main" id="{D06912C2-A6CF-4D5F-B5C1-8B473D66C39E}"/>
            </a:ext>
            <a:ext uri="{147F2762-F138-4A5C-976F-8EAC2B608ADB}">
              <a16:predDERef xmlns:a16="http://schemas.microsoft.com/office/drawing/2014/main" pred="{EE3C25B4-53B2-4718-BB7D-97C43D42EC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311050" y="36101950"/>
          <a:ext cx="1443395" cy="1334437"/>
        </a:xfrm>
        <a:prstGeom prst="rect">
          <a:avLst/>
        </a:prstGeom>
      </xdr:spPr>
    </xdr:pic>
    <xdr:clientData/>
  </xdr:twoCellAnchor>
  <xdr:twoCellAnchor editAs="oneCell">
    <xdr:from>
      <xdr:col>12</xdr:col>
      <xdr:colOff>555625</xdr:colOff>
      <xdr:row>25</xdr:row>
      <xdr:rowOff>187325</xdr:rowOff>
    </xdr:from>
    <xdr:to>
      <xdr:col>12</xdr:col>
      <xdr:colOff>1941967</xdr:colOff>
      <xdr:row>25</xdr:row>
      <xdr:rowOff>1600526</xdr:rowOff>
    </xdr:to>
    <xdr:pic>
      <xdr:nvPicPr>
        <xdr:cNvPr id="17" name="Imagem 16">
          <a:extLst>
            <a:ext uri="{FF2B5EF4-FFF2-40B4-BE49-F238E27FC236}">
              <a16:creationId xmlns:a16="http://schemas.microsoft.com/office/drawing/2014/main" id="{72A04652-98DC-4EEE-AC51-D77DD78397BB}"/>
            </a:ext>
            <a:ext uri="{147F2762-F138-4A5C-976F-8EAC2B608ADB}">
              <a16:predDERef xmlns:a16="http://schemas.microsoft.com/office/drawing/2014/main" pred="{43995AA7-EFCB-4BCC-AA0B-3C29E006D14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400250" y="31730950"/>
          <a:ext cx="1386342" cy="1413201"/>
        </a:xfrm>
        <a:prstGeom prst="rect">
          <a:avLst/>
        </a:prstGeom>
      </xdr:spPr>
    </xdr:pic>
    <xdr:clientData/>
  </xdr:twoCellAnchor>
  <xdr:twoCellAnchor editAs="oneCell">
    <xdr:from>
      <xdr:col>12</xdr:col>
      <xdr:colOff>450850</xdr:colOff>
      <xdr:row>26</xdr:row>
      <xdr:rowOff>1524326</xdr:rowOff>
    </xdr:from>
    <xdr:to>
      <xdr:col>12</xdr:col>
      <xdr:colOff>1837192</xdr:colOff>
      <xdr:row>26</xdr:row>
      <xdr:rowOff>2937527</xdr:rowOff>
    </xdr:to>
    <xdr:pic>
      <xdr:nvPicPr>
        <xdr:cNvPr id="18" name="Imagem 17">
          <a:extLst>
            <a:ext uri="{FF2B5EF4-FFF2-40B4-BE49-F238E27FC236}">
              <a16:creationId xmlns:a16="http://schemas.microsoft.com/office/drawing/2014/main" id="{85027A71-2E6C-43EA-A827-EBCEBBDE42D3}"/>
            </a:ext>
            <a:ext uri="{147F2762-F138-4A5C-976F-8EAC2B608ADB}">
              <a16:predDERef xmlns:a16="http://schemas.microsoft.com/office/drawing/2014/main" pred="{72A04652-98DC-4EEE-AC51-D77DD78397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387550" y="35700026"/>
          <a:ext cx="1386342" cy="1413201"/>
        </a:xfrm>
        <a:prstGeom prst="rect">
          <a:avLst/>
        </a:prstGeom>
      </xdr:spPr>
    </xdr:pic>
    <xdr:clientData/>
  </xdr:twoCellAnchor>
  <xdr:twoCellAnchor editAs="oneCell">
    <xdr:from>
      <xdr:col>12</xdr:col>
      <xdr:colOff>555625</xdr:colOff>
      <xdr:row>14</xdr:row>
      <xdr:rowOff>200025</xdr:rowOff>
    </xdr:from>
    <xdr:to>
      <xdr:col>12</xdr:col>
      <xdr:colOff>1641475</xdr:colOff>
      <xdr:row>14</xdr:row>
      <xdr:rowOff>1209675</xdr:rowOff>
    </xdr:to>
    <xdr:pic>
      <xdr:nvPicPr>
        <xdr:cNvPr id="19" name="Imagem 18">
          <a:extLst>
            <a:ext uri="{FF2B5EF4-FFF2-40B4-BE49-F238E27FC236}">
              <a16:creationId xmlns:a16="http://schemas.microsoft.com/office/drawing/2014/main" id="{845873D5-E8C3-48A7-B8A7-2C931AB07EB6}"/>
            </a:ext>
            <a:ext uri="{147F2762-F138-4A5C-976F-8EAC2B608ADB}">
              <a16:predDERef xmlns:a16="http://schemas.microsoft.com/office/drawing/2014/main" pred="{85027A71-2E6C-43EA-A827-EBCEBBDE42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492325" y="5457825"/>
          <a:ext cx="1085850" cy="1009650"/>
        </a:xfrm>
        <a:prstGeom prst="rect">
          <a:avLst/>
        </a:prstGeom>
      </xdr:spPr>
    </xdr:pic>
    <xdr:clientData/>
  </xdr:twoCellAnchor>
  <xdr:twoCellAnchor editAs="oneCell">
    <xdr:from>
      <xdr:col>12</xdr:col>
      <xdr:colOff>594634</xdr:colOff>
      <xdr:row>15</xdr:row>
      <xdr:rowOff>399941</xdr:rowOff>
    </xdr:from>
    <xdr:to>
      <xdr:col>12</xdr:col>
      <xdr:colOff>1585234</xdr:colOff>
      <xdr:row>15</xdr:row>
      <xdr:rowOff>1400066</xdr:rowOff>
    </xdr:to>
    <xdr:pic>
      <xdr:nvPicPr>
        <xdr:cNvPr id="20" name="Imagem 19">
          <a:extLst>
            <a:ext uri="{FF2B5EF4-FFF2-40B4-BE49-F238E27FC236}">
              <a16:creationId xmlns:a16="http://schemas.microsoft.com/office/drawing/2014/main" id="{DE2AD64A-B301-45E7-AAC1-2AF9AD6EC364}"/>
            </a:ext>
            <a:ext uri="{147F2762-F138-4A5C-976F-8EAC2B608ADB}">
              <a16:predDERef xmlns:a16="http://schemas.microsoft.com/office/drawing/2014/main" pred="{845873D5-E8C3-48A7-B8A7-2C931AB07EB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531334" y="7334141"/>
          <a:ext cx="990600" cy="1000125"/>
        </a:xfrm>
        <a:prstGeom prst="rect">
          <a:avLst/>
        </a:prstGeom>
      </xdr:spPr>
    </xdr:pic>
    <xdr:clientData/>
  </xdr:twoCellAnchor>
  <xdr:twoCellAnchor editAs="oneCell">
    <xdr:from>
      <xdr:col>12</xdr:col>
      <xdr:colOff>623209</xdr:colOff>
      <xdr:row>16</xdr:row>
      <xdr:rowOff>495300</xdr:rowOff>
    </xdr:from>
    <xdr:to>
      <xdr:col>12</xdr:col>
      <xdr:colOff>1585234</xdr:colOff>
      <xdr:row>16</xdr:row>
      <xdr:rowOff>1562100</xdr:rowOff>
    </xdr:to>
    <xdr:pic>
      <xdr:nvPicPr>
        <xdr:cNvPr id="21" name="Imagem 20">
          <a:extLst>
            <a:ext uri="{FF2B5EF4-FFF2-40B4-BE49-F238E27FC236}">
              <a16:creationId xmlns:a16="http://schemas.microsoft.com/office/drawing/2014/main" id="{ACF949E6-E1DD-42A7-AD94-3F0AD33DBF04}"/>
            </a:ext>
            <a:ext uri="{147F2762-F138-4A5C-976F-8EAC2B608ADB}">
              <a16:predDERef xmlns:a16="http://schemas.microsoft.com/office/drawing/2014/main" pred="{DE2AD64A-B301-45E7-AAC1-2AF9AD6EC36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559909" y="9467850"/>
          <a:ext cx="962025" cy="1066800"/>
        </a:xfrm>
        <a:prstGeom prst="rect">
          <a:avLst/>
        </a:prstGeom>
      </xdr:spPr>
    </xdr:pic>
    <xdr:clientData/>
  </xdr:twoCellAnchor>
  <xdr:twoCellAnchor editAs="oneCell">
    <xdr:from>
      <xdr:col>12</xdr:col>
      <xdr:colOff>626609</xdr:colOff>
      <xdr:row>17</xdr:row>
      <xdr:rowOff>390525</xdr:rowOff>
    </xdr:from>
    <xdr:to>
      <xdr:col>12</xdr:col>
      <xdr:colOff>1664834</xdr:colOff>
      <xdr:row>17</xdr:row>
      <xdr:rowOff>1447800</xdr:rowOff>
    </xdr:to>
    <xdr:pic>
      <xdr:nvPicPr>
        <xdr:cNvPr id="22" name="Imagem 21">
          <a:extLst>
            <a:ext uri="{FF2B5EF4-FFF2-40B4-BE49-F238E27FC236}">
              <a16:creationId xmlns:a16="http://schemas.microsoft.com/office/drawing/2014/main" id="{E8293D3C-8747-4298-A3CA-B4672309B3CF}"/>
            </a:ext>
            <a:ext uri="{147F2762-F138-4A5C-976F-8EAC2B608ADB}">
              <a16:predDERef xmlns:a16="http://schemas.microsoft.com/office/drawing/2014/main" pred="{ACF949E6-E1DD-42A7-AD94-3F0AD33DBF0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7563309" y="11401425"/>
          <a:ext cx="1038225" cy="1057275"/>
        </a:xfrm>
        <a:prstGeom prst="rect">
          <a:avLst/>
        </a:prstGeom>
      </xdr:spPr>
    </xdr:pic>
    <xdr:clientData/>
  </xdr:twoCellAnchor>
  <xdr:twoCellAnchor editAs="oneCell">
    <xdr:from>
      <xdr:col>12</xdr:col>
      <xdr:colOff>640217</xdr:colOff>
      <xdr:row>18</xdr:row>
      <xdr:rowOff>412641</xdr:rowOff>
    </xdr:from>
    <xdr:to>
      <xdr:col>12</xdr:col>
      <xdr:colOff>1735592</xdr:colOff>
      <xdr:row>18</xdr:row>
      <xdr:rowOff>1431816</xdr:rowOff>
    </xdr:to>
    <xdr:pic>
      <xdr:nvPicPr>
        <xdr:cNvPr id="23" name="Imagem 22">
          <a:extLst>
            <a:ext uri="{FF2B5EF4-FFF2-40B4-BE49-F238E27FC236}">
              <a16:creationId xmlns:a16="http://schemas.microsoft.com/office/drawing/2014/main" id="{2ED5ED7F-5387-4200-9E0D-36B3A9A6BB50}"/>
            </a:ext>
            <a:ext uri="{147F2762-F138-4A5C-976F-8EAC2B608ADB}">
              <a16:predDERef xmlns:a16="http://schemas.microsoft.com/office/drawing/2014/main" pred="{E8293D3C-8747-4298-A3CA-B4672309B3C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7576917" y="13461891"/>
          <a:ext cx="1095375" cy="1019175"/>
        </a:xfrm>
        <a:prstGeom prst="rect">
          <a:avLst/>
        </a:prstGeom>
      </xdr:spPr>
    </xdr:pic>
    <xdr:clientData/>
  </xdr:twoCellAnchor>
  <xdr:twoCellAnchor editAs="oneCell">
    <xdr:from>
      <xdr:col>12</xdr:col>
      <xdr:colOff>578759</xdr:colOff>
      <xdr:row>23</xdr:row>
      <xdr:rowOff>0</xdr:rowOff>
    </xdr:from>
    <xdr:to>
      <xdr:col>12</xdr:col>
      <xdr:colOff>1845584</xdr:colOff>
      <xdr:row>23</xdr:row>
      <xdr:rowOff>1295400</xdr:rowOff>
    </xdr:to>
    <xdr:pic>
      <xdr:nvPicPr>
        <xdr:cNvPr id="2" name="Imagem 1">
          <a:extLst>
            <a:ext uri="{FF2B5EF4-FFF2-40B4-BE49-F238E27FC236}">
              <a16:creationId xmlns:a16="http://schemas.microsoft.com/office/drawing/2014/main" id="{EA4F3B4E-8546-4443-91F0-22E67CD8C72E}"/>
            </a:ext>
            <a:ext uri="{147F2762-F138-4A5C-976F-8EAC2B608ADB}">
              <a16:predDERef xmlns:a16="http://schemas.microsoft.com/office/drawing/2014/main" pred="{2ED5ED7F-5387-4200-9E0D-36B3A9A6BB5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515459" y="28670250"/>
          <a:ext cx="1266825" cy="1295400"/>
        </a:xfrm>
        <a:prstGeom prst="rect">
          <a:avLst/>
        </a:prstGeom>
      </xdr:spPr>
    </xdr:pic>
    <xdr:clientData/>
  </xdr:twoCellAnchor>
  <xdr:twoCellAnchor editAs="oneCell">
    <xdr:from>
      <xdr:col>12</xdr:col>
      <xdr:colOff>555625</xdr:colOff>
      <xdr:row>22</xdr:row>
      <xdr:rowOff>1095375</xdr:rowOff>
    </xdr:from>
    <xdr:to>
      <xdr:col>12</xdr:col>
      <xdr:colOff>1755775</xdr:colOff>
      <xdr:row>22</xdr:row>
      <xdr:rowOff>2190750</xdr:rowOff>
    </xdr:to>
    <xdr:pic>
      <xdr:nvPicPr>
        <xdr:cNvPr id="5" name="Imagem 4">
          <a:extLst>
            <a:ext uri="{FF2B5EF4-FFF2-40B4-BE49-F238E27FC236}">
              <a16:creationId xmlns:a16="http://schemas.microsoft.com/office/drawing/2014/main" id="{60F16F91-8BA5-4B60-8AC1-182D8D290CDB}"/>
            </a:ext>
            <a:ext uri="{147F2762-F138-4A5C-976F-8EAC2B608ADB}">
              <a16:predDERef xmlns:a16="http://schemas.microsoft.com/office/drawing/2014/main" pred="{EA4F3B4E-8546-4443-91F0-22E67CD8C72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7492325" y="26184225"/>
          <a:ext cx="1200150" cy="1095375"/>
        </a:xfrm>
        <a:prstGeom prst="rect">
          <a:avLst/>
        </a:prstGeom>
      </xdr:spPr>
    </xdr:pic>
    <xdr:clientData/>
  </xdr:twoCellAnchor>
  <xdr:twoCellAnchor editAs="oneCell">
    <xdr:from>
      <xdr:col>12</xdr:col>
      <xdr:colOff>523875</xdr:colOff>
      <xdr:row>21</xdr:row>
      <xdr:rowOff>762000</xdr:rowOff>
    </xdr:from>
    <xdr:to>
      <xdr:col>12</xdr:col>
      <xdr:colOff>1619250</xdr:colOff>
      <xdr:row>21</xdr:row>
      <xdr:rowOff>1781175</xdr:rowOff>
    </xdr:to>
    <xdr:pic>
      <xdr:nvPicPr>
        <xdr:cNvPr id="9" name="Imagem 8">
          <a:extLst>
            <a:ext uri="{FF2B5EF4-FFF2-40B4-BE49-F238E27FC236}">
              <a16:creationId xmlns:a16="http://schemas.microsoft.com/office/drawing/2014/main" id="{23AA3FCB-24D4-467F-B1A4-A26D5782DAD7}"/>
            </a:ext>
            <a:ext uri="{147F2762-F138-4A5C-976F-8EAC2B608ADB}">
              <a16:predDERef xmlns:a16="http://schemas.microsoft.com/office/drawing/2014/main" pred="{E8293D3C-8747-4298-A3CA-B4672309B3C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7368500" y="22510750"/>
          <a:ext cx="1095375" cy="1019175"/>
        </a:xfrm>
        <a:prstGeom prst="rect">
          <a:avLst/>
        </a:prstGeom>
      </xdr:spPr>
    </xdr:pic>
    <xdr:clientData/>
  </xdr:twoCellAnchor>
  <xdr:twoCellAnchor editAs="oneCell">
    <xdr:from>
      <xdr:col>12</xdr:col>
      <xdr:colOff>395967</xdr:colOff>
      <xdr:row>24</xdr:row>
      <xdr:rowOff>434612</xdr:rowOff>
    </xdr:from>
    <xdr:to>
      <xdr:col>12</xdr:col>
      <xdr:colOff>1784350</xdr:colOff>
      <xdr:row>24</xdr:row>
      <xdr:rowOff>1707424</xdr:rowOff>
    </xdr:to>
    <xdr:pic>
      <xdr:nvPicPr>
        <xdr:cNvPr id="8" name="Picture 11">
          <a:extLst>
            <a:ext uri="{FF2B5EF4-FFF2-40B4-BE49-F238E27FC236}">
              <a16:creationId xmlns:a16="http://schemas.microsoft.com/office/drawing/2014/main" id="{658DA033-D5E6-49B2-BA4F-33F2F0020FB3}"/>
            </a:ext>
            <a:ext uri="{147F2762-F138-4A5C-976F-8EAC2B608ADB}">
              <a16:predDERef xmlns:a16="http://schemas.microsoft.com/office/drawing/2014/main" pred="{F05B5BFD-5006-4A54-812B-35C07DF473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332667" y="30533612"/>
          <a:ext cx="1388383" cy="1272812"/>
        </a:xfrm>
        <a:prstGeom prst="rect">
          <a:avLst/>
        </a:prstGeom>
      </xdr:spPr>
    </xdr:pic>
    <xdr:clientData/>
  </xdr:twoCellAnchor>
  <xdr:twoCellAnchor editAs="oneCell">
    <xdr:from>
      <xdr:col>12</xdr:col>
      <xdr:colOff>449717</xdr:colOff>
      <xdr:row>27</xdr:row>
      <xdr:rowOff>754998</xdr:rowOff>
    </xdr:from>
    <xdr:to>
      <xdr:col>12</xdr:col>
      <xdr:colOff>1836059</xdr:colOff>
      <xdr:row>27</xdr:row>
      <xdr:rowOff>2168199</xdr:rowOff>
    </xdr:to>
    <xdr:pic>
      <xdr:nvPicPr>
        <xdr:cNvPr id="12" name="Imagem 11">
          <a:extLst>
            <a:ext uri="{FF2B5EF4-FFF2-40B4-BE49-F238E27FC236}">
              <a16:creationId xmlns:a16="http://schemas.microsoft.com/office/drawing/2014/main" id="{29C13894-2E65-4593-96E1-FFF9E60B0B25}"/>
            </a:ext>
            <a:ext uri="{147F2762-F138-4A5C-976F-8EAC2B608ADB}">
              <a16:predDERef xmlns:a16="http://schemas.microsoft.com/office/drawing/2014/main" pred="{72A04652-98DC-4EEE-AC51-D77DD78397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386417" y="39140748"/>
          <a:ext cx="1386342" cy="1413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271104</xdr:colOff>
      <xdr:row>4</xdr:row>
      <xdr:rowOff>117667</xdr:rowOff>
    </xdr:from>
    <xdr:to>
      <xdr:col>1</xdr:col>
      <xdr:colOff>1714499</xdr:colOff>
      <xdr:row>4</xdr:row>
      <xdr:rowOff>1452104</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247" y="4893774"/>
          <a:ext cx="1443395" cy="1334437"/>
        </a:xfrm>
        <a:prstGeom prst="rect">
          <a:avLst/>
        </a:prstGeom>
      </xdr:spPr>
    </xdr:pic>
    <xdr:clientData/>
  </xdr:twoCellAnchor>
  <xdr:twoCellAnchor editAs="oneCell">
    <xdr:from>
      <xdr:col>1</xdr:col>
      <xdr:colOff>372119</xdr:colOff>
      <xdr:row>5</xdr:row>
      <xdr:rowOff>54429</xdr:rowOff>
    </xdr:from>
    <xdr:to>
      <xdr:col>1</xdr:col>
      <xdr:colOff>1758461</xdr:colOff>
      <xdr:row>5</xdr:row>
      <xdr:rowOff>1464455</xdr:rowOff>
    </xdr:to>
    <xdr:pic>
      <xdr:nvPicPr>
        <xdr:cNvPr id="12" name="Imagem 11">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6262" y="6368143"/>
          <a:ext cx="1386342" cy="1410026"/>
        </a:xfrm>
        <a:prstGeom prst="rect">
          <a:avLst/>
        </a:prstGeom>
      </xdr:spPr>
    </xdr:pic>
    <xdr:clientData/>
  </xdr:twoCellAnchor>
  <xdr:twoCellAnchor editAs="oneCell">
    <xdr:from>
      <xdr:col>1</xdr:col>
      <xdr:colOff>192826</xdr:colOff>
      <xdr:row>3</xdr:row>
      <xdr:rowOff>60888</xdr:rowOff>
    </xdr:from>
    <xdr:to>
      <xdr:col>1</xdr:col>
      <xdr:colOff>1727008</xdr:colOff>
      <xdr:row>3</xdr:row>
      <xdr:rowOff>1483179</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6969" y="3299388"/>
          <a:ext cx="1534182" cy="1422291"/>
        </a:xfrm>
        <a:prstGeom prst="rect">
          <a:avLst/>
        </a:prstGeom>
      </xdr:spPr>
    </xdr:pic>
    <xdr:clientData/>
  </xdr:twoCellAnchor>
  <xdr:twoCellAnchor editAs="oneCell">
    <xdr:from>
      <xdr:col>1</xdr:col>
      <xdr:colOff>380925</xdr:colOff>
      <xdr:row>2</xdr:row>
      <xdr:rowOff>133351</xdr:rowOff>
    </xdr:from>
    <xdr:to>
      <xdr:col>1</xdr:col>
      <xdr:colOff>1773118</xdr:colOff>
      <xdr:row>2</xdr:row>
      <xdr:rowOff>1428751</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9150" y="1838326"/>
          <a:ext cx="1392193" cy="1295400"/>
        </a:xfrm>
        <a:prstGeom prst="rect">
          <a:avLst/>
        </a:prstGeom>
      </xdr:spPr>
    </xdr:pic>
    <xdr:clientData/>
  </xdr:twoCellAnchor>
  <xdr:twoCellAnchor editAs="oneCell">
    <xdr:from>
      <xdr:col>1</xdr:col>
      <xdr:colOff>476250</xdr:colOff>
      <xdr:row>1</xdr:row>
      <xdr:rowOff>176892</xdr:rowOff>
    </xdr:from>
    <xdr:to>
      <xdr:col>1</xdr:col>
      <xdr:colOff>1673679</xdr:colOff>
      <xdr:row>1</xdr:row>
      <xdr:rowOff>1503409</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10393" y="340178"/>
          <a:ext cx="1197429" cy="13265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olina Carvalho Cheida" id="{46970015-AAB5-4AEA-8F2F-7E7412F7A551}" userId="S::carolina.cheida.bolsista@icmbio.gov.br::fbf1898a-1a14-4d57-af33-9b9ef454c685"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24" dT="2022-11-23T18:14:50.46" personId="{46970015-AAB5-4AEA-8F2F-7E7412F7A551}" id="{AD8D7333-342C-46A6-9B06-869331CAE1FF}">
    <text>Matriz de dados da Ação 4.2:
https://icmbioe5.sharepoint.com/:x:/r/sites/EquipeCenap/_layouts/15/Doc.aspx?sourcedoc=%7B4E3DA136-63B4-47EA-BB70-206F580CCE8A%7D&amp;file=Acao_4_2_Dados_canideos_CETAS_SISCETAS-IBAMA_SIMA-GEFAU-SP.xlsx&amp;action=default&amp;mobileredirect=true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25"/>
  <sheetViews>
    <sheetView view="pageBreakPreview" topLeftCell="A4" zoomScale="60" zoomScaleNormal="70" workbookViewId="0">
      <pane xSplit="1" ySplit="7" topLeftCell="B19" activePane="bottomRight" state="frozen"/>
      <selection pane="topRight"/>
      <selection pane="bottomLeft"/>
      <selection pane="bottomRight" activeCell="C20" sqref="C20"/>
    </sheetView>
  </sheetViews>
  <sheetFormatPr defaultColWidth="9.140625" defaultRowHeight="18.75" x14ac:dyDescent="0.2"/>
  <cols>
    <col min="1" max="1" width="10.28515625" style="2" customWidth="1"/>
    <col min="2" max="2" width="34" style="2" customWidth="1"/>
    <col min="3" max="3" width="55.42578125" style="2" customWidth="1"/>
    <col min="4" max="4" width="24.42578125" style="16" customWidth="1"/>
    <col min="5" max="5" width="22.140625" style="16" customWidth="1"/>
    <col min="6" max="6" width="23.5703125" style="16" customWidth="1"/>
    <col min="7" max="7" width="24.28515625" style="16" customWidth="1"/>
    <col min="8" max="8" width="41.42578125" style="16" customWidth="1"/>
    <col min="9" max="9" width="24" style="16" customWidth="1"/>
    <col min="10" max="10" width="34.5703125" style="16" customWidth="1"/>
    <col min="11" max="11" width="49.5703125" style="2" customWidth="1"/>
    <col min="12" max="16384" width="9.140625" style="2"/>
  </cols>
  <sheetData>
    <row r="1" spans="1:11" s="4" customFormat="1" ht="31.5" x14ac:dyDescent="0.2">
      <c r="A1" s="163" t="s">
        <v>0</v>
      </c>
      <c r="B1" s="163"/>
      <c r="C1" s="163"/>
      <c r="D1" s="163"/>
      <c r="E1" s="163"/>
      <c r="F1" s="163"/>
      <c r="G1" s="163"/>
      <c r="H1" s="163"/>
      <c r="I1" s="163"/>
      <c r="J1" s="163"/>
      <c r="K1" s="163"/>
    </row>
    <row r="2" spans="1:11" s="5" customFormat="1" ht="12.75" x14ac:dyDescent="0.2">
      <c r="A2" s="164"/>
      <c r="B2" s="164"/>
      <c r="C2" s="164"/>
      <c r="D2" s="164"/>
      <c r="E2" s="164"/>
      <c r="F2" s="164"/>
      <c r="G2" s="164"/>
      <c r="H2" s="164"/>
      <c r="I2" s="164"/>
      <c r="J2" s="164"/>
      <c r="K2" s="164"/>
    </row>
    <row r="3" spans="1:11" s="5" customFormat="1" ht="28.5" x14ac:dyDescent="0.2">
      <c r="A3" s="166" t="s">
        <v>1</v>
      </c>
      <c r="B3" s="166"/>
      <c r="C3" s="166"/>
      <c r="D3" s="166"/>
      <c r="E3" s="166"/>
      <c r="F3" s="166"/>
      <c r="G3" s="166"/>
      <c r="H3" s="166"/>
      <c r="I3" s="166"/>
      <c r="J3" s="166"/>
      <c r="K3" s="166"/>
    </row>
    <row r="4" spans="1:11" s="5" customFormat="1" ht="12.75" x14ac:dyDescent="0.2">
      <c r="A4" s="164"/>
      <c r="B4" s="164"/>
      <c r="C4" s="164"/>
      <c r="D4" s="164"/>
      <c r="E4" s="164"/>
      <c r="F4" s="164"/>
      <c r="G4" s="164"/>
      <c r="H4" s="164"/>
      <c r="I4" s="164"/>
      <c r="J4" s="164"/>
      <c r="K4" s="164"/>
    </row>
    <row r="5" spans="1:11" s="1" customFormat="1" ht="62.25" customHeight="1" x14ac:dyDescent="0.2">
      <c r="A5" s="167" t="s">
        <v>2</v>
      </c>
      <c r="B5" s="168"/>
      <c r="C5" s="169" t="s">
        <v>3</v>
      </c>
      <c r="D5" s="170"/>
      <c r="E5" s="170"/>
      <c r="F5" s="170"/>
      <c r="G5" s="170"/>
      <c r="H5" s="18"/>
      <c r="I5" s="18"/>
      <c r="J5" s="18"/>
      <c r="K5" s="19"/>
    </row>
    <row r="6" spans="1:11" s="1" customFormat="1" ht="25.5" x14ac:dyDescent="0.2">
      <c r="A6" s="165"/>
      <c r="B6" s="165"/>
      <c r="C6" s="165"/>
      <c r="D6" s="165"/>
      <c r="E6" s="165"/>
      <c r="F6" s="165"/>
      <c r="G6" s="165"/>
      <c r="H6" s="165"/>
      <c r="I6" s="165"/>
      <c r="J6" s="165"/>
      <c r="K6" s="165"/>
    </row>
    <row r="7" spans="1:11" s="1" customFormat="1" ht="25.5" x14ac:dyDescent="0.2">
      <c r="A7" s="180" t="s">
        <v>4</v>
      </c>
      <c r="B7" s="181"/>
      <c r="C7" s="49">
        <v>43690</v>
      </c>
      <c r="D7" s="172"/>
      <c r="E7" s="172"/>
      <c r="F7" s="172"/>
      <c r="G7" s="172"/>
      <c r="H7" s="172"/>
      <c r="I7" s="172"/>
      <c r="J7" s="172"/>
      <c r="K7" s="173"/>
    </row>
    <row r="8" spans="1:11" ht="23.25" x14ac:dyDescent="0.2">
      <c r="A8" s="178"/>
      <c r="B8" s="178"/>
      <c r="C8" s="178"/>
      <c r="D8" s="178"/>
      <c r="E8" s="178"/>
      <c r="F8" s="178"/>
      <c r="G8" s="178"/>
      <c r="H8" s="178"/>
      <c r="I8" s="178"/>
      <c r="J8" s="178"/>
      <c r="K8" s="178"/>
    </row>
    <row r="9" spans="1:11" ht="21.75" customHeight="1" x14ac:dyDescent="0.2">
      <c r="A9" s="174" t="s">
        <v>5</v>
      </c>
      <c r="B9" s="174"/>
      <c r="C9" s="174"/>
      <c r="D9" s="174"/>
      <c r="E9" s="174"/>
      <c r="F9" s="174"/>
      <c r="G9" s="174"/>
      <c r="H9" s="174"/>
      <c r="I9" s="174"/>
      <c r="J9" s="174"/>
      <c r="K9" s="174"/>
    </row>
    <row r="10" spans="1:11" s="25" customFormat="1" ht="63" x14ac:dyDescent="0.2">
      <c r="A10" s="24" t="s">
        <v>6</v>
      </c>
      <c r="B10" s="24" t="s">
        <v>7</v>
      </c>
      <c r="C10" s="24" t="s">
        <v>8</v>
      </c>
      <c r="D10" s="24" t="s">
        <v>9</v>
      </c>
      <c r="E10" s="24" t="s">
        <v>10</v>
      </c>
      <c r="F10" s="24" t="s">
        <v>11</v>
      </c>
      <c r="G10" s="24" t="s">
        <v>12</v>
      </c>
      <c r="H10" s="24" t="s">
        <v>13</v>
      </c>
      <c r="I10" s="24" t="s">
        <v>14</v>
      </c>
      <c r="J10" s="24" t="s">
        <v>15</v>
      </c>
      <c r="K10" s="24" t="s">
        <v>16</v>
      </c>
    </row>
    <row r="11" spans="1:11" ht="111" customHeight="1" x14ac:dyDescent="0.2">
      <c r="A11" s="177">
        <v>1</v>
      </c>
      <c r="B11" s="177" t="s">
        <v>17</v>
      </c>
      <c r="C11" s="20" t="s">
        <v>18</v>
      </c>
      <c r="D11" s="21" t="s">
        <v>19</v>
      </c>
      <c r="E11" s="21" t="s">
        <v>20</v>
      </c>
      <c r="F11" s="21" t="s">
        <v>21</v>
      </c>
      <c r="G11" s="21" t="s">
        <v>22</v>
      </c>
      <c r="H11" s="21" t="s">
        <v>23</v>
      </c>
      <c r="I11" s="21" t="s">
        <v>24</v>
      </c>
      <c r="J11" s="21" t="s">
        <v>25</v>
      </c>
      <c r="K11" s="20"/>
    </row>
    <row r="12" spans="1:11" ht="93.75" x14ac:dyDescent="0.2">
      <c r="A12" s="175"/>
      <c r="B12" s="179"/>
      <c r="C12" s="20" t="s">
        <v>26</v>
      </c>
      <c r="D12" s="22">
        <v>239294860</v>
      </c>
      <c r="E12" s="22">
        <v>239294860</v>
      </c>
      <c r="F12" s="21" t="s">
        <v>27</v>
      </c>
      <c r="G12" s="21" t="s">
        <v>22</v>
      </c>
      <c r="H12" s="21" t="s">
        <v>28</v>
      </c>
      <c r="I12" s="21" t="s">
        <v>29</v>
      </c>
      <c r="J12" s="21" t="s">
        <v>30</v>
      </c>
      <c r="K12" s="20"/>
    </row>
    <row r="13" spans="1:11" ht="90" customHeight="1" x14ac:dyDescent="0.2">
      <c r="A13" s="171">
        <v>2</v>
      </c>
      <c r="B13" s="175" t="s">
        <v>31</v>
      </c>
      <c r="C13" s="20" t="s">
        <v>32</v>
      </c>
      <c r="D13" s="21">
        <v>0</v>
      </c>
      <c r="E13" s="23">
        <v>0.1</v>
      </c>
      <c r="F13" s="23">
        <v>0.4</v>
      </c>
      <c r="G13" s="21" t="s">
        <v>22</v>
      </c>
      <c r="H13" s="21" t="s">
        <v>33</v>
      </c>
      <c r="I13" s="21" t="s">
        <v>24</v>
      </c>
      <c r="J13" s="21" t="s">
        <v>34</v>
      </c>
      <c r="K13" s="20" t="s">
        <v>35</v>
      </c>
    </row>
    <row r="14" spans="1:11" ht="151.5" customHeight="1" x14ac:dyDescent="0.2">
      <c r="A14" s="171"/>
      <c r="B14" s="175"/>
      <c r="C14" s="56" t="s">
        <v>36</v>
      </c>
      <c r="D14" s="21">
        <v>8</v>
      </c>
      <c r="E14" s="21">
        <v>20</v>
      </c>
      <c r="F14" s="21">
        <v>30</v>
      </c>
      <c r="G14" s="21" t="s">
        <v>22</v>
      </c>
      <c r="H14" s="21" t="s">
        <v>37</v>
      </c>
      <c r="I14" s="21" t="s">
        <v>24</v>
      </c>
      <c r="J14" s="21" t="s">
        <v>38</v>
      </c>
      <c r="K14" s="20"/>
    </row>
    <row r="15" spans="1:11" ht="102" customHeight="1" x14ac:dyDescent="0.2">
      <c r="A15" s="171"/>
      <c r="B15" s="175"/>
      <c r="C15" s="20" t="s">
        <v>39</v>
      </c>
      <c r="D15" s="21">
        <v>0</v>
      </c>
      <c r="E15" s="21">
        <v>10</v>
      </c>
      <c r="F15" s="21">
        <v>35</v>
      </c>
      <c r="G15" s="21" t="s">
        <v>22</v>
      </c>
      <c r="H15" s="21" t="s">
        <v>37</v>
      </c>
      <c r="I15" s="21" t="s">
        <v>24</v>
      </c>
      <c r="J15" s="21" t="s">
        <v>40</v>
      </c>
      <c r="K15" s="20"/>
    </row>
    <row r="16" spans="1:11" ht="120" customHeight="1" x14ac:dyDescent="0.2">
      <c r="A16" s="171"/>
      <c r="B16" s="176"/>
      <c r="C16" s="20" t="s">
        <v>41</v>
      </c>
      <c r="D16" s="21">
        <v>2</v>
      </c>
      <c r="E16" s="21">
        <v>3</v>
      </c>
      <c r="F16" s="21">
        <v>5</v>
      </c>
      <c r="G16" s="21" t="s">
        <v>22</v>
      </c>
      <c r="H16" s="21" t="s">
        <v>42</v>
      </c>
      <c r="I16" s="21" t="s">
        <v>24</v>
      </c>
      <c r="J16" s="21" t="s">
        <v>38</v>
      </c>
      <c r="K16" s="20"/>
    </row>
    <row r="17" spans="1:11" ht="143.25" customHeight="1" x14ac:dyDescent="0.2">
      <c r="A17" s="171">
        <v>3</v>
      </c>
      <c r="B17" s="177" t="s">
        <v>43</v>
      </c>
      <c r="C17" s="20" t="s">
        <v>44</v>
      </c>
      <c r="D17" s="21">
        <v>5</v>
      </c>
      <c r="E17" s="21">
        <v>10</v>
      </c>
      <c r="F17" s="21">
        <v>15</v>
      </c>
      <c r="G17" s="21" t="s">
        <v>22</v>
      </c>
      <c r="H17" s="21" t="s">
        <v>45</v>
      </c>
      <c r="I17" s="21" t="s">
        <v>29</v>
      </c>
      <c r="J17" s="21" t="s">
        <v>46</v>
      </c>
      <c r="K17" s="20"/>
    </row>
    <row r="18" spans="1:11" ht="129.75" customHeight="1" x14ac:dyDescent="0.2">
      <c r="A18" s="171"/>
      <c r="B18" s="175"/>
      <c r="C18" s="20" t="s">
        <v>47</v>
      </c>
      <c r="D18" s="21">
        <v>0</v>
      </c>
      <c r="E18" s="21">
        <v>10</v>
      </c>
      <c r="F18" s="21">
        <v>20</v>
      </c>
      <c r="G18" s="21" t="s">
        <v>22</v>
      </c>
      <c r="H18" s="21" t="s">
        <v>45</v>
      </c>
      <c r="I18" s="21" t="s">
        <v>29</v>
      </c>
      <c r="J18" s="21" t="s">
        <v>46</v>
      </c>
      <c r="K18" s="20"/>
    </row>
    <row r="19" spans="1:11" ht="151.5" customHeight="1" x14ac:dyDescent="0.2">
      <c r="A19" s="171"/>
      <c r="B19" s="175"/>
      <c r="C19" s="20" t="s">
        <v>48</v>
      </c>
      <c r="D19" s="21">
        <v>0</v>
      </c>
      <c r="E19" s="21">
        <v>1</v>
      </c>
      <c r="F19" s="21">
        <v>3</v>
      </c>
      <c r="G19" s="21" t="s">
        <v>22</v>
      </c>
      <c r="H19" s="21" t="s">
        <v>49</v>
      </c>
      <c r="I19" s="21" t="s">
        <v>24</v>
      </c>
      <c r="J19" s="21" t="s">
        <v>46</v>
      </c>
      <c r="K19" s="20"/>
    </row>
    <row r="20" spans="1:11" ht="119.25" customHeight="1" x14ac:dyDescent="0.2">
      <c r="A20" s="171"/>
      <c r="B20" s="175"/>
      <c r="C20" s="20" t="s">
        <v>193</v>
      </c>
      <c r="D20" s="21">
        <v>1.4</v>
      </c>
      <c r="E20" s="21">
        <v>1.3</v>
      </c>
      <c r="F20" s="21">
        <v>1.1000000000000001</v>
      </c>
      <c r="G20" s="21" t="s">
        <v>50</v>
      </c>
      <c r="H20" s="21" t="s">
        <v>51</v>
      </c>
      <c r="I20" s="21" t="s">
        <v>24</v>
      </c>
      <c r="J20" s="21" t="s">
        <v>40</v>
      </c>
      <c r="K20" s="20" t="s">
        <v>52</v>
      </c>
    </row>
    <row r="21" spans="1:11" ht="89.25" customHeight="1" x14ac:dyDescent="0.2">
      <c r="A21" s="171"/>
      <c r="B21" s="176"/>
      <c r="C21" s="20" t="s">
        <v>53</v>
      </c>
      <c r="D21" s="21">
        <v>0</v>
      </c>
      <c r="E21" s="23">
        <v>0.5</v>
      </c>
      <c r="F21" s="23">
        <v>0.75</v>
      </c>
      <c r="G21" s="21" t="s">
        <v>22</v>
      </c>
      <c r="H21" s="21" t="s">
        <v>54</v>
      </c>
      <c r="I21" s="21" t="s">
        <v>29</v>
      </c>
      <c r="J21" s="21" t="s">
        <v>46</v>
      </c>
      <c r="K21" s="20" t="s">
        <v>55</v>
      </c>
    </row>
    <row r="22" spans="1:11" ht="126.75" customHeight="1" x14ac:dyDescent="0.2">
      <c r="A22" s="171">
        <v>4</v>
      </c>
      <c r="B22" s="171" t="s">
        <v>56</v>
      </c>
      <c r="C22" s="20" t="s">
        <v>57</v>
      </c>
      <c r="D22" s="21">
        <v>0</v>
      </c>
      <c r="E22" s="21">
        <v>2</v>
      </c>
      <c r="F22" s="21">
        <v>5</v>
      </c>
      <c r="G22" s="21" t="s">
        <v>22</v>
      </c>
      <c r="H22" s="21" t="s">
        <v>58</v>
      </c>
      <c r="I22" s="21" t="s">
        <v>24</v>
      </c>
      <c r="J22" s="21" t="s">
        <v>25</v>
      </c>
      <c r="K22" s="20"/>
    </row>
    <row r="23" spans="1:11" ht="69.75" customHeight="1" x14ac:dyDescent="0.2">
      <c r="A23" s="171"/>
      <c r="B23" s="171"/>
      <c r="C23" s="20" t="s">
        <v>59</v>
      </c>
      <c r="D23" s="21">
        <v>0</v>
      </c>
      <c r="E23" s="21">
        <v>3</v>
      </c>
      <c r="F23" s="21">
        <v>7</v>
      </c>
      <c r="G23" s="21" t="s">
        <v>22</v>
      </c>
      <c r="H23" s="135" t="s">
        <v>60</v>
      </c>
      <c r="I23" s="21" t="s">
        <v>24</v>
      </c>
      <c r="J23" s="135" t="s">
        <v>38</v>
      </c>
      <c r="K23" s="122"/>
    </row>
    <row r="24" spans="1:11" ht="131.25" customHeight="1" x14ac:dyDescent="0.2">
      <c r="A24" s="171"/>
      <c r="B24" s="171"/>
      <c r="C24" s="56" t="s">
        <v>61</v>
      </c>
      <c r="D24" s="21">
        <v>0</v>
      </c>
      <c r="E24" s="21" t="s">
        <v>62</v>
      </c>
      <c r="F24" s="21" t="s">
        <v>63</v>
      </c>
      <c r="G24" s="21" t="s">
        <v>22</v>
      </c>
      <c r="H24" s="21" t="s">
        <v>64</v>
      </c>
      <c r="I24" s="21" t="s">
        <v>24</v>
      </c>
      <c r="J24" s="21" t="s">
        <v>25</v>
      </c>
      <c r="K24" s="134" t="s">
        <v>65</v>
      </c>
    </row>
    <row r="25" spans="1:11" ht="132.75" customHeight="1" x14ac:dyDescent="0.2">
      <c r="A25" s="171"/>
      <c r="B25" s="171"/>
      <c r="C25" s="20" t="s">
        <v>66</v>
      </c>
      <c r="D25" s="23">
        <v>0.27</v>
      </c>
      <c r="E25" s="23">
        <v>0.23</v>
      </c>
      <c r="F25" s="23">
        <v>0.22</v>
      </c>
      <c r="G25" s="21" t="s">
        <v>50</v>
      </c>
      <c r="H25" s="21" t="s">
        <v>67</v>
      </c>
      <c r="I25" s="21" t="s">
        <v>29</v>
      </c>
      <c r="J25" s="21" t="s">
        <v>68</v>
      </c>
      <c r="K25" s="20" t="s">
        <v>69</v>
      </c>
    </row>
  </sheetData>
  <mergeCells count="19">
    <mergeCell ref="A17:A21"/>
    <mergeCell ref="A22:A25"/>
    <mergeCell ref="B22:B25"/>
    <mergeCell ref="D7:K7"/>
    <mergeCell ref="A9:K9"/>
    <mergeCell ref="B13:B16"/>
    <mergeCell ref="B17:B21"/>
    <mergeCell ref="A13:A16"/>
    <mergeCell ref="A8:K8"/>
    <mergeCell ref="B11:B12"/>
    <mergeCell ref="A11:A12"/>
    <mergeCell ref="A7:B7"/>
    <mergeCell ref="A1:K1"/>
    <mergeCell ref="A2:K2"/>
    <mergeCell ref="A4:K4"/>
    <mergeCell ref="A6:K6"/>
    <mergeCell ref="A3:K3"/>
    <mergeCell ref="A5:B5"/>
    <mergeCell ref="C5:G5"/>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U30"/>
  <sheetViews>
    <sheetView topLeftCell="I25" zoomScale="50" zoomScaleNormal="50" workbookViewId="0">
      <selection activeCell="O28" sqref="O28"/>
    </sheetView>
  </sheetViews>
  <sheetFormatPr defaultColWidth="9.140625" defaultRowHeight="18.75" x14ac:dyDescent="0.2"/>
  <cols>
    <col min="1" max="1" width="26.42578125" style="2" customWidth="1"/>
    <col min="2" max="2" width="27.5703125" style="2" customWidth="1"/>
    <col min="3" max="3" width="38.5703125" style="2" customWidth="1"/>
    <col min="4" max="4" width="33.5703125" style="16" customWidth="1"/>
    <col min="5" max="10" width="33.5703125" style="2" customWidth="1"/>
    <col min="11" max="11" width="41" style="2" customWidth="1"/>
    <col min="12" max="14" width="33.5703125" style="2" customWidth="1"/>
    <col min="15" max="15" width="40.7109375" style="2" customWidth="1"/>
    <col min="16" max="16" width="18.140625" style="2" customWidth="1"/>
    <col min="17" max="17" width="17.5703125" style="2" customWidth="1"/>
    <col min="18" max="18" width="30" style="2" customWidth="1"/>
    <col min="19" max="20" width="33.5703125" style="2" customWidth="1"/>
    <col min="21" max="21" width="59.28515625" style="2" customWidth="1"/>
    <col min="22" max="16384" width="9.140625" style="2"/>
  </cols>
  <sheetData>
    <row r="1" spans="1:21" s="4" customFormat="1" ht="31.5" x14ac:dyDescent="0.2">
      <c r="A1" s="163" t="s">
        <v>0</v>
      </c>
      <c r="B1" s="163"/>
      <c r="C1" s="163"/>
      <c r="D1" s="163"/>
      <c r="E1" s="163"/>
      <c r="F1" s="163"/>
      <c r="G1" s="163"/>
      <c r="H1" s="163"/>
      <c r="I1" s="163"/>
      <c r="J1" s="163"/>
      <c r="K1" s="163"/>
      <c r="L1" s="163"/>
      <c r="M1" s="163"/>
      <c r="N1" s="163"/>
      <c r="O1" s="163"/>
      <c r="P1" s="163"/>
      <c r="Q1" s="163"/>
      <c r="R1" s="163"/>
      <c r="S1" s="163"/>
      <c r="T1" s="163"/>
      <c r="U1" s="163"/>
    </row>
    <row r="2" spans="1:21" s="5" customFormat="1" ht="12.75" x14ac:dyDescent="0.2">
      <c r="A2" s="164"/>
      <c r="B2" s="164"/>
      <c r="C2" s="164"/>
      <c r="D2" s="164"/>
      <c r="E2" s="164"/>
      <c r="F2" s="164"/>
      <c r="G2" s="164"/>
      <c r="H2" s="164"/>
      <c r="I2" s="164"/>
      <c r="J2" s="164"/>
      <c r="K2" s="164"/>
      <c r="L2" s="164"/>
      <c r="M2" s="164"/>
      <c r="N2" s="164"/>
      <c r="O2" s="164"/>
      <c r="P2" s="164"/>
      <c r="Q2" s="164"/>
      <c r="R2" s="164"/>
      <c r="S2" s="164"/>
      <c r="T2" s="164"/>
      <c r="U2" s="164"/>
    </row>
    <row r="3" spans="1:21" s="5" customFormat="1" ht="28.5" x14ac:dyDescent="0.2">
      <c r="A3" s="166" t="s">
        <v>1</v>
      </c>
      <c r="B3" s="166"/>
      <c r="C3" s="166"/>
      <c r="D3" s="166"/>
      <c r="E3" s="166"/>
      <c r="F3" s="166"/>
      <c r="G3" s="166"/>
      <c r="H3" s="166"/>
      <c r="I3" s="166"/>
      <c r="J3" s="166"/>
      <c r="K3" s="166"/>
      <c r="L3" s="166"/>
      <c r="M3" s="166"/>
      <c r="N3" s="166"/>
      <c r="O3" s="166"/>
      <c r="P3" s="166"/>
      <c r="Q3" s="166"/>
      <c r="R3" s="166"/>
      <c r="S3" s="166"/>
      <c r="T3" s="166"/>
      <c r="U3" s="166"/>
    </row>
    <row r="4" spans="1:21" s="5" customFormat="1" ht="12.75" x14ac:dyDescent="0.2">
      <c r="A4" s="164"/>
      <c r="B4" s="164"/>
      <c r="C4" s="164"/>
      <c r="D4" s="164"/>
      <c r="E4" s="164"/>
      <c r="F4" s="164"/>
      <c r="G4" s="164"/>
      <c r="H4" s="164"/>
      <c r="I4" s="164"/>
      <c r="J4" s="164"/>
      <c r="K4" s="164"/>
      <c r="L4" s="164"/>
      <c r="M4" s="164"/>
      <c r="N4" s="164"/>
      <c r="O4" s="164"/>
      <c r="P4" s="164"/>
      <c r="Q4" s="164"/>
      <c r="R4" s="164"/>
      <c r="S4" s="164"/>
      <c r="T4" s="164"/>
      <c r="U4" s="164"/>
    </row>
    <row r="5" spans="1:21" s="1" customFormat="1" ht="25.5" x14ac:dyDescent="0.2">
      <c r="A5" s="198" t="s">
        <v>2</v>
      </c>
      <c r="B5" s="198"/>
      <c r="C5" s="199" t="s">
        <v>3</v>
      </c>
      <c r="D5" s="199"/>
      <c r="E5" s="199"/>
      <c r="F5" s="199"/>
      <c r="G5" s="199"/>
      <c r="H5" s="199"/>
      <c r="I5" s="199"/>
      <c r="J5" s="199"/>
      <c r="K5" s="199"/>
      <c r="L5" s="199"/>
      <c r="M5" s="199"/>
      <c r="N5" s="199"/>
      <c r="O5" s="199"/>
      <c r="P5" s="199"/>
      <c r="Q5" s="199"/>
      <c r="R5" s="199"/>
      <c r="S5" s="199"/>
      <c r="T5" s="199"/>
      <c r="U5" s="199"/>
    </row>
    <row r="6" spans="1:21" s="1" customFormat="1" ht="25.5" x14ac:dyDescent="0.2">
      <c r="A6" s="165"/>
      <c r="B6" s="165"/>
      <c r="C6" s="165"/>
      <c r="D6" s="165"/>
      <c r="E6" s="165"/>
      <c r="F6" s="165"/>
      <c r="G6" s="165"/>
      <c r="H6" s="165"/>
      <c r="I6" s="165"/>
      <c r="J6" s="165"/>
      <c r="K6" s="165"/>
      <c r="L6" s="165"/>
      <c r="M6" s="165"/>
      <c r="N6" s="165"/>
      <c r="O6" s="165"/>
      <c r="P6" s="165"/>
      <c r="Q6" s="165"/>
      <c r="R6" s="165"/>
      <c r="S6" s="165"/>
      <c r="T6" s="165"/>
      <c r="U6" s="165"/>
    </row>
    <row r="7" spans="1:21" s="1" customFormat="1" ht="25.5" x14ac:dyDescent="0.2">
      <c r="A7" s="219" t="s">
        <v>4</v>
      </c>
      <c r="B7" s="219"/>
      <c r="C7" s="49">
        <f>'MATRIZ META'!C7:K7</f>
        <v>43690</v>
      </c>
      <c r="D7" s="220"/>
      <c r="E7" s="220"/>
      <c r="F7" s="220"/>
      <c r="G7" s="220"/>
      <c r="H7" s="220"/>
      <c r="I7" s="220"/>
      <c r="J7" s="220"/>
      <c r="K7" s="220"/>
      <c r="L7" s="220"/>
      <c r="M7" s="220"/>
      <c r="N7" s="220"/>
      <c r="O7" s="220"/>
      <c r="P7" s="220"/>
      <c r="Q7" s="220"/>
      <c r="R7" s="220"/>
      <c r="S7" s="220"/>
      <c r="T7" s="220"/>
      <c r="U7" s="220"/>
    </row>
    <row r="8" spans="1:21" s="1" customFormat="1" ht="25.5" x14ac:dyDescent="0.2">
      <c r="A8" s="165"/>
      <c r="B8" s="165"/>
      <c r="C8" s="165"/>
      <c r="D8" s="165"/>
      <c r="E8" s="165"/>
      <c r="F8" s="165"/>
      <c r="G8" s="165"/>
      <c r="H8" s="165"/>
      <c r="I8" s="165"/>
      <c r="J8" s="165"/>
      <c r="K8" s="165"/>
      <c r="L8" s="165"/>
      <c r="M8" s="165"/>
      <c r="N8" s="165"/>
      <c r="O8" s="165"/>
      <c r="P8" s="165"/>
      <c r="Q8" s="165"/>
      <c r="R8" s="165"/>
      <c r="S8" s="165"/>
      <c r="T8" s="165"/>
      <c r="U8" s="165"/>
    </row>
    <row r="9" spans="1:21" s="1" customFormat="1" ht="25.5" x14ac:dyDescent="0.2">
      <c r="A9" s="203" t="s">
        <v>70</v>
      </c>
      <c r="B9" s="203"/>
      <c r="C9" s="49" t="s">
        <v>71</v>
      </c>
      <c r="D9" s="172"/>
      <c r="E9" s="172"/>
      <c r="F9" s="172"/>
      <c r="G9" s="172"/>
      <c r="H9" s="172"/>
      <c r="I9" s="172"/>
      <c r="J9" s="172"/>
      <c r="K9" s="172"/>
      <c r="L9" s="172"/>
      <c r="M9" s="172"/>
      <c r="N9" s="172"/>
      <c r="O9" s="172"/>
      <c r="P9" s="172"/>
      <c r="Q9" s="172"/>
      <c r="R9" s="172"/>
      <c r="S9" s="172"/>
      <c r="T9" s="172"/>
      <c r="U9" s="173"/>
    </row>
    <row r="10" spans="1:21" ht="23.25" x14ac:dyDescent="0.2">
      <c r="A10" s="202"/>
      <c r="B10" s="202"/>
      <c r="C10" s="202"/>
      <c r="D10" s="202"/>
      <c r="E10" s="202"/>
      <c r="F10" s="202"/>
      <c r="G10" s="202"/>
      <c r="H10" s="202"/>
      <c r="I10" s="202"/>
      <c r="J10" s="202"/>
      <c r="K10" s="202"/>
      <c r="L10" s="202"/>
      <c r="M10" s="202"/>
      <c r="N10" s="202"/>
      <c r="O10" s="202"/>
      <c r="P10" s="202"/>
      <c r="Q10" s="202"/>
      <c r="R10" s="202"/>
      <c r="S10" s="202"/>
      <c r="T10" s="202"/>
      <c r="U10" s="202"/>
    </row>
    <row r="11" spans="1:21" ht="23.25" x14ac:dyDescent="0.2">
      <c r="A11" s="174" t="s">
        <v>5</v>
      </c>
      <c r="B11" s="174"/>
      <c r="C11" s="174"/>
      <c r="D11" s="174"/>
      <c r="E11" s="174"/>
      <c r="F11" s="174"/>
      <c r="G11" s="174"/>
      <c r="H11" s="174"/>
      <c r="I11" s="174"/>
      <c r="J11" s="174"/>
      <c r="K11" s="174"/>
      <c r="L11" s="200" t="s">
        <v>72</v>
      </c>
      <c r="M11" s="201"/>
      <c r="N11" s="201"/>
      <c r="O11" s="201"/>
      <c r="P11" s="201"/>
      <c r="Q11" s="201"/>
      <c r="R11" s="201"/>
      <c r="S11" s="201"/>
      <c r="T11" s="201"/>
      <c r="U11" s="201"/>
    </row>
    <row r="12" spans="1:21" ht="57" thickBot="1" x14ac:dyDescent="0.25">
      <c r="A12" s="28" t="s">
        <v>73</v>
      </c>
      <c r="B12" s="28" t="s">
        <v>7</v>
      </c>
      <c r="C12" s="28" t="s">
        <v>8</v>
      </c>
      <c r="D12" s="28" t="s">
        <v>9</v>
      </c>
      <c r="E12" s="28" t="s">
        <v>10</v>
      </c>
      <c r="F12" s="28" t="s">
        <v>11</v>
      </c>
      <c r="G12" s="28" t="s">
        <v>12</v>
      </c>
      <c r="H12" s="28" t="s">
        <v>13</v>
      </c>
      <c r="I12" s="28" t="s">
        <v>14</v>
      </c>
      <c r="J12" s="28" t="s">
        <v>15</v>
      </c>
      <c r="K12" s="28" t="s">
        <v>16</v>
      </c>
      <c r="L12" s="29" t="s">
        <v>74</v>
      </c>
      <c r="M12" s="29" t="s">
        <v>75</v>
      </c>
      <c r="N12" s="29" t="s">
        <v>76</v>
      </c>
      <c r="O12" s="29" t="s">
        <v>77</v>
      </c>
      <c r="P12" s="29" t="s">
        <v>78</v>
      </c>
      <c r="Q12" s="29" t="s">
        <v>15</v>
      </c>
      <c r="R12" s="29" t="s">
        <v>16</v>
      </c>
      <c r="S12" s="30" t="s">
        <v>79</v>
      </c>
      <c r="T12" s="30" t="s">
        <v>80</v>
      </c>
      <c r="U12" s="30" t="s">
        <v>81</v>
      </c>
    </row>
    <row r="13" spans="1:21" ht="101.45" customHeight="1" x14ac:dyDescent="0.2">
      <c r="A13" s="195">
        <v>1</v>
      </c>
      <c r="B13" s="207" t="str">
        <f>'MATRIZ META'!B11</f>
        <v>Promover a conectividade e manutenção de remanescentes de vegetação nativa nas paisagens dos biomas onde ocorrem as espécies</v>
      </c>
      <c r="C13" s="34" t="str">
        <f>'MATRIZ META'!C11</f>
        <v>Nº de hectares de vegetação nativa em processo de restauração onde ocorrem as espécies do PAN</v>
      </c>
      <c r="D13" s="53" t="s">
        <v>19</v>
      </c>
      <c r="E13" s="53" t="s">
        <v>20</v>
      </c>
      <c r="F13" s="53" t="s">
        <v>82</v>
      </c>
      <c r="G13" s="53" t="str">
        <f>'MATRIZ META'!G11</f>
        <v>Aumentar</v>
      </c>
      <c r="H13" s="53" t="str">
        <f>'MATRIZ META'!H11</f>
        <v>CAR e PRAD</v>
      </c>
      <c r="I13" s="53" t="str">
        <f>'MATRIZ META'!I11</f>
        <v>anual (dezembro)</v>
      </c>
      <c r="J13" s="53" t="str">
        <f>'MATRIZ META'!J11</f>
        <v>Gabrielle Rosa (Instituto Lina Galvani)</v>
      </c>
      <c r="K13" s="53">
        <f>'MATRIZ META'!K11</f>
        <v>0</v>
      </c>
      <c r="L13" s="83" t="s">
        <v>83</v>
      </c>
      <c r="M13" s="39"/>
      <c r="N13" s="67" t="s">
        <v>84</v>
      </c>
      <c r="O13" s="99" t="s">
        <v>85</v>
      </c>
      <c r="P13" s="98">
        <v>44518</v>
      </c>
      <c r="Q13" s="100" t="s">
        <v>86</v>
      </c>
      <c r="R13" s="101" t="s">
        <v>87</v>
      </c>
      <c r="S13" s="35"/>
      <c r="T13" s="182" t="s">
        <v>84</v>
      </c>
      <c r="U13" s="204" t="s">
        <v>88</v>
      </c>
    </row>
    <row r="14" spans="1:21" ht="126" x14ac:dyDescent="0.2">
      <c r="A14" s="196"/>
      <c r="B14" s="208"/>
      <c r="C14" s="129" t="s">
        <v>89</v>
      </c>
      <c r="D14" s="57">
        <v>0</v>
      </c>
      <c r="E14" s="57">
        <v>1</v>
      </c>
      <c r="F14" s="57">
        <v>3</v>
      </c>
      <c r="G14" s="57" t="s">
        <v>22</v>
      </c>
      <c r="H14" s="51" t="s">
        <v>90</v>
      </c>
      <c r="I14" s="57" t="s">
        <v>91</v>
      </c>
      <c r="J14" s="53" t="s">
        <v>92</v>
      </c>
      <c r="K14" s="57"/>
      <c r="L14" s="94">
        <v>1</v>
      </c>
      <c r="M14" s="93"/>
      <c r="N14" s="95" t="s">
        <v>93</v>
      </c>
      <c r="O14" s="57" t="s">
        <v>94</v>
      </c>
      <c r="P14" s="96">
        <v>44523</v>
      </c>
      <c r="Q14" s="57" t="s">
        <v>95</v>
      </c>
      <c r="R14" s="105" t="s">
        <v>96</v>
      </c>
      <c r="S14" s="97"/>
      <c r="T14" s="185"/>
      <c r="U14" s="205"/>
    </row>
    <row r="15" spans="1:21" ht="121.9" customHeight="1" x14ac:dyDescent="0.2">
      <c r="A15" s="197"/>
      <c r="B15" s="209"/>
      <c r="C15" s="130" t="s">
        <v>97</v>
      </c>
      <c r="D15" s="125">
        <f>'MATRIZ META'!D12</f>
        <v>239294860</v>
      </c>
      <c r="E15" s="125">
        <f>'MATRIZ META'!E12</f>
        <v>239294860</v>
      </c>
      <c r="F15" s="126" t="str">
        <f>'MATRIZ META'!F12</f>
        <v>246.473.705,8‬</v>
      </c>
      <c r="G15" s="126" t="str">
        <f>'MATRIZ META'!G12</f>
        <v>Aumentar</v>
      </c>
      <c r="H15" s="124" t="s">
        <v>28</v>
      </c>
      <c r="I15" s="126" t="str">
        <f>'MATRIZ META'!I12</f>
        <v>bianual
(dezembro)</v>
      </c>
      <c r="J15" s="126" t="str">
        <f>'MATRIZ META'!J12</f>
        <v>Rogério Cunha (ICMBio/CENAP)</v>
      </c>
      <c r="K15" s="126"/>
      <c r="L15" s="54" t="s">
        <v>98</v>
      </c>
      <c r="M15" s="26"/>
      <c r="N15" s="26"/>
      <c r="O15" s="44" t="s">
        <v>99</v>
      </c>
      <c r="P15" s="108"/>
      <c r="Q15" s="41" t="s">
        <v>95</v>
      </c>
      <c r="R15" s="109"/>
      <c r="S15" s="27"/>
      <c r="T15" s="184"/>
      <c r="U15" s="206"/>
    </row>
    <row r="16" spans="1:21" ht="117" customHeight="1" x14ac:dyDescent="0.2">
      <c r="A16" s="210">
        <v>2</v>
      </c>
      <c r="B16" s="213" t="str">
        <f>'MATRIZ META'!B13</f>
        <v xml:space="preserve">Reduzir impactos negativos de doenças e da interação com animais domésticos </v>
      </c>
      <c r="C16" s="31" t="str">
        <f>'MATRIZ META'!C13</f>
        <v>% de empresas do agronegócio aderentes às medidas de manejo de cães e gatos domésticos propostas pelo PAN promovidas pelas organizações setoriais</v>
      </c>
      <c r="D16" s="50">
        <f>'MATRIZ META'!D13</f>
        <v>0</v>
      </c>
      <c r="E16" s="32">
        <f>'MATRIZ META'!E13</f>
        <v>0.1</v>
      </c>
      <c r="F16" s="32">
        <f>'MATRIZ META'!F13</f>
        <v>0.4</v>
      </c>
      <c r="G16" s="50" t="str">
        <f>'MATRIZ META'!G13</f>
        <v>Aumentar</v>
      </c>
      <c r="H16" s="50" t="str">
        <f>'MATRIZ META'!H13</f>
        <v>Questionários emitidos para as empresas</v>
      </c>
      <c r="I16" s="50" t="str">
        <f>'MATRIZ META'!I13</f>
        <v>anual (dezembro)</v>
      </c>
      <c r="J16" s="58" t="str">
        <f>'MATRIZ META'!J13</f>
        <v>José Maia (Morada Consultoria)</v>
      </c>
      <c r="K16" s="50" t="str">
        <f>'MATRIZ META'!K13</f>
        <v>Referências das organizações: IBA (Indústria Brasileira da Árvore), ABAG, ABIOV (esmagadoras de grãos).</v>
      </c>
      <c r="L16" s="46">
        <v>0</v>
      </c>
      <c r="M16" s="33"/>
      <c r="N16" s="65" t="s">
        <v>84</v>
      </c>
      <c r="O16" s="64" t="s">
        <v>100</v>
      </c>
      <c r="P16" s="68">
        <v>44452</v>
      </c>
      <c r="Q16" s="63" t="s">
        <v>34</v>
      </c>
      <c r="R16" s="74"/>
      <c r="S16" s="185"/>
      <c r="T16" s="185" t="s">
        <v>93</v>
      </c>
      <c r="U16" s="189" t="s">
        <v>101</v>
      </c>
    </row>
    <row r="17" spans="1:21" ht="126.6" customHeight="1" x14ac:dyDescent="0.2">
      <c r="A17" s="211"/>
      <c r="B17" s="214"/>
      <c r="C17" s="3" t="str">
        <f>'MATRIZ META'!C14</f>
        <v>Nº de municípios na área de ocorrência das espécies do PAN atingidos por campanhas de sensibilização de posse/guarda responsável</v>
      </c>
      <c r="D17" s="51">
        <f>'MATRIZ META'!D14</f>
        <v>8</v>
      </c>
      <c r="E17" s="51">
        <f>'MATRIZ META'!E14</f>
        <v>20</v>
      </c>
      <c r="F17" s="51">
        <f>'MATRIZ META'!F14</f>
        <v>30</v>
      </c>
      <c r="G17" s="51" t="str">
        <f>'MATRIZ META'!G14</f>
        <v>Aumentar</v>
      </c>
      <c r="H17" s="51" t="str">
        <f>'MATRIZ META'!H14</f>
        <v>consultas às instituições</v>
      </c>
      <c r="I17" s="51" t="str">
        <f>'MATRIZ META'!I14</f>
        <v>anual (dezembro)</v>
      </c>
      <c r="J17" s="51" t="str">
        <f>'MATRIZ META'!J14</f>
        <v>Helia M. Piedade (DeFau/CBRN/SMA-SP)</v>
      </c>
      <c r="K17" s="52">
        <f>'MATRIZ META'!K14</f>
        <v>0</v>
      </c>
      <c r="L17" s="92">
        <v>4</v>
      </c>
      <c r="M17" s="13"/>
      <c r="N17" s="66" t="s">
        <v>93</v>
      </c>
      <c r="O17" s="78" t="s">
        <v>102</v>
      </c>
      <c r="P17" s="69">
        <v>44453</v>
      </c>
      <c r="Q17" s="57" t="s">
        <v>38</v>
      </c>
      <c r="R17" s="79" t="s">
        <v>103</v>
      </c>
      <c r="S17" s="185"/>
      <c r="T17" s="185"/>
      <c r="U17" s="190"/>
    </row>
    <row r="18" spans="1:21" ht="157.5" x14ac:dyDescent="0.2">
      <c r="A18" s="211"/>
      <c r="B18" s="214"/>
      <c r="C18" s="104" t="s">
        <v>104</v>
      </c>
      <c r="D18" s="51" t="s">
        <v>105</v>
      </c>
      <c r="E18" s="51" t="s">
        <v>106</v>
      </c>
      <c r="F18" s="51">
        <v>8</v>
      </c>
      <c r="G18" s="51" t="s">
        <v>22</v>
      </c>
      <c r="H18" s="51" t="s">
        <v>42</v>
      </c>
      <c r="I18" s="51" t="s">
        <v>24</v>
      </c>
      <c r="J18" s="51" t="s">
        <v>38</v>
      </c>
      <c r="K18" s="41"/>
      <c r="L18" s="85">
        <v>4</v>
      </c>
      <c r="M18" s="84" t="s">
        <v>107</v>
      </c>
      <c r="N18" s="76" t="s">
        <v>93</v>
      </c>
      <c r="O18" s="77" t="s">
        <v>108</v>
      </c>
      <c r="P18" s="70">
        <v>44522</v>
      </c>
      <c r="Q18" s="41" t="s">
        <v>109</v>
      </c>
      <c r="R18" s="106" t="s">
        <v>110</v>
      </c>
      <c r="S18" s="183"/>
      <c r="T18" s="185"/>
      <c r="U18" s="190"/>
    </row>
    <row r="19" spans="1:21" ht="111.75" customHeight="1" x14ac:dyDescent="0.2">
      <c r="A19" s="211"/>
      <c r="B19" s="214"/>
      <c r="C19" s="48" t="str">
        <f>'MATRIZ META'!C15</f>
        <v>Nº de instituições seguindo os protocolos de atenuação de risco sanitário das espécies alvo do PAN</v>
      </c>
      <c r="D19" s="51">
        <f>'MATRIZ META'!D15</f>
        <v>0</v>
      </c>
      <c r="E19" s="51">
        <f>'MATRIZ META'!E15</f>
        <v>10</v>
      </c>
      <c r="F19" s="51">
        <f>'MATRIZ META'!F15</f>
        <v>35</v>
      </c>
      <c r="G19" s="51" t="str">
        <f>'MATRIZ META'!G15</f>
        <v>Aumentar</v>
      </c>
      <c r="H19" s="51" t="str">
        <f>'MATRIZ META'!H15</f>
        <v>consultas às instituições</v>
      </c>
      <c r="I19" s="51" t="str">
        <f>'MATRIZ META'!I15</f>
        <v>anual (dezembro)</v>
      </c>
      <c r="J19" s="51" t="str">
        <f>'MATRIZ META'!J15</f>
        <v>Claudia Igayara (SZB/Zoo de Guarulhos)</v>
      </c>
      <c r="K19" s="80">
        <f>'MATRIZ META'!K15</f>
        <v>0</v>
      </c>
      <c r="L19" s="81">
        <v>0</v>
      </c>
      <c r="M19" s="75"/>
      <c r="N19" s="82" t="s">
        <v>93</v>
      </c>
      <c r="O19" s="110" t="s">
        <v>111</v>
      </c>
      <c r="P19" s="68">
        <v>44454</v>
      </c>
      <c r="Q19" s="82" t="s">
        <v>40</v>
      </c>
      <c r="R19" s="116" t="s">
        <v>112</v>
      </c>
      <c r="S19" s="183"/>
      <c r="T19" s="185"/>
      <c r="U19" s="190"/>
    </row>
    <row r="20" spans="1:21" ht="243.75" customHeight="1" x14ac:dyDescent="0.2">
      <c r="A20" s="212"/>
      <c r="B20" s="215"/>
      <c r="C20" s="47" t="str">
        <f>'MATRIZ META'!C16</f>
        <v>Nº de estudos técnico-científicos de sanidade e dinâmica populacional em andamento subsidiados ou que subsidiem as ações do PAN</v>
      </c>
      <c r="D20" s="52">
        <f>'MATRIZ META'!D16</f>
        <v>2</v>
      </c>
      <c r="E20" s="37">
        <f>'MATRIZ META'!E16</f>
        <v>3</v>
      </c>
      <c r="F20" s="37">
        <f>'MATRIZ META'!F16</f>
        <v>5</v>
      </c>
      <c r="G20" s="52" t="str">
        <f>'MATRIZ META'!G16</f>
        <v>Aumentar</v>
      </c>
      <c r="H20" s="52" t="str">
        <f>'MATRIZ META'!H16</f>
        <v>consulta às instituições</v>
      </c>
      <c r="I20" s="52" t="str">
        <f>'MATRIZ META'!I16</f>
        <v>anual (dezembro)</v>
      </c>
      <c r="J20" s="52" t="str">
        <f>'MATRIZ META'!J16</f>
        <v>Helia M. Piedade (DeFau/CBRN/SMA-SP)</v>
      </c>
      <c r="K20" s="38">
        <f>'MATRIZ META'!K16</f>
        <v>0</v>
      </c>
      <c r="L20" s="50">
        <v>6</v>
      </c>
      <c r="M20" s="50"/>
      <c r="N20" s="44" t="s">
        <v>93</v>
      </c>
      <c r="O20" s="111" t="s">
        <v>113</v>
      </c>
      <c r="P20" s="71">
        <v>44453</v>
      </c>
      <c r="Q20" s="44" t="s">
        <v>114</v>
      </c>
      <c r="R20" s="111" t="s">
        <v>115</v>
      </c>
      <c r="S20" s="185"/>
      <c r="T20" s="185"/>
      <c r="U20" s="190"/>
    </row>
    <row r="21" spans="1:21" ht="148.9" customHeight="1" x14ac:dyDescent="0.2">
      <c r="A21" s="218">
        <v>3</v>
      </c>
      <c r="B21" s="207" t="str">
        <f>'MATRIZ META'!B17</f>
        <v>Reduzir os impactos causados por estradas, rodovias e ferrovias como a perda de indivíduos por atropelamento e o efeito-barreira</v>
      </c>
      <c r="C21" s="34" t="str">
        <f>'MATRIZ META'!C17</f>
        <v>Nº de empreendimentos com medidas de mitigação implementadas em rodovias, estradas e ferrovias que cortam ou são imediatamente adjacentes às UCs e zonas de amortecimento onde ocorrem as espécies do PAN</v>
      </c>
      <c r="D21" s="53">
        <f>'MATRIZ META'!D17</f>
        <v>5</v>
      </c>
      <c r="E21" s="36">
        <f>'MATRIZ META'!E17</f>
        <v>10</v>
      </c>
      <c r="F21" s="53">
        <f>'MATRIZ META'!F17</f>
        <v>15</v>
      </c>
      <c r="G21" s="53" t="str">
        <f>'MATRIZ META'!G17</f>
        <v>Aumentar</v>
      </c>
      <c r="H21" s="53" t="str">
        <f>'MATRIZ META'!H17</f>
        <v>Consulta às instituições ambientais e de transporte</v>
      </c>
      <c r="I21" s="53" t="str">
        <f>'MATRIZ META'!I17</f>
        <v>bianual
(dezembro)</v>
      </c>
      <c r="J21" s="53" t="str">
        <f>'MATRIZ META'!J17</f>
        <v>Fernanda Abra
(ViaFauna)</v>
      </c>
      <c r="K21" s="53">
        <f>'MATRIZ META'!K17</f>
        <v>0</v>
      </c>
      <c r="L21" s="39">
        <v>5</v>
      </c>
      <c r="M21" s="39"/>
      <c r="N21" s="60" t="s">
        <v>84</v>
      </c>
      <c r="O21" s="112" t="s">
        <v>116</v>
      </c>
      <c r="P21" s="72">
        <v>44440</v>
      </c>
      <c r="Q21" s="58" t="s">
        <v>46</v>
      </c>
      <c r="R21" s="112" t="s">
        <v>117</v>
      </c>
      <c r="S21" s="182"/>
      <c r="T21" s="191" t="s">
        <v>84</v>
      </c>
      <c r="U21" s="192" t="s">
        <v>118</v>
      </c>
    </row>
    <row r="22" spans="1:21" ht="120" customHeight="1" x14ac:dyDescent="0.2">
      <c r="A22" s="196"/>
      <c r="B22" s="208"/>
      <c r="C22" s="3" t="str">
        <f>'MATRIZ META'!C18</f>
        <v>Nº de empreendimentos rodoferroviários com ações de mitigação de atropelamento e efeito-barreira direcionadas às espécies do PAN</v>
      </c>
      <c r="D22" s="51">
        <f>'MATRIZ META'!D18</f>
        <v>0</v>
      </c>
      <c r="E22" s="51">
        <f>'MATRIZ META'!E18</f>
        <v>10</v>
      </c>
      <c r="F22" s="51">
        <f>'MATRIZ META'!F18</f>
        <v>20</v>
      </c>
      <c r="G22" s="51" t="str">
        <f>'MATRIZ META'!G18</f>
        <v>Aumentar</v>
      </c>
      <c r="H22" s="51" t="str">
        <f>'MATRIZ META'!H18</f>
        <v>Consulta às instituições ambientais e de transporte</v>
      </c>
      <c r="I22" s="51" t="str">
        <f>'MATRIZ META'!I18</f>
        <v>bianual
(dezembro)</v>
      </c>
      <c r="J22" s="51" t="str">
        <f>'MATRIZ META'!J18</f>
        <v>Fernanda Abra
(ViaFauna)</v>
      </c>
      <c r="K22" s="51">
        <f>'MATRIZ META'!K18</f>
        <v>0</v>
      </c>
      <c r="L22" s="40">
        <v>8</v>
      </c>
      <c r="M22" s="42"/>
      <c r="N22" s="76" t="s">
        <v>84</v>
      </c>
      <c r="O22" s="113" t="s">
        <v>119</v>
      </c>
      <c r="P22" s="70">
        <v>44440</v>
      </c>
      <c r="Q22" s="58" t="s">
        <v>46</v>
      </c>
      <c r="R22" s="117" t="s">
        <v>120</v>
      </c>
      <c r="S22" s="183"/>
      <c r="T22" s="185"/>
      <c r="U22" s="193"/>
    </row>
    <row r="23" spans="1:21" ht="120" customHeight="1" x14ac:dyDescent="0.2">
      <c r="A23" s="196"/>
      <c r="B23" s="208"/>
      <c r="C23" s="3" t="str">
        <f>'MATRIZ META'!C19</f>
        <v>Nº de estudos técnico-científicos em andamento sobre monitoramento de medidas de mitigação para a redução do atropelamento das espécies do PAN</v>
      </c>
      <c r="D23" s="51">
        <f>'MATRIZ META'!D19</f>
        <v>0</v>
      </c>
      <c r="E23" s="51">
        <f>'MATRIZ META'!E19</f>
        <v>1</v>
      </c>
      <c r="F23" s="51">
        <f>'MATRIZ META'!F19</f>
        <v>3</v>
      </c>
      <c r="G23" s="51" t="str">
        <f>'MATRIZ META'!G19</f>
        <v>Aumentar</v>
      </c>
      <c r="H23" s="51" t="str">
        <f>'MATRIZ META'!H19</f>
        <v>Consultas às instituições de pesquisa</v>
      </c>
      <c r="I23" s="51" t="str">
        <f>'MATRIZ META'!I19</f>
        <v>anual (dezembro)</v>
      </c>
      <c r="J23" s="51" t="str">
        <f>'MATRIZ META'!J19</f>
        <v>Fernanda Abra
(ViaFauna)</v>
      </c>
      <c r="K23" s="51">
        <f>'MATRIZ META'!K19</f>
        <v>0</v>
      </c>
      <c r="L23" s="40">
        <v>1</v>
      </c>
      <c r="M23" s="40"/>
      <c r="N23" s="65" t="s">
        <v>93</v>
      </c>
      <c r="O23" s="114" t="s">
        <v>121</v>
      </c>
      <c r="P23" s="68">
        <v>44440</v>
      </c>
      <c r="Q23" s="58" t="s">
        <v>46</v>
      </c>
      <c r="R23" s="117" t="s">
        <v>122</v>
      </c>
      <c r="S23" s="183"/>
      <c r="T23" s="185"/>
      <c r="U23" s="193"/>
    </row>
    <row r="24" spans="1:21" ht="83.45" customHeight="1" x14ac:dyDescent="0.2">
      <c r="A24" s="196"/>
      <c r="B24" s="208"/>
      <c r="C24" s="3" t="str">
        <f>'MATRIZ META'!C20</f>
        <v>Proporção de indivíduos das espécies do PAN vítimas de atropelamento recebidos por CETAS/CRAS/Zoos entre outros</v>
      </c>
      <c r="D24" s="51">
        <f>'MATRIZ META'!D20</f>
        <v>1.4</v>
      </c>
      <c r="E24" s="51">
        <f>'MATRIZ META'!E20</f>
        <v>1.3</v>
      </c>
      <c r="F24" s="51">
        <f>'MATRIZ META'!F20</f>
        <v>1.1000000000000001</v>
      </c>
      <c r="G24" s="51" t="str">
        <f>'MATRIZ META'!G20</f>
        <v>Reduzir</v>
      </c>
      <c r="H24" s="51" t="str">
        <f>'MATRIZ META'!H20</f>
        <v>Consulta às instituições recebedoras</v>
      </c>
      <c r="I24" s="51" t="str">
        <f>'MATRIZ META'!I20</f>
        <v>anual (dezembro)</v>
      </c>
      <c r="J24" s="51" t="str">
        <f>'MATRIZ META'!J20</f>
        <v>Claudia Igayara (SZB/Zoo de Guarulhos)</v>
      </c>
      <c r="K24" s="51" t="str">
        <f>'MATRIZ META'!K20</f>
        <v>Cálculo da linha de base: Nº de indivíduos vitimas de atropelamento/n° de CETAS/CRAS/ZOOS contactados</v>
      </c>
      <c r="L24" s="157" t="s">
        <v>123</v>
      </c>
      <c r="M24" s="40"/>
      <c r="N24" s="120" t="s">
        <v>93</v>
      </c>
      <c r="O24" s="156" t="s">
        <v>124</v>
      </c>
      <c r="P24" s="51" t="s">
        <v>125</v>
      </c>
      <c r="Q24" s="51" t="s">
        <v>126</v>
      </c>
      <c r="R24" s="155" t="s">
        <v>127</v>
      </c>
      <c r="S24" s="183"/>
      <c r="T24" s="185"/>
      <c r="U24" s="193"/>
    </row>
    <row r="25" spans="1:21" ht="125.45" customHeight="1" x14ac:dyDescent="0.2">
      <c r="A25" s="196"/>
      <c r="B25" s="208"/>
      <c r="C25" s="127" t="s">
        <v>128</v>
      </c>
      <c r="D25" s="131">
        <f>'MATRIZ META'!D21</f>
        <v>0</v>
      </c>
      <c r="E25" s="132">
        <f>'MATRIZ META'!E21</f>
        <v>0.5</v>
      </c>
      <c r="F25" s="132">
        <f>'MATRIZ META'!F21</f>
        <v>0.75</v>
      </c>
      <c r="G25" s="131" t="str">
        <f>'MATRIZ META'!G21</f>
        <v>Aumentar</v>
      </c>
      <c r="H25" s="131" t="str">
        <f>'MATRIZ META'!H21</f>
        <v>Consulta aos Planos de Manejo elaborados ou atualizados</v>
      </c>
      <c r="I25" s="131" t="str">
        <f>'MATRIZ META'!I21</f>
        <v>bianual
(dezembro)</v>
      </c>
      <c r="J25" s="131" t="str">
        <f>'MATRIZ META'!J21</f>
        <v>Fernanda Abra
(ViaFauna)</v>
      </c>
      <c r="K25" s="131" t="str">
        <f>'MATRIZ META'!K21</f>
        <v>UCs federais: parques nacionais; UCs estaduais: parques estaduais.</v>
      </c>
      <c r="L25" s="121">
        <v>0.27750000000000002</v>
      </c>
      <c r="M25" s="128"/>
      <c r="N25" s="44" t="s">
        <v>93</v>
      </c>
      <c r="O25" s="91" t="s">
        <v>129</v>
      </c>
      <c r="P25" s="73">
        <v>44348</v>
      </c>
      <c r="Q25" s="107" t="s">
        <v>46</v>
      </c>
      <c r="R25" s="107" t="s">
        <v>130</v>
      </c>
      <c r="S25" s="185"/>
      <c r="T25" s="184"/>
      <c r="U25" s="194"/>
    </row>
    <row r="26" spans="1:21" ht="94.5" x14ac:dyDescent="0.2">
      <c r="A26" s="195">
        <v>4</v>
      </c>
      <c r="B26" s="216" t="str">
        <f>'MATRIZ META'!B22</f>
        <v>Reduzir a remoção e perda de indivíduos por conflitos e pela falta de educomunicação</v>
      </c>
      <c r="C26" s="127" t="s">
        <v>131</v>
      </c>
      <c r="D26" s="133">
        <f>'MATRIZ META'!D22</f>
        <v>0</v>
      </c>
      <c r="E26" s="133">
        <f>'MATRIZ META'!E22</f>
        <v>2</v>
      </c>
      <c r="F26" s="133">
        <f>'MATRIZ META'!F22</f>
        <v>5</v>
      </c>
      <c r="G26" s="133" t="str">
        <f>'MATRIZ META'!G22</f>
        <v>Aumentar</v>
      </c>
      <c r="H26" s="133" t="str">
        <f>'MATRIZ META'!H22</f>
        <v>Consulta aos órgãos de educação/meio ambiente estaduais</v>
      </c>
      <c r="I26" s="133" t="str">
        <f>'MATRIZ META'!I22</f>
        <v>anual (dezembro)</v>
      </c>
      <c r="J26" s="133" t="str">
        <f>'MATRIZ META'!J22</f>
        <v>Gabrielle Rosa (Instituto Lina Galvani)</v>
      </c>
      <c r="K26" s="133">
        <f>'MATRIZ META'!K22</f>
        <v>0</v>
      </c>
      <c r="L26" s="39"/>
      <c r="M26" s="59"/>
      <c r="N26" s="63"/>
      <c r="O26" s="115" t="s">
        <v>132</v>
      </c>
      <c r="P26" s="72">
        <v>44510</v>
      </c>
      <c r="Q26" s="58" t="s">
        <v>133</v>
      </c>
      <c r="R26" s="118" t="s">
        <v>134</v>
      </c>
      <c r="S26" s="182"/>
      <c r="T26" s="185" t="s">
        <v>93</v>
      </c>
      <c r="U26" s="186" t="s">
        <v>135</v>
      </c>
    </row>
    <row r="27" spans="1:21" ht="208.5" customHeight="1" x14ac:dyDescent="0.2">
      <c r="A27" s="211"/>
      <c r="B27" s="214"/>
      <c r="C27" s="3" t="str">
        <f>'MATRIZ META'!C23</f>
        <v>Nº de ações de educomunicação na mídia sobre as espécies e questão de conflito</v>
      </c>
      <c r="D27" s="51">
        <f>'MATRIZ META'!D23</f>
        <v>0</v>
      </c>
      <c r="E27" s="51">
        <f>'MATRIZ META'!E23</f>
        <v>3</v>
      </c>
      <c r="F27" s="51">
        <f>'MATRIZ META'!F23</f>
        <v>7</v>
      </c>
      <c r="G27" s="51" t="str">
        <f>'MATRIZ META'!G23</f>
        <v>Aumentar</v>
      </c>
      <c r="H27" s="136" t="s">
        <v>136</v>
      </c>
      <c r="I27" s="51" t="str">
        <f>'MATRIZ META'!I23</f>
        <v>anual (dezembro)</v>
      </c>
      <c r="J27" s="137" t="s">
        <v>137</v>
      </c>
      <c r="K27" s="51" t="s">
        <v>138</v>
      </c>
      <c r="L27" s="84" t="s">
        <v>139</v>
      </c>
      <c r="M27" s="6"/>
      <c r="N27" s="61"/>
      <c r="O27" s="152" t="s">
        <v>140</v>
      </c>
      <c r="P27" s="158">
        <v>44438</v>
      </c>
      <c r="Q27" s="51" t="s">
        <v>141</v>
      </c>
      <c r="R27" s="159" t="s">
        <v>142</v>
      </c>
      <c r="S27" s="183"/>
      <c r="T27" s="185"/>
      <c r="U27" s="187"/>
    </row>
    <row r="28" spans="1:21" ht="157.5" x14ac:dyDescent="0.2">
      <c r="A28" s="211"/>
      <c r="B28" s="214"/>
      <c r="C28" s="123" t="str">
        <f>'MATRIZ META'!C24</f>
        <v>% Taxa de engajamento em publicações voltadas para as espécies do PAN nas redes sociais</v>
      </c>
      <c r="D28" s="52">
        <f>'MATRIZ META'!D24</f>
        <v>0</v>
      </c>
      <c r="E28" s="52" t="str">
        <f>'MATRIZ META'!E24</f>
        <v>aumento de 30%</v>
      </c>
      <c r="F28" s="52" t="str">
        <f>'MATRIZ META'!F24</f>
        <v>aumento de 60%</v>
      </c>
      <c r="G28" s="52" t="str">
        <f>'MATRIZ META'!G24</f>
        <v>Aumentar</v>
      </c>
      <c r="H28" s="52" t="str">
        <f>'MATRIZ META'!H24</f>
        <v>Métricas das redes sociais</v>
      </c>
      <c r="I28" s="52" t="str">
        <f>'MATRIZ META'!I24</f>
        <v>anual (dezembro)</v>
      </c>
      <c r="J28" s="52" t="str">
        <f>'MATRIZ META'!J24</f>
        <v>Gabrielle Rosa (Instituto Lina Galvani)</v>
      </c>
      <c r="K28" s="84" t="s">
        <v>143</v>
      </c>
      <c r="L28" s="153" t="s">
        <v>196</v>
      </c>
      <c r="M28" s="55"/>
      <c r="N28" s="62" t="s">
        <v>93</v>
      </c>
      <c r="O28" s="152" t="s">
        <v>197</v>
      </c>
      <c r="P28" s="69">
        <v>44438</v>
      </c>
      <c r="Q28" s="45" t="s">
        <v>86</v>
      </c>
      <c r="R28" s="154" t="s">
        <v>144</v>
      </c>
      <c r="S28" s="183"/>
      <c r="T28" s="185"/>
      <c r="U28" s="187"/>
    </row>
    <row r="29" spans="1:21" ht="408.75" customHeight="1" thickBot="1" x14ac:dyDescent="0.25">
      <c r="A29" s="197"/>
      <c r="B29" s="217"/>
      <c r="C29" s="102" t="str">
        <f>'MATRIZ META'!C25</f>
        <v>% de relatos ou registros de caça/abate/apanha nas localidades com populações monitoradas</v>
      </c>
      <c r="D29" s="103">
        <f>'MATRIZ META'!D25</f>
        <v>0.27</v>
      </c>
      <c r="E29" s="103">
        <f>'MATRIZ META'!E25</f>
        <v>0.23</v>
      </c>
      <c r="F29" s="103">
        <f>'MATRIZ META'!F25</f>
        <v>0.22</v>
      </c>
      <c r="G29" s="44" t="str">
        <f>'MATRIZ META'!G25</f>
        <v>Reduzir</v>
      </c>
      <c r="H29" s="44" t="str">
        <f>'MATRIZ META'!H25</f>
        <v>Dados dos projetos de monitoramento</v>
      </c>
      <c r="I29" s="44" t="str">
        <f>'MATRIZ META'!I25</f>
        <v>bianual
(dezembro)</v>
      </c>
      <c r="J29" s="44" t="str">
        <f>'MATRIZ META'!J25</f>
        <v>Frederico Lemos (UFCAT)</v>
      </c>
      <c r="K29" s="44" t="str">
        <f>'MATRIZ META'!K25</f>
        <v>Base de cálculo: projeto PCMC. Incorporar dados dos projetos: Lobos do Rio Pardo, Lobos do Rio Preto, Mogi/Onçafári, Trijunção/Onçafári.</v>
      </c>
      <c r="L29" s="43">
        <v>8.2299999999999998E-2</v>
      </c>
      <c r="M29" s="90"/>
      <c r="N29" s="90" t="s">
        <v>93</v>
      </c>
      <c r="O29" s="91" t="s">
        <v>145</v>
      </c>
      <c r="P29" s="73">
        <v>44441</v>
      </c>
      <c r="Q29" s="44" t="s">
        <v>146</v>
      </c>
      <c r="R29" s="119" t="s">
        <v>147</v>
      </c>
      <c r="S29" s="184"/>
      <c r="T29" s="184"/>
      <c r="U29" s="188"/>
    </row>
    <row r="30" spans="1:21" x14ac:dyDescent="0.2">
      <c r="B30" s="16"/>
      <c r="C30" s="86"/>
      <c r="L30" s="87"/>
      <c r="O30" s="88"/>
      <c r="P30" s="89"/>
    </row>
  </sheetData>
  <mergeCells count="34">
    <mergeCell ref="A1:U1"/>
    <mergeCell ref="A4:U4"/>
    <mergeCell ref="A2:U2"/>
    <mergeCell ref="A6:U6"/>
    <mergeCell ref="A8:U8"/>
    <mergeCell ref="A7:B7"/>
    <mergeCell ref="D7:U7"/>
    <mergeCell ref="A16:A20"/>
    <mergeCell ref="B16:B20"/>
    <mergeCell ref="A26:A29"/>
    <mergeCell ref="B26:B29"/>
    <mergeCell ref="B21:B25"/>
    <mergeCell ref="A21:A25"/>
    <mergeCell ref="A13:A15"/>
    <mergeCell ref="A5:B5"/>
    <mergeCell ref="A3:U3"/>
    <mergeCell ref="C5:U5"/>
    <mergeCell ref="L11:U11"/>
    <mergeCell ref="A10:U10"/>
    <mergeCell ref="A11:K11"/>
    <mergeCell ref="A9:B9"/>
    <mergeCell ref="U13:U15"/>
    <mergeCell ref="D9:U9"/>
    <mergeCell ref="T13:T15"/>
    <mergeCell ref="B13:B15"/>
    <mergeCell ref="S26:S29"/>
    <mergeCell ref="T26:T29"/>
    <mergeCell ref="U26:U29"/>
    <mergeCell ref="S16:S20"/>
    <mergeCell ref="T16:T20"/>
    <mergeCell ref="U16:U20"/>
    <mergeCell ref="S21:S25"/>
    <mergeCell ref="T21:T25"/>
    <mergeCell ref="U21:U25"/>
  </mergeCells>
  <dataValidations count="1">
    <dataValidation type="list" allowBlank="1" showInputMessage="1" showErrorMessage="1" sqref="T13:T14 T30:T1048576 T16 T21 T26 N13:N1048576" xr:uid="{00000000-0002-0000-01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30"/>
  <sheetViews>
    <sheetView tabSelected="1" zoomScale="70" zoomScaleNormal="70" workbookViewId="0">
      <selection activeCell="K16" sqref="K16"/>
    </sheetView>
  </sheetViews>
  <sheetFormatPr defaultColWidth="9.140625" defaultRowHeight="18.75" x14ac:dyDescent="0.2"/>
  <cols>
    <col min="1" max="1" width="8" style="12" customWidth="1"/>
    <col min="2" max="2" width="29.42578125" style="12" customWidth="1"/>
    <col min="3" max="3" width="46.85546875" style="12" customWidth="1"/>
    <col min="4" max="7" width="25.85546875" style="12" customWidth="1"/>
    <col min="8" max="8" width="33.5703125" style="12" customWidth="1"/>
    <col min="9" max="9" width="27.42578125" style="12" customWidth="1"/>
    <col min="10" max="10" width="28" style="12" customWidth="1"/>
    <col min="11" max="12" width="33.5703125" style="12" customWidth="1"/>
    <col min="13" max="13" width="33.5703125" style="150" customWidth="1"/>
    <col min="14" max="14" width="33.5703125" style="12" customWidth="1"/>
    <col min="15" max="15" width="150.140625" style="12" customWidth="1"/>
    <col min="16" max="17" width="33.5703125" style="12" customWidth="1"/>
    <col min="18" max="18" width="58.7109375" style="12" customWidth="1"/>
    <col min="19" max="21" width="33.5703125" style="12" customWidth="1"/>
    <col min="22" max="16384" width="9.140625" style="12"/>
  </cols>
  <sheetData>
    <row r="1" spans="1:21" s="9" customFormat="1" ht="39" customHeight="1" x14ac:dyDescent="0.2">
      <c r="A1" s="163" t="s">
        <v>0</v>
      </c>
      <c r="B1" s="163"/>
      <c r="C1" s="163"/>
      <c r="D1" s="163"/>
      <c r="E1" s="163"/>
      <c r="F1" s="163"/>
      <c r="G1" s="163"/>
      <c r="H1" s="163"/>
      <c r="I1" s="163"/>
      <c r="J1" s="163"/>
      <c r="K1" s="163"/>
      <c r="L1" s="163"/>
      <c r="M1" s="163"/>
      <c r="N1" s="163"/>
      <c r="O1" s="163"/>
      <c r="P1" s="163"/>
      <c r="Q1" s="163"/>
      <c r="R1" s="163"/>
      <c r="S1" s="163"/>
      <c r="T1" s="163"/>
      <c r="U1" s="163"/>
    </row>
    <row r="2" spans="1:21" s="10" customFormat="1" ht="8.25" customHeight="1" x14ac:dyDescent="0.2">
      <c r="A2" s="230"/>
      <c r="B2" s="230"/>
      <c r="C2" s="230"/>
      <c r="D2" s="230"/>
      <c r="E2" s="230"/>
      <c r="F2" s="230"/>
      <c r="G2" s="230"/>
      <c r="H2" s="230"/>
      <c r="I2" s="230"/>
      <c r="J2" s="230"/>
      <c r="K2" s="230"/>
      <c r="L2" s="230"/>
      <c r="M2" s="230"/>
      <c r="N2" s="230"/>
      <c r="O2" s="230"/>
      <c r="P2" s="230"/>
      <c r="Q2" s="230"/>
      <c r="R2" s="230"/>
      <c r="S2" s="230"/>
      <c r="T2" s="230"/>
      <c r="U2" s="230"/>
    </row>
    <row r="3" spans="1:21" s="10" customFormat="1" ht="28.5" x14ac:dyDescent="0.2">
      <c r="A3" s="166" t="s">
        <v>1</v>
      </c>
      <c r="B3" s="166"/>
      <c r="C3" s="166"/>
      <c r="D3" s="166"/>
      <c r="E3" s="166"/>
      <c r="F3" s="166"/>
      <c r="G3" s="166"/>
      <c r="H3" s="166"/>
      <c r="I3" s="166"/>
      <c r="J3" s="166"/>
      <c r="K3" s="166"/>
      <c r="L3" s="166"/>
      <c r="M3" s="166"/>
      <c r="N3" s="166"/>
      <c r="O3" s="166"/>
      <c r="P3" s="166"/>
      <c r="Q3" s="166"/>
      <c r="R3" s="166"/>
      <c r="S3" s="166"/>
      <c r="T3" s="166"/>
      <c r="U3" s="166"/>
    </row>
    <row r="4" spans="1:21" s="10" customFormat="1" ht="12.75" x14ac:dyDescent="0.2">
      <c r="A4" s="230"/>
      <c r="B4" s="230"/>
      <c r="C4" s="230"/>
      <c r="D4" s="230"/>
      <c r="E4" s="230"/>
      <c r="F4" s="230"/>
      <c r="G4" s="230"/>
      <c r="H4" s="230"/>
      <c r="I4" s="230"/>
      <c r="J4" s="230"/>
      <c r="K4" s="230"/>
      <c r="L4" s="230"/>
      <c r="M4" s="230"/>
      <c r="N4" s="230"/>
      <c r="O4" s="230"/>
      <c r="P4" s="230"/>
      <c r="Q4" s="230"/>
      <c r="R4" s="230"/>
      <c r="S4" s="230"/>
      <c r="T4" s="230"/>
      <c r="U4" s="230"/>
    </row>
    <row r="5" spans="1:21" s="11" customFormat="1" ht="26.25" customHeight="1" x14ac:dyDescent="0.2">
      <c r="A5" s="198" t="s">
        <v>2</v>
      </c>
      <c r="B5" s="198"/>
      <c r="C5" s="199" t="s">
        <v>3</v>
      </c>
      <c r="D5" s="199"/>
      <c r="E5" s="199"/>
      <c r="F5" s="199"/>
      <c r="G5" s="199"/>
      <c r="H5" s="199"/>
      <c r="I5" s="199"/>
      <c r="J5" s="199"/>
      <c r="K5" s="199"/>
      <c r="L5" s="199"/>
      <c r="M5" s="199"/>
      <c r="N5" s="199"/>
      <c r="O5" s="199"/>
      <c r="P5" s="199"/>
      <c r="Q5" s="199"/>
      <c r="R5" s="199"/>
      <c r="S5" s="199"/>
      <c r="T5" s="199"/>
      <c r="U5" s="199"/>
    </row>
    <row r="6" spans="1:21" s="11" customFormat="1" ht="11.25" customHeight="1" x14ac:dyDescent="0.2">
      <c r="A6" s="165"/>
      <c r="B6" s="165"/>
      <c r="C6" s="165"/>
      <c r="D6" s="165"/>
      <c r="E6" s="165"/>
      <c r="F6" s="165"/>
      <c r="G6" s="165"/>
      <c r="H6" s="165"/>
      <c r="I6" s="165"/>
      <c r="J6" s="165"/>
      <c r="K6" s="165"/>
      <c r="L6" s="165"/>
      <c r="M6" s="165"/>
      <c r="N6" s="165"/>
      <c r="O6" s="165"/>
      <c r="P6" s="165"/>
      <c r="Q6" s="165"/>
      <c r="R6" s="165"/>
      <c r="S6" s="165"/>
      <c r="T6" s="165"/>
      <c r="U6" s="165"/>
    </row>
    <row r="7" spans="1:21" s="11" customFormat="1" ht="31.5" customHeight="1" x14ac:dyDescent="0.2">
      <c r="A7" s="219" t="s">
        <v>4</v>
      </c>
      <c r="B7" s="219"/>
      <c r="C7" s="49">
        <f>'MATRIZ META'!C7</f>
        <v>43690</v>
      </c>
      <c r="D7" s="172"/>
      <c r="E7" s="172"/>
      <c r="F7" s="172"/>
      <c r="G7" s="172"/>
      <c r="H7" s="172"/>
      <c r="I7" s="172"/>
      <c r="J7" s="172"/>
      <c r="K7" s="172"/>
      <c r="L7" s="172"/>
      <c r="M7" s="172"/>
      <c r="N7" s="172"/>
      <c r="O7" s="172"/>
      <c r="P7" s="172"/>
      <c r="Q7" s="172"/>
      <c r="R7" s="172"/>
      <c r="S7" s="172"/>
      <c r="T7" s="172"/>
      <c r="U7" s="173"/>
    </row>
    <row r="8" spans="1:21" s="11" customFormat="1" ht="11.25" customHeight="1" x14ac:dyDescent="0.2">
      <c r="A8" s="165"/>
      <c r="B8" s="165"/>
      <c r="C8" s="165"/>
      <c r="D8" s="165"/>
      <c r="E8" s="165"/>
      <c r="F8" s="165"/>
      <c r="G8" s="165"/>
      <c r="H8" s="165"/>
      <c r="I8" s="165"/>
      <c r="J8" s="165"/>
      <c r="K8" s="165"/>
      <c r="L8" s="165"/>
      <c r="M8" s="165"/>
      <c r="N8" s="165"/>
      <c r="O8" s="165"/>
      <c r="P8" s="165"/>
      <c r="Q8" s="165"/>
      <c r="R8" s="165"/>
      <c r="S8" s="165"/>
      <c r="T8" s="165"/>
      <c r="U8" s="165"/>
    </row>
    <row r="9" spans="1:21" s="11" customFormat="1" ht="31.5" customHeight="1" x14ac:dyDescent="0.2">
      <c r="A9" s="203" t="s">
        <v>70</v>
      </c>
      <c r="B9" s="203"/>
      <c r="C9" s="49" t="str">
        <f>'MATRIZ AVALIACAO MEIO TERMO'!C9</f>
        <v>13 a 17/09/2021</v>
      </c>
      <c r="D9" s="172"/>
      <c r="E9" s="172"/>
      <c r="F9" s="172"/>
      <c r="G9" s="172"/>
      <c r="H9" s="172"/>
      <c r="I9" s="172"/>
      <c r="J9" s="172"/>
      <c r="K9" s="172"/>
      <c r="L9" s="172"/>
      <c r="M9" s="172"/>
      <c r="N9" s="172"/>
      <c r="O9" s="172"/>
      <c r="P9" s="172"/>
      <c r="Q9" s="172"/>
      <c r="R9" s="172"/>
      <c r="S9" s="172"/>
      <c r="T9" s="172"/>
      <c r="U9" s="173"/>
    </row>
    <row r="10" spans="1:21" s="11" customFormat="1" ht="11.25" customHeight="1" x14ac:dyDescent="0.2">
      <c r="A10" s="165"/>
      <c r="B10" s="165"/>
      <c r="C10" s="165"/>
      <c r="D10" s="165"/>
      <c r="E10" s="165"/>
      <c r="F10" s="165"/>
      <c r="G10" s="165"/>
      <c r="H10" s="165"/>
      <c r="I10" s="165"/>
      <c r="J10" s="165"/>
      <c r="K10" s="165"/>
      <c r="L10" s="165"/>
      <c r="M10" s="165"/>
      <c r="N10" s="165"/>
      <c r="O10" s="165"/>
      <c r="P10" s="165"/>
      <c r="Q10" s="165"/>
      <c r="R10" s="165"/>
      <c r="S10" s="165"/>
      <c r="T10" s="165"/>
      <c r="U10" s="165"/>
    </row>
    <row r="11" spans="1:21" s="11" customFormat="1" ht="31.5" customHeight="1" x14ac:dyDescent="0.2">
      <c r="A11" s="231" t="s">
        <v>148</v>
      </c>
      <c r="B11" s="231"/>
      <c r="C11" s="49" t="s">
        <v>149</v>
      </c>
      <c r="D11" s="172"/>
      <c r="E11" s="172"/>
      <c r="F11" s="172"/>
      <c r="G11" s="172"/>
      <c r="H11" s="172"/>
      <c r="I11" s="172"/>
      <c r="J11" s="172"/>
      <c r="K11" s="172"/>
      <c r="L11" s="172"/>
      <c r="M11" s="172"/>
      <c r="N11" s="172"/>
      <c r="O11" s="172"/>
      <c r="P11" s="172"/>
      <c r="Q11" s="172"/>
      <c r="R11" s="172"/>
      <c r="S11" s="172"/>
      <c r="T11" s="172"/>
      <c r="U11" s="173"/>
    </row>
    <row r="12" spans="1:21" ht="16.5" customHeight="1" x14ac:dyDescent="0.2">
      <c r="A12" s="178"/>
      <c r="B12" s="178"/>
      <c r="C12" s="178"/>
      <c r="D12" s="178"/>
      <c r="E12" s="178"/>
      <c r="F12" s="178"/>
      <c r="G12" s="178"/>
      <c r="H12" s="178"/>
      <c r="I12" s="178"/>
      <c r="J12" s="178"/>
      <c r="K12" s="178"/>
      <c r="L12" s="178"/>
      <c r="M12" s="178"/>
      <c r="N12" s="178"/>
      <c r="O12" s="178"/>
      <c r="P12" s="178"/>
      <c r="Q12" s="178"/>
      <c r="R12" s="178"/>
      <c r="S12" s="178"/>
      <c r="T12" s="178"/>
      <c r="U12" s="178"/>
    </row>
    <row r="13" spans="1:21" ht="42" customHeight="1" x14ac:dyDescent="0.2">
      <c r="A13" s="221" t="s">
        <v>5</v>
      </c>
      <c r="B13" s="222"/>
      <c r="C13" s="222"/>
      <c r="D13" s="222"/>
      <c r="E13" s="222"/>
      <c r="F13" s="222"/>
      <c r="G13" s="222"/>
      <c r="H13" s="222"/>
      <c r="I13" s="222"/>
      <c r="J13" s="222"/>
      <c r="K13" s="223"/>
      <c r="L13" s="224" t="s">
        <v>150</v>
      </c>
      <c r="M13" s="224"/>
      <c r="N13" s="224"/>
      <c r="O13" s="224"/>
      <c r="P13" s="224"/>
      <c r="Q13" s="224"/>
      <c r="R13" s="224"/>
      <c r="S13" s="224"/>
      <c r="T13" s="224"/>
      <c r="U13" s="224"/>
    </row>
    <row r="14" spans="1:21" ht="108" customHeight="1" x14ac:dyDescent="0.2">
      <c r="A14" s="14" t="s">
        <v>73</v>
      </c>
      <c r="B14" s="14" t="s">
        <v>7</v>
      </c>
      <c r="C14" s="14" t="s">
        <v>8</v>
      </c>
      <c r="D14" s="14" t="s">
        <v>9</v>
      </c>
      <c r="E14" s="14" t="s">
        <v>10</v>
      </c>
      <c r="F14" s="14" t="s">
        <v>11</v>
      </c>
      <c r="G14" s="14" t="s">
        <v>12</v>
      </c>
      <c r="H14" s="14" t="s">
        <v>13</v>
      </c>
      <c r="I14" s="14" t="s">
        <v>14</v>
      </c>
      <c r="J14" s="14" t="s">
        <v>15</v>
      </c>
      <c r="K14" s="14" t="s">
        <v>16</v>
      </c>
      <c r="L14" s="15" t="s">
        <v>74</v>
      </c>
      <c r="M14" s="15" t="s">
        <v>75</v>
      </c>
      <c r="N14" s="15" t="s">
        <v>76</v>
      </c>
      <c r="O14" s="15" t="s">
        <v>77</v>
      </c>
      <c r="P14" s="15" t="s">
        <v>78</v>
      </c>
      <c r="Q14" s="15" t="s">
        <v>15</v>
      </c>
      <c r="R14" s="15" t="s">
        <v>16</v>
      </c>
      <c r="S14" s="17" t="s">
        <v>79</v>
      </c>
      <c r="T14" s="17" t="s">
        <v>80</v>
      </c>
      <c r="U14" s="17" t="s">
        <v>81</v>
      </c>
    </row>
    <row r="15" spans="1:21" ht="132" thickBot="1" x14ac:dyDescent="0.25">
      <c r="A15" s="214">
        <v>1</v>
      </c>
      <c r="B15" s="214" t="str">
        <f>'MATRIZ META'!B11</f>
        <v>Promover a conectividade e manutenção de remanescentes de vegetação nativa nas paisagens dos biomas onde ocorrem as espécies</v>
      </c>
      <c r="C15" s="51" t="str">
        <f>'MATRIZ META'!C11</f>
        <v>Nº de hectares de vegetação nativa em processo de restauração onde ocorrem as espécies do PAN</v>
      </c>
      <c r="D15" s="51" t="str">
        <f>'MATRIZ META'!D11</f>
        <v>1890000 ha</v>
      </c>
      <c r="E15" s="51" t="str">
        <f>'MATRIZ META'!E11</f>
        <v>2173500 ha</v>
      </c>
      <c r="F15" s="51" t="str">
        <f>'MATRIZ META'!F11</f>
        <v>2457000 ha</v>
      </c>
      <c r="G15" s="51" t="str">
        <f>'MATRIZ META'!G11</f>
        <v>Aumentar</v>
      </c>
      <c r="H15" s="51" t="str">
        <f>'MATRIZ META'!H11</f>
        <v>CAR e PRAD</v>
      </c>
      <c r="I15" s="51" t="str">
        <f>'MATRIZ META'!I11</f>
        <v>anual (dezembro)</v>
      </c>
      <c r="J15" s="51" t="str">
        <f>'MATRIZ META'!J11</f>
        <v>Gabrielle Rosa (Instituto Lina Galvani)</v>
      </c>
      <c r="K15" s="51">
        <f>'MATRIZ META'!K11</f>
        <v>0</v>
      </c>
      <c r="L15" s="140" t="s">
        <v>151</v>
      </c>
      <c r="M15" s="140"/>
      <c r="N15" s="40" t="s">
        <v>93</v>
      </c>
      <c r="O15" s="143" t="s">
        <v>184</v>
      </c>
      <c r="P15" s="139">
        <v>45139</v>
      </c>
      <c r="Q15" s="140" t="s">
        <v>152</v>
      </c>
      <c r="R15" s="140" t="s">
        <v>153</v>
      </c>
      <c r="S15" s="225"/>
      <c r="T15" s="225" t="s">
        <v>93</v>
      </c>
      <c r="U15" s="227" t="s">
        <v>154</v>
      </c>
    </row>
    <row r="16" spans="1:21" ht="159.75" customHeight="1" x14ac:dyDescent="0.2">
      <c r="A16" s="214"/>
      <c r="B16" s="214"/>
      <c r="C16" s="51" t="s">
        <v>155</v>
      </c>
      <c r="D16" s="57">
        <v>0</v>
      </c>
      <c r="E16" s="57">
        <v>1</v>
      </c>
      <c r="F16" s="57">
        <v>3</v>
      </c>
      <c r="G16" s="57" t="s">
        <v>22</v>
      </c>
      <c r="H16" s="51" t="s">
        <v>90</v>
      </c>
      <c r="I16" s="57" t="s">
        <v>91</v>
      </c>
      <c r="J16" s="53" t="s">
        <v>92</v>
      </c>
      <c r="K16" s="57"/>
      <c r="L16" s="40">
        <v>5</v>
      </c>
      <c r="M16" s="40"/>
      <c r="N16" s="40" t="s">
        <v>93</v>
      </c>
      <c r="O16" s="145" t="s">
        <v>185</v>
      </c>
      <c r="P16" s="139">
        <v>45139</v>
      </c>
      <c r="Q16" s="140" t="s">
        <v>152</v>
      </c>
      <c r="R16" s="147" t="s">
        <v>189</v>
      </c>
      <c r="S16" s="185"/>
      <c r="T16" s="185"/>
      <c r="U16" s="185"/>
    </row>
    <row r="17" spans="1:21" ht="159.75" customHeight="1" x14ac:dyDescent="0.2">
      <c r="A17" s="214">
        <v>2</v>
      </c>
      <c r="B17" s="214" t="str">
        <f>'MATRIZ META'!B13</f>
        <v xml:space="preserve">Reduzir impactos negativos de doenças e da interação com animais domésticos </v>
      </c>
      <c r="C17" s="51" t="str">
        <f>'MATRIZ META'!C13</f>
        <v>% de empresas do agronegócio aderentes às medidas de manejo de cães e gatos domésticos propostas pelo PAN promovidas pelas organizações setoriais</v>
      </c>
      <c r="D17" s="51">
        <f>'MATRIZ META'!D13</f>
        <v>0</v>
      </c>
      <c r="E17" s="51">
        <f>'MATRIZ META'!E13</f>
        <v>0.1</v>
      </c>
      <c r="F17" s="51">
        <f>'MATRIZ META'!F13</f>
        <v>0.4</v>
      </c>
      <c r="G17" s="51" t="str">
        <f>'MATRIZ META'!G13</f>
        <v>Aumentar</v>
      </c>
      <c r="H17" s="51" t="str">
        <f>'MATRIZ META'!H13</f>
        <v>Questionários emitidos para as empresas</v>
      </c>
      <c r="I17" s="51" t="str">
        <f>'MATRIZ META'!I13</f>
        <v>anual (dezembro)</v>
      </c>
      <c r="J17" s="51" t="str">
        <f>'MATRIZ META'!J13</f>
        <v>José Maia (Morada Consultoria)</v>
      </c>
      <c r="K17" s="51" t="str">
        <f>'MATRIZ META'!K13</f>
        <v>Referências das organizações: IBA (Indústria Brasileira da Árvore), ABAG, ABIOV (esmagadoras de grãos).</v>
      </c>
      <c r="L17" s="40">
        <v>0</v>
      </c>
      <c r="M17" s="40"/>
      <c r="N17" s="40" t="s">
        <v>156</v>
      </c>
      <c r="O17" s="140" t="s">
        <v>157</v>
      </c>
      <c r="P17" s="139">
        <v>45138</v>
      </c>
      <c r="Q17" s="140" t="s">
        <v>158</v>
      </c>
      <c r="R17" s="140" t="s">
        <v>186</v>
      </c>
      <c r="S17" s="225"/>
      <c r="T17" s="225" t="s">
        <v>84</v>
      </c>
      <c r="U17" s="227" t="s">
        <v>159</v>
      </c>
    </row>
    <row r="18" spans="1:21" ht="159.75" customHeight="1" x14ac:dyDescent="0.2">
      <c r="A18" s="214"/>
      <c r="B18" s="214"/>
      <c r="C18" s="51" t="str">
        <f>'MATRIZ META'!C14</f>
        <v>Nº de municípios na área de ocorrência das espécies do PAN atingidos por campanhas de sensibilização de posse/guarda responsável</v>
      </c>
      <c r="D18" s="51">
        <f>'MATRIZ META'!D14</f>
        <v>8</v>
      </c>
      <c r="E18" s="51">
        <f>'MATRIZ META'!E14</f>
        <v>20</v>
      </c>
      <c r="F18" s="51">
        <f>'MATRIZ META'!F14</f>
        <v>30</v>
      </c>
      <c r="G18" s="51" t="str">
        <f>'MATRIZ META'!G14</f>
        <v>Aumentar</v>
      </c>
      <c r="H18" s="51" t="str">
        <f>'MATRIZ META'!H14</f>
        <v>consultas às instituições</v>
      </c>
      <c r="I18" s="51" t="str">
        <f>'MATRIZ META'!I14</f>
        <v>anual (dezembro)</v>
      </c>
      <c r="J18" s="51" t="s">
        <v>160</v>
      </c>
      <c r="K18" s="51">
        <f>'MATRIZ META'!K14</f>
        <v>0</v>
      </c>
      <c r="L18" s="144">
        <v>216</v>
      </c>
      <c r="M18" s="40"/>
      <c r="N18" s="40" t="s">
        <v>84</v>
      </c>
      <c r="O18" s="143" t="s">
        <v>161</v>
      </c>
      <c r="P18" s="139">
        <v>45138</v>
      </c>
      <c r="Q18" s="140" t="s">
        <v>158</v>
      </c>
      <c r="R18" s="135" t="s">
        <v>162</v>
      </c>
      <c r="S18" s="185"/>
      <c r="T18" s="185"/>
      <c r="U18" s="228"/>
    </row>
    <row r="19" spans="1:21" ht="258.75" customHeight="1" x14ac:dyDescent="0.2">
      <c r="A19" s="214"/>
      <c r="B19" s="214"/>
      <c r="C19" s="138" t="s">
        <v>163</v>
      </c>
      <c r="D19" s="51">
        <v>4</v>
      </c>
      <c r="E19" s="51">
        <v>0</v>
      </c>
      <c r="F19" s="51">
        <v>8</v>
      </c>
      <c r="G19" s="51" t="s">
        <v>22</v>
      </c>
      <c r="H19" s="51" t="s">
        <v>42</v>
      </c>
      <c r="I19" s="51" t="s">
        <v>24</v>
      </c>
      <c r="J19" s="51" t="s">
        <v>160</v>
      </c>
      <c r="K19" s="51"/>
      <c r="L19" s="40">
        <v>5</v>
      </c>
      <c r="M19" s="40"/>
      <c r="N19" s="40" t="s">
        <v>156</v>
      </c>
      <c r="O19" s="140" t="s">
        <v>164</v>
      </c>
      <c r="P19" s="139">
        <v>45141</v>
      </c>
      <c r="Q19" s="140" t="s">
        <v>158</v>
      </c>
      <c r="R19" s="142" t="s">
        <v>165</v>
      </c>
      <c r="S19" s="185"/>
      <c r="T19" s="185"/>
      <c r="U19" s="228"/>
    </row>
    <row r="20" spans="1:21" ht="159.75" customHeight="1" x14ac:dyDescent="0.2">
      <c r="A20" s="214"/>
      <c r="B20" s="214"/>
      <c r="C20" s="51" t="str">
        <f>'MATRIZ META'!C15</f>
        <v>Nº de instituições seguindo os protocolos de atenuação de risco sanitário das espécies alvo do PAN</v>
      </c>
      <c r="D20" s="51">
        <f>'MATRIZ META'!D15</f>
        <v>0</v>
      </c>
      <c r="E20" s="51">
        <f>'MATRIZ META'!E15</f>
        <v>10</v>
      </c>
      <c r="F20" s="51">
        <f>'MATRIZ META'!F15</f>
        <v>35</v>
      </c>
      <c r="G20" s="51" t="str">
        <f>'MATRIZ META'!G15</f>
        <v>Aumentar</v>
      </c>
      <c r="H20" s="51" t="str">
        <f>'MATRIZ META'!H15</f>
        <v>consultas às instituições</v>
      </c>
      <c r="I20" s="51" t="str">
        <f>'MATRIZ META'!I15</f>
        <v>anual (dezembro)</v>
      </c>
      <c r="J20" s="51" t="str">
        <f>'MATRIZ META'!J15</f>
        <v>Claudia Igayara (SZB/Zoo de Guarulhos)</v>
      </c>
      <c r="K20" s="51">
        <f>'MATRIZ META'!K15</f>
        <v>0</v>
      </c>
      <c r="L20" s="81">
        <v>0</v>
      </c>
      <c r="M20" s="146"/>
      <c r="N20" s="82" t="s">
        <v>93</v>
      </c>
      <c r="O20" s="81" t="s">
        <v>187</v>
      </c>
      <c r="P20" s="139">
        <v>45138</v>
      </c>
      <c r="Q20" s="40" t="s">
        <v>109</v>
      </c>
      <c r="R20" s="140" t="s">
        <v>166</v>
      </c>
      <c r="S20" s="185"/>
      <c r="T20" s="185"/>
      <c r="U20" s="228"/>
    </row>
    <row r="21" spans="1:21" ht="409.5" x14ac:dyDescent="0.2">
      <c r="A21" s="214"/>
      <c r="B21" s="214"/>
      <c r="C21" s="51" t="str">
        <f>'MATRIZ META'!C16</f>
        <v>Nº de estudos técnico-científicos de sanidade e dinâmica populacional em andamento subsidiados ou que subsidiem as ações do PAN</v>
      </c>
      <c r="D21" s="51">
        <f>'MATRIZ META'!D16</f>
        <v>2</v>
      </c>
      <c r="E21" s="51">
        <f>'MATRIZ META'!E16</f>
        <v>3</v>
      </c>
      <c r="F21" s="51">
        <f>'MATRIZ META'!F16</f>
        <v>5</v>
      </c>
      <c r="G21" s="51" t="str">
        <f>'MATRIZ META'!G16</f>
        <v>Aumentar</v>
      </c>
      <c r="H21" s="51" t="str">
        <f>'MATRIZ META'!H16</f>
        <v>consulta às instituições</v>
      </c>
      <c r="I21" s="51" t="str">
        <f>'MATRIZ META'!I16</f>
        <v>anual (dezembro)</v>
      </c>
      <c r="J21" s="51" t="s">
        <v>160</v>
      </c>
      <c r="K21" s="51">
        <f>'MATRIZ META'!K16</f>
        <v>0</v>
      </c>
      <c r="L21" s="151">
        <v>11</v>
      </c>
      <c r="M21" s="40"/>
      <c r="N21" s="40" t="s">
        <v>93</v>
      </c>
      <c r="O21" s="143" t="s">
        <v>167</v>
      </c>
      <c r="P21" s="139">
        <v>45138</v>
      </c>
      <c r="Q21" s="140" t="s">
        <v>168</v>
      </c>
      <c r="R21" s="140" t="s">
        <v>188</v>
      </c>
      <c r="S21" s="226"/>
      <c r="T21" s="226"/>
      <c r="U21" s="229"/>
    </row>
    <row r="22" spans="1:21" ht="217.5" customHeight="1" x14ac:dyDescent="0.2">
      <c r="A22" s="214">
        <v>3</v>
      </c>
      <c r="B22" s="214" t="str">
        <f>'MATRIZ META'!B17</f>
        <v>Reduzir os impactos causados por estradas, rodovias e ferrovias como a perda de indivíduos por atropelamento e o efeito-barreira</v>
      </c>
      <c r="C22" s="51" t="str">
        <f>'MATRIZ META'!C17</f>
        <v>Nº de empreendimentos com medidas de mitigação implementadas em rodovias, estradas e ferrovias que cortam ou são imediatamente adjacentes às UCs e zonas de amortecimento onde ocorrem as espécies do PAN</v>
      </c>
      <c r="D22" s="51">
        <f>'MATRIZ META'!D17</f>
        <v>5</v>
      </c>
      <c r="E22" s="51">
        <f>'MATRIZ META'!E17</f>
        <v>10</v>
      </c>
      <c r="F22" s="51">
        <f>'MATRIZ META'!F17</f>
        <v>15</v>
      </c>
      <c r="G22" s="51" t="str">
        <f>'MATRIZ META'!G17</f>
        <v>Aumentar</v>
      </c>
      <c r="H22" s="51" t="str">
        <f>'MATRIZ META'!H17</f>
        <v>Consulta às instituições ambientais e de transporte</v>
      </c>
      <c r="I22" s="51" t="str">
        <f>'MATRIZ META'!I17</f>
        <v>bianual
(dezembro)</v>
      </c>
      <c r="J22" s="51" t="str">
        <f>'MATRIZ META'!J17</f>
        <v>Fernanda Abra
(ViaFauna)</v>
      </c>
      <c r="K22" s="51">
        <f>'MATRIZ META'!K17</f>
        <v>0</v>
      </c>
      <c r="L22" s="40">
        <v>9</v>
      </c>
      <c r="M22" s="40"/>
      <c r="N22" s="40" t="s">
        <v>93</v>
      </c>
      <c r="O22" s="140" t="s">
        <v>169</v>
      </c>
      <c r="P22" s="139">
        <v>45139</v>
      </c>
      <c r="Q22" s="140" t="s">
        <v>170</v>
      </c>
      <c r="R22" s="147" t="s">
        <v>190</v>
      </c>
      <c r="S22" s="225"/>
      <c r="T22" s="225" t="s">
        <v>93</v>
      </c>
      <c r="U22" s="227" t="s">
        <v>171</v>
      </c>
    </row>
    <row r="23" spans="1:21" ht="281.25" x14ac:dyDescent="0.2">
      <c r="A23" s="214"/>
      <c r="B23" s="214"/>
      <c r="C23" s="51" t="str">
        <f>'MATRIZ META'!C18</f>
        <v>Nº de empreendimentos rodoferroviários com ações de mitigação de atropelamento e efeito-barreira direcionadas às espécies do PAN</v>
      </c>
      <c r="D23" s="51">
        <f>'MATRIZ META'!D18</f>
        <v>0</v>
      </c>
      <c r="E23" s="51">
        <f>'MATRIZ META'!E18</f>
        <v>10</v>
      </c>
      <c r="F23" s="51">
        <f>'MATRIZ META'!F18</f>
        <v>20</v>
      </c>
      <c r="G23" s="51" t="str">
        <f>'MATRIZ META'!G18</f>
        <v>Aumentar</v>
      </c>
      <c r="H23" s="51" t="str">
        <f>'MATRIZ META'!H18</f>
        <v>Consulta às instituições ambientais e de transporte</v>
      </c>
      <c r="I23" s="51" t="str">
        <f>'MATRIZ META'!I18</f>
        <v>bianual
(dezembro)</v>
      </c>
      <c r="J23" s="51" t="str">
        <f>'MATRIZ META'!J18</f>
        <v>Fernanda Abra
(ViaFauna)</v>
      </c>
      <c r="K23" s="51">
        <f>'MATRIZ META'!K18</f>
        <v>0</v>
      </c>
      <c r="L23" s="40">
        <v>19</v>
      </c>
      <c r="M23" s="40"/>
      <c r="N23" s="40" t="s">
        <v>93</v>
      </c>
      <c r="O23" s="140" t="s">
        <v>172</v>
      </c>
      <c r="P23" s="139">
        <v>45139</v>
      </c>
      <c r="Q23" s="140" t="s">
        <v>170</v>
      </c>
      <c r="R23" s="147" t="s">
        <v>192</v>
      </c>
      <c r="S23" s="185"/>
      <c r="T23" s="185"/>
      <c r="U23" s="228"/>
    </row>
    <row r="24" spans="1:21" ht="112.5" x14ac:dyDescent="0.2">
      <c r="A24" s="214"/>
      <c r="B24" s="214"/>
      <c r="C24" s="51" t="str">
        <f>'MATRIZ META'!C19</f>
        <v>Nº de estudos técnico-científicos em andamento sobre monitoramento de medidas de mitigação para a redução do atropelamento das espécies do PAN</v>
      </c>
      <c r="D24" s="51">
        <f>'MATRIZ META'!D19</f>
        <v>0</v>
      </c>
      <c r="E24" s="51">
        <f>'MATRIZ META'!E19</f>
        <v>1</v>
      </c>
      <c r="F24" s="51">
        <f>'MATRIZ META'!F19</f>
        <v>3</v>
      </c>
      <c r="G24" s="51" t="str">
        <f>'MATRIZ META'!G19</f>
        <v>Aumentar</v>
      </c>
      <c r="H24" s="51" t="str">
        <f>'MATRIZ META'!H19</f>
        <v>Consultas às instituições de pesquisa</v>
      </c>
      <c r="I24" s="51" t="str">
        <f>'MATRIZ META'!I19</f>
        <v>anual (dezembro)</v>
      </c>
      <c r="J24" s="51" t="str">
        <f>'MATRIZ META'!J19</f>
        <v>Fernanda Abra
(ViaFauna)</v>
      </c>
      <c r="K24" s="51">
        <f>'MATRIZ META'!K19</f>
        <v>0</v>
      </c>
      <c r="L24" s="40">
        <v>15</v>
      </c>
      <c r="M24" s="40"/>
      <c r="N24" s="40" t="s">
        <v>93</v>
      </c>
      <c r="O24" s="140" t="s">
        <v>173</v>
      </c>
      <c r="P24" s="139">
        <v>45139</v>
      </c>
      <c r="Q24" s="140" t="s">
        <v>170</v>
      </c>
      <c r="R24" s="6" t="s">
        <v>191</v>
      </c>
      <c r="S24" s="185"/>
      <c r="T24" s="185"/>
      <c r="U24" s="228"/>
    </row>
    <row r="25" spans="1:21" ht="159.75" customHeight="1" thickBot="1" x14ac:dyDescent="0.25">
      <c r="A25" s="214"/>
      <c r="B25" s="214"/>
      <c r="C25" s="51" t="str">
        <f>'MATRIZ META'!C20</f>
        <v>Proporção de indivíduos das espécies do PAN vítimas de atropelamento recebidos por CETAS/CRAS/Zoos entre outros</v>
      </c>
      <c r="D25" s="51">
        <f>'MATRIZ META'!D20</f>
        <v>1.4</v>
      </c>
      <c r="E25" s="51">
        <f>'MATRIZ META'!E20</f>
        <v>1.3</v>
      </c>
      <c r="F25" s="51">
        <f>'MATRIZ META'!F20</f>
        <v>1.1000000000000001</v>
      </c>
      <c r="G25" s="51" t="str">
        <f>'MATRIZ META'!G20</f>
        <v>Reduzir</v>
      </c>
      <c r="H25" s="51" t="str">
        <f>'MATRIZ META'!H20</f>
        <v>Consulta às instituições recebedoras</v>
      </c>
      <c r="I25" s="51" t="str">
        <f>'MATRIZ META'!I20</f>
        <v>anual (dezembro)</v>
      </c>
      <c r="J25" s="51" t="str">
        <f>'MATRIZ META'!J20</f>
        <v>Claudia Igayara (SZB/Zoo de Guarulhos)</v>
      </c>
      <c r="K25" s="51" t="str">
        <f>'MATRIZ META'!K20</f>
        <v>Cálculo da linha de base: Nº de indivíduos vitimas de atropelamento/n° de CETAS/CRAS/ZOOS contactados</v>
      </c>
      <c r="L25" s="40">
        <v>18.16</v>
      </c>
      <c r="M25" s="40"/>
      <c r="N25" s="40" t="s">
        <v>156</v>
      </c>
      <c r="O25" s="161" t="s">
        <v>194</v>
      </c>
      <c r="P25" s="139">
        <v>45139</v>
      </c>
      <c r="Q25" s="140" t="s">
        <v>174</v>
      </c>
      <c r="R25" s="140" t="s">
        <v>195</v>
      </c>
      <c r="S25" s="226"/>
      <c r="T25" s="226"/>
      <c r="U25" s="229"/>
    </row>
    <row r="26" spans="1:21" ht="159.75" customHeight="1" x14ac:dyDescent="0.2">
      <c r="A26" s="214">
        <v>4</v>
      </c>
      <c r="B26" s="207" t="str">
        <f>'MATRIZ META'!B22</f>
        <v>Reduzir a remoção e perda de indivíduos por conflitos e pela falta de educomunicação</v>
      </c>
      <c r="C26" s="51" t="str">
        <f>'MATRIZ META'!C23</f>
        <v>Nº de ações de educomunicação na mídia sobre as espécies e questão de conflito</v>
      </c>
      <c r="D26" s="51">
        <f>'MATRIZ META'!D23</f>
        <v>0</v>
      </c>
      <c r="E26" s="51">
        <f>'MATRIZ META'!E23</f>
        <v>3</v>
      </c>
      <c r="F26" s="51">
        <f>'MATRIZ META'!F23</f>
        <v>7</v>
      </c>
      <c r="G26" s="51" t="str">
        <f>'MATRIZ META'!G23</f>
        <v>Aumentar</v>
      </c>
      <c r="H26" s="51" t="s">
        <v>175</v>
      </c>
      <c r="I26" s="51" t="str">
        <f>'MATRIZ META'!I23</f>
        <v>anual (dezembro)</v>
      </c>
      <c r="J26" s="51" t="s">
        <v>160</v>
      </c>
      <c r="K26" s="51">
        <f>'MATRIZ META'!K23</f>
        <v>0</v>
      </c>
      <c r="L26" s="40">
        <v>222</v>
      </c>
      <c r="M26" s="40"/>
      <c r="N26" s="40" t="s">
        <v>93</v>
      </c>
      <c r="O26" s="148" t="s">
        <v>176</v>
      </c>
      <c r="P26" s="139">
        <v>45139</v>
      </c>
      <c r="Q26" s="140" t="s">
        <v>152</v>
      </c>
      <c r="R26" s="6"/>
      <c r="S26" s="225"/>
      <c r="T26" s="225" t="s">
        <v>84</v>
      </c>
      <c r="U26" s="227" t="s">
        <v>177</v>
      </c>
    </row>
    <row r="27" spans="1:21" ht="330.75" customHeight="1" x14ac:dyDescent="0.2">
      <c r="A27" s="214"/>
      <c r="B27" s="208"/>
      <c r="C27" s="51" t="str">
        <f>'MATRIZ META'!C24</f>
        <v>% Taxa de engajamento em publicações voltadas para as espécies do PAN nas redes sociais</v>
      </c>
      <c r="D27" s="51">
        <f>'MATRIZ META'!D24</f>
        <v>0</v>
      </c>
      <c r="E27" s="51" t="str">
        <f>'MATRIZ META'!E24</f>
        <v>aumento de 30%</v>
      </c>
      <c r="F27" s="51" t="str">
        <f>'MATRIZ META'!F24</f>
        <v>aumento de 60%</v>
      </c>
      <c r="G27" s="51" t="str">
        <f>'MATRIZ META'!G24</f>
        <v>Aumentar</v>
      </c>
      <c r="H27" s="51" t="str">
        <f>'MATRIZ META'!H24</f>
        <v>Métricas das redes sociais</v>
      </c>
      <c r="I27" s="51" t="str">
        <f>'MATRIZ META'!I24</f>
        <v>anual (dezembro)</v>
      </c>
      <c r="J27" s="51" t="str">
        <f>'MATRIZ META'!J24</f>
        <v>Gabrielle Rosa (Instituto Lina Galvani)</v>
      </c>
      <c r="K27" s="51" t="str">
        <f>'MATRIZ META'!K24</f>
        <v>Páginas dos projetos: Pró-Carnívoros = 0; Sou Amigo do Lobo = 0; PCMC = 0; Projeto Conservamos Cerrado = 0; Lobos do Rio Preto.</v>
      </c>
      <c r="L27" s="162">
        <v>0.98199999999999998</v>
      </c>
      <c r="M27" s="160"/>
      <c r="N27" s="160" t="s">
        <v>93</v>
      </c>
      <c r="O27" s="21" t="s">
        <v>198</v>
      </c>
      <c r="P27" s="139">
        <v>45139</v>
      </c>
      <c r="Q27" s="140" t="s">
        <v>152</v>
      </c>
      <c r="R27" s="147" t="s">
        <v>178</v>
      </c>
      <c r="S27" s="185"/>
      <c r="T27" s="185"/>
      <c r="U27" s="228"/>
    </row>
    <row r="28" spans="1:21" ht="248.25" customHeight="1" x14ac:dyDescent="0.2">
      <c r="A28" s="214"/>
      <c r="B28" s="213"/>
      <c r="C28" s="51" t="str">
        <f>'MATRIZ META'!C25</f>
        <v>% de relatos ou registros de caça/abate/apanha nas localidades com populações monitoradas</v>
      </c>
      <c r="D28" s="141">
        <f>'MATRIZ META'!D25</f>
        <v>0.27</v>
      </c>
      <c r="E28" s="141">
        <f>'MATRIZ META'!E25</f>
        <v>0.23</v>
      </c>
      <c r="F28" s="141">
        <f>'MATRIZ META'!F25</f>
        <v>0.22</v>
      </c>
      <c r="G28" s="51" t="str">
        <f>'MATRIZ META'!G25</f>
        <v>Reduzir</v>
      </c>
      <c r="H28" s="51" t="str">
        <f>'MATRIZ META'!H25</f>
        <v>Dados dos projetos de monitoramento</v>
      </c>
      <c r="I28" s="51" t="str">
        <f>'MATRIZ META'!I25</f>
        <v>bianual
(dezembro)</v>
      </c>
      <c r="J28" s="51" t="str">
        <f>'MATRIZ META'!J25</f>
        <v>Frederico Lemos (UFCAT)</v>
      </c>
      <c r="K28" s="51" t="str">
        <f>'MATRIZ META'!K25</f>
        <v>Base de cálculo: projeto PCMC. Incorporar dados dos projetos: Lobos do Rio Pardo, Lobos do Rio Preto, Mogi/Onçafári, Trijunção/Onçafári.</v>
      </c>
      <c r="L28" s="149">
        <v>8.3000000000000004E-2</v>
      </c>
      <c r="M28" s="40"/>
      <c r="N28" s="40" t="s">
        <v>156</v>
      </c>
      <c r="O28" s="148" t="s">
        <v>183</v>
      </c>
      <c r="P28" s="139">
        <v>45139</v>
      </c>
      <c r="Q28" s="6" t="s">
        <v>179</v>
      </c>
      <c r="R28" s="147" t="s">
        <v>180</v>
      </c>
      <c r="S28" s="226"/>
      <c r="T28" s="226"/>
      <c r="U28" s="229"/>
    </row>
    <row r="29" spans="1:21" x14ac:dyDescent="0.2">
      <c r="A29" s="2"/>
      <c r="B29" s="233"/>
      <c r="C29" s="2"/>
      <c r="D29" s="2"/>
      <c r="E29" s="2"/>
      <c r="F29" s="2"/>
      <c r="G29" s="2"/>
      <c r="H29" s="2"/>
      <c r="I29" s="2"/>
      <c r="J29" s="2"/>
      <c r="K29" s="2"/>
      <c r="L29" s="2"/>
      <c r="M29" s="16"/>
      <c r="N29" s="2"/>
      <c r="O29" s="2"/>
      <c r="P29" s="2"/>
      <c r="Q29" s="2"/>
      <c r="R29" s="2"/>
      <c r="S29" s="2"/>
      <c r="T29" s="2"/>
      <c r="U29" s="2"/>
    </row>
    <row r="30" spans="1:21" x14ac:dyDescent="0.2">
      <c r="B30" s="232"/>
    </row>
  </sheetData>
  <sheetProtection algorithmName="SHA-512" hashValue="kbwQZiAtQJqq7c57ASAc/nV6rlPN4nP0WV/Pu5QUOdhXwMMW8Q5kGf0S9zqAsATpuqnwZZbBQlgJQ/Ula8ZYrw==" saltValue="GXJCRGamqLaX1Xm8uYRlmQ==" spinCount="100000" sheet="1" objects="1" scenarios="1" formatCells="0" formatColumns="0" formatRows="0"/>
  <mergeCells count="38">
    <mergeCell ref="B26:B28"/>
    <mergeCell ref="A6:U6"/>
    <mergeCell ref="A22:A25"/>
    <mergeCell ref="B22:B25"/>
    <mergeCell ref="D7:U7"/>
    <mergeCell ref="D9:U9"/>
    <mergeCell ref="D11:U11"/>
    <mergeCell ref="A10:U10"/>
    <mergeCell ref="A11:B11"/>
    <mergeCell ref="A15:A16"/>
    <mergeCell ref="B15:B16"/>
    <mergeCell ref="A17:A21"/>
    <mergeCell ref="B17:B21"/>
    <mergeCell ref="A12:U12"/>
    <mergeCell ref="S15:S16"/>
    <mergeCell ref="T15:T16"/>
    <mergeCell ref="U15:U16"/>
    <mergeCell ref="A1:U1"/>
    <mergeCell ref="A2:U2"/>
    <mergeCell ref="A3:U3"/>
    <mergeCell ref="A4:U4"/>
    <mergeCell ref="C5:U5"/>
    <mergeCell ref="A5:B5"/>
    <mergeCell ref="A7:B7"/>
    <mergeCell ref="A9:B9"/>
    <mergeCell ref="A8:U8"/>
    <mergeCell ref="A26:A28"/>
    <mergeCell ref="A13:K13"/>
    <mergeCell ref="L13:U13"/>
    <mergeCell ref="S17:S21"/>
    <mergeCell ref="T17:T21"/>
    <mergeCell ref="U17:U21"/>
    <mergeCell ref="S22:S25"/>
    <mergeCell ref="T22:T25"/>
    <mergeCell ref="U22:U25"/>
    <mergeCell ref="S26:S28"/>
    <mergeCell ref="T26:T28"/>
    <mergeCell ref="U26:U28"/>
  </mergeCells>
  <dataValidations count="1">
    <dataValidation type="list" allowBlank="1" showInputMessage="1" showErrorMessage="1" sqref="T15 T17 T22 T26 T29:T1048576 N20"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topLeftCell="A4" zoomScale="70" zoomScaleNormal="70" workbookViewId="0">
      <selection activeCell="I7" sqref="I7"/>
    </sheetView>
  </sheetViews>
  <sheetFormatPr defaultColWidth="9.140625" defaultRowHeight="12.75" x14ac:dyDescent="0.2"/>
  <cols>
    <col min="1" max="1" width="15.5703125" style="7" customWidth="1"/>
    <col min="2" max="2" width="32.42578125" style="7" customWidth="1"/>
    <col min="3" max="16384" width="9.140625" style="7"/>
  </cols>
  <sheetData>
    <row r="1" spans="1:2" x14ac:dyDescent="0.2">
      <c r="A1" s="8" t="s">
        <v>181</v>
      </c>
      <c r="B1" s="8" t="s">
        <v>182</v>
      </c>
    </row>
    <row r="2" spans="1:2" ht="121.5" customHeight="1" x14ac:dyDescent="0.2">
      <c r="A2" s="8">
        <v>1</v>
      </c>
      <c r="B2" s="8"/>
    </row>
    <row r="3" spans="1:2" ht="121.5" customHeight="1" x14ac:dyDescent="0.2">
      <c r="A3" s="8">
        <v>2</v>
      </c>
      <c r="B3" s="8"/>
    </row>
    <row r="4" spans="1:2" ht="121.5" customHeight="1" x14ac:dyDescent="0.2">
      <c r="A4" s="8">
        <v>3</v>
      </c>
      <c r="B4" s="8"/>
    </row>
    <row r="5" spans="1:2" ht="121.5" customHeight="1" x14ac:dyDescent="0.2">
      <c r="A5" s="8">
        <v>4</v>
      </c>
      <c r="B5" s="8"/>
    </row>
    <row r="6" spans="1:2" ht="121.5" customHeight="1" x14ac:dyDescent="0.2">
      <c r="A6" s="8">
        <v>5</v>
      </c>
      <c r="B6" s="8"/>
    </row>
  </sheetData>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1" ma:contentTypeDescription="Crie um novo documento." ma:contentTypeScope="" ma:versionID="7588d750d735707242b7bd1ae01af9b0">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2cb8ccb0b6df8f7d14fade7afd287a2f"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
        <AccountId xsi:nil="true"/>
        <AccountType/>
      </UserInfo>
    </SharedWithUsers>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F01EA9-89D0-402D-B83D-B03303852FC3}">
  <ds:schemaRefs>
    <ds:schemaRef ds:uri="http://schemas.microsoft.com/sharepoint/v3/contenttype/forms"/>
  </ds:schemaRefs>
</ds:datastoreItem>
</file>

<file path=customXml/itemProps2.xml><?xml version="1.0" encoding="utf-8"?>
<ds:datastoreItem xmlns:ds="http://schemas.openxmlformats.org/officeDocument/2006/customXml" ds:itemID="{8529967D-5258-4542-91AD-46C98E3DF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3B2495-9C1A-4265-ACE9-1C6DDA9EF1EA}">
  <ds:schemaRefs>
    <ds:schemaRef ds:uri="http://www.w3.org/XML/1998/namespace"/>
    <ds:schemaRef ds:uri="http://schemas.microsoft.com/office/infopath/2007/PartnerControls"/>
    <ds:schemaRef ds:uri="http://schemas.microsoft.com/office/2006/documentManagement/types"/>
    <ds:schemaRef ds:uri="d48891a3-fa21-4480-9dcb-202080cb6d5b"/>
    <ds:schemaRef ds:uri="http://schemas.openxmlformats.org/package/2006/metadata/core-properties"/>
    <ds:schemaRef ds:uri="http://purl.org/dc/elements/1.1/"/>
    <ds:schemaRef ds:uri="1262c583-ff64-4db5-95f7-0975d010bab7"/>
    <ds:schemaRef ds:uri="http://schemas.microsoft.com/office/2006/metadata/properties"/>
    <ds:schemaRef ds:uri="http://purl.org/dc/dcmitype/"/>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MATRIZ META</vt:lpstr>
      <vt:lpstr>MATRIZ AVALIACAO MEIO TERMO</vt:lpstr>
      <vt:lpstr>MATRIZ 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
  <dcterms:created xsi:type="dcterms:W3CDTF">2010-08-06T11:52:22Z</dcterms:created>
  <dcterms:modified xsi:type="dcterms:W3CDTF">2024-02-27T17:31:56Z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Order">
    <vt:r8>6223600</vt:r8>
  </property>
  <property fmtid="{D5CDD505-2E9C-101B-9397-08002B2CF9AE}" pid="5" name="ComplianceAssetId">
    <vt:lpwstr/>
  </property>
  <property fmtid="{D5CDD505-2E9C-101B-9397-08002B2CF9AE}" pid="6" name="Tags">
    <vt:lpwstr/>
  </property>
  <property fmtid="{D5CDD505-2E9C-101B-9397-08002B2CF9AE}" pid="7" name="MediaServiceImageTags">
    <vt:lpwstr/>
  </property>
  <property fmtid="{D5CDD505-2E9C-101B-9397-08002B2CF9AE}" pid="8" name="MSIP_Label_3738d5ca-cd4e-433d-8f2a-eee77df5cad2_Enabled">
    <vt:lpwstr>true</vt:lpwstr>
  </property>
  <property fmtid="{D5CDD505-2E9C-101B-9397-08002B2CF9AE}" pid="9" name="MSIP_Label_3738d5ca-cd4e-433d-8f2a-eee77df5cad2_SetDate">
    <vt:lpwstr>2023-05-22T17:31:17Z</vt:lpwstr>
  </property>
  <property fmtid="{D5CDD505-2E9C-101B-9397-08002B2CF9AE}" pid="10" name="MSIP_Label_3738d5ca-cd4e-433d-8f2a-eee77df5cad2_Method">
    <vt:lpwstr>Standard</vt:lpwstr>
  </property>
  <property fmtid="{D5CDD505-2E9C-101B-9397-08002B2CF9AE}" pid="11" name="MSIP_Label_3738d5ca-cd4e-433d-8f2a-eee77df5cad2_Name">
    <vt:lpwstr>defa4170-0d19-0005-0004-bc88714345d2</vt:lpwstr>
  </property>
  <property fmtid="{D5CDD505-2E9C-101B-9397-08002B2CF9AE}" pid="12" name="MSIP_Label_3738d5ca-cd4e-433d-8f2a-eee77df5cad2_SiteId">
    <vt:lpwstr>c14e2b56-c5bc-43bd-ad9c-408cf6cc3560</vt:lpwstr>
  </property>
  <property fmtid="{D5CDD505-2E9C-101B-9397-08002B2CF9AE}" pid="13" name="MSIP_Label_3738d5ca-cd4e-433d-8f2a-eee77df5cad2_ActionId">
    <vt:lpwstr>2b9b2691-ab7f-4fbc-ac3f-4ce879ea4e7b</vt:lpwstr>
  </property>
  <property fmtid="{D5CDD505-2E9C-101B-9397-08002B2CF9AE}" pid="14" name="MSIP_Label_3738d5ca-cd4e-433d-8f2a-eee77df5cad2_ContentBits">
    <vt:lpwstr>0</vt:lpwstr>
  </property>
  <property fmtid="{D5CDD505-2E9C-101B-9397-08002B2CF9AE}" pid="15" name="xd_Prog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AutorizaçãodeusoparaoCENAP/ICMBio">
    <vt:bool>false</vt:bool>
  </property>
</Properties>
</file>