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defaultThemeVersion="124226"/>
  <mc:AlternateContent xmlns:mc="http://schemas.openxmlformats.org/markup-compatibility/2006">
    <mc:Choice Requires="x15">
      <x15ac:absPath xmlns:x15ac="http://schemas.microsoft.com/office/spreadsheetml/2010/11/ac" url="https://icmbioe5.sharepoint.com/sites/EquipeCenap/Documentos Compartilhados/PANs/PANs_Em_Execucao/2022_PAN_Ariranha_3o_ciclo/C_1aMonitoria_Indicadores_Metas/Pos_Oficina/"/>
    </mc:Choice>
  </mc:AlternateContent>
  <xr:revisionPtr revIDLastSave="410" documentId="8_{6536AA24-D335-4E78-A859-F0094B4AA281}" xr6:coauthVersionLast="47" xr6:coauthVersionMax="47" xr10:uidLastSave="{041BDBBF-2184-4BD2-9C26-924D67F1DC66}"/>
  <bookViews>
    <workbookView xWindow="-108" yWindow="-108" windowWidth="23256" windowHeight="12456" tabRatio="793" firstSheet="1" activeTab="1"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2" l="1"/>
  <c r="J41" i="49"/>
  <c r="J40" i="49"/>
  <c r="J39" i="49"/>
  <c r="J38" i="49"/>
  <c r="J37" i="49"/>
  <c r="J36" i="49"/>
  <c r="J35" i="49"/>
  <c r="J34" i="49"/>
  <c r="J33" i="49"/>
  <c r="J32" i="49"/>
  <c r="I41" i="49"/>
  <c r="I40" i="49"/>
  <c r="I39" i="49"/>
  <c r="I38" i="49"/>
  <c r="I37" i="49"/>
  <c r="I36" i="49"/>
  <c r="I35" i="49"/>
  <c r="I34" i="49"/>
  <c r="I33" i="49"/>
  <c r="I32" i="49"/>
  <c r="H41" i="49"/>
  <c r="H40" i="49"/>
  <c r="H39" i="49"/>
  <c r="H38" i="49"/>
  <c r="H37" i="49"/>
  <c r="H36" i="49"/>
  <c r="H35" i="49"/>
  <c r="H34" i="49"/>
  <c r="H33" i="49"/>
  <c r="H32" i="49"/>
  <c r="G41" i="49"/>
  <c r="G40" i="49"/>
  <c r="G39" i="49"/>
  <c r="G38" i="49"/>
  <c r="G37" i="49"/>
  <c r="G36" i="49"/>
  <c r="G35" i="49"/>
  <c r="G34" i="49"/>
  <c r="G33" i="49"/>
  <c r="G32" i="49"/>
  <c r="F41" i="49"/>
  <c r="F40" i="49"/>
  <c r="F39" i="49"/>
  <c r="F38" i="49"/>
  <c r="F37" i="49"/>
  <c r="F36" i="49"/>
  <c r="F35" i="49"/>
  <c r="F34" i="49"/>
  <c r="F33" i="49"/>
  <c r="F32" i="49"/>
  <c r="E41" i="49"/>
  <c r="E40" i="49"/>
  <c r="E39" i="49"/>
  <c r="E38" i="49"/>
  <c r="E37" i="49"/>
  <c r="E36" i="49"/>
  <c r="E35" i="49"/>
  <c r="E34" i="49"/>
  <c r="E33" i="49"/>
  <c r="E32" i="49"/>
  <c r="D29" i="49"/>
  <c r="F15" i="49"/>
  <c r="D24" i="49"/>
  <c r="D23" i="49"/>
  <c r="D20" i="49"/>
  <c r="D19" i="49"/>
  <c r="D18" i="49"/>
  <c r="D17" i="49"/>
  <c r="D16" i="49"/>
  <c r="J41" i="47"/>
  <c r="J40" i="47"/>
  <c r="J39" i="47"/>
  <c r="J38" i="47"/>
  <c r="J37" i="47"/>
  <c r="J36" i="47"/>
  <c r="J35" i="47"/>
  <c r="J34" i="47"/>
  <c r="J33" i="47"/>
  <c r="J32" i="47"/>
  <c r="I41" i="47"/>
  <c r="I40" i="47"/>
  <c r="I39" i="47"/>
  <c r="I38" i="47"/>
  <c r="I37" i="47"/>
  <c r="I36" i="47"/>
  <c r="I35" i="47"/>
  <c r="I34" i="47"/>
  <c r="I33" i="47"/>
  <c r="I32" i="47"/>
  <c r="H41" i="47"/>
  <c r="H40" i="47"/>
  <c r="H39" i="47"/>
  <c r="H38" i="47"/>
  <c r="H37" i="47"/>
  <c r="H36" i="47"/>
  <c r="H35" i="47"/>
  <c r="H34" i="47"/>
  <c r="H33" i="47"/>
  <c r="H32" i="47"/>
  <c r="G41" i="47"/>
  <c r="G40" i="47"/>
  <c r="G39" i="47"/>
  <c r="G38" i="47"/>
  <c r="G37" i="47"/>
  <c r="G36" i="47"/>
  <c r="G35" i="47"/>
  <c r="G34" i="47"/>
  <c r="G33" i="47"/>
  <c r="G32" i="47"/>
  <c r="F41" i="47"/>
  <c r="F40" i="47"/>
  <c r="F39" i="47"/>
  <c r="F38" i="47"/>
  <c r="F37" i="47"/>
  <c r="F36" i="47"/>
  <c r="F35" i="47"/>
  <c r="F34" i="47"/>
  <c r="F33" i="47"/>
  <c r="F32" i="47"/>
  <c r="E41" i="47"/>
  <c r="E40" i="47"/>
  <c r="E39" i="47"/>
  <c r="E38" i="47"/>
  <c r="E37" i="47"/>
  <c r="E36" i="47"/>
  <c r="E35" i="47"/>
  <c r="E34" i="47"/>
  <c r="E33" i="47"/>
  <c r="E32" i="47"/>
  <c r="F15" i="47"/>
  <c r="D24" i="47"/>
  <c r="D23" i="47"/>
  <c r="D20" i="47"/>
  <c r="D19" i="47"/>
  <c r="D18" i="47"/>
  <c r="D17" i="47"/>
  <c r="D16" i="47"/>
  <c r="J41" i="45"/>
  <c r="J40" i="45"/>
  <c r="J39" i="45"/>
  <c r="J38" i="45"/>
  <c r="J37" i="45"/>
  <c r="J36" i="45"/>
  <c r="J35" i="45"/>
  <c r="J34" i="45"/>
  <c r="J33" i="45"/>
  <c r="J32" i="45"/>
  <c r="I41" i="45"/>
  <c r="I40" i="45"/>
  <c r="I39" i="45"/>
  <c r="I38" i="45"/>
  <c r="I37" i="45"/>
  <c r="I36" i="45"/>
  <c r="I35" i="45"/>
  <c r="I34" i="45"/>
  <c r="I33" i="45"/>
  <c r="I32" i="45"/>
  <c r="H41" i="45"/>
  <c r="H40" i="45"/>
  <c r="H39" i="45"/>
  <c r="H38" i="45"/>
  <c r="H37" i="45"/>
  <c r="H36" i="45"/>
  <c r="H35" i="45"/>
  <c r="H34" i="45"/>
  <c r="H33" i="45"/>
  <c r="H32" i="45"/>
  <c r="G41" i="45"/>
  <c r="G40" i="45"/>
  <c r="G39" i="45"/>
  <c r="G38" i="45"/>
  <c r="G37" i="45"/>
  <c r="G36" i="45"/>
  <c r="G35" i="45"/>
  <c r="G34" i="45"/>
  <c r="G33" i="45"/>
  <c r="G32" i="45"/>
  <c r="F41" i="45"/>
  <c r="F40" i="45"/>
  <c r="F39" i="45"/>
  <c r="E32" i="45"/>
  <c r="F32" i="45"/>
  <c r="E33" i="45"/>
  <c r="F33" i="45"/>
  <c r="E34" i="45"/>
  <c r="F34" i="45"/>
  <c r="E35" i="45"/>
  <c r="F35" i="45"/>
  <c r="E36" i="45"/>
  <c r="F36" i="45"/>
  <c r="E37" i="45"/>
  <c r="F37" i="45"/>
  <c r="E38" i="45"/>
  <c r="F38" i="45"/>
  <c r="E39" i="45"/>
  <c r="E40" i="45"/>
  <c r="E41" i="45"/>
  <c r="D32" i="45" l="1"/>
  <c r="D29" i="45"/>
  <c r="D24" i="45"/>
  <c r="D23" i="45"/>
  <c r="D20" i="45"/>
  <c r="D19" i="45"/>
  <c r="D18" i="45"/>
  <c r="D17" i="45"/>
  <c r="F15" i="45"/>
  <c r="D16" i="45"/>
  <c r="A2" i="35"/>
  <c r="A2" i="48"/>
  <c r="A2" i="46"/>
  <c r="A2" i="44"/>
  <c r="B4" i="35"/>
  <c r="B4" i="48"/>
  <c r="B4" i="46"/>
  <c r="B4" i="44"/>
  <c r="D41" i="49" l="1"/>
  <c r="D40" i="49"/>
  <c r="D39" i="49"/>
  <c r="D38" i="49"/>
  <c r="D37" i="49"/>
  <c r="D36" i="49"/>
  <c r="D35" i="49"/>
  <c r="D34" i="49"/>
  <c r="D33" i="49"/>
  <c r="D32" i="49"/>
  <c r="AA20" i="49" a="1"/>
  <c r="AA20" i="49" s="1"/>
  <c r="Z20" i="49" a="1"/>
  <c r="Z20" i="49" s="1"/>
  <c r="AA19" i="49" a="1"/>
  <c r="AA19" i="49" s="1"/>
  <c r="Z19" i="49" a="1"/>
  <c r="Z19" i="49" s="1"/>
  <c r="AA18" i="49" a="1"/>
  <c r="AA18" i="49" s="1"/>
  <c r="Z18" i="49" a="1"/>
  <c r="Z18" i="49" s="1"/>
  <c r="AA17" i="49" a="1"/>
  <c r="AA17" i="49" s="1"/>
  <c r="Z17" i="49" a="1"/>
  <c r="Z17" i="49" s="1"/>
  <c r="AA16" i="49"/>
  <c r="Z16" i="49"/>
  <c r="D22" i="49"/>
  <c r="E19" i="49" s="1"/>
  <c r="D7" i="49"/>
  <c r="D5" i="49"/>
  <c r="B3" i="49"/>
  <c r="D41" i="47"/>
  <c r="D40" i="47"/>
  <c r="D39" i="47"/>
  <c r="D38" i="47"/>
  <c r="D37" i="47"/>
  <c r="D36" i="47"/>
  <c r="D35" i="47"/>
  <c r="D34" i="47"/>
  <c r="D33" i="47"/>
  <c r="D32" i="47"/>
  <c r="D29" i="47"/>
  <c r="AA20" i="47" a="1"/>
  <c r="AA20" i="47" s="1"/>
  <c r="Z20" i="47" a="1"/>
  <c r="Z20" i="47" s="1"/>
  <c r="AA19" i="47" a="1"/>
  <c r="AA19" i="47" s="1"/>
  <c r="Z19" i="47" a="1"/>
  <c r="Z19" i="47" s="1"/>
  <c r="AA18" i="47" a="1"/>
  <c r="AA18" i="47" s="1"/>
  <c r="Z18" i="47" a="1"/>
  <c r="Z18" i="47" s="1"/>
  <c r="AA17" i="47" a="1"/>
  <c r="AA17" i="47" s="1"/>
  <c r="Z17" i="47" a="1"/>
  <c r="Z17" i="47" s="1"/>
  <c r="AA16" i="47"/>
  <c r="Z16" i="47"/>
  <c r="D22" i="47"/>
  <c r="E20" i="47" s="1"/>
  <c r="D7" i="47"/>
  <c r="D5" i="47"/>
  <c r="B3" i="47"/>
  <c r="D41" i="45"/>
  <c r="D40" i="45"/>
  <c r="D39" i="45"/>
  <c r="D37" i="45"/>
  <c r="D35" i="45"/>
  <c r="D34" i="45"/>
  <c r="D33" i="45"/>
  <c r="AA20" i="45" a="1"/>
  <c r="AA20" i="45" s="1"/>
  <c r="Z20" i="45" a="1"/>
  <c r="Z20" i="45" s="1"/>
  <c r="AA19" i="45" a="1"/>
  <c r="AA19" i="45" s="1"/>
  <c r="Z19" i="45" a="1"/>
  <c r="Z19" i="45" s="1"/>
  <c r="AA18" i="45" a="1"/>
  <c r="AA18" i="45" s="1"/>
  <c r="Z18" i="45" a="1"/>
  <c r="Z18" i="45" s="1"/>
  <c r="AA17" i="45" a="1"/>
  <c r="AA17" i="45" s="1"/>
  <c r="Z17" i="45" a="1"/>
  <c r="Z17" i="45" s="1"/>
  <c r="AA16" i="45"/>
  <c r="Z16" i="45"/>
  <c r="D7" i="45"/>
  <c r="D5" i="45"/>
  <c r="B3" i="45"/>
  <c r="C166" i="48"/>
  <c r="F21" i="49" s="1"/>
  <c r="C166" i="46"/>
  <c r="F21" i="47" s="1"/>
  <c r="C166" i="44"/>
  <c r="F21" i="45" s="1"/>
  <c r="D5" i="2"/>
  <c r="J32" i="2"/>
  <c r="AB17" i="47" l="1"/>
  <c r="F17" i="47" s="1"/>
  <c r="AB18" i="49"/>
  <c r="F18" i="49" s="1"/>
  <c r="AB16" i="45"/>
  <c r="AB18" i="45"/>
  <c r="F18" i="45" s="1"/>
  <c r="AB16" i="47"/>
  <c r="F16" i="47" s="1"/>
  <c r="AB16" i="49"/>
  <c r="F16" i="49" s="1"/>
  <c r="AB18" i="47"/>
  <c r="F18" i="47" s="1"/>
  <c r="AB17" i="45"/>
  <c r="F17" i="45" s="1"/>
  <c r="AB19" i="45"/>
  <c r="F19" i="45" s="1"/>
  <c r="AB17" i="49"/>
  <c r="F17" i="49" s="1"/>
  <c r="AB20" i="45"/>
  <c r="F20" i="45" s="1"/>
  <c r="AB20" i="49"/>
  <c r="F20" i="49" s="1"/>
  <c r="AB20" i="47"/>
  <c r="F20" i="47" s="1"/>
  <c r="AB19" i="47"/>
  <c r="F19" i="47" s="1"/>
  <c r="E18" i="49"/>
  <c r="E17" i="49"/>
  <c r="AB19" i="49"/>
  <c r="F19" i="49" s="1"/>
  <c r="E16" i="49"/>
  <c r="E20" i="49"/>
  <c r="E17" i="47"/>
  <c r="E16" i="47"/>
  <c r="E18" i="47"/>
  <c r="E19" i="47"/>
  <c r="F16" i="45"/>
  <c r="D22" i="45"/>
  <c r="E20" i="45" s="1"/>
  <c r="D36" i="45"/>
  <c r="D38" i="45"/>
  <c r="F15" i="2"/>
  <c r="E18" i="45" l="1"/>
  <c r="E16" i="45"/>
  <c r="E17" i="45"/>
  <c r="E22" i="49"/>
  <c r="E19" i="45"/>
  <c r="F22" i="49"/>
  <c r="G16" i="49" s="1"/>
  <c r="E22" i="47"/>
  <c r="F22" i="47"/>
  <c r="G20" i="47" s="1"/>
  <c r="F33" i="2"/>
  <c r="G33" i="2"/>
  <c r="H33" i="2"/>
  <c r="I33" i="2"/>
  <c r="J33" i="2"/>
  <c r="AA16" i="2"/>
  <c r="Z16" i="2"/>
  <c r="Z17" i="2" a="1"/>
  <c r="Z17" i="2" s="1"/>
  <c r="E22" i="45" l="1"/>
  <c r="G19" i="49"/>
  <c r="G16" i="47"/>
  <c r="G17" i="49"/>
  <c r="G15" i="49"/>
  <c r="G21" i="49"/>
  <c r="G18" i="49"/>
  <c r="G20" i="49"/>
  <c r="G21" i="47"/>
  <c r="G17" i="47"/>
  <c r="G18" i="47"/>
  <c r="G15" i="47"/>
  <c r="G19" i="47"/>
  <c r="AB16" i="2"/>
  <c r="AA20" i="2" a="1"/>
  <c r="AA20" i="2" s="1"/>
  <c r="Z20" i="2" a="1"/>
  <c r="Z20" i="2" s="1"/>
  <c r="AA19" i="2" a="1"/>
  <c r="AA19" i="2" s="1"/>
  <c r="Z19" i="2" a="1"/>
  <c r="Z19" i="2" s="1"/>
  <c r="AA18" i="2" a="1"/>
  <c r="AA18" i="2" s="1"/>
  <c r="Z18" i="2" a="1"/>
  <c r="Z18" i="2" s="1"/>
  <c r="AA17" i="2" a="1"/>
  <c r="AA17" i="2" s="1"/>
  <c r="AB17" i="2" s="1"/>
  <c r="G22" i="49" l="1"/>
  <c r="G22" i="47"/>
  <c r="AB18" i="2"/>
  <c r="AB20" i="2"/>
  <c r="AB19" i="2"/>
  <c r="D5" i="36"/>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D29" i="36" s="1"/>
  <c r="E28" i="36"/>
  <c r="E27" i="36"/>
  <c r="D22" i="36"/>
  <c r="E26" i="36"/>
  <c r="E25" i="36"/>
  <c r="D17" i="36"/>
  <c r="D16" i="36"/>
  <c r="D15" i="36"/>
  <c r="D24" i="2"/>
  <c r="D23" i="2"/>
  <c r="D27" i="36" l="1"/>
  <c r="D33" i="36"/>
  <c r="D31" i="36"/>
  <c r="D26" i="36"/>
  <c r="D25" i="36"/>
  <c r="D28" i="36"/>
  <c r="D30" i="36"/>
  <c r="D32" i="36"/>
  <c r="D34" i="36"/>
  <c r="F20" i="2"/>
  <c r="D19" i="2"/>
  <c r="F19" i="2" s="1"/>
  <c r="D18" i="2"/>
  <c r="D16" i="2"/>
  <c r="D17" i="2"/>
  <c r="F17" i="2" s="1"/>
  <c r="D7" i="36"/>
  <c r="B3" i="36"/>
  <c r="F16" i="2" l="1"/>
  <c r="D22" i="2"/>
  <c r="F22" i="45"/>
  <c r="G21" i="45" s="1"/>
  <c r="F18" i="2"/>
  <c r="D18" i="36"/>
  <c r="E17" i="36" s="1"/>
  <c r="D7" i="2"/>
  <c r="G18" i="45" l="1"/>
  <c r="G16" i="45"/>
  <c r="G19" i="45"/>
  <c r="G20" i="45"/>
  <c r="G15" i="45"/>
  <c r="G17" i="45"/>
  <c r="E15" i="36"/>
  <c r="E16" i="36"/>
  <c r="E18" i="2"/>
  <c r="G22" i="45" l="1"/>
  <c r="E18" i="36"/>
  <c r="E19" i="2"/>
  <c r="E16" i="2"/>
  <c r="E20" i="2"/>
  <c r="E17" i="2"/>
  <c r="E32" i="2"/>
  <c r="G32" i="2"/>
  <c r="H32" i="2"/>
  <c r="I32" i="2"/>
  <c r="G34" i="2"/>
  <c r="H34" i="2"/>
  <c r="I34" i="2"/>
  <c r="J34" i="2"/>
  <c r="G35" i="2"/>
  <c r="H35" i="2"/>
  <c r="I35" i="2"/>
  <c r="J35" i="2"/>
  <c r="F35" i="2"/>
  <c r="F34" i="2"/>
  <c r="F32" i="2"/>
  <c r="E35" i="2"/>
  <c r="E34" i="2"/>
  <c r="E33" i="2"/>
  <c r="F21" i="2"/>
  <c r="D29" i="2"/>
  <c r="B3" i="2"/>
  <c r="F22" i="2" l="1"/>
  <c r="G15" i="2" l="1"/>
  <c r="G21" i="2"/>
  <c r="G19" i="2"/>
  <c r="G18" i="2"/>
  <c r="G16" i="2"/>
  <c r="G20" i="2"/>
  <c r="G17" i="2"/>
  <c r="E22" i="2" l="1"/>
  <c r="G22" i="2"/>
</calcChain>
</file>

<file path=xl/sharedStrings.xml><?xml version="1.0" encoding="utf-8"?>
<sst xmlns="http://schemas.openxmlformats.org/spreadsheetml/2006/main" count="2640" uniqueCount="679">
  <si>
    <t xml:space="preserve">                              CONCEITOS DA MATRIZ DE MONITORIA</t>
  </si>
  <si>
    <r>
      <rPr>
        <b/>
        <sz val="14"/>
        <color theme="0"/>
        <rFont val="Calibri"/>
        <family val="2"/>
        <scheme val="minor"/>
      </rPr>
      <t>Planejamento das ações</t>
    </r>
    <r>
      <rPr>
        <b/>
        <sz val="12"/>
        <color theme="0"/>
        <rFont val="Calibri"/>
        <family val="2"/>
        <scheme val="minor"/>
      </rPr>
      <t xml:space="preserve">
</t>
    </r>
    <r>
      <rPr>
        <sz val="12"/>
        <color theme="0"/>
        <rFont val="Calibri"/>
        <family val="2"/>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</si>
  <si>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</si>
  <si>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</si>
  <si>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</si>
  <si>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</si>
  <si>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</si>
  <si>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</si>
  <si>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</si>
  <si>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</si>
  <si>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</si>
  <si>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</si>
  <si>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</si>
  <si>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</si>
  <si>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</si>
  <si>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</si>
  <si>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</si>
  <si>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</si>
  <si>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</si>
  <si>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</si>
  <si>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</si>
  <si>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</si>
  <si>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</si>
  <si>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</si>
  <si>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scheme val="minor"/>
      </rPr>
      <t>Situação atual das ações</t>
    </r>
    <r>
      <rPr>
        <sz val="12"/>
        <color rgb="FF000000"/>
        <rFont val="Calibri"/>
        <family val="2"/>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</si>
  <si>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</si>
  <si>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</si>
  <si>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</si>
  <si>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</si>
  <si>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</si>
  <si>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</si>
  <si>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</si>
  <si>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</si>
  <si>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</si>
  <si>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</si>
  <si>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</si>
  <si>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</si>
  <si>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</si>
  <si>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</si>
  <si>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</si>
  <si>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</si>
  <si>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</si>
  <si>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</si>
  <si>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</si>
  <si>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</si>
  <si>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</si>
  <si>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</si>
  <si>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</si>
  <si>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</si>
  <si>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</si>
  <si>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</si>
  <si>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scheme val="minor"/>
      </rPr>
      <t>Reprogramação das ações</t>
    </r>
    <r>
      <rPr>
        <sz val="12"/>
        <color rgb="FF000000"/>
        <rFont val="Calibri"/>
        <family val="2"/>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</si>
  <si>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</si>
  <si>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</si>
  <si>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</si>
  <si>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</si>
  <si>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</si>
  <si>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</si>
  <si>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</si>
  <si>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</si>
  <si>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</si>
  <si>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</si>
  <si>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</si>
  <si>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</si>
  <si>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</si>
  <si>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</si>
  <si>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</si>
  <si>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</si>
  <si>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</si>
  <si>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</si>
  <si>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</si>
  <si>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</si>
  <si>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</si>
  <si>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</si>
  <si>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</si>
  <si>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</si>
  <si>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</si>
  <si>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color rgb="FF000000"/>
        <rFont val="Calibri"/>
        <family val="2"/>
        <scheme val="minor"/>
      </rPr>
      <t> </t>
    </r>
  </si>
  <si>
    <r>
      <t>Capacitação</t>
    </r>
    <r>
      <rPr>
        <sz val="12"/>
        <rFont val="Calibri"/>
        <family val="2"/>
        <scheme val="minor"/>
      </rPr>
      <t>: Processo de aprendizagem, que visa contribuir para o desenvolvimento de competências. (Adaptado do PNDP, 2006);</t>
    </r>
    <r>
      <rPr>
        <u/>
        <sz val="12"/>
        <rFont val="Calibri"/>
        <family val="2"/>
        <scheme val="minor"/>
      </rPr>
      <t xml:space="preserve">
Educação ambiental</t>
    </r>
    <r>
      <rPr>
        <sz val="12"/>
        <rFont val="Calibri"/>
        <family val="2"/>
        <scheme val="minor"/>
      </rPr>
      <t xml:space="preserve">: práticas voltadas à sensibilização da coletividade sobre as questões ambientais, formação de multiplicadores e engajamento em prol do meio ambiente (PNEA - Lei nº 9795/1999) </t>
    </r>
  </si>
  <si>
    <r>
      <t>Comunicação e Divulgação</t>
    </r>
    <r>
      <rPr>
        <sz val="12"/>
        <color rgb="FF000000"/>
        <rFont val="Calibri"/>
        <family val="2"/>
        <scheme val="minor"/>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</si>
  <si>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</si>
  <si>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</si>
  <si>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</si>
  <si>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</si>
  <si>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</si>
  <si>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color rgb="FF000000"/>
        <rFont val="Calibri"/>
        <family val="2"/>
        <scheme val="minor"/>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</si>
  <si>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</si>
  <si>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</si>
  <si>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</si>
  <si>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</si>
  <si>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</si>
  <si>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</si>
  <si>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</si>
  <si>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</si>
  <si>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</si>
  <si>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t>Manejo in situ</t>
    </r>
    <r>
      <rPr>
        <sz val="12"/>
        <color rgb="FF000000"/>
        <rFont val="Calibri"/>
        <family val="2"/>
        <scheme val="minor"/>
      </rPr>
      <t> </t>
    </r>
  </si>
  <si>
    <t>Intervenção sobre espécimes da fauna em seu habitat natural visando à manutenção e recuperação de populações viáveis (IN ICMBio Nº 5/2021).  </t>
  </si>
  <si>
    <r>
      <t>Normativas</t>
    </r>
    <r>
      <rPr>
        <sz val="12"/>
        <color rgb="FF000000"/>
        <rFont val="Calibri"/>
        <family val="2"/>
        <scheme val="minor"/>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</si>
  <si>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</si>
  <si>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color rgb="FF000000"/>
        <rFont val="Calibri"/>
        <family val="2"/>
        <scheme val="minor"/>
      </rPr>
      <t> </t>
    </r>
  </si>
  <si>
    <t>Estratégias que orientem a priorização das ações necessárias para uma gestão adequada do território (ordenamento territorial, áreas prioritárias, zoneamento urbano)  </t>
  </si>
  <si>
    <r>
      <t>Pesquisa </t>
    </r>
    <r>
      <rPr>
        <sz val="12"/>
        <color rgb="FF000000"/>
        <rFont val="Calibri"/>
        <family val="2"/>
        <scheme val="minor"/>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</si>
  <si>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</si>
  <si>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</si>
  <si>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</si>
  <si>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color rgb="FF000000"/>
        <rFont val="Calibri"/>
        <family val="2"/>
        <scheme val="minor"/>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</si>
  <si>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</si>
  <si>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</si>
  <si>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da Ariranha nas Regiões Hidrográficas Tocantins-Araguaia, Paraná e Paraguai - PAN ARIRANHA</t>
  </si>
  <si>
    <t>Objetivo geral do PAN</t>
  </si>
  <si>
    <t>MITIGAR OS IMPACTOS DAS PRINCIPAIS AMEAÇAS ÀS POPULAÇÕES DE ARIRANHA E SEU HABITAT EM ÁREAS ESTRATÉGICAS NAS REGIÕES HIDROGRÁFICAS TOCANTINS-ARAGUAIA, PARANÁ E PARAGUAI PARA A CONSERVAÇÃO DA ESPÉCIE NOS PRÓXIMOS 5 ANOS​</t>
  </si>
  <si>
    <t>Data da monitoria</t>
  </si>
  <si>
    <t>20/10/2025 - 24/10/2025 (presencial)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</si>
  <si>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</si>
  <si>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</si>
  <si>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</si>
  <si>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</si>
  <si>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</si>
  <si>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</si>
  <si>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</si>
  <si>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</si>
  <si>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</si>
  <si>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</si>
  <si>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</si>
  <si>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</si>
  <si>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</si>
  <si>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Redução de conflitos entre humanos e ariranhas.</t>
  </si>
  <si>
    <t>1.1</t>
  </si>
  <si>
    <t>Elaborar plano de comunicação para construir uma imagem positiva da ariranha e diminuir conflitos</t>
  </si>
  <si>
    <t>Plano de comunicação elaborado.</t>
  </si>
  <si>
    <t>Fortalecimento das ações de comunicação sobre ariranhas alinhando e articulando os potenciais parceiros e público-alvo​.</t>
  </si>
  <si>
    <t>Diego Arruda (SOS Pantanal)​</t>
  </si>
  <si>
    <t>Dione Meger (SEMIL/SP); Aline Vilarinho (PE Cantão); Marina Morena (Naturatins); Maxwell Viana (Secretaria Municipal de Meio Ambiente Lagoa da Confusão/TO); Elis Regina Severino (Fepea/MS); Jéssika Albuquerque (Projeto Ariranhas); Matías Greco (Rewilding Argentina); Angélica Beatriz (Associação Onça D'Água); Walfrido Tomás (Embrapa Pantanal); Lívia Rodrigues (Projeto Ariranhas); Leo Malagoli (Sesc Pantanal)​; Gustavo Figueroa (SOS Pantanal);  Caroline Leuchtenberger (Projeto Ariranhas)</t>
  </si>
  <si>
    <t>Área de abrangência do PAN​</t>
  </si>
  <si>
    <t>Este plano deverá conter ações com seus objetivos, metas, parceiros, público-alvo a ser atingido, canais de comunicação, conflitos a serem dirimidos (remoção de filhotes, pesca, turismo, trânsito de embarcações, etc.)​
Serão realizadas reuniões com os colaboradores para definir plano de trabalho/cronograma.​
Material do Projeto Ariranhas será disponibilizado para consulta. O valor aumentou pela necessidade de contratação de uma empresa especializada em comunicação. Esta ação é uma interface com a reintrodução (item 3.5)​
Documentário sobre o funcionamento do programa de recuperação das populações de ariranhas.</t>
  </si>
  <si>
    <t>x</t>
  </si>
  <si>
    <t>A ação não foi iniciada.</t>
  </si>
  <si>
    <t>O articulador mudou de instituição e por isso, atrasou suas demandas.</t>
  </si>
  <si>
    <t>Diego Arruda (Greenbond Conservation)</t>
  </si>
  <si>
    <t xml:space="preserve">O articulador informou que irá colocar como prioridade da sua agência de comunicação e trocar com demais colegas, para não precisar arrecadar recursos para isso.
Caroline Leuchtenberger conversou com a jornalista Eveline Baptistella (pós-doutoranda em comunicação) que realiza pesquisas sobre conservação das espécies, inclusive com a ariranha e terão uma reunião no intuito de colaborar com o PAN e esta ação. </t>
  </si>
  <si>
    <t>Alterar instituição: Diego Arruda (GreenBond Conservation)</t>
  </si>
  <si>
    <t xml:space="preserve">Alterar instituição: Caroline Leuchtenberger (IF-Farroupilha)​; Lívia Rodrigues (ICMBio/CENAP); Gustavo Figueiroa (GreenBond Conservation)
Incluir: Eveline Baptistella (UNEMAT); Kleyton Camargo (GreenBond Conservation); Juliana Badari (GreenBond Conservation); Jessica Moreno (GreenBond Conservation); Maria Laura G. Costa (GreenBond Conservation); Camila Rodrigues (GreenBond Conservation); Samara Almeida (SEMARH/TO)
</t>
  </si>
  <si>
    <t>Comunicação e Divulgação </t>
  </si>
  <si>
    <t>1.2</t>
  </si>
  <si>
    <t>Executar ações do plano de comunicação para construir uma imagem positiva da ariranha e diminuir conflitos​</t>
  </si>
  <si>
    <t>Relatórios das atividades implementadas (oficinas, palestras e campanhas), mídias produzidas, material impresso​.</t>
  </si>
  <si>
    <t>Comunidades locais, público em geral, turistas, pescadores, órgãos governamentais e entidades sensibilizadas e o risco de conflitos reduzidos​.</t>
  </si>
  <si>
    <t>Samara Almeida (Naturatins)​</t>
  </si>
  <si>
    <t>750.000,00​</t>
  </si>
  <si>
    <t>Aline Vilarinho (PE Cantão); Marina Morena (Naturatins); Maxwell Viana (Secretaria Municipal de Meio Ambiente Lagoa da Confusão/TO); Elis Regina Severino (Fepea/MS), Leo Malagoli (SESC Pantanal); Grasiela Porfírio (Ateliê Verde Inspira); Caroline Leuchtenberger (Projeto Ariranhas); Matías Greco (Rewilding Argentina); Luis Tinoco (ICMBio/NGI Rio Paraná); Angélica Beatriz (Associação Onça D'Água); Walfrido Tomás (Embrapa Pantanal); Diego Arruda (SOS Pantanal)​; Gustavo Figueroa (SOS Pantanal); Miriam Marmontel (Instituto Mamirauá)</t>
  </si>
  <si>
    <t>Poconé (MT), Barão de Melgaço (MT), Rosário Oeste (MT), Parque Estadual do Cantão (TO), APA Ilha do Bananal (TO), Lagoa da Confusão (TO), Reservatório UHE Lajeado (TO), Corumbá (MS), Miranda (MS), Aquidauana (MS), Tangará da Serra (MT), Bacia do Rio Paraná</t>
  </si>
  <si>
    <t>Área de abrangência do PAN ​</t>
  </si>
  <si>
    <t xml:space="preserve">O SESC Pantanal assim como Naturatins podem dispor de recursos para apoiar algumas ações dentro do plano de comunicação, desde que devidamente planejado e articulado com as instituições mencionadas e aprovado pelas mesmas.
Incluir o manual de boas práticas de convivência com as ariranhas.​
O Projeto Ariranhas já desenvolve produtos de comunicação que podem ser melhorados/adaptados. Essa ação pode ser espelhada no PAN MAA. 
Para o cálculo, foram considerados 25 localidades-alvo com investimento de 30 mil cada (ciclo do PAN). </t>
  </si>
  <si>
    <t>A ação não foi iniciada pois o plano de comunicação não foi elaborado. Mas ações pontuais foram realizadas com colaboradores do PAN. Por isso, foi alterado a texto da ação para abranger outras formas de comunicação.</t>
  </si>
  <si>
    <t>Nancy Banevicius (Zoológico Municipal de Curitiba) sugeriu Roberta Bonaldo (Animal Planet e Natgeo) para ser colaboradora e elaborar algum material.</t>
  </si>
  <si>
    <t xml:space="preserve">
Executar ações do plano de comunicação e/ou iniciativas complementares que contribuam para construir uma imagem positiva da ariranha e diminuir conflitos.</t>
  </si>
  <si>
    <t>Alterar instituição: Samara Almeida SEMARH/TO</t>
  </si>
  <si>
    <r>
      <rPr>
        <sz val="11"/>
        <color rgb="FF000000"/>
        <rFont val="Calibri"/>
        <scheme val="minor"/>
      </rPr>
      <t>Alterar instituição: Caroline Leuchtenberger (IF-Farroupilha)​; Diego Arruda (GreenBond Conservation); Grasiela Porfírio (IHP)
Incluir: ​Jhonathan Raimundo Reis (CMBio/NGI Rio Paraná);</t>
    </r>
    <r>
      <rPr>
        <b/>
        <sz val="11"/>
        <color rgb="FF000000"/>
        <rFont val="Calibri"/>
        <scheme val="minor"/>
      </rPr>
      <t xml:space="preserve"> </t>
    </r>
    <r>
      <rPr>
        <sz val="11"/>
        <color rgb="FF000000"/>
        <rFont val="Calibri"/>
        <scheme val="minor"/>
      </rPr>
      <t>Roberta Martini Bonaldo (Natural History Brazil Produções); João Paulo Krajewski (Natural History Brazil Produções); Eveline Baptistella (UNEMAT)</t>
    </r>
  </si>
  <si>
    <t>1.3</t>
  </si>
  <si>
    <t>Elaborar e divulgar guia de convivência entre humanos e ariranha ​</t>
  </si>
  <si>
    <t>Guia publicado​.</t>
  </si>
  <si>
    <t>Padronização e divulgação de boas práticas.​
Convivência harmoniosa da espécie com turistas, profissionais de turismo, pescadores e comunidades locais.​</t>
  </si>
  <si>
    <t>Caroline Leuchtenberger (Projeto Ariranhas)​</t>
  </si>
  <si>
    <t>150.000,00​</t>
  </si>
  <si>
    <t>Samara Almeida (Naturatins); Thiago Rabello (ICMBio/CMA); Severino dos Santos (CPPNE); Dione Meger (SEMIL/SP); Miriam Marmontel (Instituto Mamirauá); Grasiela Porfírio (IHP); Silvio Marchini (USP/ESALQ); Lívia Rodrigues (Projeto Ariranhas); Diego Arruda (SOS Pantanal); Leo Malagoli (SESC Pantanal)​; Gustavo Figueroa (SOS Pantanal)</t>
  </si>
  <si>
    <t>Área de ocorrência da espécie ​</t>
  </si>
  <si>
    <t>Nacional</t>
  </si>
  <si>
    <t>Levar em consideração a disseminação do manual entre usuários de embarcações, jet ski, voadeiras e acampamentos. Integrar com outros PANs que contemplem ariranha.​
Considerar o produto do Workshop (que será desenvolvido por Silvio Marchini – USP/ESALQ) – Item 2.1. Antes da publicação, o guia será validado por uma comissão. O produto deverá ser produzido em tempo similar ao do plano de comunicação. Essa ação pode ser espelhada no PAN MAA. Esta ação é uma interface com a reintrodução (item 3.5). O valor estimado se refere a 30 pontos de 10 mil cada (durante o ciclo do PAN).​</t>
  </si>
  <si>
    <t>Falta de tempo, recurso e estão aguardando a oficina de Teoria da Mudança ser realizada (prevista para novembro de 2025).</t>
  </si>
  <si>
    <t>Caroline Leuchtenberger (IF-Farroupilha)</t>
  </si>
  <si>
    <t>Alterar instituição: Caroline Leuchtenberger (IF-Farroupilha)​</t>
  </si>
  <si>
    <t>Alterar instituição: Samara Almeida (SEMARH/TO); Livia Rodrigues (ICMBio/CENAP); Diego Arruda (GreenBond Conservation)
Excluir: Severino dos Santos (CPPNE)</t>
  </si>
  <si>
    <t>Área de abrangência do PAN</t>
  </si>
  <si>
    <t xml:space="preserve">Incluir: O valor estimado deve considerar a impressão, editoração, ilustrador.
Articular com órgãos municipais, estaduais, federais.​ 
Essa ação poderá ser integrada junto ao PAN MAA. 
Excluir:  O valor estimado se refere a 30 pontos de 10 mil cada (durante o ciclo do PAN).​
</t>
  </si>
  <si>
    <t>1.4</t>
  </si>
  <si>
    <t>Elaborar minuta de normativa para incorporar o guia de boas práticas de convivência com ariranha em planos de gestão.</t>
  </si>
  <si>
    <t>Minuta elaborada e encaminhada.</t>
  </si>
  <si>
    <t>Normativas legais incorporadas a planos de gestão (Plano de Manejo de UC, Plano de Uso Público, Turismo, entre outros) visando a melhor coexistência humano-ariranha nas regiões. ​</t>
  </si>
  <si>
    <t>Thiago Rabello (ICMBio/CMA)​</t>
  </si>
  <si>
    <t>30.000,00​</t>
  </si>
  <si>
    <t>Samara Almeida (Naturatins); Dione Meger (SEMIL/SP); Neusa Arenhart (SEMA/MT); Maxwell Viana (Secretaria Municipal de Meio Ambiente TO); Caroline Leuchtenberger (Projeto Ariranhas); Ronaldo Morato (MMA); Walfrido Tomás (Embrapa Pantanal)​</t>
  </si>
  <si>
    <t>Articular com órgãos municipais, estaduais, federais.​
Essa ação poderá ser integrada junto ao PAN MAA. A minuta pode ser baseada no manual de boas práticas e legislações similares.
Entende-se como Planos de Gestão: planos de manejo de UCs, zoneamento ecológico econômico, planos de uso público (UCs, municipais, territoriais) e plano diretor municipal.</t>
  </si>
  <si>
    <t>Ação não foi iniciada.</t>
  </si>
  <si>
    <t>O articulador tem sua agenda distinta desta ação e sofre sobrecarga de demandas. Esta ação foi excluída pela falta de articulador e pelo entendimento do grupo que não é o momento de seguir com essa ação.</t>
  </si>
  <si>
    <t>Thiago Rabello (ICMBio/CMA)</t>
  </si>
  <si>
    <t>O articulador solicitou que seja colaborador desta ação, consequentemente modificando o articulador.</t>
  </si>
  <si>
    <t>1.5</t>
  </si>
  <si>
    <t>Capacitar agentes ambientais e demais atores sobre boas condutas relacionadas a atividades que envolvam interações humano-ariranhas​</t>
  </si>
  <si>
    <t>Treinamentos realizados (lista de presença), capacitação para agentes ambientais, guias de turismo, agentes comunitários (pescadores, indígenas, fazendeiros, turistas).​</t>
  </si>
  <si>
    <t>Agentes e atores capacitados e atuantes​.</t>
  </si>
  <si>
    <t>300.000,00​</t>
  </si>
  <si>
    <t>Leo Malagoli (Sesc Pantanal); Neusa Arenhart (SEMA/MT); Rógerio Costa (ESEC Taiamã); Thadeu Deluque (ESEC Taiamã);  Dione Meger (SEMIL/SP); Grasiela Porfírio (IHP); Caroline Leuchtenberger (Projeto Ariranhas); Selma Ribeiro (ICMBio/CENAP); Angélica Beatriz (Associação Onça D’Água); Miriam Marmontel (Instituto Mamirauá)​</t>
  </si>
  <si>
    <t>Estados do Tocantins, Mato Grosso, Mato Grosso do Sul, Paraná​</t>
  </si>
  <si>
    <r>
      <rPr>
        <sz val="11"/>
        <color rgb="FF000000"/>
        <rFont val="Calibri"/>
        <family val="2"/>
      </rPr>
      <t xml:space="preserve">É uma ação contínua. A Naturatins realiza uma capacitação com fauna local anualmente. O IHP e IFMS realizam imersão bianualmente com oficiais PMA (Pós-graduação </t>
    </r>
    <r>
      <rPr>
        <i/>
        <sz val="11"/>
        <color rgb="FF000000"/>
        <rFont val="Calibri"/>
        <family val="2"/>
      </rPr>
      <t>Lato Sensu</t>
    </r>
    <r>
      <rPr>
        <sz val="11"/>
        <color rgb="FF000000"/>
        <rFont val="Calibri"/>
        <family val="2"/>
      </rPr>
      <t xml:space="preserve"> em Estratégias para Conservação da Natureza). Essa ação poderá ser integrada junto ao PAN MAA​.</t>
    </r>
  </si>
  <si>
    <t>O Projeto Ariranhas realizou duas capacitações, sendo uma em Poconé (novembro/24) com a participação de 44 pessoas no SESC Pantanal e a segunda no Mês do Meio Ambiente - Sesc Pantanal (junho de 2025), com a participação de 28 pessoas, sendo que ambas foram sobre boas práticas em relação ao turismo com ariranhas.</t>
  </si>
  <si>
    <t xml:space="preserve"> Listas de presença e fotos dos eventos</t>
  </si>
  <si>
    <t>Caroline Leuchtenberger (IF-Farroupilha); Samara Almeida (SEMARH/TO)</t>
  </si>
  <si>
    <t>Samara Almeida informou que será realizada em abril/maio de 2026, no estado do TO, uma capacitação com todos os agentes do estado sobre atividades que envolvem humano e fauna.</t>
  </si>
  <si>
    <t>Alterar instituição: Samara Almeida (SEMARH/TO)​</t>
  </si>
  <si>
    <t>Alterar instituição: Caroline Leuchtenberger (IF-Farroupilha)​
Excluir: Selma Ribeiro (ICMBio/CENAP)</t>
  </si>
  <si>
    <t>Capacitação e EA </t>
  </si>
  <si>
    <t>1.6</t>
  </si>
  <si>
    <t>Gerar fluxo decisório e protocolo de primeiros cuidados para orientar resgate/transporte e destinação de ariranhas removidas​ do ambiente natural</t>
  </si>
  <si>
    <t>Protocolo com fluxo de atores gerado​.</t>
  </si>
  <si>
    <t>Identificar gargalos e melhorar o resgate e destinação dos animais​.​</t>
  </si>
  <si>
    <t>Nancy Banevicius (Zoológico Municipal de Curitiba)​</t>
  </si>
  <si>
    <t>Samara Almeida (Naturatins); Miriam Marmontel (Instituto Mamirauá); Rose Morato (ICMBio/CENAP); Caroline Leuchtenberger (Projeto Ariranhas); Matías Greco (Rewilding Argentina); Mariana Furtado (Projeto Ariranhas); Neusa Arenhart (SEMA/MT)​</t>
  </si>
  <si>
    <t>Incluir fundo emergencial constituído e disponível emergencialmente​.
Considerar legislação vigente​. 
Essa ação pode ser integrada ao PAN MAA.</t>
  </si>
  <si>
    <t>X</t>
  </si>
  <si>
    <r>
      <rPr>
        <sz val="11"/>
        <color rgb="FF000000"/>
        <rFont val="Calibri"/>
        <scheme val="minor"/>
      </rPr>
      <t xml:space="preserve">Foi elaborada uma primeira versão baseada em manuais de manejo da espécie e um fluxograma inicial de tomada de decisão. O material foi compartilhado com o GT de manejo </t>
    </r>
    <r>
      <rPr>
        <i/>
        <sz val="11"/>
        <color rgb="FF000000"/>
        <rFont val="Calibri"/>
        <scheme val="minor"/>
      </rPr>
      <t>ex situ</t>
    </r>
    <r>
      <rPr>
        <sz val="11"/>
        <color rgb="FF000000"/>
        <rFont val="Calibri"/>
        <scheme val="minor"/>
      </rPr>
      <t xml:space="preserve"> para sugestões.</t>
    </r>
  </si>
  <si>
    <r>
      <rPr>
        <sz val="11"/>
        <color rgb="FF000000"/>
        <rFont val="Calibri"/>
        <scheme val="minor"/>
      </rPr>
      <t xml:space="preserve">Versão preliminar do Manual de Resgate e Reabilitação de </t>
    </r>
    <r>
      <rPr>
        <i/>
        <sz val="11"/>
        <color rgb="FF000000"/>
        <rFont val="Calibri"/>
        <scheme val="minor"/>
      </rPr>
      <t>Pteronura brasiliensi</t>
    </r>
    <r>
      <rPr>
        <sz val="11"/>
        <color rgb="FF000000"/>
        <rFont val="Calibri"/>
        <scheme val="minor"/>
      </rPr>
      <t xml:space="preserve">s e do fluxograma de destinação </t>
    </r>
  </si>
  <si>
    <t>A ação foi realocada para o OE3, pois o grupo entendeu que, por envolver manejo populacional e conflito, ela se relaciona diretamente ao OE3 e não ao OE1.</t>
  </si>
  <si>
    <r>
      <rPr>
        <sz val="11"/>
        <color rgb="FF000000"/>
        <rFont val="Calibri"/>
        <scheme val="minor"/>
      </rPr>
      <t xml:space="preserve">Na revisão da Linha Temática, foi incluído o manejo </t>
    </r>
    <r>
      <rPr>
        <i/>
        <sz val="11"/>
        <color rgb="FF000000"/>
        <rFont val="Calibri"/>
        <scheme val="minor"/>
      </rPr>
      <t>ex situ,</t>
    </r>
    <r>
      <rPr>
        <sz val="11"/>
        <color rgb="FF000000"/>
        <rFont val="Calibri"/>
        <scheme val="minor"/>
      </rPr>
      <t xml:space="preserve"> porém a proposta é que o manejo seja integrado (</t>
    </r>
    <r>
      <rPr>
        <i/>
        <sz val="11"/>
        <color rgb="FF000000"/>
        <rFont val="Calibri"/>
        <scheme val="minor"/>
      </rPr>
      <t>in situ</t>
    </r>
    <r>
      <rPr>
        <sz val="11"/>
        <color rgb="FF000000"/>
        <rFont val="Calibri"/>
        <scheme val="minor"/>
      </rPr>
      <t xml:space="preserve"> e </t>
    </r>
    <r>
      <rPr>
        <i/>
        <sz val="11"/>
        <color rgb="FF000000"/>
        <rFont val="Calibri"/>
        <scheme val="minor"/>
      </rPr>
      <t>ex situ</t>
    </r>
    <r>
      <rPr>
        <sz val="11"/>
        <color rgb="FF000000"/>
        <rFont val="Calibri"/>
        <scheme val="minor"/>
      </rPr>
      <t xml:space="preserve">), considerando que envolve resgate e reabilitação, com possível encaminhamento para instituições </t>
    </r>
    <r>
      <rPr>
        <i/>
        <sz val="11"/>
        <color rgb="FF000000"/>
        <rFont val="Calibri"/>
        <scheme val="minor"/>
      </rPr>
      <t>ex situ</t>
    </r>
    <r>
      <rPr>
        <sz val="11"/>
        <color rgb="FF000000"/>
        <rFont val="Calibri"/>
        <scheme val="minor"/>
      </rPr>
      <t>, além da possibilidade de retorno dos animais ao ambiente natural. Nancy Banevicius mencionou que há uma articulação com Lorenzo von Fersen (Zoológico de Nurnberger) para a criação desse fundo emergencial.</t>
    </r>
  </si>
  <si>
    <t>Alterar Instituição: Samara Almeida (SEMARH/TO); Caroline Leuchtenberger (IF-Farroupilha); Mariana Furtado (INMA)
Incluir: Grasiela Porfírio (IHP); Leo Malagoli (Sesc Pantanal)</t>
  </si>
  <si>
    <t xml:space="preserve"> Antiga ação 1.6. Durante a 1 monitoria o GAT identificou que essa ação estava no OE 1  erroneamente, por se tratar de manejo populacional considerado no OE3. A ação foi,  então,  translocada para OE3, passando a ser a 3.10. 
 Incluir: fundo constituído e disponível emergencialmente​. Nancy  Banevicius (Zoológico Municipal de Curitiba)​  mencionou que há uma movimentação com Lorenzo von Fersen (Zoológico de Nurnberger) para a criação deste fundo emergencial.
</t>
  </si>
  <si>
    <t>1.7</t>
  </si>
  <si>
    <t>Elaborar protocolo e programa de monitoramento participativo da população de ariranhas e implementar projeto piloto de monitoramento de ariranha em terras indígenas​</t>
  </si>
  <si>
    <t>Programa elaborado, projetos piloto realizados.
Relatórios dos projetos piloto.</t>
  </si>
  <si>
    <t>Experiência replicável de projeto participativo para monitoramento de ariranha em terras indígenas​.</t>
  </si>
  <si>
    <t>Cecilia Woortmann (Funai)</t>
  </si>
  <si>
    <t>Samara Almeida (Naturatins); Mariany Martinez (Funai); Marco Mitidieri (Funai); Caroline Leuchtenberger (IF Farroupilha); Miriam Marmontel (Instituto Mamirauá); Elildo Alves Ribeiro (ICMBio/CENAP); Rafael Valadão (ICMBio/RAN); Walfrido Tomás (Embrapa Pantanal)</t>
  </si>
  <si>
    <t>Área do PAN</t>
  </si>
  <si>
    <t>Possibilidade de recurso de colaboração internacional para monitoramento de uma terra indígena localizada na região hidrográfica do PAN.  
Incluir no protocolo- aplicativo do Projeto Ariranhas. Futuramente essas áreas poderão servir de reservatório de indivíduos para ações reintrodução.</t>
  </si>
  <si>
    <t xml:space="preserve">Não houve andamento no período. </t>
  </si>
  <si>
    <t>Desde 2023, a Coordenação de Conservação e Recuperação Ambiental (CORAM) passou a priorizar ações de recuperação ambiental nas Terras Indígenas abrangidas pela ADPF 709, com foco especial na emergência Yanomami. Quando a ação foi pactuada no âmbito do PAN Ariranha, a CORAM havia estruturado um plano de trabalho com 34 ações em parceria com o Serviço Florestal dos Estados Unidos, com apoio financeiro da USAID. Entre essas ações, estava prevista a atividade de monitoramento da biodiversidade, especialmente na bacia do Araguaia. No entanto, a mudança na gestão do governo norte-americano resultou na descontinuidade do programa, com demissão da equipe técnica e cancelamento do orçamento.
Diante desse cenário, a coordenação precisou direcionar esforços ao PAN Quelônios, devido à alta demanda das comunidades indígenas pelo monitoramento e manejo dessas espécies, fundamentais para sua segurança alimentar.
O grupo avaliou que, com a retirada da Funai da articulação desta ação — além da interrupção de sua participação em outras atividades, a pedido da própria fundação — não há condições de implementá-la. Por esse motivo, a ação foi excluída.</t>
  </si>
  <si>
    <t xml:space="preserve">Cecília Woortmann (Funai) </t>
  </si>
  <si>
    <t>Formulação de estratégias e mitigação dos impactos da perda e degradação de habitat de ariranhas em decorrência de ações antrópicas e mudanças climáticas.</t>
  </si>
  <si>
    <t>2.1</t>
  </si>
  <si>
    <t>Realizar um workshop focado na construção de estratégias de mitigação das causas de degradação de habitat em áreas de ocorrência de ariranha</t>
  </si>
  <si>
    <t xml:space="preserve">Relatório do workshop com mapa de interações (Teoria da Mudança) e planejamento de ações.
</t>
  </si>
  <si>
    <t>Melhoria nos processos de tomada de decisão e políticas públicas.</t>
  </si>
  <si>
    <t>Caroline Leuchtenberger (IF Farroupilha)​</t>
  </si>
  <si>
    <t>200.000,00​</t>
  </si>
  <si>
    <t>Walfrido Tomás (Embrapa Pantanal); Grasiela Porfírio (IHP); Silvio Marchini (USP/ESALQ); Aline Vilarinho (PE Cantão); Thiago Rabello (ICMBio/CMA); Miriam Marmontel (Instituto Mamirauá)</t>
  </si>
  <si>
    <t>Realização de um workshop podendo se basear na Teoria da Mudança. Cálculo: evento de 4 dias até 30 pessoas, e pagamento de consultor de "Teoria da Mudança". 
Recomenda-se replicar esta ação no PAN MAA​ para ariranhas e demais mamíferos aquáticos.</t>
  </si>
  <si>
    <t xml:space="preserve">Ação em andamento. Foi elaborado um projeto para obtenção de recurso no processo de Implementação de PAN, o qual foi aprovado. O Workshop será realizado em novembro/25, no Sesc Pantanal, com foco na região do Pantanal. Desde o início de 2025 foram realizadas reuniões para alinhamento para a execução do evento, com a definição de datas, participantes e logística.  </t>
  </si>
  <si>
    <t>A ação foi excluída pois o grupo entende que o Workshop da Teoria da Mudança é aplicado para o conflito humano-fauna e não para degradação de habitat. Portanto, uma nova ação foi criada no OE 1, ação 1.10.</t>
  </si>
  <si>
    <t>Ordenamento e gestão territorial </t>
  </si>
  <si>
    <t>2.2</t>
  </si>
  <si>
    <r>
      <rPr>
        <sz val="11"/>
        <color rgb="FF000000"/>
        <rFont val="Calibri"/>
      </rPr>
      <t xml:space="preserve">Identificar os </t>
    </r>
    <r>
      <rPr>
        <i/>
        <sz val="11"/>
        <color rgb="FF000000"/>
        <rFont val="Calibri"/>
      </rPr>
      <t xml:space="preserve">habitats </t>
    </r>
    <r>
      <rPr>
        <sz val="11"/>
        <color rgb="FF000000"/>
        <rFont val="Calibri"/>
      </rPr>
      <t>resilientes a secas extremas no Pantanal para proposição de tomada de decisão para conservação ​das ariranhas</t>
    </r>
  </si>
  <si>
    <t xml:space="preserve">Mapa de áreas estratégicas para conservação de áreas resilientes a secas extremas​.
</t>
  </si>
  <si>
    <t>Incorporação de estratégias de conservação de ariranhas nos planos de manejo das UCs e outros planos de gestão territorial incluídas no mapa de áreas estratégicas.</t>
  </si>
  <si>
    <t>Walfrido Tomás (Embrapa Pantanal)​</t>
  </si>
  <si>
    <t>20.000,00​</t>
  </si>
  <si>
    <t>Grasiela Porfírio (IHP); Carlos Padovani (Embrapa Pantanal); Guilherme Mourão (Embrapa Pantanal); Caroline Leuchtenberger (IF Farroupilha)​; Thiago Rabello (ICMBio/CMA); Neusa Arenhart (SEMA/MT); Selma Ribeiro (ICMBio/CENAP); Livia Rodrigues (Projeto Ariranhas)</t>
  </si>
  <si>
    <t>Pantanal</t>
  </si>
  <si>
    <t>Custo relativamente baixo, uso de laboratórios de geoprocessamento da Embrapa e IHP​.
Consultar se modelo de adequabilidade ambiental gerado no 2º Ciclo do PAN Ariranha pode ser utilizado, devido à escala de análise ser diferente.​</t>
  </si>
  <si>
    <t>Ação não iniciada.</t>
  </si>
  <si>
    <t>O articulador não desenvolveu a ação. Durante a oficina, Walfrido Tomas foi consultado e informou que, considerando as condições climáticas atuais, os habitats resilientes correspondem essencialmente aos rios, corixos que não secaram e às grandes baías. Ele acrescentou que a elaboração desse mapa é relativamente simples e se dispôs a produzir o material.</t>
  </si>
  <si>
    <t>Caroline Leuchtenberger (IF-Farroupilha), Walfrido Tomás (Embrapa Pantanal)​</t>
  </si>
  <si>
    <t>Caroline Leuchtenberger sugeriu que o trabalho de Guilherme Garbino (UFV), que recentemente publicou um estudo sobre conectividade na Mata Atlântica, poderia contribuir para esta ação e para o PAN como um todo, indicando-o como possível colaborador.</t>
  </si>
  <si>
    <r>
      <rPr>
        <sz val="11"/>
        <color rgb="FF000000"/>
        <rFont val="Calibri"/>
        <scheme val="minor"/>
      </rPr>
      <t>Alterar Instituição: Caroline Leuchtenberger (IF-Farroupilha)​; Livia Rodrigues (ICMBio/CENAP)
Excluir: Guilherme Mourão (Embrapa Pantanal) de todas as ações; Thiago Rabello (ICMBio/CMA); Selma Ribeiro (ICMBio/CENAP)
Incluir: Alice Fassoni (UNB);</t>
    </r>
    <r>
      <rPr>
        <b/>
        <sz val="11"/>
        <color rgb="FFFF0000"/>
        <rFont val="Calibri"/>
        <scheme val="minor"/>
      </rPr>
      <t xml:space="preserve"> </t>
    </r>
    <r>
      <rPr>
        <sz val="11"/>
        <color rgb="FF000000"/>
        <rFont val="Calibri"/>
        <scheme val="minor"/>
      </rPr>
      <t xml:space="preserve">Guilherme Garbino (UFV)
</t>
    </r>
  </si>
  <si>
    <t>Pesquisa  </t>
  </si>
  <si>
    <t>2.3</t>
  </si>
  <si>
    <t>Identificar áreas estratégicas para mitigação dos impactos de drenagem artificial nos ambientes de ocorrência de ariranhas​</t>
  </si>
  <si>
    <t xml:space="preserve">Mapa de áreas estratégicas para mitigação de impacto de drenagem artificial (em pequena e larga escala)​.
</t>
  </si>
  <si>
    <t>Subsídios a políticas públicas de comando e controle e gestão ambiental para proteção de habitats de ariranha​.</t>
  </si>
  <si>
    <t>​50.000,00​</t>
  </si>
  <si>
    <t>Angélica Beatriz (Associação Onça D'Água);  Fabio Dias (Naturatins - APA Ilha do Bananal); Aline Vilarinho (PE Cantão); Walfrido Tomás (Embrapa Pantanal)​; Neusa Arenhart (SEMA/MT); Henrique Garcia (MPE/TO); Selma Ribeiro (ICMBio/CENAP); Mariella Butti (USP/IB); Thiago Rabello (ICMBio/CMA)</t>
  </si>
  <si>
    <t>Região hidrográfica Tocantins-Araguaia, bacia do Paraná​</t>
  </si>
  <si>
    <t>O engenheiro Karlaile Azevedo (Pró-Ariranha/Naturatins-TO) está elaborando os mapas necessários para identificar as áreas de drenagem. No momento, encontra-se dedicado à produção de um mapa sobre o turismo no Parque Estadual do Cantão.</t>
  </si>
  <si>
    <t>Samara Almeida (SEMARH/TO)</t>
  </si>
  <si>
    <t xml:space="preserve">Excluir: Selma Ribeiro (ICMBio/CENAP); Thiago Rabello (ICMBio/CMA); Mariella Butti (USP/IB)
Incluir: Maxwell Viana (Secretaria Municipal de Meio Ambiente Lagoa da Confusão/TO) </t>
  </si>
  <si>
    <t>2.4</t>
  </si>
  <si>
    <t>Mapear potencial de perda de habitat e risco de isolamento das populações de ariranhas em função de projetos planejados de empreendimentos hidrelétricos nas áreas de ocorrência de ariranhas​</t>
  </si>
  <si>
    <t>Mapa do potencial de perda de habitat e risco de isolamento das populações de ariranhas devido a instalação de hidrelétricas.</t>
  </si>
  <si>
    <t>Subsídios aos processos de licenciamento de empreendimentos hidrelétricos.</t>
  </si>
  <si>
    <t>Selma Ribeiro (ICMBio/CENAP)</t>
  </si>
  <si>
    <t>Thiago Rabello (ICMBio/CMA);  Samara Almeida (Naturatins); Neusa Arenhart (SEMA/MT); Caroline Leuchtenberger (IF Farroupilha); Walfrido Tomás (Embrapa Pantanal); Lívia Rodrigues (Projeto Ariranhas); Aline Poscai (ICMBio/CENAP); Pedro Antunes (ICMBio/CENAP)</t>
  </si>
  <si>
    <t>Recomenda-se que essa ação seja compartilhada com o PAN MAA.</t>
  </si>
  <si>
    <t>Não houve andamentos. Temos apenas a base de dados sobre hidrelétricas disponivel pela Aneel, para os diferentes tipos de empreendimentos (UHE, PCH e CGH), disponível no site (https://sigel.aneel.gov.br/portal/home/item.html?id=947a10caf45249faacd8c45ac74573c7).</t>
  </si>
  <si>
    <t>Há a necessidade de designar alguém com conhecimento sobre a espécie e experiência em georreferenciamento para conduzir essa ação de forma adequada.</t>
  </si>
  <si>
    <t xml:space="preserve">Selma Ribeiro (ICMBIO/ NGI Iperó/BAV Campinas) </t>
  </si>
  <si>
    <t>Sugere-se buscar um estudante de mestrado que possa desenvolver esse projeto de estudo.</t>
  </si>
  <si>
    <t xml:space="preserve">Alterar Instituição: Samara Almeida (SEMARH/TO); Lívia Rodrigues (ICMBio/CENAP)
Excluir: Aline Poscai (ICMBio/CENAP); Pedro Antunes (ICMBio/CENAP)
Incluir: Guilherme Gabino (UFV) </t>
  </si>
  <si>
    <t>2.5</t>
  </si>
  <si>
    <t>Elaborar protocolo mínimo de inventário e monitoramento de ariranhas para o licenciamento de empreendimentos com potencial impacto à espécie​</t>
  </si>
  <si>
    <t>Guia para mitigação do impacto de atividades humanas à conservação da espécie.</t>
  </si>
  <si>
    <t>Padronização dos estudos e medidas mitigadoras adequadas à especie.​</t>
  </si>
  <si>
    <t>Caroline Leuchtenberger (IF Farroupilha); Samara Almeida (Naturatins); Neusa Arenhart (SEMA/MT); Angélica Beatriz (Associação Onça D'Água); Lívia Rodrigues (Projeto Ariranhas); Rafael Valadão (ICMBio/RAN); Walfrido ​Tomás (Embrapa Pantanal); Miriam Marmontel (Instituto Mamirauá); Aline Poscai (ICMBio/CENAP); Pedro Antunes (ICMBio/CENAP)</t>
  </si>
  <si>
    <t>Consultar o guia do TAMAR para licenciamento​.
Ação compartilhada com PAN MAA.
 Esse guia será elaborado considerando os produtos das ações 2.2, 2.3, 2.4, 2.5.</t>
  </si>
  <si>
    <t>Não houve avanço. Como essa ação depende das anteriores sugere-se reprogramar para que consiga ser executada em período diferente e maior que as anteriores.</t>
  </si>
  <si>
    <t>As ações vinculadas a ela, realizadas anteriormente, não apresentaram avanços significativos que pudessem subsidiar esta.</t>
  </si>
  <si>
    <t xml:space="preserve">
Protocolo disponibilizado, lista de órgãos licenciadores</t>
  </si>
  <si>
    <t>Samara Almeida (SEMARH/TO)​</t>
  </si>
  <si>
    <t xml:space="preserve">Alterar Instituição: Caroline Leuchtenberger (IF-Farroupilha); Lívia Rodrigues (ICMBio/CENAP)
Excluir: Aline Poscai (ICMBio/CENAP); Pedro Antunes (ICMBio/CENAP)
Incluir: André Coelho (Instituto Mamirauá )
</t>
  </si>
  <si>
    <t xml:space="preserve"> </t>
  </si>
  <si>
    <t>Aumento e manutenção da viabilidade de populações de ariranhas isoladas ou residuais.</t>
  </si>
  <si>
    <t>3.1</t>
  </si>
  <si>
    <r>
      <rPr>
        <sz val="11"/>
        <color rgb="FF000000"/>
        <rFont val="Calibri"/>
      </rPr>
      <t xml:space="preserve">Mapear e analisar a relação filogeográfica das populações isoladas e residuais com potenciais populações-fonte, incluindo população </t>
    </r>
    <r>
      <rPr>
        <i/>
        <sz val="11"/>
        <color rgb="FF000000"/>
        <rFont val="Calibri"/>
      </rPr>
      <t>ex situ</t>
    </r>
    <r>
      <rPr>
        <sz val="11"/>
        <color rgb="FF000000"/>
        <rFont val="Calibri"/>
      </rPr>
      <t xml:space="preserve"> ​</t>
    </r>
  </si>
  <si>
    <t>Mapa com a relação filogeográfica das populações isoladas e residuais com potenciais populações-fonte. ​</t>
  </si>
  <si>
    <t>Identificação das melhores populações-fonte para reforço populacional. ​</t>
  </si>
  <si>
    <t>600.000,00​</t>
  </si>
  <si>
    <t>Samara Almeida (Naturatins)​; Matías Greco (Rewilding Argentina)​; Cibele Biondo (UFABC)​; Rose Morato (ICMBio/CENAP); Nancy Banevicius (Zoológico Municipal de Curitiba)​; Miriam Marmontel (Instituto Mamirauá)</t>
  </si>
  <si>
    <t>Regiões hidrográficas do PAN</t>
  </si>
  <si>
    <t>Possível extensão dessa ação para o PAN MAA.​ 
Será considerado bancos de dados genéticos e museus.</t>
  </si>
  <si>
    <t>Aluna de mestrado Aleska Vieira (UFABC), orientada pela Cibele Biondo, com co-orientação de Caroline Leuchtenberger deve concluir a dissertação em 2026 - "Diversidade genética e estrutura populacional da ariranha na bacia do Tocantins e Araguaia e no Pantanal".</t>
  </si>
  <si>
    <t>Mapear e analisar a relação filogeográfica das populações isoladas e residuais com potenciais populações-fonte</t>
  </si>
  <si>
    <t>Documento com a descrição filogeográfica e variabilidade genética das populações ​</t>
  </si>
  <si>
    <t>Alterar Instituição: Samara Almeida (SEMARH/TO)
Incluir: Aleska Vieira (UFABC); Mariana Furtado (INMA); Lívia Rodrigues (ICMBio/CENAP) 
Excluir: Matías Greco (Rewilding Argentina)</t>
  </si>
  <si>
    <t>3.2</t>
  </si>
  <si>
    <t>Mapear a ocorrência da espécie nas áreas limítrofes e históricas</t>
  </si>
  <si>
    <t>Mapa atualizado de ocorrência da espécie nas áreas limítrofes e históricas.</t>
  </si>
  <si>
    <t>Atualização do conhecimento da ocorrência da espécie em áreas limítrofes e históricas e identificação das populações residuais​.</t>
  </si>
  <si>
    <t>Samara Almeida (Naturatins); Matías Greco (Rewilding Argentina); Rafael Valadão (ICMBio/RAN); Neusa Arenhart (SEMA/MT); Sérgio Posso (UFMS); Luís Eduardo Tinoco (ICMBio/NGI Rio Paraná)​; Miriam Marmontel (Instituto Mamirauá)</t>
  </si>
  <si>
    <t>Bacia do Tocantins-Araguaia, Paraguai e regiões de ocorrência histórica na Bacia do Paraná</t>
  </si>
  <si>
    <t>Recomenda-se considerar o uso de DNA ambiental. Possível extensão dessa ação para o PAN MAA, mas focado nas áreas de ocorrência limítrofe.​</t>
  </si>
  <si>
    <t>Projeto Ariranhas conseguiu um recurso financeiro limitado que permitirá iniciar ações de investigação na região histórica do Paraná. As licenças já foram obtidas junto ao SISBIO e está em fase de solicitação junto ao IMASUL/MS.</t>
  </si>
  <si>
    <t>Projeto para levantamento inicial elaborado e licença SISBIO emitida.</t>
  </si>
  <si>
    <t>Não há tempo hábil para a realização de trabalhos de campo, e não há um aluno dedicado à ação. Além disso, o recurso disponível não é suficiente para a execução de um estudo completo.</t>
  </si>
  <si>
    <t>Caroline Leuchtenberger (IF-Farroupilha); Livia Rodrigues (ICMBio/CENAP)</t>
  </si>
  <si>
    <t>Recomenda-se buscar um bolsista para executar a ação.
Ação relacionada com a 3.4.</t>
  </si>
  <si>
    <t xml:space="preserve">Alterar Instituição: Samara Almeida (SEMARH/TO)
Excluir:  Miriam Marmontel (Instituto Mamirauá)
Incluir: Jhonanthan Raimundo Reis (CMBio/NGI Rio Paraná); Pedro Teles (Itaipu Binacional); Ana Luzia Abrão (RPPN Ernesto Vargas Baptista); Lívia Rodrigues (ICMBio/CENAP)
</t>
  </si>
  <si>
    <t>Excluir: Recomenda-se considerar o uso de DNA ambiental.</t>
  </si>
  <si>
    <t>3.3</t>
  </si>
  <si>
    <r>
      <rPr>
        <sz val="11"/>
        <color rgb="FF000000"/>
        <rFont val="Calibri"/>
      </rPr>
      <t xml:space="preserve">Elaborar o Programa de Manejo Populacional para a conservação </t>
    </r>
    <r>
      <rPr>
        <i/>
        <sz val="11"/>
        <color rgb="FF000000"/>
        <rFont val="Calibri"/>
      </rPr>
      <t xml:space="preserve">ex situ </t>
    </r>
    <r>
      <rPr>
        <sz val="11"/>
        <color rgb="FF000000"/>
        <rFont val="Calibri"/>
      </rPr>
      <t>da ariranha no Brasil​</t>
    </r>
  </si>
  <si>
    <r>
      <rPr>
        <sz val="11"/>
        <color rgb="FF000000"/>
        <rFont val="Calibri"/>
        <family val="2"/>
      </rPr>
      <t xml:space="preserve">Programa de manejo populacional da espécie elaborado; studbook atualizado; protocolo de recepção e destinação de ariranha </t>
    </r>
    <r>
      <rPr>
        <i/>
        <sz val="11"/>
        <color rgb="FF000000"/>
        <rFont val="Calibri"/>
        <family val="2"/>
      </rPr>
      <t>ex situ</t>
    </r>
    <r>
      <rPr>
        <sz val="11"/>
        <color rgb="FF000000"/>
        <rFont val="Calibri"/>
        <family val="2"/>
      </rPr>
      <t>; relatório nacional contendo todos os empreendimentos autorizados (em todas as categorias) para receber ariranhas, estruturas e condições e dados do plantel*; aumento do número de casais reprodutores estabelecidos em instituições brasileiras.​</t>
    </r>
  </si>
  <si>
    <r>
      <rPr>
        <sz val="11"/>
        <color rgb="FF000000"/>
        <rFont val="Calibri"/>
        <family val="2"/>
      </rPr>
      <t xml:space="preserve">Obter uma população </t>
    </r>
    <r>
      <rPr>
        <i/>
        <sz val="11"/>
        <color rgb="FF000000"/>
        <rFont val="Calibri"/>
        <family val="2"/>
      </rPr>
      <t xml:space="preserve">ex situ </t>
    </r>
    <r>
      <rPr>
        <sz val="11"/>
        <color rgb="FF000000"/>
        <rFont val="Calibri"/>
        <family val="2"/>
      </rPr>
      <t>funcional capaz de subsidiar a conservação</t>
    </r>
    <r>
      <rPr>
        <i/>
        <sz val="11"/>
        <color rgb="FF000000"/>
        <rFont val="Calibri"/>
        <family val="2"/>
      </rPr>
      <t xml:space="preserve"> in situ​.</t>
    </r>
  </si>
  <si>
    <t>Nancy Banevicius (Zoológico Municipal de Curitiba)</t>
  </si>
  <si>
    <t>Rose Morato (ICMBio/CENAP); Caroline Leuchtenberger (Projeto Ariranhas); Tim Schikora (EPP-EAZA); Samara Almeida (Naturatins); Fabiana Lúcia Padilha (Aquário de São Paulo); Laura Chrispim Reisfeld (Aquário de São Paulo); Dione Meger (SEMIL/SP)​; Carlos Galvis (ALPZA); Miriam Marmontel (Instituto Mamirauá); Fátima Ribeiro (Naturatins)</t>
  </si>
  <si>
    <r>
      <rPr>
        <sz val="11"/>
        <color rgb="FF000000"/>
        <rFont val="Calibri"/>
      </rPr>
      <t xml:space="preserve">O custo deve considerar o resgate de espécimes </t>
    </r>
    <r>
      <rPr>
        <i/>
        <sz val="11"/>
        <color rgb="FF000000"/>
        <rFont val="Calibri"/>
      </rPr>
      <t>in situ</t>
    </r>
    <r>
      <rPr>
        <sz val="11"/>
        <color rgb="FF000000"/>
        <rFont val="Calibri"/>
      </rPr>
      <t xml:space="preserve"> (cerca de R$10.000 por indivíduo) e importação de indivíduos (cerca de RS20.000 por indivíduo). Custo estimado levando em consideração a importação de dois indivíduos e o resgate de dois indivíduos em 5 anos.
*Levantamento a ser realizado pela ABEMA pelo subgrupo de conservação (Dione Meger – SEMIL/SP) subsidiando o relatório nacional contendo todos os empreendimentos autorizados (em todas as categorias) para receber ariranha, estruturas e condições e dados do plantel.​
Será considerado instituições </t>
    </r>
    <r>
      <rPr>
        <i/>
        <sz val="11"/>
        <color rgb="FF000000"/>
        <rFont val="Calibri"/>
      </rPr>
      <t>ex situ</t>
    </r>
    <r>
      <rPr>
        <sz val="11"/>
        <color rgb="FF000000"/>
        <rFont val="Calibri"/>
      </rPr>
      <t xml:space="preserve"> brasileiras​.</t>
    </r>
  </si>
  <si>
    <t>Não houve andamentos. Foi priorizada a elaboração do manual de resgate e cuidados iniciais</t>
  </si>
  <si>
    <r>
      <rPr>
        <sz val="11"/>
        <color rgb="FF000000"/>
        <rFont val="Calibri"/>
        <scheme val="minor"/>
      </rPr>
      <t xml:space="preserve">O manejo populacional </t>
    </r>
    <r>
      <rPr>
        <i/>
        <sz val="11"/>
        <color rgb="FF000000"/>
        <rFont val="Calibri"/>
        <scheme val="minor"/>
      </rPr>
      <t>ex situ</t>
    </r>
    <r>
      <rPr>
        <sz val="11"/>
        <color rgb="FF000000"/>
        <rFont val="Calibri"/>
        <scheme val="minor"/>
      </rPr>
      <t xml:space="preserve"> existe, porém ainda não está estruturado como um programa oficial. A espécie será incluída no novo acordo de cooperação entre a AZAB e o ICMBio, o que permitirá iniciar a criação de um PMP formal e de seu respectivo manual de manejo. Optou-se também por priorizar as ações relacionadas aos resgates e aos primeiros atendimentos, considerando que a maior parte dos indivíduos que compõem a população </t>
    </r>
    <r>
      <rPr>
        <i/>
        <sz val="11"/>
        <color rgb="FF000000"/>
        <rFont val="Calibri"/>
        <scheme val="minor"/>
      </rPr>
      <t>ex situ</t>
    </r>
    <r>
      <rPr>
        <sz val="11"/>
        <color rgb="FF000000"/>
        <rFont val="Calibri"/>
        <scheme val="minor"/>
      </rPr>
      <t xml:space="preserve"> é oriunda de situações de resgate.</t>
    </r>
  </si>
  <si>
    <r>
      <rPr>
        <sz val="11"/>
        <color rgb="FFFF0000"/>
        <rFont val="Calibri"/>
        <scheme val="minor"/>
      </rPr>
      <t xml:space="preserve"> </t>
    </r>
    <r>
      <rPr>
        <sz val="11"/>
        <color rgb="FF000000"/>
        <rFont val="Calibri"/>
        <scheme val="minor"/>
      </rPr>
      <t>Criar o Programa de Manejo Populacional (PMP) para ariranha</t>
    </r>
  </si>
  <si>
    <t xml:space="preserve">Programa de Manejo Populacional (PMP) para ariranha criado. </t>
  </si>
  <si>
    <r>
      <rPr>
        <sz val="11"/>
        <color rgb="FF000000"/>
        <rFont val="Calibri"/>
      </rPr>
      <t xml:space="preserve">Promoção da conservação integrada </t>
    </r>
    <r>
      <rPr>
        <i/>
        <sz val="11"/>
        <color rgb="FF000000"/>
        <rFont val="Calibri"/>
      </rPr>
      <t>in situ</t>
    </r>
    <r>
      <rPr>
        <sz val="11"/>
        <color rgb="FF000000"/>
        <rFont val="Calibri"/>
      </rPr>
      <t xml:space="preserve"> e </t>
    </r>
    <r>
      <rPr>
        <i/>
        <sz val="11"/>
        <color rgb="FF000000"/>
        <rFont val="Calibri"/>
      </rPr>
      <t>ex situ</t>
    </r>
    <r>
      <rPr>
        <sz val="11"/>
        <color rgb="FF000000"/>
        <rFont val="Calibri"/>
      </rPr>
      <t xml:space="preserve"> visando a recuperação e manutenção da espécie em seu meio natural. </t>
    </r>
  </si>
  <si>
    <t xml:space="preserve">Alterar Instituição: Samara Almeida (SEMARH/TO); Caroline Leuchtenberger (IF-Farroupilha) 
Excluir: Dione Meger (SEMIL/SP)​.
 Incluir: Mariana Furtado (INMA). 
</t>
  </si>
  <si>
    <t xml:space="preserve">Excluir: O custo deve considerar o resgate de espécimes in situ (cerca de R$10.000 por indivíduo) e importação de indivíduos (cerca de RS20.000 por indivíduo). Custo estimado levando em consideração a importação de dois indivíduos e o resgate de dois indivíduos em 5 anos. *Levantamento a ser realizado pela ABEMA pelo subgrupo de conservação (Dione Meger – SEMIL/SP) subsidiando o relatório nacional contendo todos os empreendimentos autorizados (em todas as categorias) para receber ariranha, estruturas e condições e dados do plantel.​ Será considerado instituições ex situ brasileiras. 
Incluir: Não é preciso realizar reunião preliminar com o Ex situ Guidelines da IUCN para a criação do PMP, pois não há previsão na IN ICMBio nº5/21 e nos ciclos anteriores já havia indicação da importância da conservação integrada para a espécie. </t>
  </si>
  <si>
    <t>3.4</t>
  </si>
  <si>
    <t>Realizar análise de viabilidade socioambiental na bacia do Rio Paraná</t>
  </si>
  <si>
    <t>Redação e submissão do projeto para instituições de fomento. Relatório diagnóstico da área.</t>
  </si>
  <si>
    <t>Diagnosticar e identificar áreas propícias para reintrodução da espécie.</t>
  </si>
  <si>
    <t>675.000,00​</t>
  </si>
  <si>
    <t>Sebastian di Martino (Rewilding Argentina); Matías Greco (Rewilding Argentina); Gustavo Solis (Rewilding Argentina); Lívia Rodrigues (Projeto Ariranhas); Luís Eduardo Tinoco (ICMBio/NGI Rio Paraná); Rafael Valadão (ICMBio/RAN); Guilherme Mourão (Embrapa Pantanal); Walfrido Tomás (Embrapa Pantanal); Nancy Banevicius (Zoológico Municipal de Curitiba); Miriam Marmontel (Instituto Mamirauá)</t>
  </si>
  <si>
    <t>Bacia do rio Paraná</t>
  </si>
  <si>
    <t>Áreas de ocorrência histórica na bacia do Paraná​</t>
  </si>
  <si>
    <t>NGI Rio Paraná (engloba a APA das Ilhas e Várzeas do Rio Paraná e o PARNA Ilha Grande). 
Diagnóstico prévio da comunidade de ictiofauna na área de estudo e avaliação do efeito da ariranha no ecossistema. 
Essa ação tem uma interface com as ações 3.1, 3.2 e 3.3​.
Buscar colaboradores das universidades próximas (UEMS e UEM) que estão desenvolvendo trabalhos com esse tema.</t>
  </si>
  <si>
    <t>Projeto Ariranhas conseguiu um recurso financeiro limitado que permitirá iniciar ações de investigação na região histórica do Paraná, em nov/dez de 2025. As licenças já foram obtidas junto ao SISBIO e em fase de elaboração junto ao IMASUL/MS.
Projeto: "Estudo socioambiental para a recolonização da ariranha na Bacia do Rio Paraná: O retorno da sentinela das águas".</t>
  </si>
  <si>
    <t>Projetos para captação de recursos para levantamento inicial elaborado e licença SISBIO emitida.</t>
  </si>
  <si>
    <t>Ação relacionada à ação 3.2.
Buscar mais colaboradores.</t>
  </si>
  <si>
    <t>Alterar Instituição: Livia Rodrigues (ICMBio/CENAP)
Incluir: Jhonanthan Raimundo Reis (ICMBio/NGI Rio Paraná); Pedro Teles (Itaipu Binacional); Ana Luzia Abrão (RPPN Ernesto Vargas Baptista); Adriana Espinosa (Embrapa Pantanal)
Excluir: Miriam Marmontel (Instituto Mamirauá), Guilherme Mourão (Embrapa Pantanal); Luís Eduardo Tinoco (ICMBio/NGI Rio Paraná)</t>
  </si>
  <si>
    <t>Incluir: Buscar colaboradores, observando pesquisadores das universidades próximas (UEMS e UEM) que estão desenvolvendo trabalhos com tema correlacionados.</t>
  </si>
  <si>
    <t>3.5</t>
  </si>
  <si>
    <t>Elaborar um programa de reintrodução de ariranhas na bacia do Rio Paraná</t>
  </si>
  <si>
    <t>Programa de reintrodução elaborado. Autorizações legais para a execução do programa. Atas das oficinas de sensibilização com as comunidades​.</t>
  </si>
  <si>
    <t>Programa apto a ser executado, ter recursos financeiros e humanos para execução do programa​.</t>
  </si>
  <si>
    <t>NGI Rio Paraná (engloba a APA das Ilhas e Várzeas do Rio Paraná e o PARNA Ilha Grande). 
Essa ação tem uma interface com as ações 3.1, 3.2, 3.3 e 3.4​.
Buscar colaboradores das universidades próximas (UEMS e UEM) que estão desenvolvendo trabalhos com esse tema.</t>
  </si>
  <si>
    <t xml:space="preserve"> Projeto inicial de Reintrodução elaborado pelo Projeto Ariranhas e IF-Farroupilha para busca de recursos financeiros e parcerias.</t>
  </si>
  <si>
    <t xml:space="preserve">Projeto inicial elaborado e estimativa orçamentária. </t>
  </si>
  <si>
    <t>Em fase de busca de recursos. Esta ação depende de informações geradas das ações 3.1, 3.2, 3.4.</t>
  </si>
  <si>
    <t xml:space="preserve">Alterar Instituição: Lívia Rodrigues (ICMBio/CENAP)
Excluir: Luís Eduardo Tinoco (ICMBio/NGI Rio Paraná); Guilherme Mourão (Embrapa Pantanal); Miriam Marmontel (Instituto Mamirauá)
Incluir: Marcelo Rheingantz (UFRJ/Refauna); Pedro Teles (Itaipu Binacional); Jhonanthan Raimundo Reis (ICMBio/NGI Rio Paraná) </t>
  </si>
  <si>
    <t>Manejo in situ </t>
  </si>
  <si>
    <t>3.6</t>
  </si>
  <si>
    <t>Estabelecer uma rede de colaboração multinacional para conservação da população de ariranha na bacia do rio da Prata​</t>
  </si>
  <si>
    <t>Memorando de entendimento entre instituições parceiras. ​</t>
  </si>
  <si>
    <t>Aumento do intercâmbio de experiências entre os países.​</t>
  </si>
  <si>
    <t>Gustavo Solís (Rewilding Argentina)​</t>
  </si>
  <si>
    <t>Rogério Cunha de Paula (ICMBio/CENAP); Rose Morato (ICMBio/CENAP)</t>
  </si>
  <si>
    <t>Países da Bacia do rio da Prata​</t>
  </si>
  <si>
    <t>Distribuição global da espécie​</t>
  </si>
  <si>
    <r>
      <rPr>
        <sz val="11"/>
        <color rgb="FF000000"/>
        <rFont val="Calibri"/>
      </rPr>
      <t>População segundo IUCN que considera todos os indivíduos da espécie (</t>
    </r>
    <r>
      <rPr>
        <i/>
        <sz val="11"/>
        <color rgb="FF000000"/>
        <rFont val="Calibri"/>
      </rPr>
      <t>ex situ</t>
    </r>
    <r>
      <rPr>
        <sz val="11"/>
        <color rgb="FF000000"/>
        <rFont val="Calibri"/>
      </rPr>
      <t xml:space="preserve"> e </t>
    </r>
    <r>
      <rPr>
        <i/>
        <sz val="11"/>
        <color rgb="FF000000"/>
        <rFont val="Calibri"/>
      </rPr>
      <t>in situ</t>
    </r>
    <r>
      <rPr>
        <sz val="11"/>
        <color rgb="FF000000"/>
        <rFont val="Calibri"/>
      </rPr>
      <t>). Custo operacional de visitas técnicas. Sugestão de lista MMA, Assessoria Internacional, CITES, IBAMA. Sugere-se Otávio Vuolo Marques (IBAMA) como colaborador para fortalecer a ação.
 A rede de colaboradores pode incluir instituições de todos os países com experiência de conservação</t>
    </r>
    <r>
      <rPr>
        <i/>
        <sz val="11"/>
        <color rgb="FF000000"/>
        <rFont val="Calibri"/>
      </rPr>
      <t xml:space="preserve"> in situ</t>
    </r>
    <r>
      <rPr>
        <sz val="11"/>
        <color rgb="FF000000"/>
        <rFont val="Calibri"/>
      </rPr>
      <t xml:space="preserve"> e </t>
    </r>
    <r>
      <rPr>
        <i/>
        <sz val="11"/>
        <color rgb="FF000000"/>
        <rFont val="Calibri"/>
      </rPr>
      <t>ex situ</t>
    </r>
    <r>
      <rPr>
        <sz val="11"/>
        <color rgb="FF000000"/>
        <rFont val="Calibri"/>
      </rPr>
      <t xml:space="preserve"> (ex: Peru). ​
Documentário sobre o funcionamento do programa de recuperação das populações de ariranhas que será fruto desta ação será elaborado associado ao Plano de Comunicação. Para o documentário, apresentar a importância do retorno da espécie para a bacia do Paraná e usar o projeto da Argentina como exemplo de sucesso. ​
Produtos Intermediários: Ata da primeira reunião de articulação entre instituições de interesse; relatório da visita técnica ao programa de reintrodução de ariranhas da Argentina; lista das pessoas chaves que realizaram a visita técnica.
</t>
    </r>
  </si>
  <si>
    <t>Não houve movimentação para esta ação.</t>
  </si>
  <si>
    <t xml:space="preserve">O articulador não retornou em tempo hábil para a oficina. </t>
  </si>
  <si>
    <t>Gustavo Solís (Rewilding Argentina)</t>
  </si>
  <si>
    <t xml:space="preserve">Incluir alguém do Ibama por conta da licença CITES </t>
  </si>
  <si>
    <t>Incluir: Marcelo Rheingantz (UFRJ/Refauna)</t>
  </si>
  <si>
    <t>Incluir:  Incluir alguém do Ibama por conta da licença CITES
 Excluir: Sugere-se Otávio Vuolo Marques (IBAMA) como colaborador para fortalecer a ação.</t>
  </si>
  <si>
    <t>3.7</t>
  </si>
  <si>
    <t>Identificar áreas potenciais de conectividade de habitats adequados à conservação da ariranha</t>
  </si>
  <si>
    <t>Mapa das áreas potenciais de conectividade de habitats elaborado.</t>
  </si>
  <si>
    <t>Identificação das áreas que as ações de conservação do habitat deverão ser priorizadas.</t>
  </si>
  <si>
    <t>Rafael Valadão (ICMBio/RAN)​</t>
  </si>
  <si>
    <t>Caroline Leuchtenberger (Projeto Ariranhas); Lívia Rodrigues (Projeto Ariranhas); Yuri Ribeiro (ICAS); Paula Condé (ICMBio/CENAP)</t>
  </si>
  <si>
    <t>Esse mapa pode ser elaborado utilizando o produto da ação 2.8 produzido no 2º ciclo do PAN Ariranha.</t>
  </si>
  <si>
    <t xml:space="preserve">Ação em andamento. Foi elaborado uma base de registros da espécie (considerando os dados do SALVE), a partir desses dados foram elaborados dois modelos de distribuição de especie (SDM): um terrestre (com variáveis climáticas e do terreno - flow accumulation, altitude e declividade) e outro aquático (a partir de dados do EarthEnv). Os SDMs foram somados e construído um único modelo. A partir desse modelo de distribuição final foram selecionadas as áreas protegidas (UCs e Áreas Indígenas), bem como fragmentos de ambientes naturais e ambientes antrópicos necessários para restauração. </t>
  </si>
  <si>
    <t>Banco de Registros, Modelos de distribuição da espécie (terrestre e aquático), rasters da camadas (Mapbiomas Brasil 2024) com áreas naturais e antrópicas com necessidade de restauração, lista e shp de áreas protegidas na área de abrangência do PAN.</t>
  </si>
  <si>
    <t>Falta apenas reunir com o grupo de colaboradores para refinamento e finalização do produto final.</t>
  </si>
  <si>
    <t>Rafael Valadão (ICMBio/RAN)</t>
  </si>
  <si>
    <t>Precisa de uma reunião com os colaboradores para finalizar o mapa final.</t>
  </si>
  <si>
    <t>3.8</t>
  </si>
  <si>
    <t>Criar um programa para aumento e manutenção da conectividade de habitats entre populações de ariranha ​</t>
  </si>
  <si>
    <t>Programa elaborado.</t>
  </si>
  <si>
    <t>Ações integradas visando a restauração da conectividade para a conservação da espécie​.</t>
  </si>
  <si>
    <t>Caroline Leuchtenberger (Projeto Ariranhas); Cecília Woortmann (Funai); Lívia Rodrigues (Projeto Ariranhas); Miriam Marmontel (Instituto Mamirauá)</t>
  </si>
  <si>
    <t>Área de ocorrência atual e histórica da espécie​</t>
  </si>
  <si>
    <t>O custo refere-se a uma bolsa de iniciação científica. Sugestão de integração com o PAN MAA.​
Recomenda-se buscar um colaborador do INCRA.​
O Programa vai indicar áreas para criação de UCs, definição de áreas para restauração ou outras estratégias para manutenção e conexão de habitats adequados (a partir do mapa da ação 3.7).</t>
  </si>
  <si>
    <t xml:space="preserve">A partir do SDM descrito na ação 3.7 foram selecionadas áreas protegidas (UCs e Áreas indígenas), áreas naturais e  antrópica com necessidade de restauração. Para finalização do programa, será realizada a priorização espacial por meio do programa zonation para definição das áreas prioritárias para conservação da espécie, visando a conectividade das populações. </t>
  </si>
  <si>
    <t xml:space="preserve">O período para implementação da ação não foi dimensionado de maneira adequada, já que o território base do programa será definido pela ação 3.7. Além da alta demanda de trabalho do articulador, outro problema enfrentado é a baixa capacidade computacional disponível para as análises geoespaciais, o que aumenta significativamente o tempo de processamento de dados.  </t>
  </si>
  <si>
    <t>Reprogramar o período de execução da ação. Sugestão de agrupar a ação com a 3.7, mantendo somente o programa (3.8). O articulador disse que sugeriu o agrupamento dessas ações durante a oficina de planejamento, depois foi separado em duas ações durante a rodada dos grupos no café mundial, na plenária foram mantidas duas ações. O articulador entende que o que temos na 3.7 seria uma atividade dentro da ação 3.8, e sugere que discutam com o GAT durante a oficina se seria interessante manter como duas ações ou agrupar a ação 3.7 na ação 3.8.  O GAT concordou com a sugestão de agrupamento das ações.</t>
  </si>
  <si>
    <t xml:space="preserve">
</t>
  </si>
  <si>
    <t xml:space="preserve">Mapa das áreas potenciais de conectividade de habitats elaborado.
Programa elaborado.
</t>
  </si>
  <si>
    <t xml:space="preserve">Alterar Instituição: Caroline Leuchtenberger (IF-Farroupilha); Lívia Rodrigues (ICMBio/CENAP);
Excluir: Cecília Woortmann (Funai)
Incluir: Yuri Ribeiro (ICAS); Paula Condé (ICMBio/CENAP); Samara Almeida (SEMARH/TO); Grasiela Porfírio (IHP) </t>
  </si>
  <si>
    <t>3.9</t>
  </si>
  <si>
    <t>Elaborar e iniciar programa de monitoramento de populações de ariranhas em duas regiões hidrográficas do PAN</t>
  </si>
  <si>
    <t>Programa elaborado, projetos piloto realizados.
Relatórios dos projetos piloto.​</t>
  </si>
  <si>
    <t>Conhecimento das tendências populacionais e experiência replicável do projeto para monitoramento de ariranha​s.</t>
  </si>
  <si>
    <t>Cecilia Woortmann (Funai); Mariany Martinez (Funai); Walfrido Tomás (Embrapa Pantanal); Miriam Marmontel (Instituto Mamirauá); Caroline Leuchtenberger (IF Farroupilha); Leo Malagoli (SESC Pantanal); Grasiela Porfírio (IHP); Neusa Arenhart (SEMA/MT); Lívia Rodrigues (Projeto Ariranhas)</t>
  </si>
  <si>
    <t xml:space="preserve">Médio Rio Tocantins, Serra do Amolar </t>
  </si>
  <si>
    <t>Realizar estimativa de custo das expedições (sendo uma expedição por ano; a articuladora consegue executar a ação no Médio Rio Tocantins). IHP realiza monitoramento na região da Serra do Amolar.</t>
  </si>
  <si>
    <t xml:space="preserve">1- Na Serra do Amolar já existe um sistema de monitoramento de fauna realizado pelo IHP, porém não é efetivo para a ariranha. Recomenda-se o ajuste da metodologia ou elaborar um programa só para a ariranha. 
2 - Falta de tempo da articuladora. </t>
  </si>
  <si>
    <t xml:space="preserve">
1 - Grasiela Porfírio (IHP); 2 - Samara Almeida (SEMARH/TO)
</t>
  </si>
  <si>
    <t>Recomenda-se que tanto para a região da Serra do Amolar quanto para o Médio Tocantins seja a mesma metodologia.</t>
  </si>
  <si>
    <t>Alterar instituição: Samara Almeida (SEMARH/TO)</t>
  </si>
  <si>
    <t xml:space="preserve">Alterar Instituição: Lívia Rodrigues (ICMBio/CENAP)
Excluir: Cecília Woortmann (Funai);  Mariany Martinez (Funai)
</t>
  </si>
  <si>
    <t>incluir: Recomenda-se que tanto para a região da Serra do Amolar quanto para o Médio Tocantins seja a mesma metodologia.
Seria importante a participação dos OEMAs de todos os estados nessa ação, além dos especialistas.</t>
  </si>
  <si>
    <t>Avaliação do risco sanitário por contaminantes e doenças nas populações de ariranha.</t>
  </si>
  <si>
    <t>4.1</t>
  </si>
  <si>
    <t>Levantar e compilar informações sobre patógenos e contaminantes que acometem mustelídeos aquáticos​</t>
  </si>
  <si>
    <t xml:space="preserve"> Artigo elaborado e submetido para publicação em revista indexada.</t>
  </si>
  <si>
    <t>Sumarização do conhecimento atual sobre patógenos e contaminantes que acometem ariranhas e sensibilização dos tomadores de decisão​.</t>
  </si>
  <si>
    <t>Mariana Furtado (Projeto Ariranhas)</t>
  </si>
  <si>
    <t>Grasiela Porfírio (IHP); Miriam Marmontel (Instituto Mamirauá)​; Dione Meger (Semil – Abema); Nancy Banevicius (Zoológico Municipal de Curitiba)​; Caroline Leuchtenberger (Projeto Ariranhas); Laura Chrispim Reisfeld (Aquário de São Paulo)</t>
  </si>
  <si>
    <r>
      <rPr>
        <sz val="11"/>
        <color rgb="FF000000"/>
        <rFont val="Calibri"/>
        <family val="2"/>
      </rPr>
      <t xml:space="preserve">Articular com veterinários de zoos, CRAs e mantenedores sobre informações de animais </t>
    </r>
    <r>
      <rPr>
        <i/>
        <sz val="11"/>
        <color rgb="FF000000"/>
        <rFont val="Calibri"/>
        <family val="2"/>
      </rPr>
      <t xml:space="preserve">ex situ. 
</t>
    </r>
    <r>
      <rPr>
        <sz val="11"/>
        <color rgb="FF000000"/>
        <rFont val="Calibri"/>
        <family val="2"/>
      </rPr>
      <t>Será levantada bibliografia sobre patógenos e contaminantes que acometem mustelídeos para elaboração de artigo científico.</t>
    </r>
  </si>
  <si>
    <t xml:space="preserve">Artigo sobre patógenos em ariranhas de vida livre já foi submetido ao JWD e está em fase de revisão. Artigo sobre parasitas foi publicado na Frontiers. Dissertação de Mestrado da aluna, Greice Zorzato Gonchoroski,  co-orientada por Caroline Leuchtenberger, entitulada: "Avaliação da Exposição de Lontra Neotropical e Ariranha (Carnivora: Mustelidae) de vida livre a carnívoros domésticos e seus patógenos", defendida em julho/25. Amostras em fase de análise para contaminantes. </t>
  </si>
  <si>
    <r>
      <rPr>
        <sz val="11"/>
        <color rgb="FF000000"/>
        <rFont val="Calibri"/>
        <scheme val="minor"/>
      </rPr>
      <t>Dissertação de mestrado: "Avaliação da exposição de lontra neotropical e ariranha (Carnivora: Mustelidae) de vida livre a carnívoros domésticos e seus patógenos". Artigo publicado: Perin et al. 2025. Parasitological evaluation of the neotropical otter</t>
    </r>
    <r>
      <rPr>
        <i/>
        <sz val="11"/>
        <color rgb="FF000000"/>
        <rFont val="Calibri"/>
        <scheme val="minor"/>
      </rPr>
      <t xml:space="preserve"> Lontra longicaudis</t>
    </r>
    <r>
      <rPr>
        <sz val="11"/>
        <color rgb="FF000000"/>
        <rFont val="Calibri"/>
        <scheme val="minor"/>
      </rPr>
      <t xml:space="preserve"> and the giant otter </t>
    </r>
    <r>
      <rPr>
        <i/>
        <sz val="11"/>
        <color rgb="FF000000"/>
        <rFont val="Calibri"/>
        <scheme val="minor"/>
      </rPr>
      <t>Pteronura brasiliensis</t>
    </r>
    <r>
      <rPr>
        <sz val="11"/>
        <color rgb="FF000000"/>
        <rFont val="Calibri"/>
        <scheme val="minor"/>
      </rPr>
      <t xml:space="preserve">: swimming in little-known waters before it is too late. </t>
    </r>
    <r>
      <rPr>
        <i/>
        <sz val="11"/>
        <color rgb="FF000000"/>
        <rFont val="Calibri"/>
        <scheme val="minor"/>
      </rPr>
      <t>Frontiers in Mammal Science</t>
    </r>
    <r>
      <rPr>
        <sz val="11"/>
        <color rgb="FF000000"/>
        <rFont val="Calibri"/>
        <scheme val="minor"/>
      </rPr>
      <t>, DOI: 10.3389/fmamm.2025.1678138</t>
    </r>
  </si>
  <si>
    <t>Caroline Leuchtenberger (IF-Farroupilha), Mariana Furtado (INMA)</t>
  </si>
  <si>
    <t>4.2</t>
  </si>
  <si>
    <t>Realizar campanhas de coleta de amostras biológicas das populações de ariranhas em pelo menos uma das áreas estratégicas</t>
  </si>
  <si>
    <t>Banco de amostras criado.</t>
  </si>
  <si>
    <t>Obtenção de amostras das áreas estratégicas para futuras análises​.</t>
  </si>
  <si>
    <t>Mariana Furtado (Projeto Ariranhas); Grasiela Porfírio (IHP); Miriam Marmontel (Instituto Mamirauá); Samara Almeida (Naturatins); Matías Greco (Rewilding Argentina); Nancy Banevicius (Zoológico Municipal de Curitiba)​; Ana Carolina Rosas (Rewilding Argentina); Laura Chrispim Reisfeld (Aquário de São Paulo)</t>
  </si>
  <si>
    <t>Pantanal do rio Negro, rio Miranda, rio Cuiabá e rio Araguaia (Cantão)​</t>
  </si>
  <si>
    <t>Regiões hidrográficas Tocantins-Araguaia e Paraguai ​</t>
  </si>
  <si>
    <t>Definir como e onde ficarão armazenadas essas amostras; estender as ações para o PAN MAA; incluir amostras de cativeiro e de animais translocados; interface com ação 3.1​</t>
  </si>
  <si>
    <t>Banco está em fase de construção no IF-Farroupilha (instituição de filiação de Caroline Leuchtenberger).  Não há amostras de ariranhas de cativeiro, falta iniciar esse dialogo.</t>
  </si>
  <si>
    <t>Alterar instituição:  Caroline Leuchtenberger (IF-Farroupilha)​</t>
  </si>
  <si>
    <t>Alterar Instituição: Mariana Furtado (INMA); Samara Almeida (SEMARH/TO)
Incluir: Greice Zorzato Gonchoroski (Projeto Ariranhas); Maria Fernanda Gondim (Zoológico de Itatiba); Estevam Hoppe (UNESP Jaboticabal)</t>
  </si>
  <si>
    <t>4.3</t>
  </si>
  <si>
    <t>Realizar análises sorológicas, parasitológicas, toxicológicas e moleculares de amostras previamente coletadas das populações de ariranhas em pelo menos uma área estratégica</t>
  </si>
  <si>
    <t>Laudos sumarizados.</t>
  </si>
  <si>
    <t>Subsídios para ações de redução dos impactos de contaminantes e doenças sobre as ariranhas​.</t>
  </si>
  <si>
    <t>Caroline Leuchtenberger (Projeto Ariranhas)​; 
Samara Almeida (Naturatins); Matías Greco (Rewilding Argentina); Nancy Banevicius (Zoológico Municipal de Curitiba)​; Estevam Hoppe (UNESP/Jaboticabal); Greice Zorzato (UFRGS); Cibele Biondo (UFABC)​; Ana Carolina Rosas (Rewilding Argentina); Laura Chrispim Reisfeld (Aquário de São Paulo); Miriam Marmontel (Instituto Mamirauá)</t>
  </si>
  <si>
    <t>Estender para o PAN MAA.</t>
  </si>
  <si>
    <t>A ação está em andamento. Um artigo na área de parasitologia foi publicado na revista Frontiers e uma dissertação de mestrado foi defendida, intitulada “Avaliação da exposição de lontra-neotropical e ariranha de vida livre a carnívoros domésticos e seus patógenos”. Algumas amostras ainda estão em fase de análise e aguardam emissão de laudos. Para determinadas análises, a equipe informou que está em busca de laboratórios parceiros.</t>
  </si>
  <si>
    <r>
      <rPr>
        <sz val="11"/>
        <color rgb="FF000000"/>
        <rFont val="Calibri"/>
        <scheme val="minor"/>
      </rPr>
      <t>Dissertação de mestrado: "Avaliação da exposição de lontra neotropical e ariranha (Carnivora: Mustelidae) de vida livre a carnívoros domésticos e seus patógenos". Artigo publicado: Perin et al. 2025. Parasitological evaluation of the neotropical otter</t>
    </r>
    <r>
      <rPr>
        <i/>
        <sz val="11"/>
        <color rgb="FF000000"/>
        <rFont val="Calibri"/>
        <scheme val="minor"/>
      </rPr>
      <t xml:space="preserve"> Lontra longicaudis</t>
    </r>
    <r>
      <rPr>
        <sz val="11"/>
        <color rgb="FF000000"/>
        <rFont val="Calibri"/>
        <scheme val="minor"/>
      </rPr>
      <t xml:space="preserve"> and the giant otter </t>
    </r>
    <r>
      <rPr>
        <i/>
        <sz val="11"/>
        <color rgb="FF000000"/>
        <rFont val="Calibri"/>
        <scheme val="minor"/>
      </rPr>
      <t>Pteronura brasiliensis</t>
    </r>
    <r>
      <rPr>
        <sz val="11"/>
        <color rgb="FF000000"/>
        <rFont val="Calibri"/>
        <scheme val="minor"/>
      </rPr>
      <t>: swimming in little-known waters before it is too late.</t>
    </r>
    <r>
      <rPr>
        <i/>
        <sz val="11"/>
        <color rgb="FF000000"/>
        <rFont val="Calibri"/>
        <scheme val="minor"/>
      </rPr>
      <t xml:space="preserve"> Frontiers in Mammal Science</t>
    </r>
    <r>
      <rPr>
        <sz val="11"/>
        <color rgb="FF000000"/>
        <rFont val="Calibri"/>
        <scheme val="minor"/>
      </rPr>
      <t>, DOI: 10.3389/fmamm.2025.1678138</t>
    </r>
  </si>
  <si>
    <t>Recomenda-se que as análises e a metodologia de coleta sejam padronizadas para fins comparativos.</t>
  </si>
  <si>
    <t>Elaborar protocolo de diagnóstico laboratorial e realizar análises sorológicas, parasitológicas, toxicológicas e moleculares de amostras previamente coletadas das populações de ariranhas</t>
  </si>
  <si>
    <t>Protocolo de diagnóstico laboratorial elaborado; laudos sumarizados; documentos técnicos.</t>
  </si>
  <si>
    <t>Alterar instituição: Mariana Furtado (INMA)​</t>
  </si>
  <si>
    <t>Alterar Instituição: Caroline Leuchtenberger (IF-Farroupilha)​; Samara Almeida (SEMARH/TO); Greice Zorzato Gonchoroski (Projeto Ariranhas); 
Incluir: Maria Fernanda Gondim (Zoológico de Itatiba); Estevam Hoppe (UNESP/Jaboticabal)</t>
  </si>
  <si>
    <t>4.4</t>
  </si>
  <si>
    <t>Realizar monitoramento regular da qualidade da água em pelo menos uma das áreas estratégicas onde haja coleta de amostras biológicas de ariranhas</t>
  </si>
  <si>
    <r>
      <rPr>
        <sz val="11"/>
        <color rgb="FF000000"/>
        <rFont val="Calibri"/>
        <family val="2"/>
      </rPr>
      <t xml:space="preserve">Relatório final do ciclo avaliando a qualidade da água e possíveis efeitos sobre o </t>
    </r>
    <r>
      <rPr>
        <i/>
        <sz val="11"/>
        <color rgb="FF000000"/>
        <rFont val="Calibri"/>
        <family val="2"/>
      </rPr>
      <t>status</t>
    </r>
    <r>
      <rPr>
        <sz val="11"/>
        <color rgb="FF000000"/>
        <rFont val="Calibri"/>
        <family val="2"/>
      </rPr>
      <t xml:space="preserve"> sanitário das ariranhas.​</t>
    </r>
  </si>
  <si>
    <r>
      <t>Ampliação do conhecimento sobre a qualidade da água e os possíveis efeitos sobre o</t>
    </r>
    <r>
      <rPr>
        <i/>
        <sz val="11"/>
        <color rgb="FF000000"/>
        <rFont val="Calibri"/>
        <family val="2"/>
      </rPr>
      <t xml:space="preserve"> status</t>
    </r>
    <r>
      <rPr>
        <sz val="11"/>
        <color rgb="FF000000"/>
        <rFont val="Calibri"/>
        <family val="2"/>
      </rPr>
      <t xml:space="preserve"> sanitário das ariranhas.​</t>
    </r>
  </si>
  <si>
    <t>Diego Arruda (SOS Pantanal)</t>
  </si>
  <si>
    <t xml:space="preserve">Caroline Leuchtenberger (Projeto Ariranhas); Samara Almeida (Naturatins); Aline Vilarinho (PE Cantão); Angélica Beatriz (Associação Onça D'Água); Neusa Arenhart (SEMA/MT); Débora Calheiros (MPF); Rafael Valadão (ICMBio/RAN); Luís Eduardo Tinoco (ICMBio/NGI Rio Paraná); Miriam Marmontel (Instituto Mamirauá)
</t>
  </si>
  <si>
    <t>Pantanal do rio Negro, rio Miranda, rio Cuiabá, rio Araguaia (Cantão)​ e Alto Paraná</t>
  </si>
  <si>
    <t>Analisar padrões físico-químicos, metais pesados, agrotóxicos e patógenos (e-DNA); utilizar dados públicos como comparativo; interface com ação 3.4.​
Estender para o PAN MAA.
Buscar colaborador do Nupelia (Núcleo de Pesquisas em Limnologia, Ictiologia e Aquicultura/UEM).</t>
  </si>
  <si>
    <t xml:space="preserve">Samara Almeida (SEMARH/TO) informou que há previsão de realizar coletas no próximo ano pela Naturatins no PE Cantão e no rio Formoso, onde há áreas de drenagem. Caroline Leuchtenberger conversou com Gustavo Figueiroa (SOS Pantanal) que informou que a SOS já faz a parte de coleta e análise de água para alguns rios do Pantanal com ocorrência de ariranha. </t>
  </si>
  <si>
    <t xml:space="preserve">Embora tenham andamentos, existem problemas que poderão impactar a ação. Por exemplo, ainda não houve o fortalecimento e engajamento com os colaboradores para a implementação da ação, além disso a falta de recurso poderá limitar a execução da ação. </t>
  </si>
  <si>
    <t>Samara Almeida (SEMARH/TO); Caroline Leuchtenberger (IF-Farroupilha).</t>
  </si>
  <si>
    <t>Diego Arruda recomendou modificar o articulador da ação. Além disso, incluir algum colaborador da SOS Pantanal.</t>
  </si>
  <si>
    <t>Realizar monitoramento da qualidade da água nas áreas estratégicas do PAN</t>
  </si>
  <si>
    <t>Mariana Furtado (INMA)</t>
  </si>
  <si>
    <r>
      <rPr>
        <sz val="11"/>
        <color rgb="FF000000"/>
        <rFont val="Calibri"/>
        <scheme val="minor"/>
      </rPr>
      <t>Incluir: Greice Zorzato Gonchoroski (Projeto Ariranhas);  Grasiela Porfirio (IHP);</t>
    </r>
    <r>
      <rPr>
        <sz val="11"/>
        <color rgb="FFFF0000"/>
        <rFont val="Calibri"/>
        <scheme val="minor"/>
      </rPr>
      <t xml:space="preserve"> </t>
    </r>
    <r>
      <rPr>
        <sz val="11"/>
        <color rgb="FF000000"/>
        <rFont val="Calibri"/>
        <scheme val="minor"/>
      </rPr>
      <t>Ibrain Fantim-Cruz (UFMT); Daniela Maimoni (UFMT);</t>
    </r>
    <r>
      <rPr>
        <b/>
        <sz val="11"/>
        <color rgb="FF000000"/>
        <rFont val="Calibri"/>
        <scheme val="minor"/>
      </rPr>
      <t xml:space="preserve"> </t>
    </r>
    <r>
      <rPr>
        <sz val="11"/>
        <color rgb="FF000000"/>
        <rFont val="Calibri"/>
        <scheme val="minor"/>
      </rPr>
      <t xml:space="preserve">Estevam Hoppe (UNESP/Jaboticabal)
</t>
    </r>
    <r>
      <rPr>
        <b/>
        <sz val="11"/>
        <color rgb="FFFF0000"/>
        <rFont val="Calibri"/>
        <scheme val="minor"/>
      </rPr>
      <t xml:space="preserve">
</t>
    </r>
    <r>
      <rPr>
        <sz val="11"/>
        <color rgb="FF000000"/>
        <rFont val="Calibri"/>
        <scheme val="minor"/>
      </rPr>
      <t xml:space="preserve"> Alterar Instituição: Caroline Leuchtenberger (IF-Farropilha); Samara Almeida (SEMARH/TO). 
Excluir:  Luís Eduardo Tinoco (ICMBio/NGI Rio Paraná); Miriam Marmontel (Instituto Mamirauá)</t>
    </r>
  </si>
  <si>
    <t xml:space="preserve">
Incluir: É preciso aumentar a rede de colaboradores para a execução da ação. </t>
  </si>
  <si>
    <t>4.5</t>
  </si>
  <si>
    <t>Elaborar um mapa de risco de doenças e contaminantes para ariranhas​</t>
  </si>
  <si>
    <t>Mapa de risco de doenças que acometem ariranhas elaborado através de workshop (WDRA - Wildlife Disease Risk Analysis).</t>
  </si>
  <si>
    <t>Subsídio para a tomada de decisões para a mitigação de doenças.</t>
  </si>
  <si>
    <t>Mariana Furtado (Projeto Ariranhas)​</t>
  </si>
  <si>
    <t>Caroline Leuchtenberger (Projeto Ariranhas); Diego Arruda (SOS Pantanal); Grasiela Porfírio (IHP);​ Diego Viana (IHP)​; Mariana Queiroz (IHP)​; Geovani Tonolli (IHP); Rose Morato (ICMBio/CENAP); Fabiana Rocha (IUCN); Laura Chrispim Reisfeld (Aquário de São Paulo)</t>
  </si>
  <si>
    <r>
      <rPr>
        <sz val="11"/>
        <color rgb="FF000000"/>
        <rFont val="Calibri"/>
        <family val="2"/>
      </rPr>
      <t xml:space="preserve">Verificar a possibilidade de realização no Bioparque (Campo Grande/MS); buscar alguém da IUCN para auxiliar na metodologia e integrar com os colaboradores do </t>
    </r>
    <r>
      <rPr>
        <i/>
        <sz val="11"/>
        <color rgb="FF000000"/>
        <rFont val="Calibri"/>
        <family val="2"/>
      </rPr>
      <t>ex situ.​</t>
    </r>
  </si>
  <si>
    <t>Já temos um esboço da análise de risco, que precisa ser aprimorada e atualizada.</t>
  </si>
  <si>
    <t>Elaborar uma análise de risco de doenças e contaminantes para ariranhas​</t>
  </si>
  <si>
    <t>Análise de risco de doenças e contaminantes que acometem ariranhas</t>
  </si>
  <si>
    <r>
      <rPr>
        <sz val="11"/>
        <color rgb="FF000000"/>
        <rFont val="Calibri"/>
        <scheme val="minor"/>
      </rPr>
      <t>Alterar Instituição: Caroline Leuchtenberger (IF-Farroupilha) 
 Incluir: Greice Zorzato Gonchoroski (Projeto Ariranhas); Maria Fernanda Gondim (Zoológico de Itatiba);</t>
    </r>
    <r>
      <rPr>
        <b/>
        <sz val="11"/>
        <color rgb="FF000000"/>
        <rFont val="Calibri"/>
        <scheme val="minor"/>
      </rPr>
      <t xml:space="preserve"> </t>
    </r>
    <r>
      <rPr>
        <sz val="11"/>
        <color rgb="FF000000"/>
        <rFont val="Calibri"/>
        <scheme val="minor"/>
      </rPr>
      <t>Franciele Oliveira (IHP); Estevam Hoppe (UNESP Jaboticabal)
Excluir: Diego Viana (IHP)​; Geovani Tonolli (IHP); Diego Arruda (SOS Pantanal)</t>
    </r>
  </si>
  <si>
    <t>PLANEJAMENTO DE NOVAS AÇÕES</t>
  </si>
  <si>
    <t>NOVAS AÇÕES:</t>
  </si>
  <si>
    <t>OBJETIVO ESPECÍFICO</t>
  </si>
  <si>
    <t>Área de relevância</t>
  </si>
  <si>
    <t>1.8</t>
  </si>
  <si>
    <t>Realizar um diagnóstico da percepção humana geral sobre a espécie</t>
  </si>
  <si>
    <t xml:space="preserve">Questionário e Relatório com os resultados do formulário </t>
  </si>
  <si>
    <t>Grasiela Porfírio (IHP)</t>
  </si>
  <si>
    <t>Caroline Leuchtenberger (IF-Farroupilha); Samara Almeida (SEMARH/TO); Nancy Banevicius (Zoológico Municipal de Curitiba), Leo Malagoli (Sesc Pantanal), Mariana Furtado (INMA); Miriam Marmontel (Instituto Mamirauá);  Livia Rodrigues (ICMBio/CENAP)</t>
  </si>
  <si>
    <t>1.9</t>
  </si>
  <si>
    <t>Desenvolver e implementar um projeto piloto em um empreendimento turístico existente que incorpore boas práticas de coexistência entre pessoas e ariranhas</t>
  </si>
  <si>
    <t>Projeto piloto elaborado e implementado</t>
  </si>
  <si>
    <t>Leo Malagoli (Sesc Pantanal)</t>
  </si>
  <si>
    <t>Caroline Leuchtenberger (IF-Farroupilha); Grasiela Porfírio (IHP); Samara Almeida (SEMARH/TO); Nancy Banevicius (Zoológico Municipal de Curitiba); Mariana Furtado (INMA); Miriam Marmontel (Instituto Mamirauá);  Livia Rodrigues (ICMBio/CENAP)</t>
  </si>
  <si>
    <t>Hotel Sesc Porto Cercado</t>
  </si>
  <si>
    <t>O projeto servirá de modelo para replicação em outros empreendimentos turísticos. Espera-se que o projeto desenvolvido seja no SESC Pantanal e que sirva piloto desta ação.</t>
  </si>
  <si>
    <t>1.10</t>
  </si>
  <si>
    <t>Realizar workshops da Teoria da Mudança para a promoção da coexistência humano-ariranha na área estratégica.</t>
  </si>
  <si>
    <t>Relatórios, matrizes de Teoria da Mudança, lista de presença, registros fotográficos</t>
  </si>
  <si>
    <t>Caroline Leuchtenberger (IF- Farroupilha)</t>
  </si>
  <si>
    <t>Leo Malagoli (Sesc Pantanal); Grasiela Porfírio (IHP); Samara Almeida (SEMARH/TO); Nancy Banevicius (Zoológico Municipal de Curitiba); Mariana Furtado (INMA); Livia Rodrigues (ICMBio/CENAP); Tatiane Rech (ICMBio/CENAP); Taína Menegasso (ICMBio/CENAP); Silvio Marchini (Plan4Coex); Miriam Marmontel (Instituto Mamirauá)</t>
  </si>
  <si>
    <t>Pantanal e Tocantis-Araguaia</t>
  </si>
  <si>
    <t>O evento a ser realizado no Pantanal será realizado até nov/25 e o evento previsto para a região do Tocantins-Araguaia tem previsão out/28</t>
  </si>
  <si>
    <t>2.6</t>
  </si>
  <si>
    <t>Organizar os produtos estratégicos e realizar reuniões com órgãos competentes</t>
  </si>
  <si>
    <t>Apresentação (formato pitch) e/ou Carta Técnica e fotos e/ou lista de presença das reuniões realizadas</t>
  </si>
  <si>
    <t xml:space="preserve">Efetividade da divulgação dos produtos </t>
  </si>
  <si>
    <t>Leo Malagoli (Sesc Pantanal); Grasiela Porfírio (IHP); Samara Almeida (SEMARH/TO); Nancy Banevicius (Zoológico Municipal de Curitiba); Mariana Furtado (INMA); Miriam Marmontel (Instituto Mamirauá); Livia Rodrigues (ICMBio/CENAP); Taína Menegasso (ICMBio/CENAP)</t>
  </si>
  <si>
    <t xml:space="preserve">Áreas estratégicas do PAN. </t>
  </si>
  <si>
    <t>Propõem-se que durante as reuniões seja realizada uma apresentação que mostre a aplicação dos produtos das ações deste OE. Será preciso identificar dentro de cada instituição o que se espera desse encontro, e por meio disso definir que materiais deverem ser disponibilizados previamente ou posteriormente. 
Buscar dentro das OEMAs um representante para colaborar nesta ação.
Esta ação está relacionada com as ações 2.2, 2.3, 2.4 e 2.5.
Recomenda-se que na próxima monitoria, o GAT revisite a necessidade de criar uma nova ação relacionada aos comitês de bacias hidrográficas.</t>
  </si>
  <si>
    <t>OBJETIVO</t>
  </si>
  <si>
    <t>Objetivo Geral do PAN</t>
  </si>
  <si>
    <t>PAINEL DE GESTÃO DO PAN</t>
  </si>
  <si>
    <t>RESUMO DA SITUAÇÃO DAS AÇÕES DO PAN</t>
  </si>
  <si>
    <t>SITUAÇÃO ATUAL DAS AÇÕES - 1ª MONITORIA (2025)</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</si>
  <si>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</si>
  <si>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</si>
  <si>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</si>
  <si>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</si>
  <si>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</si>
  <si>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</si>
  <si>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</si>
  <si>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</si>
  <si>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</si>
  <si>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</si>
  <si>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</si>
  <si>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</si>
  <si>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</si>
  <si>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</si>
  <si>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</si>
  <si>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</si>
  <si>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</si>
  <si>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</si>
  <si>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</si>
  <si>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</si>
  <si>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</si>
  <si>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</si>
  <si>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Texto objetivo 1</t>
  </si>
  <si>
    <t>1.11</t>
  </si>
  <si>
    <t>1.12</t>
  </si>
  <si>
    <t>1.13</t>
  </si>
  <si>
    <t>1.14</t>
  </si>
  <si>
    <t>1.15</t>
  </si>
  <si>
    <t>Texto objetivo 2</t>
  </si>
  <si>
    <t>2.7</t>
  </si>
  <si>
    <t>2.8</t>
  </si>
  <si>
    <t>2.9</t>
  </si>
  <si>
    <t>2.10</t>
  </si>
  <si>
    <t>2.11</t>
  </si>
  <si>
    <t>2.12</t>
  </si>
  <si>
    <t>2.13</t>
  </si>
  <si>
    <t>2.14</t>
  </si>
  <si>
    <t>2.15</t>
  </si>
  <si>
    <t>Texto objetivo 3</t>
  </si>
  <si>
    <t>ação 3</t>
  </si>
  <si>
    <t>3.10</t>
  </si>
  <si>
    <t>3.11</t>
  </si>
  <si>
    <t>3.12</t>
  </si>
  <si>
    <t>3.13</t>
  </si>
  <si>
    <t>3.14</t>
  </si>
  <si>
    <t>3.15</t>
  </si>
  <si>
    <t>Texto objetivo 4</t>
  </si>
  <si>
    <t>ação 4</t>
  </si>
  <si>
    <t>4.6</t>
  </si>
  <si>
    <t>4.7</t>
  </si>
  <si>
    <t>4.8</t>
  </si>
  <si>
    <t>4.9</t>
  </si>
  <si>
    <t>4.10</t>
  </si>
  <si>
    <t>4.11</t>
  </si>
  <si>
    <t>4.12</t>
  </si>
  <si>
    <t>4.13</t>
  </si>
  <si>
    <t>4.14</t>
  </si>
  <si>
    <t>4.15</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</si>
  <si>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</si>
  <si>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</si>
  <si>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</si>
  <si>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</si>
  <si>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</si>
  <si>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</si>
  <si>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</si>
  <si>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</si>
  <si>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</si>
  <si>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</si>
  <si>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</si>
  <si>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</si>
  <si>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</si>
  <si>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</si>
  <si>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</si>
  <si>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</si>
  <si>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</si>
  <si>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</si>
  <si>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</si>
  <si>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</si>
  <si>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</si>
  <si>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</si>
  <si>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</si>
  <si>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</si>
  <si>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</si>
  <si>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</si>
  <si>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</si>
  <si>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</si>
  <si>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</si>
  <si>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</si>
  <si>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</si>
  <si>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</si>
  <si>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</si>
  <si>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</si>
  <si>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</si>
  <si>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</si>
  <si>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</si>
  <si>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</si>
  <si>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</si>
  <si>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</si>
  <si>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</si>
  <si>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</si>
  <si>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</si>
  <si>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</si>
  <si>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</si>
  <si>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</si>
  <si>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</si>
  <si>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</si>
  <si>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</si>
  <si>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</si>
  <si>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</si>
  <si>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</si>
  <si>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</si>
  <si>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</si>
  <si>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</si>
  <si>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</si>
  <si>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</si>
  <si>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</si>
  <si>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</si>
  <si>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</si>
  <si>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</si>
  <si>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</si>
  <si>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</si>
  <si>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</si>
  <si>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</si>
  <si>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</si>
  <si>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</si>
  <si>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</si>
  <si>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</si>
  <si>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</si>
  <si>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</si>
  <si>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</si>
  <si>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</si>
  <si>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</si>
  <si>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</si>
  <si>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</si>
  <si>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</si>
  <si>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</si>
  <si>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</si>
  <si>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</si>
  <si>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</si>
  <si>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</si>
  <si>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</si>
  <si>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</si>
  <si>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</si>
  <si>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</si>
  <si>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</si>
  <si>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</si>
  <si>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</si>
  <si>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</si>
  <si>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</si>
  <si>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</si>
  <si>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</si>
  <si>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</si>
  <si>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</si>
  <si>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</si>
  <si>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</si>
  <si>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</si>
  <si>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</si>
  <si>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</si>
  <si>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</si>
  <si>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</si>
  <si>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O NOME DO OBJETIVO ESPECÍFICO</t>
  </si>
  <si>
    <t>Inserir nova ação</t>
  </si>
  <si>
    <t>SITUAÇÃO ATUAL DAS AÇÕES - 2ª MONITORIA (2018)</t>
  </si>
  <si>
    <t>OBJETIVO 5</t>
  </si>
  <si>
    <t>OBJETIVO 6</t>
  </si>
  <si>
    <t>OBJETIVO 7</t>
  </si>
  <si>
    <t>OBJETIVO 8</t>
  </si>
  <si>
    <t>OBJETIVO 9</t>
  </si>
  <si>
    <t>OBJETIVO 10</t>
  </si>
  <si>
    <t>SITUAÇÃO ATUAL DAS AÇÕES - 3ª MONITORIA (2019)</t>
  </si>
  <si>
    <t>SITUAÇÃO ATUAL DAS AÇÕES - 4ª MONITORIA (2020)</t>
  </si>
  <si>
    <t>01/10/2016 - 04/10/2016 (virtual)</t>
  </si>
  <si>
    <t>SITUAÇÃO ATUAL DAS AÇÕES - MONITORIA FINAL (2021)</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</si>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</sst>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6]mmmm\-yy;@"/>
    <numFmt numFmtId="165" formatCode="mm/yy"/>
  </numFmts>
  <fonts count="47">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b/>
      <sz val="12"/>
      <color rgb="FFFFFFFF"/>
      <name val="Calibri"/>
      <family val="2"/>
      <scheme val="minor"/>
    </font>
    <font>
      <b/>
      <sz val="18"/>
      <color rgb="FF003366"/>
      <name val="Calibri"/>
      <family val="2"/>
    </font>
    <font>
      <b/>
      <sz val="14"/>
      <color rgb="FF003366"/>
      <name val="Calibri"/>
      <family val="2"/>
    </font>
    <font>
      <sz val="11"/>
      <color rgb="FF000000"/>
      <name val="Calibri"/>
      <family val="2"/>
      <scheme val="minor"/>
    </font>
    <font>
      <sz val="12"/>
      <color rgb="FF000000"/>
      <name val="Calibri"/>
      <family val="2"/>
      <scheme val="minor"/>
    </font>
    <font>
      <b/>
      <sz val="14"/>
      <color rgb="FF000000"/>
      <name val="Calibri"/>
      <family val="2"/>
      <scheme val="minor"/>
    </font>
    <font>
      <b/>
      <sz val="12"/>
      <color rgb="FF000000"/>
      <name val="Calibri"/>
      <family val="2"/>
      <scheme val="minor"/>
    </font>
    <font>
      <u/>
      <sz val="12"/>
      <name val="Calibri"/>
      <family val="2"/>
      <scheme val="minor"/>
    </font>
    <font>
      <sz val="11"/>
      <name val="Calibri"/>
      <family val="2"/>
    </font>
    <font>
      <sz val="11"/>
      <color theme="1"/>
      <name val="Calibri"/>
      <family val="2"/>
    </font>
    <font>
      <sz val="11"/>
      <color rgb="FF000000"/>
      <name val="Calibri"/>
      <family val="2"/>
    </font>
    <font>
      <i/>
      <sz val="11"/>
      <color rgb="FF000000"/>
      <name val="Calibri"/>
      <family val="2"/>
    </font>
    <font>
      <sz val="8"/>
      <name val="Calibri"/>
      <family val="2"/>
      <scheme val="minor"/>
    </font>
    <font>
      <u/>
      <sz val="11"/>
      <color theme="10"/>
      <name val="Calibri"/>
      <family val="2"/>
      <scheme val="minor"/>
    </font>
    <font>
      <sz val="11"/>
      <color rgb="FFFF0000"/>
      <name val="Calibri"/>
      <scheme val="minor"/>
    </font>
    <font>
      <sz val="11"/>
      <color rgb="FF000000"/>
      <name val="Calibri"/>
      <scheme val="minor"/>
    </font>
    <font>
      <b/>
      <sz val="11"/>
      <color rgb="FFFF0000"/>
      <name val="Calibri"/>
      <scheme val="minor"/>
    </font>
    <font>
      <i/>
      <sz val="11"/>
      <color rgb="FF000000"/>
      <name val="Calibri"/>
      <scheme val="minor"/>
    </font>
    <font>
      <sz val="11"/>
      <color rgb="FF000000"/>
      <name val="Calibri"/>
    </font>
    <font>
      <i/>
      <sz val="11"/>
      <color rgb="FF000000"/>
      <name val="Calibri"/>
    </font>
    <font>
      <sz val="11"/>
      <color theme="1"/>
      <name val="Calibri"/>
    </font>
    <font>
      <sz val="11"/>
      <color rgb="FF000000"/>
      <name val="Calibri"/>
      <charset val="1"/>
    </font>
    <font>
      <b/>
      <sz val="11"/>
      <color rgb="FF000000"/>
      <name val="Calibri"/>
      <scheme val="minor"/>
    </font>
  </fonts>
  <fills count="26">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79998168889431442"/>
        <bgColor indexed="64"/>
      </patternFill>
    </fill>
    <fill>
      <patternFill patternType="solid">
        <fgColor rgb="FFB15407"/>
        <bgColor indexed="64"/>
      </patternFill>
    </fill>
    <fill>
      <patternFill patternType="solid">
        <fgColor rgb="FFFF99CC"/>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rgb="FF006600"/>
        <bgColor rgb="FF93C47D"/>
      </patternFill>
    </fill>
    <fill>
      <patternFill patternType="solid">
        <fgColor indexed="27"/>
        <bgColor indexed="41"/>
      </patternFill>
    </fill>
    <fill>
      <patternFill patternType="solid">
        <fgColor theme="0"/>
        <bgColor rgb="FF000000"/>
      </patternFill>
    </fill>
    <fill>
      <patternFill patternType="solid">
        <fgColor rgb="FF003366"/>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rgb="FF548235"/>
        <bgColor rgb="FF000000"/>
      </patternFill>
    </fill>
    <fill>
      <patternFill patternType="solid">
        <fgColor rgb="FFE2EFDA"/>
        <bgColor rgb="FFE2EFDA"/>
      </patternFill>
    </fill>
    <fill>
      <patternFill patternType="solid">
        <fgColor rgb="FFC6E0B4"/>
        <bgColor rgb="FFC6E0B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theme="0"/>
      </left>
      <right style="thin">
        <color theme="0"/>
      </right>
      <top style="thin">
        <color theme="0"/>
      </top>
      <bottom style="thin">
        <color theme="0"/>
      </bottom>
      <diagonal/>
    </border>
    <border>
      <left/>
      <right/>
      <top/>
      <bottom style="thin">
        <color rgb="FFFFFFFF"/>
      </bottom>
      <diagonal/>
    </border>
    <border>
      <left style="thin">
        <color indexed="64"/>
      </left>
      <right style="medium">
        <color indexed="64"/>
      </right>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bottom style="double">
        <color rgb="FF000000"/>
      </bottom>
      <diagonal/>
    </border>
    <border>
      <left style="medium">
        <color indexed="64"/>
      </left>
      <right style="thin">
        <color indexed="64"/>
      </right>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thin">
        <color theme="0"/>
      </right>
      <top style="medium">
        <color indexed="64"/>
      </top>
      <bottom/>
      <diagonal/>
    </border>
    <border>
      <left/>
      <right style="thin">
        <color theme="0"/>
      </right>
      <top style="medium">
        <color indexed="64"/>
      </top>
      <bottom/>
      <diagonal/>
    </border>
    <border>
      <left style="thin">
        <color theme="0"/>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right/>
      <top style="thin">
        <color theme="0"/>
      </top>
      <bottom/>
      <diagonal/>
    </border>
    <border>
      <left/>
      <right style="thin">
        <color theme="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right/>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indexed="64"/>
      </bottom>
      <diagonal/>
    </border>
  </borders>
  <cellStyleXfs count="6">
    <xf numFmtId="0" fontId="0" fillId="0" borderId="0"/>
    <xf numFmtId="9" fontId="2" fillId="0" borderId="0" applyFont="0" applyFill="0" applyBorder="0" applyAlignment="0" applyProtection="0"/>
    <xf numFmtId="0" fontId="2" fillId="0" borderId="0"/>
    <xf numFmtId="0" fontId="23" fillId="0" borderId="0"/>
    <xf numFmtId="0" fontId="23" fillId="17" borderId="32">
      <alignment horizontal="center" vertical="center" wrapText="1"/>
    </xf>
    <xf numFmtId="0" fontId="37" fillId="0" borderId="0" applyNumberFormat="0" applyFill="0" applyBorder="0" applyAlignment="0" applyProtection="0"/>
  </cellStyleXfs>
  <cellXfs count="367">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3" fillId="0" borderId="0" xfId="0" applyFont="1" applyAlignment="1">
      <alignment horizontal="center" vertical="center"/>
    </xf>
    <xf numFmtId="0" fontId="13" fillId="0" borderId="0" xfId="0" applyFont="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5" fillId="0" borderId="0" xfId="0" applyFont="1"/>
    <xf numFmtId="0" fontId="15" fillId="0" borderId="0" xfId="0" applyFont="1" applyAlignment="1">
      <alignment horizontal="left" vertical="center"/>
    </xf>
    <xf numFmtId="0" fontId="0" fillId="11" borderId="8" xfId="0" applyFill="1" applyBorder="1"/>
    <xf numFmtId="0" fontId="0" fillId="3" borderId="8" xfId="0" applyFill="1" applyBorder="1"/>
    <xf numFmtId="0" fontId="0" fillId="6" borderId="8" xfId="0" applyFill="1" applyBorder="1"/>
    <xf numFmtId="0" fontId="0" fillId="13" borderId="8" xfId="0" applyFill="1" applyBorder="1"/>
    <xf numFmtId="0" fontId="0" fillId="7" borderId="8" xfId="0" applyFill="1" applyBorder="1"/>
    <xf numFmtId="0" fontId="0" fillId="8" borderId="8" xfId="0" applyFill="1" applyBorder="1"/>
    <xf numFmtId="0" fontId="0" fillId="9" borderId="9" xfId="0" applyFill="1" applyBorder="1"/>
    <xf numFmtId="9" fontId="16" fillId="0" borderId="13" xfId="1" applyFont="1" applyBorder="1" applyAlignment="1">
      <alignment horizontal="center" vertical="center"/>
    </xf>
    <xf numFmtId="9" fontId="16" fillId="0" borderId="10" xfId="1" applyFont="1" applyBorder="1" applyAlignment="1">
      <alignment horizontal="center" vertical="center"/>
    </xf>
    <xf numFmtId="9" fontId="16" fillId="0" borderId="14" xfId="1" applyFont="1" applyBorder="1" applyAlignment="1">
      <alignment horizontal="center" vertical="center"/>
    </xf>
    <xf numFmtId="0" fontId="0" fillId="2" borderId="5" xfId="0" applyFill="1" applyBorder="1" applyAlignment="1">
      <alignment horizontal="center"/>
    </xf>
    <xf numFmtId="0" fontId="0" fillId="2" borderId="17" xfId="0" applyFill="1" applyBorder="1" applyAlignment="1">
      <alignment horizontal="center"/>
    </xf>
    <xf numFmtId="0" fontId="0" fillId="2" borderId="1" xfId="0" applyFill="1" applyBorder="1" applyAlignment="1">
      <alignment horizontal="center"/>
    </xf>
    <xf numFmtId="0" fontId="0" fillId="2" borderId="10" xfId="0" applyFill="1" applyBorder="1" applyAlignment="1">
      <alignment horizontal="center"/>
    </xf>
    <xf numFmtId="0" fontId="0" fillId="2" borderId="18"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6" fillId="0" borderId="0" xfId="0" applyFont="1" applyAlignment="1">
      <alignment vertical="center"/>
    </xf>
    <xf numFmtId="0" fontId="6" fillId="0" borderId="16" xfId="0" applyFont="1" applyBorder="1" applyAlignment="1">
      <alignment vertical="center"/>
    </xf>
    <xf numFmtId="0" fontId="6" fillId="0" borderId="5" xfId="0" applyFont="1" applyBorder="1" applyAlignment="1">
      <alignment vertical="center"/>
    </xf>
    <xf numFmtId="0" fontId="0" fillId="0" borderId="1" xfId="0" applyBorder="1" applyAlignment="1">
      <alignment horizontal="center" vertical="center"/>
    </xf>
    <xf numFmtId="0" fontId="8" fillId="0" borderId="0" xfId="0" applyFont="1" applyAlignment="1">
      <alignment horizontal="center" vertical="center"/>
    </xf>
    <xf numFmtId="0" fontId="19" fillId="0" borderId="24" xfId="0" applyFont="1" applyBorder="1" applyAlignment="1">
      <alignment horizontal="left" vertical="center"/>
    </xf>
    <xf numFmtId="0" fontId="19" fillId="0" borderId="23" xfId="0" applyFont="1" applyBorder="1" applyAlignment="1">
      <alignment horizontal="left" vertical="center"/>
    </xf>
    <xf numFmtId="0" fontId="19" fillId="0" borderId="0" xfId="0" applyFont="1" applyAlignment="1">
      <alignment horizontal="left" vertical="center"/>
    </xf>
    <xf numFmtId="0" fontId="0" fillId="5" borderId="1" xfId="0" applyFill="1" applyBorder="1" applyAlignment="1">
      <alignment horizontal="center" vertical="center"/>
    </xf>
    <xf numFmtId="0" fontId="0" fillId="5" borderId="11" xfId="0" applyFill="1" applyBorder="1" applyAlignment="1">
      <alignment horizontal="center" vertical="center"/>
    </xf>
    <xf numFmtId="0" fontId="21" fillId="12" borderId="22" xfId="0" applyFont="1" applyFill="1" applyBorder="1" applyAlignment="1">
      <alignment horizontal="center" vertical="center"/>
    </xf>
    <xf numFmtId="0" fontId="21" fillId="0" borderId="23" xfId="0" applyFont="1" applyBorder="1" applyAlignment="1">
      <alignment horizontal="center" vertical="center"/>
    </xf>
    <xf numFmtId="0" fontId="21" fillId="0" borderId="15" xfId="0" applyFont="1" applyBorder="1" applyAlignment="1">
      <alignment horizontal="center" vertical="center"/>
    </xf>
    <xf numFmtId="0" fontId="0" fillId="0" borderId="0" xfId="0" applyAlignment="1">
      <alignment vertical="center" wrapText="1"/>
    </xf>
    <xf numFmtId="0" fontId="5" fillId="0" borderId="0" xfId="0" applyFont="1" applyAlignment="1">
      <alignment vertical="center"/>
    </xf>
    <xf numFmtId="0" fontId="0" fillId="0" borderId="3" xfId="0" applyBorder="1" applyAlignment="1">
      <alignment vertical="center"/>
    </xf>
    <xf numFmtId="0" fontId="0" fillId="0" borderId="3" xfId="0" applyBorder="1" applyAlignment="1" applyProtection="1">
      <alignment vertical="center"/>
      <protection locked="0"/>
    </xf>
    <xf numFmtId="0" fontId="6" fillId="0" borderId="3" xfId="0" applyFont="1"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2" borderId="3" xfId="0" applyFill="1" applyBorder="1" applyAlignment="1">
      <alignment horizontal="center"/>
    </xf>
    <xf numFmtId="0" fontId="0" fillId="2" borderId="13" xfId="0" applyFill="1" applyBorder="1" applyAlignment="1">
      <alignment horizontal="center"/>
    </xf>
    <xf numFmtId="0" fontId="4" fillId="0" borderId="6" xfId="0" applyFont="1" applyBorder="1" applyAlignment="1">
      <alignment horizontal="center" vertical="center"/>
    </xf>
    <xf numFmtId="0" fontId="0" fillId="2" borderId="19" xfId="0"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16" fillId="0" borderId="5" xfId="0" applyFont="1" applyBorder="1" applyAlignment="1">
      <alignment horizontal="center" vertical="center"/>
    </xf>
    <xf numFmtId="0" fontId="16" fillId="0" borderId="17" xfId="0" applyFont="1" applyBorder="1" applyAlignment="1">
      <alignment horizontal="center" vertical="center"/>
    </xf>
    <xf numFmtId="0" fontId="16" fillId="0" borderId="29" xfId="0" applyFont="1" applyBorder="1" applyAlignment="1">
      <alignment horizontal="center" vertical="center"/>
    </xf>
    <xf numFmtId="164" fontId="22" fillId="5" borderId="1" xfId="0" applyNumberFormat="1" applyFont="1" applyFill="1" applyBorder="1" applyAlignment="1">
      <alignment horizontal="center" vertical="center" wrapText="1"/>
    </xf>
    <xf numFmtId="164" fontId="22" fillId="5" borderId="11" xfId="0" applyNumberFormat="1" applyFont="1" applyFill="1" applyBorder="1" applyAlignment="1">
      <alignment horizontal="center" vertical="center" wrapText="1"/>
    </xf>
    <xf numFmtId="0" fontId="0" fillId="2" borderId="31" xfId="0" applyFill="1" applyBorder="1" applyAlignment="1">
      <alignment horizontal="center"/>
    </xf>
    <xf numFmtId="0" fontId="0" fillId="2" borderId="22" xfId="0" applyFill="1" applyBorder="1" applyAlignment="1">
      <alignment horizontal="center"/>
    </xf>
    <xf numFmtId="0" fontId="0" fillId="0" borderId="0" xfId="0" applyProtection="1">
      <protection locked="0"/>
    </xf>
    <xf numFmtId="9" fontId="16" fillId="0" borderId="13"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0" xfId="1" applyFont="1" applyBorder="1" applyAlignment="1" applyProtection="1">
      <alignment horizontal="center" vertical="center"/>
    </xf>
    <xf numFmtId="9" fontId="16" fillId="0" borderId="14" xfId="1" applyFont="1" applyBorder="1" applyAlignment="1" applyProtection="1">
      <alignment horizontal="center" vertical="center"/>
    </xf>
    <xf numFmtId="0" fontId="0" fillId="0" borderId="3" xfId="0" applyBorder="1" applyAlignment="1">
      <alignment horizontal="center" vertical="center"/>
    </xf>
    <xf numFmtId="0" fontId="14" fillId="0" borderId="0" xfId="0" applyFont="1" applyAlignment="1">
      <alignment horizontal="center"/>
    </xf>
    <xf numFmtId="0" fontId="11" fillId="14" borderId="8" xfId="0" applyFont="1" applyFill="1" applyBorder="1" applyAlignment="1">
      <alignment horizontal="center" vertical="center"/>
    </xf>
    <xf numFmtId="0" fontId="27" fillId="15" borderId="33" xfId="0" applyFont="1" applyFill="1" applyBorder="1" applyAlignment="1">
      <alignment horizontal="left" vertical="center" wrapText="1"/>
    </xf>
    <xf numFmtId="0" fontId="18" fillId="19" borderId="0" xfId="0" applyFont="1" applyFill="1" applyAlignment="1">
      <alignment horizontal="left" vertical="center"/>
    </xf>
    <xf numFmtId="0" fontId="10" fillId="19" borderId="0" xfId="0" applyFont="1" applyFill="1" applyAlignment="1">
      <alignment horizontal="right" vertical="center"/>
    </xf>
    <xf numFmtId="0" fontId="0" fillId="19" borderId="0" xfId="0" applyFill="1" applyAlignment="1">
      <alignment vertical="center"/>
    </xf>
    <xf numFmtId="0" fontId="0" fillId="19" borderId="0" xfId="0" applyFill="1" applyAlignment="1">
      <alignment vertical="center" wrapText="1"/>
    </xf>
    <xf numFmtId="0" fontId="0" fillId="19" borderId="0" xfId="0" applyFill="1"/>
    <xf numFmtId="0" fontId="5" fillId="19" borderId="0" xfId="0" applyFont="1" applyFill="1"/>
    <xf numFmtId="0" fontId="3" fillId="19" borderId="37" xfId="0" applyFont="1" applyFill="1" applyBorder="1" applyAlignment="1">
      <alignment horizontal="center" vertical="center" wrapText="1"/>
    </xf>
    <xf numFmtId="0" fontId="3" fillId="19" borderId="36" xfId="0" applyFont="1" applyFill="1" applyBorder="1" applyAlignment="1">
      <alignment horizontal="center" vertical="center"/>
    </xf>
    <xf numFmtId="0" fontId="3" fillId="19" borderId="36" xfId="0" applyFont="1" applyFill="1" applyBorder="1" applyAlignment="1">
      <alignment horizontal="center" vertical="center" wrapText="1"/>
    </xf>
    <xf numFmtId="0" fontId="3" fillId="19" borderId="50" xfId="0" applyFont="1" applyFill="1" applyBorder="1" applyAlignment="1">
      <alignment horizontal="center" vertical="center"/>
    </xf>
    <xf numFmtId="0" fontId="3" fillId="19" borderId="51" xfId="0" applyFont="1" applyFill="1" applyBorder="1" applyAlignment="1">
      <alignment horizontal="center" vertical="center"/>
    </xf>
    <xf numFmtId="0" fontId="5" fillId="11" borderId="52" xfId="0" applyFont="1" applyFill="1" applyBorder="1" applyAlignment="1">
      <alignment horizontal="left" vertical="center"/>
    </xf>
    <xf numFmtId="0" fontId="0" fillId="3" borderId="53" xfId="0" applyFill="1" applyBorder="1" applyAlignment="1">
      <alignment horizontal="left" vertical="center"/>
    </xf>
    <xf numFmtId="0" fontId="0" fillId="6" borderId="51" xfId="0" applyFill="1" applyBorder="1" applyAlignment="1">
      <alignment horizontal="left" vertical="center"/>
    </xf>
    <xf numFmtId="0" fontId="0" fillId="7" borderId="51" xfId="0" applyFill="1" applyBorder="1" applyAlignment="1">
      <alignment horizontal="left" vertical="center"/>
    </xf>
    <xf numFmtId="0" fontId="0" fillId="8" borderId="53" xfId="0" applyFill="1" applyBorder="1" applyAlignment="1">
      <alignment horizontal="left" vertical="center"/>
    </xf>
    <xf numFmtId="0" fontId="5" fillId="9" borderId="54" xfId="0" applyFont="1" applyFill="1" applyBorder="1" applyAlignment="1">
      <alignment horizontal="left" vertical="center"/>
    </xf>
    <xf numFmtId="0" fontId="0" fillId="12" borderId="54" xfId="0" applyFill="1" applyBorder="1" applyAlignment="1">
      <alignment horizontal="left" vertical="center"/>
    </xf>
    <xf numFmtId="0" fontId="5" fillId="19" borderId="55" xfId="0" applyFont="1" applyFill="1" applyBorder="1" applyAlignment="1">
      <alignment horizontal="left" vertical="center" wrapText="1"/>
    </xf>
    <xf numFmtId="0" fontId="5" fillId="19" borderId="56" xfId="0" applyFont="1" applyFill="1" applyBorder="1" applyAlignment="1">
      <alignment horizontal="center" vertical="center"/>
    </xf>
    <xf numFmtId="9" fontId="5" fillId="19" borderId="28" xfId="0" applyNumberFormat="1" applyFont="1" applyFill="1" applyBorder="1" applyAlignment="1">
      <alignment horizontal="center" vertical="center"/>
    </xf>
    <xf numFmtId="0" fontId="5" fillId="19" borderId="57" xfId="0" applyFont="1" applyFill="1" applyBorder="1" applyAlignment="1">
      <alignment horizontal="center" vertical="center"/>
    </xf>
    <xf numFmtId="9" fontId="5" fillId="19" borderId="58" xfId="0" applyNumberFormat="1" applyFont="1" applyFill="1" applyBorder="1" applyAlignment="1">
      <alignment horizontal="center" vertical="center"/>
    </xf>
    <xf numFmtId="0" fontId="5" fillId="11" borderId="22" xfId="0" applyFont="1" applyFill="1" applyBorder="1" applyAlignment="1">
      <alignment horizontal="left" vertical="center"/>
    </xf>
    <xf numFmtId="0" fontId="5" fillId="11" borderId="31" xfId="0" applyFont="1" applyFill="1" applyBorder="1" applyAlignment="1">
      <alignment horizontal="left" vertical="center"/>
    </xf>
    <xf numFmtId="0" fontId="31" fillId="24" borderId="63" xfId="0" applyFont="1" applyFill="1" applyBorder="1" applyAlignment="1">
      <alignment vertical="center" wrapText="1"/>
    </xf>
    <xf numFmtId="0" fontId="30" fillId="25" borderId="61" xfId="0" applyFont="1" applyFill="1" applyBorder="1" applyAlignment="1">
      <alignment horizontal="center" vertical="center" wrapText="1"/>
    </xf>
    <xf numFmtId="0" fontId="30" fillId="24" borderId="61" xfId="0" applyFont="1" applyFill="1" applyBorder="1" applyAlignment="1">
      <alignment horizontal="center" vertical="center" wrapText="1"/>
    </xf>
    <xf numFmtId="0" fontId="24" fillId="13" borderId="33" xfId="0" applyFont="1" applyFill="1" applyBorder="1" applyAlignment="1">
      <alignment horizontal="center" vertical="center" wrapText="1"/>
    </xf>
    <xf numFmtId="0" fontId="30" fillId="24" borderId="66" xfId="0" applyFont="1" applyFill="1" applyBorder="1" applyAlignment="1">
      <alignment horizontal="center" vertical="center" wrapText="1"/>
    </xf>
    <xf numFmtId="0" fontId="8" fillId="10" borderId="67" xfId="0" applyFont="1" applyFill="1" applyBorder="1" applyAlignment="1">
      <alignment horizontal="center" vertical="center" wrapText="1"/>
    </xf>
    <xf numFmtId="0" fontId="6" fillId="10" borderId="67" xfId="0" applyFont="1" applyFill="1" applyBorder="1" applyAlignment="1">
      <alignment vertical="center" wrapText="1"/>
    </xf>
    <xf numFmtId="9" fontId="5" fillId="19" borderId="9" xfId="0" applyNumberFormat="1" applyFont="1" applyFill="1" applyBorder="1" applyAlignment="1">
      <alignment horizontal="center" vertical="center"/>
    </xf>
    <xf numFmtId="0" fontId="5" fillId="13" borderId="51" xfId="0" applyFont="1" applyFill="1" applyBorder="1" applyAlignment="1">
      <alignment horizontal="left" vertical="center"/>
    </xf>
    <xf numFmtId="0" fontId="0" fillId="6" borderId="53" xfId="0" applyFill="1" applyBorder="1" applyAlignment="1">
      <alignment horizontal="left" vertical="center"/>
    </xf>
    <xf numFmtId="0" fontId="5" fillId="19" borderId="68" xfId="0" applyFont="1" applyFill="1" applyBorder="1" applyAlignment="1">
      <alignment horizontal="center" vertical="center"/>
    </xf>
    <xf numFmtId="0" fontId="5" fillId="19" borderId="6" xfId="0" applyFont="1" applyFill="1" applyBorder="1" applyAlignment="1">
      <alignment horizontal="left" vertical="center" wrapText="1"/>
    </xf>
    <xf numFmtId="0" fontId="3" fillId="19" borderId="7" xfId="0" applyFont="1" applyFill="1" applyBorder="1" applyAlignment="1">
      <alignment horizontal="center" vertical="center" wrapText="1"/>
    </xf>
    <xf numFmtId="0" fontId="3" fillId="19" borderId="6" xfId="0" applyFont="1" applyFill="1" applyBorder="1" applyAlignment="1">
      <alignment horizontal="center" vertical="center" wrapText="1"/>
    </xf>
    <xf numFmtId="0" fontId="7" fillId="0" borderId="16" xfId="0" applyFont="1" applyBorder="1" applyAlignment="1">
      <alignment vertical="center"/>
    </xf>
    <xf numFmtId="0" fontId="7" fillId="0" borderId="5" xfId="0" applyFont="1" applyBorder="1" applyAlignment="1">
      <alignment vertical="center"/>
    </xf>
    <xf numFmtId="0" fontId="8" fillId="5" borderId="33" xfId="0" applyFont="1" applyFill="1" applyBorder="1" applyAlignment="1">
      <alignment horizontal="center" vertical="center"/>
    </xf>
    <xf numFmtId="0" fontId="8" fillId="5" borderId="33" xfId="0" applyFont="1" applyFill="1" applyBorder="1" applyAlignment="1">
      <alignment horizontal="center" vertical="center" wrapText="1"/>
    </xf>
    <xf numFmtId="0" fontId="9" fillId="5" borderId="33" xfId="0" applyFont="1" applyFill="1" applyBorder="1" applyAlignment="1">
      <alignment horizontal="center" vertical="center"/>
    </xf>
    <xf numFmtId="0" fontId="9" fillId="3" borderId="33" xfId="0" applyFont="1" applyFill="1" applyBorder="1" applyAlignment="1">
      <alignment horizontal="center" vertical="center" wrapText="1"/>
    </xf>
    <xf numFmtId="0" fontId="16" fillId="22" borderId="33" xfId="0" applyFont="1" applyFill="1" applyBorder="1" applyAlignment="1">
      <alignment vertical="center" wrapText="1"/>
    </xf>
    <xf numFmtId="0" fontId="9" fillId="6" borderId="33" xfId="0" applyFont="1" applyFill="1" applyBorder="1" applyAlignment="1">
      <alignment horizontal="center" vertical="center" wrapText="1"/>
    </xf>
    <xf numFmtId="0" fontId="9" fillId="7" borderId="33" xfId="0" applyFont="1" applyFill="1" applyBorder="1" applyAlignment="1">
      <alignment horizontal="center" vertical="center" wrapText="1"/>
    </xf>
    <xf numFmtId="1" fontId="9" fillId="8" borderId="33" xfId="0" applyNumberFormat="1" applyFont="1" applyFill="1" applyBorder="1" applyAlignment="1">
      <alignment horizontal="center" vertical="center" wrapText="1"/>
    </xf>
    <xf numFmtId="1" fontId="16" fillId="22" borderId="33" xfId="0" applyNumberFormat="1" applyFont="1" applyFill="1" applyBorder="1" applyAlignment="1">
      <alignment vertical="center" wrapText="1"/>
    </xf>
    <xf numFmtId="0" fontId="9" fillId="9" borderId="33" xfId="0" applyFont="1" applyFill="1" applyBorder="1" applyAlignment="1">
      <alignment horizontal="center" vertical="center" wrapText="1"/>
    </xf>
    <xf numFmtId="0" fontId="9" fillId="11" borderId="33" xfId="0" applyFont="1" applyFill="1" applyBorder="1" applyAlignment="1">
      <alignment horizontal="center" vertical="center" wrapText="1"/>
    </xf>
    <xf numFmtId="0" fontId="9" fillId="12" borderId="33" xfId="0" applyFont="1" applyFill="1" applyBorder="1" applyAlignment="1">
      <alignment horizontal="center" vertical="center" wrapText="1"/>
    </xf>
    <xf numFmtId="0" fontId="8" fillId="22" borderId="33" xfId="0" applyFont="1" applyFill="1" applyBorder="1" applyAlignment="1">
      <alignment horizontal="center" vertical="center" wrapText="1"/>
    </xf>
    <xf numFmtId="0" fontId="6" fillId="22" borderId="33" xfId="0" applyFont="1" applyFill="1" applyBorder="1" applyAlignment="1">
      <alignment vertical="center" wrapText="1"/>
    </xf>
    <xf numFmtId="0" fontId="8" fillId="10" borderId="33" xfId="0" applyFont="1" applyFill="1" applyBorder="1" applyAlignment="1">
      <alignment horizontal="center" vertical="center" wrapText="1"/>
    </xf>
    <xf numFmtId="0" fontId="6" fillId="10" borderId="33" xfId="0" applyFont="1" applyFill="1" applyBorder="1" applyAlignment="1">
      <alignment vertical="center" wrapText="1"/>
    </xf>
    <xf numFmtId="0" fontId="28" fillId="25" borderId="62" xfId="0" applyFont="1" applyFill="1" applyBorder="1" applyAlignment="1">
      <alignment vertical="center" wrapText="1"/>
    </xf>
    <xf numFmtId="0" fontId="28" fillId="24" borderId="62" xfId="0" applyFont="1" applyFill="1" applyBorder="1" applyAlignment="1">
      <alignment vertical="center" wrapText="1"/>
    </xf>
    <xf numFmtId="0" fontId="0" fillId="4" borderId="0" xfId="0" applyFill="1" applyAlignment="1">
      <alignment vertical="center"/>
    </xf>
    <xf numFmtId="0" fontId="9" fillId="4" borderId="0" xfId="0" applyFont="1" applyFill="1" applyAlignment="1">
      <alignment horizontal="center" vertical="center"/>
    </xf>
    <xf numFmtId="0" fontId="6" fillId="4" borderId="0" xfId="0" applyFont="1" applyFill="1" applyAlignment="1">
      <alignment horizontal="center" vertical="center" wrapText="1"/>
    </xf>
    <xf numFmtId="0" fontId="18" fillId="19" borderId="70" xfId="0" applyFont="1" applyFill="1" applyBorder="1" applyAlignment="1">
      <alignment horizontal="left" vertical="center"/>
    </xf>
    <xf numFmtId="0" fontId="12" fillId="4" borderId="71" xfId="0" applyFont="1" applyFill="1" applyBorder="1" applyAlignment="1">
      <alignment horizontal="left" vertical="center"/>
    </xf>
    <xf numFmtId="0" fontId="0" fillId="4" borderId="0" xfId="0" applyFill="1" applyAlignment="1">
      <alignmen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164" fontId="32" fillId="0" borderId="1" xfId="0" applyNumberFormat="1" applyFont="1" applyBorder="1" applyAlignment="1">
      <alignment horizontal="center" vertical="center" wrapText="1"/>
    </xf>
    <xf numFmtId="17" fontId="32" fillId="0" borderId="1"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0" fontId="33" fillId="4" borderId="1" xfId="0" applyFont="1" applyFill="1" applyBorder="1" applyAlignment="1">
      <alignment horizontal="center" vertical="center" wrapText="1"/>
    </xf>
    <xf numFmtId="0" fontId="34" fillId="0" borderId="1" xfId="0" applyFont="1" applyBorder="1" applyAlignment="1">
      <alignment horizontal="center" vertical="center" wrapText="1"/>
    </xf>
    <xf numFmtId="4" fontId="32" fillId="4" borderId="1" xfId="0" applyNumberFormat="1" applyFont="1" applyFill="1" applyBorder="1" applyAlignment="1">
      <alignment horizontal="center" vertical="center" wrapText="1"/>
    </xf>
    <xf numFmtId="0" fontId="33" fillId="0" borderId="1" xfId="0" applyFont="1" applyBorder="1" applyAlignment="1">
      <alignment horizontal="center" vertical="center" wrapText="1"/>
    </xf>
    <xf numFmtId="0" fontId="32" fillId="4" borderId="1" xfId="0" applyFont="1" applyFill="1" applyBorder="1" applyAlignment="1">
      <alignment horizontal="center" vertical="center" wrapText="1"/>
    </xf>
    <xf numFmtId="165" fontId="34" fillId="0" borderId="1" xfId="0" applyNumberFormat="1" applyFont="1" applyBorder="1" applyAlignment="1">
      <alignment horizontal="center" vertical="center" wrapText="1"/>
    </xf>
    <xf numFmtId="0" fontId="32" fillId="0" borderId="4" xfId="0" applyFont="1" applyBorder="1" applyAlignment="1">
      <alignment horizontal="center" vertical="center" wrapText="1"/>
    </xf>
    <xf numFmtId="164" fontId="32" fillId="0" borderId="4" xfId="0" applyNumberFormat="1" applyFont="1" applyBorder="1" applyAlignment="1">
      <alignment horizontal="center" vertical="center" wrapText="1"/>
    </xf>
    <xf numFmtId="4" fontId="32" fillId="0" borderId="4" xfId="0" applyNumberFormat="1" applyFont="1" applyBorder="1" applyAlignment="1">
      <alignment horizontal="center" vertical="center" wrapText="1"/>
    </xf>
    <xf numFmtId="17" fontId="32" fillId="0" borderId="4" xfId="0" applyNumberFormat="1" applyFont="1" applyBorder="1" applyAlignment="1">
      <alignment horizontal="center" vertical="center" wrapText="1"/>
    </xf>
    <xf numFmtId="165" fontId="32" fillId="4" borderId="3" xfId="0" applyNumberFormat="1" applyFont="1" applyFill="1" applyBorder="1" applyAlignment="1">
      <alignment horizontal="center" vertical="center" wrapText="1"/>
    </xf>
    <xf numFmtId="0" fontId="34" fillId="0" borderId="3" xfId="0" applyFont="1" applyBorder="1" applyAlignment="1">
      <alignment horizontal="center" vertical="center" wrapText="1"/>
    </xf>
    <xf numFmtId="0" fontId="32" fillId="0" borderId="3" xfId="0" applyFont="1" applyBorder="1" applyAlignment="1">
      <alignment horizontal="center" vertical="center" wrapText="1"/>
    </xf>
    <xf numFmtId="4" fontId="32" fillId="0" borderId="3" xfId="0" applyNumberFormat="1" applyFont="1" applyBorder="1" applyAlignment="1">
      <alignment horizontal="center" vertical="center" wrapText="1"/>
    </xf>
    <xf numFmtId="17" fontId="32" fillId="0" borderId="3" xfId="0" applyNumberFormat="1" applyFont="1" applyBorder="1" applyAlignment="1">
      <alignment horizontal="center" vertical="center" wrapText="1"/>
    </xf>
    <xf numFmtId="0" fontId="33" fillId="0" borderId="3" xfId="0" applyFont="1" applyBorder="1" applyAlignment="1">
      <alignment horizontal="center" vertical="center" wrapText="1"/>
    </xf>
    <xf numFmtId="0" fontId="32" fillId="0" borderId="73" xfId="0" applyFont="1" applyBorder="1" applyAlignment="1">
      <alignment horizontal="center" vertical="center" wrapText="1"/>
    </xf>
    <xf numFmtId="164" fontId="32" fillId="0" borderId="73" xfId="0" applyNumberFormat="1" applyFont="1" applyBorder="1" applyAlignment="1">
      <alignment horizontal="center" vertical="center" wrapText="1"/>
    </xf>
    <xf numFmtId="4" fontId="32" fillId="0" borderId="73" xfId="0" applyNumberFormat="1" applyFont="1" applyBorder="1" applyAlignment="1">
      <alignment horizontal="center" vertical="center" wrapText="1"/>
    </xf>
    <xf numFmtId="17" fontId="32" fillId="0" borderId="73" xfId="0" applyNumberFormat="1" applyFont="1" applyBorder="1" applyAlignment="1">
      <alignment horizontal="center" vertical="center" wrapText="1"/>
    </xf>
    <xf numFmtId="0" fontId="34" fillId="0" borderId="73" xfId="0" applyFont="1" applyBorder="1" applyAlignment="1">
      <alignment horizontal="center" vertical="center" wrapText="1"/>
    </xf>
    <xf numFmtId="0" fontId="6" fillId="0" borderId="74" xfId="0" applyFont="1" applyBorder="1" applyAlignment="1">
      <alignment horizontal="center" vertical="center"/>
    </xf>
    <xf numFmtId="0" fontId="6" fillId="4" borderId="75" xfId="0" applyFont="1" applyFill="1" applyBorder="1" applyAlignment="1">
      <alignment horizontal="center" vertical="center" wrapText="1"/>
    </xf>
    <xf numFmtId="0" fontId="0" fillId="0" borderId="75" xfId="0" applyBorder="1" applyAlignment="1">
      <alignment vertical="center"/>
    </xf>
    <xf numFmtId="17" fontId="33" fillId="4" borderId="1" xfId="0" applyNumberFormat="1" applyFont="1" applyFill="1" applyBorder="1" applyAlignment="1">
      <alignment horizontal="center" vertical="center" wrapText="1"/>
    </xf>
    <xf numFmtId="17" fontId="34" fillId="0" borderId="1" xfId="0" applyNumberFormat="1" applyFont="1" applyBorder="1" applyAlignment="1">
      <alignment horizontal="center" vertical="center" wrapText="1"/>
    </xf>
    <xf numFmtId="165" fontId="33" fillId="4" borderId="1" xfId="0" applyNumberFormat="1" applyFont="1" applyFill="1" applyBorder="1" applyAlignment="1">
      <alignment horizontal="center" vertical="center" wrapText="1"/>
    </xf>
    <xf numFmtId="17" fontId="33" fillId="0" borderId="1" xfId="0" applyNumberFormat="1" applyFont="1" applyBorder="1" applyAlignment="1">
      <alignment horizontal="center" vertical="center" wrapText="1"/>
    </xf>
    <xf numFmtId="0" fontId="33" fillId="0" borderId="72" xfId="0" applyFont="1" applyBorder="1" applyAlignment="1">
      <alignment horizontal="center" vertical="center" wrapText="1"/>
    </xf>
    <xf numFmtId="4" fontId="33" fillId="0" borderId="72" xfId="0" applyNumberFormat="1" applyFont="1" applyBorder="1" applyAlignment="1">
      <alignment horizontal="center" vertical="center" wrapText="1"/>
    </xf>
    <xf numFmtId="0" fontId="33" fillId="0" borderId="72" xfId="0" applyFont="1" applyBorder="1" applyAlignment="1">
      <alignment horizontal="center" wrapText="1"/>
    </xf>
    <xf numFmtId="17" fontId="34" fillId="0" borderId="3" xfId="0" applyNumberFormat="1" applyFont="1" applyBorder="1" applyAlignment="1">
      <alignment horizontal="center" vertical="center" wrapText="1"/>
    </xf>
    <xf numFmtId="164" fontId="33" fillId="0" borderId="1" xfId="0" applyNumberFormat="1" applyFont="1" applyBorder="1" applyAlignment="1">
      <alignment horizontal="center" vertical="center" wrapText="1"/>
    </xf>
    <xf numFmtId="4" fontId="33" fillId="0" borderId="1" xfId="0" applyNumberFormat="1" applyFont="1" applyBorder="1" applyAlignment="1">
      <alignment horizontal="center" vertical="center" wrapText="1"/>
    </xf>
    <xf numFmtId="0" fontId="0" fillId="0" borderId="3" xfId="0" applyBorder="1" applyAlignment="1">
      <alignment horizontal="center" vertical="center" wrapText="1"/>
    </xf>
    <xf numFmtId="0" fontId="18" fillId="19" borderId="70" xfId="0" applyFont="1" applyFill="1" applyBorder="1" applyAlignment="1">
      <alignment horizontal="center" vertical="center"/>
    </xf>
    <xf numFmtId="0" fontId="0" fillId="19" borderId="0" xfId="0" applyFill="1" applyAlignment="1">
      <alignment horizontal="center" vertical="center"/>
    </xf>
    <xf numFmtId="0" fontId="12" fillId="0" borderId="45" xfId="0" applyFont="1" applyBorder="1" applyAlignment="1">
      <alignment horizontal="center" vertical="center"/>
    </xf>
    <xf numFmtId="0" fontId="12" fillId="4" borderId="71" xfId="0" applyFont="1" applyFill="1" applyBorder="1" applyAlignment="1">
      <alignment horizontal="center" vertical="center"/>
    </xf>
    <xf numFmtId="0" fontId="0" fillId="0" borderId="0" xfId="0" applyAlignment="1">
      <alignment horizontal="center" vertical="center" wrapText="1"/>
    </xf>
    <xf numFmtId="0" fontId="0" fillId="4" borderId="0" xfId="0" applyFill="1" applyAlignment="1">
      <alignment horizontal="center" vertical="center"/>
    </xf>
    <xf numFmtId="0" fontId="10" fillId="19" borderId="0" xfId="0" applyFont="1" applyFill="1" applyAlignment="1">
      <alignment horizontal="center" vertical="center"/>
    </xf>
    <xf numFmtId="0" fontId="7" fillId="0" borderId="16"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center" vertical="center" wrapText="1"/>
    </xf>
    <xf numFmtId="0" fontId="0" fillId="0" borderId="3" xfId="0" applyBorder="1" applyAlignment="1" applyProtection="1">
      <alignment horizontal="center" vertical="center"/>
      <protection locked="0"/>
    </xf>
    <xf numFmtId="0" fontId="27" fillId="4" borderId="3" xfId="0" applyFont="1" applyFill="1" applyBorder="1" applyAlignment="1">
      <alignment horizontal="center" vertical="center"/>
    </xf>
    <xf numFmtId="0" fontId="27" fillId="4" borderId="3" xfId="0" applyFont="1" applyFill="1" applyBorder="1" applyAlignment="1">
      <alignment horizontal="center" vertical="center" wrapText="1"/>
    </xf>
    <xf numFmtId="0" fontId="0" fillId="0" borderId="1" xfId="0" applyBorder="1" applyAlignment="1">
      <alignment horizontal="center" vertical="center" wrapText="1"/>
    </xf>
    <xf numFmtId="0" fontId="13" fillId="0" borderId="3" xfId="0" applyFont="1" applyBorder="1" applyAlignment="1">
      <alignment horizontal="center" vertical="center"/>
    </xf>
    <xf numFmtId="0" fontId="13" fillId="4" borderId="3"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0" fillId="0" borderId="74" xfId="0" applyBorder="1" applyAlignment="1">
      <alignment horizontal="center" vertical="center"/>
    </xf>
    <xf numFmtId="0" fontId="0" fillId="0" borderId="73" xfId="0" applyBorder="1" applyAlignment="1">
      <alignment horizontal="center" vertical="center" wrapText="1"/>
    </xf>
    <xf numFmtId="0" fontId="0" fillId="19" borderId="75" xfId="0" applyFill="1" applyBorder="1" applyAlignment="1">
      <alignment horizontal="center" vertical="center"/>
    </xf>
    <xf numFmtId="0" fontId="0" fillId="4" borderId="0" xfId="0" applyFill="1" applyAlignment="1">
      <alignment horizontal="center" vertical="center" wrapText="1"/>
    </xf>
    <xf numFmtId="0" fontId="19" fillId="0" borderId="24" xfId="0" applyFont="1" applyBorder="1" applyAlignment="1">
      <alignment horizontal="center" vertical="center"/>
    </xf>
    <xf numFmtId="0" fontId="19" fillId="0" borderId="23" xfId="0" applyFont="1" applyBorder="1" applyAlignment="1">
      <alignment horizontal="center" vertical="center"/>
    </xf>
    <xf numFmtId="0" fontId="19" fillId="0" borderId="0" xfId="0" applyFont="1" applyAlignment="1">
      <alignment horizontal="center" vertical="center"/>
    </xf>
    <xf numFmtId="0" fontId="0" fillId="19" borderId="0" xfId="0" applyFill="1" applyAlignment="1">
      <alignment horizontal="center" vertical="center" wrapText="1"/>
    </xf>
    <xf numFmtId="0" fontId="0" fillId="0" borderId="4" xfId="0" applyBorder="1" applyAlignment="1">
      <alignment horizontal="center" vertical="center" wrapText="1"/>
    </xf>
    <xf numFmtId="0" fontId="0" fillId="0" borderId="17" xfId="0" applyBorder="1" applyAlignment="1">
      <alignment horizontal="center" vertical="center"/>
    </xf>
    <xf numFmtId="0" fontId="0" fillId="0" borderId="76" xfId="0" applyBorder="1" applyAlignment="1">
      <alignment horizontal="center" vertical="center"/>
    </xf>
    <xf numFmtId="0" fontId="0" fillId="0" borderId="72" xfId="0" applyBorder="1" applyAlignment="1">
      <alignment horizontal="center" vertical="center" wrapText="1"/>
    </xf>
    <xf numFmtId="0" fontId="18" fillId="19" borderId="0" xfId="0" applyFont="1" applyFill="1" applyAlignment="1">
      <alignment horizontal="center" vertical="center" wrapText="1"/>
    </xf>
    <xf numFmtId="0" fontId="12" fillId="0" borderId="45" xfId="0" applyFont="1" applyBorder="1" applyAlignment="1">
      <alignment horizontal="center" vertical="center" wrapText="1"/>
    </xf>
    <xf numFmtId="0" fontId="13" fillId="0" borderId="3" xfId="0" applyFont="1" applyBorder="1" applyAlignment="1">
      <alignment horizontal="center" vertical="center" wrapText="1"/>
    </xf>
    <xf numFmtId="17" fontId="27" fillId="4" borderId="3" xfId="0" applyNumberFormat="1" applyFont="1" applyFill="1" applyBorder="1" applyAlignment="1">
      <alignment horizontal="center" vertical="center" wrapText="1"/>
    </xf>
    <xf numFmtId="17" fontId="0" fillId="0" borderId="4" xfId="0" applyNumberFormat="1" applyBorder="1" applyAlignment="1">
      <alignment horizontal="center" vertical="center" wrapText="1"/>
    </xf>
    <xf numFmtId="0" fontId="0" fillId="0" borderId="77" xfId="0" applyBorder="1" applyAlignment="1">
      <alignment horizontal="center" vertical="center" wrapText="1"/>
    </xf>
    <xf numFmtId="0" fontId="0" fillId="0" borderId="5" xfId="0" applyBorder="1" applyAlignment="1">
      <alignment horizontal="center" vertical="center" wrapText="1"/>
    </xf>
    <xf numFmtId="17" fontId="0" fillId="0" borderId="3" xfId="0" applyNumberFormat="1" applyBorder="1" applyAlignment="1">
      <alignment horizontal="center" vertical="center" wrapText="1"/>
    </xf>
    <xf numFmtId="0" fontId="0" fillId="4" borderId="3" xfId="0" applyFill="1" applyBorder="1" applyAlignment="1">
      <alignment horizontal="center" vertical="center" wrapText="1"/>
    </xf>
    <xf numFmtId="17" fontId="0" fillId="0" borderId="0" xfId="0" applyNumberFormat="1" applyAlignment="1">
      <alignment horizontal="center" vertical="center" wrapText="1"/>
    </xf>
    <xf numFmtId="0" fontId="0" fillId="4" borderId="72" xfId="0" applyFill="1" applyBorder="1" applyAlignment="1">
      <alignment horizontal="center" vertical="center" wrapText="1"/>
    </xf>
    <xf numFmtId="17" fontId="0" fillId="0" borderId="1"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4" borderId="1" xfId="0" applyFill="1" applyBorder="1" applyAlignment="1">
      <alignment horizontal="center" vertical="center" wrapText="1"/>
    </xf>
    <xf numFmtId="0" fontId="27" fillId="0" borderId="1" xfId="0" applyFont="1" applyBorder="1" applyAlignment="1">
      <alignment horizontal="center" vertical="center" wrapText="1"/>
    </xf>
    <xf numFmtId="165" fontId="32" fillId="4" borderId="1" xfId="0" applyNumberFormat="1" applyFont="1" applyFill="1" applyBorder="1" applyAlignment="1">
      <alignment horizontal="center" vertical="center" wrapText="1"/>
    </xf>
    <xf numFmtId="0" fontId="17" fillId="0" borderId="1" xfId="0" applyFont="1" applyBorder="1" applyAlignment="1">
      <alignment horizontal="center" vertical="center"/>
    </xf>
    <xf numFmtId="0" fontId="34" fillId="0" borderId="0" xfId="0" applyFont="1" applyAlignment="1">
      <alignment horizontal="center" wrapText="1"/>
    </xf>
    <xf numFmtId="0" fontId="17" fillId="0" borderId="1" xfId="0" applyFont="1" applyBorder="1" applyAlignment="1">
      <alignment horizontal="center" vertical="center" wrapText="1"/>
    </xf>
    <xf numFmtId="17" fontId="0" fillId="4" borderId="3" xfId="0" applyNumberFormat="1" applyFill="1" applyBorder="1" applyAlignment="1">
      <alignment horizontal="center" vertical="center" wrapText="1"/>
    </xf>
    <xf numFmtId="4" fontId="0" fillId="0" borderId="1" xfId="0" applyNumberFormat="1" applyBorder="1" applyAlignment="1">
      <alignment horizontal="center" vertical="center"/>
    </xf>
    <xf numFmtId="165" fontId="34" fillId="4" borderId="1" xfId="0" applyNumberFormat="1" applyFont="1" applyFill="1" applyBorder="1" applyAlignment="1">
      <alignment horizontal="center" vertical="center" wrapText="1"/>
    </xf>
    <xf numFmtId="17" fontId="0" fillId="0" borderId="72" xfId="0" applyNumberFormat="1" applyBorder="1" applyAlignment="1">
      <alignment horizontal="center" vertical="center" wrapText="1"/>
    </xf>
    <xf numFmtId="0" fontId="6" fillId="4" borderId="3" xfId="0" applyFont="1" applyFill="1" applyBorder="1" applyAlignment="1">
      <alignment horizontal="center" vertical="center"/>
    </xf>
    <xf numFmtId="4" fontId="0" fillId="0" borderId="3" xfId="0" applyNumberFormat="1" applyBorder="1" applyAlignment="1">
      <alignment horizontal="center" vertical="center" wrapText="1"/>
    </xf>
    <xf numFmtId="165" fontId="32" fillId="4" borderId="4" xfId="0" applyNumberFormat="1" applyFont="1" applyFill="1" applyBorder="1" applyAlignment="1">
      <alignment horizontal="center" vertical="center" wrapText="1"/>
    </xf>
    <xf numFmtId="0" fontId="33" fillId="4" borderId="72" xfId="0" applyFont="1" applyFill="1" applyBorder="1" applyAlignment="1">
      <alignment horizontal="center" vertical="center" wrapText="1"/>
    </xf>
    <xf numFmtId="0" fontId="34" fillId="0" borderId="72" xfId="0" applyFont="1" applyBorder="1" applyAlignment="1">
      <alignment horizontal="center" vertical="center" wrapText="1"/>
    </xf>
    <xf numFmtId="0" fontId="34" fillId="0" borderId="0" xfId="0" applyFont="1" applyAlignment="1">
      <alignment horizontal="center" vertical="center" wrapText="1"/>
    </xf>
    <xf numFmtId="17" fontId="0" fillId="4" borderId="73" xfId="0" applyNumberFormat="1" applyFill="1" applyBorder="1" applyAlignment="1">
      <alignment horizontal="center" vertical="center" wrapText="1"/>
    </xf>
    <xf numFmtId="165" fontId="32" fillId="4" borderId="73" xfId="0" applyNumberFormat="1" applyFont="1" applyFill="1" applyBorder="1" applyAlignment="1">
      <alignment horizontal="center" vertical="center" wrapText="1"/>
    </xf>
    <xf numFmtId="0" fontId="12" fillId="0" borderId="45" xfId="0" applyFont="1" applyBorder="1" applyAlignment="1">
      <alignment horizontal="left" vertical="center"/>
    </xf>
    <xf numFmtId="0" fontId="7" fillId="0" borderId="16" xfId="0" applyFont="1" applyBorder="1" applyAlignment="1">
      <alignment horizontal="left" vertical="center"/>
    </xf>
    <xf numFmtId="0" fontId="42"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14" fillId="0" borderId="1" xfId="0" applyFont="1" applyBorder="1" applyAlignment="1">
      <alignment horizontal="center" vertical="center"/>
    </xf>
    <xf numFmtId="0" fontId="0" fillId="0" borderId="44" xfId="0" applyBorder="1" applyAlignment="1">
      <alignment horizontal="center" vertical="center" wrapText="1"/>
    </xf>
    <xf numFmtId="0" fontId="0" fillId="0" borderId="17" xfId="0" applyBorder="1" applyAlignment="1">
      <alignment horizontal="center" vertical="center" wrapText="1"/>
    </xf>
    <xf numFmtId="0" fontId="45" fillId="0" borderId="72" xfId="0" applyFont="1" applyBorder="1" applyAlignment="1">
      <alignment horizontal="center" vertical="center" wrapText="1"/>
    </xf>
    <xf numFmtId="0" fontId="27" fillId="0" borderId="3" xfId="0" applyFont="1" applyBorder="1" applyAlignment="1">
      <alignment horizontal="center" vertical="center" wrapText="1"/>
    </xf>
    <xf numFmtId="0" fontId="0" fillId="0" borderId="1" xfId="0" applyBorder="1" applyAlignment="1">
      <alignment horizontal="center" vertical="top" wrapText="1"/>
    </xf>
    <xf numFmtId="0" fontId="45" fillId="0" borderId="0" xfId="0" applyFont="1" applyAlignment="1">
      <alignment horizontal="center" vertical="center" wrapText="1"/>
    </xf>
    <xf numFmtId="0" fontId="39" fillId="0" borderId="1" xfId="0" applyFont="1" applyBorder="1" applyAlignment="1">
      <alignment horizontal="center" vertical="center" wrapText="1"/>
    </xf>
    <xf numFmtId="0" fontId="42" fillId="0" borderId="72" xfId="0" applyFont="1" applyBorder="1" applyAlignment="1">
      <alignment horizontal="center" vertical="center" wrapText="1"/>
    </xf>
    <xf numFmtId="165" fontId="42" fillId="4" borderId="1" xfId="0" applyNumberFormat="1" applyFont="1" applyFill="1" applyBorder="1" applyAlignment="1">
      <alignment horizontal="center" vertical="center" wrapText="1"/>
    </xf>
    <xf numFmtId="165" fontId="42" fillId="0" borderId="1" xfId="0" applyNumberFormat="1" applyFont="1" applyBorder="1" applyAlignment="1">
      <alignment horizontal="center" vertical="center" wrapText="1"/>
    </xf>
    <xf numFmtId="0" fontId="42" fillId="0" borderId="4" xfId="0" applyFont="1" applyBorder="1" applyAlignment="1">
      <alignment horizontal="center" vertical="center" wrapText="1"/>
    </xf>
    <xf numFmtId="17" fontId="27" fillId="0" borderId="3" xfId="0" applyNumberFormat="1" applyFont="1" applyBorder="1" applyAlignment="1">
      <alignment horizontal="center" vertical="center" wrapText="1"/>
    </xf>
    <xf numFmtId="0" fontId="39" fillId="0" borderId="3" xfId="0" applyFont="1" applyBorder="1" applyAlignment="1">
      <alignment horizontal="center" vertical="center" wrapText="1"/>
    </xf>
    <xf numFmtId="0" fontId="46" fillId="0" borderId="1" xfId="0" applyFont="1" applyBorder="1" applyAlignment="1">
      <alignment horizontal="center" vertical="center" wrapText="1"/>
    </xf>
    <xf numFmtId="0" fontId="42" fillId="0" borderId="0" xfId="0" applyFont="1" applyAlignment="1">
      <alignment horizontal="center" vertical="center" wrapText="1"/>
    </xf>
    <xf numFmtId="0" fontId="37" fillId="0" borderId="3" xfId="5" applyBorder="1" applyAlignment="1">
      <alignment horizontal="center" vertical="center" wrapText="1"/>
    </xf>
    <xf numFmtId="0" fontId="28" fillId="21" borderId="33" xfId="0" applyFont="1" applyFill="1" applyBorder="1" applyAlignment="1">
      <alignment horizontal="center" vertical="center" wrapText="1"/>
    </xf>
    <xf numFmtId="0" fontId="28" fillId="20" borderId="33" xfId="0" applyFont="1" applyFill="1" applyBorder="1" applyAlignment="1">
      <alignment horizontal="center" vertical="center" wrapText="1"/>
    </xf>
    <xf numFmtId="0" fontId="11" fillId="16" borderId="33" xfId="0" applyFont="1" applyFill="1" applyBorder="1" applyAlignment="1">
      <alignment horizontal="center" vertical="center" wrapText="1"/>
    </xf>
    <xf numFmtId="0" fontId="25" fillId="18" borderId="0" xfId="0" applyFont="1" applyFill="1" applyAlignment="1">
      <alignment horizontal="center" vertical="center"/>
    </xf>
    <xf numFmtId="0" fontId="26" fillId="18" borderId="0" xfId="0" applyFont="1" applyFill="1" applyAlignment="1">
      <alignment horizontal="center" vertical="center"/>
    </xf>
    <xf numFmtId="0" fontId="26" fillId="18" borderId="34" xfId="0" applyFont="1" applyFill="1" applyBorder="1" applyAlignment="1">
      <alignment horizontal="center" vertical="center"/>
    </xf>
    <xf numFmtId="0" fontId="24" fillId="23" borderId="64" xfId="0" applyFont="1" applyFill="1" applyBorder="1" applyAlignment="1">
      <alignment horizontal="center" vertical="center"/>
    </xf>
    <xf numFmtId="0" fontId="24" fillId="23" borderId="65" xfId="0" applyFont="1" applyFill="1" applyBorder="1" applyAlignment="1">
      <alignment horizontal="center" vertical="center"/>
    </xf>
    <xf numFmtId="0" fontId="6" fillId="5" borderId="44" xfId="0" applyFont="1" applyFill="1" applyBorder="1" applyAlignment="1">
      <alignment horizontal="center" vertical="center"/>
    </xf>
    <xf numFmtId="0" fontId="6" fillId="5" borderId="17" xfId="0" applyFont="1" applyFill="1" applyBorder="1" applyAlignment="1">
      <alignment horizontal="center" vertical="center"/>
    </xf>
    <xf numFmtId="0" fontId="6" fillId="5" borderId="4" xfId="0" applyFont="1" applyFill="1" applyBorder="1" applyAlignment="1">
      <alignment horizontal="center" vertical="center"/>
    </xf>
    <xf numFmtId="0" fontId="6" fillId="5" borderId="3"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3" xfId="0" applyFont="1" applyFill="1" applyBorder="1" applyAlignment="1">
      <alignment horizontal="center" vertical="center"/>
    </xf>
    <xf numFmtId="0" fontId="6" fillId="5" borderId="4"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16" fillId="5" borderId="44" xfId="0" applyFont="1" applyFill="1" applyBorder="1" applyAlignment="1">
      <alignment horizontal="center" vertical="center"/>
    </xf>
    <xf numFmtId="0" fontId="16" fillId="5" borderId="17" xfId="0" applyFont="1" applyFill="1" applyBorder="1" applyAlignment="1">
      <alignment horizontal="center" vertical="center"/>
    </xf>
    <xf numFmtId="0" fontId="6" fillId="10" borderId="2" xfId="0" applyFont="1" applyFill="1" applyBorder="1" applyAlignment="1">
      <alignment horizontal="center" vertical="center" wrapText="1"/>
    </xf>
    <xf numFmtId="0" fontId="6" fillId="10" borderId="30" xfId="0" applyFont="1" applyFill="1" applyBorder="1" applyAlignment="1">
      <alignment horizontal="center" vertical="center" wrapText="1"/>
    </xf>
    <xf numFmtId="0" fontId="19" fillId="12" borderId="38" xfId="0" applyFont="1" applyFill="1" applyBorder="1" applyAlignment="1">
      <alignment horizontal="center" vertical="center"/>
    </xf>
    <xf numFmtId="0" fontId="19" fillId="12" borderId="39" xfId="0" applyFont="1" applyFill="1" applyBorder="1" applyAlignment="1">
      <alignment horizontal="center" vertical="center"/>
    </xf>
    <xf numFmtId="0" fontId="19" fillId="12" borderId="40" xfId="0" applyFont="1" applyFill="1" applyBorder="1" applyAlignment="1">
      <alignment horizontal="center" vertical="center"/>
    </xf>
    <xf numFmtId="0" fontId="18" fillId="19" borderId="0" xfId="0" applyFont="1" applyFill="1" applyAlignment="1">
      <alignment horizontal="left" vertical="center"/>
    </xf>
    <xf numFmtId="0" fontId="6" fillId="5" borderId="25" xfId="0" applyFont="1" applyFill="1" applyBorder="1" applyAlignment="1">
      <alignment horizontal="center" vertical="center"/>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30" xfId="0" applyFont="1" applyFill="1" applyBorder="1" applyAlignment="1">
      <alignment horizontal="center" vertical="center"/>
    </xf>
    <xf numFmtId="0" fontId="6" fillId="5" borderId="41" xfId="0" applyFont="1" applyFill="1" applyBorder="1" applyAlignment="1">
      <alignment horizontal="center" vertical="center" wrapText="1"/>
    </xf>
    <xf numFmtId="0" fontId="6" fillId="5" borderId="42"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11" fillId="14" borderId="7" xfId="0" applyFont="1" applyFill="1" applyBorder="1" applyAlignment="1">
      <alignment horizontal="center" vertical="center"/>
    </xf>
    <xf numFmtId="0" fontId="11" fillId="14" borderId="8" xfId="0" applyFont="1" applyFill="1" applyBorder="1" applyAlignment="1">
      <alignment horizontal="center" vertical="center"/>
    </xf>
    <xf numFmtId="0" fontId="11" fillId="14" borderId="9" xfId="0" applyFont="1" applyFill="1" applyBorder="1" applyAlignment="1">
      <alignment horizontal="center" vertical="center"/>
    </xf>
    <xf numFmtId="0" fontId="0" fillId="4" borderId="4" xfId="0" applyFill="1" applyBorder="1" applyAlignment="1">
      <alignment horizontal="center" vertical="center" wrapText="1"/>
    </xf>
    <xf numFmtId="0" fontId="0" fillId="4" borderId="2" xfId="0" applyFill="1"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6" fillId="5" borderId="4" xfId="0" applyFont="1" applyFill="1" applyBorder="1" applyAlignment="1">
      <alignment horizontal="center" vertical="center"/>
    </xf>
    <xf numFmtId="0" fontId="16" fillId="5" borderId="3" xfId="0" applyFont="1" applyFill="1" applyBorder="1" applyAlignment="1">
      <alignment horizontal="center" vertical="center"/>
    </xf>
    <xf numFmtId="0" fontId="16" fillId="5" borderId="25" xfId="0" applyFont="1" applyFill="1" applyBorder="1" applyAlignment="1">
      <alignment horizontal="center" vertical="center"/>
    </xf>
    <xf numFmtId="0" fontId="16" fillId="5" borderId="26" xfId="0" applyFont="1" applyFill="1" applyBorder="1" applyAlignment="1">
      <alignment horizontal="center" vertical="center"/>
    </xf>
    <xf numFmtId="0" fontId="0" fillId="0" borderId="27" xfId="0" applyBorder="1" applyAlignment="1">
      <alignment horizontal="center" vertical="center" wrapText="1"/>
    </xf>
    <xf numFmtId="0" fontId="6" fillId="22" borderId="43" xfId="0" applyFont="1" applyFill="1" applyBorder="1" applyAlignment="1">
      <alignment horizontal="center" vertical="center" wrapText="1"/>
    </xf>
    <xf numFmtId="0" fontId="6" fillId="22" borderId="35" xfId="0" applyFont="1" applyFill="1" applyBorder="1" applyAlignment="1">
      <alignment horizontal="center" vertical="center" wrapText="1"/>
    </xf>
    <xf numFmtId="0" fontId="6" fillId="10" borderId="46" xfId="0" applyFont="1" applyFill="1" applyBorder="1" applyAlignment="1">
      <alignment horizontal="center" vertical="center" wrapText="1"/>
    </xf>
    <xf numFmtId="0" fontId="6" fillId="10" borderId="42" xfId="0" applyFont="1" applyFill="1" applyBorder="1" applyAlignment="1">
      <alignment horizontal="center" vertical="center" wrapText="1"/>
    </xf>
    <xf numFmtId="0" fontId="9" fillId="3" borderId="27"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6" borderId="27" xfId="0" applyFont="1" applyFill="1" applyBorder="1" applyAlignment="1">
      <alignment horizontal="center" vertical="center" wrapText="1"/>
    </xf>
    <xf numFmtId="0" fontId="9" fillId="6" borderId="30" xfId="0" applyFont="1" applyFill="1" applyBorder="1" applyAlignment="1">
      <alignment horizontal="center" vertical="center" wrapText="1"/>
    </xf>
    <xf numFmtId="0" fontId="9" fillId="7" borderId="27" xfId="0" applyFont="1" applyFill="1" applyBorder="1" applyAlignment="1">
      <alignment horizontal="center" vertical="center" wrapText="1"/>
    </xf>
    <xf numFmtId="0" fontId="9" fillId="7" borderId="30" xfId="0" applyFont="1" applyFill="1" applyBorder="1" applyAlignment="1">
      <alignment horizontal="center" vertical="center" wrapText="1"/>
    </xf>
    <xf numFmtId="1" fontId="9" fillId="8" borderId="27" xfId="0" applyNumberFormat="1" applyFont="1" applyFill="1" applyBorder="1" applyAlignment="1">
      <alignment horizontal="center" vertical="center" wrapText="1"/>
    </xf>
    <xf numFmtId="1" fontId="9" fillId="8" borderId="30" xfId="0" applyNumberFormat="1" applyFont="1" applyFill="1" applyBorder="1" applyAlignment="1">
      <alignment horizontal="center" vertical="center" wrapText="1"/>
    </xf>
    <xf numFmtId="0" fontId="9" fillId="9" borderId="27" xfId="0" applyFont="1" applyFill="1" applyBorder="1" applyAlignment="1">
      <alignment horizontal="center" vertical="center" wrapText="1"/>
    </xf>
    <xf numFmtId="0" fontId="9" fillId="9" borderId="30" xfId="0" applyFont="1" applyFill="1" applyBorder="1" applyAlignment="1">
      <alignment horizontal="center" vertical="center" wrapText="1"/>
    </xf>
    <xf numFmtId="0" fontId="9" fillId="20" borderId="7" xfId="0" applyFont="1" applyFill="1" applyBorder="1" applyAlignment="1">
      <alignment horizontal="center" vertical="center"/>
    </xf>
    <xf numFmtId="0" fontId="9" fillId="20" borderId="8" xfId="0" applyFont="1" applyFill="1" applyBorder="1" applyAlignment="1">
      <alignment horizontal="center" vertical="center"/>
    </xf>
    <xf numFmtId="0" fontId="9" fillId="21" borderId="7" xfId="0" applyFont="1" applyFill="1" applyBorder="1" applyAlignment="1">
      <alignment horizontal="center" vertical="center"/>
    </xf>
    <xf numFmtId="0" fontId="9" fillId="21" borderId="8" xfId="0" applyFont="1" applyFill="1" applyBorder="1" applyAlignment="1">
      <alignment horizontal="center" vertical="center"/>
    </xf>
    <xf numFmtId="0" fontId="9" fillId="21" borderId="9" xfId="0" applyFont="1" applyFill="1" applyBorder="1" applyAlignment="1">
      <alignment horizontal="center" vertical="center"/>
    </xf>
    <xf numFmtId="0" fontId="9" fillId="11" borderId="27" xfId="0" applyFont="1" applyFill="1" applyBorder="1" applyAlignment="1">
      <alignment horizontal="center" vertical="center" wrapText="1"/>
    </xf>
    <xf numFmtId="0" fontId="9" fillId="11" borderId="30" xfId="0" applyFont="1" applyFill="1" applyBorder="1" applyAlignment="1">
      <alignment horizontal="center" vertical="center" wrapText="1"/>
    </xf>
    <xf numFmtId="0" fontId="6" fillId="22" borderId="27" xfId="0" applyFont="1" applyFill="1" applyBorder="1" applyAlignment="1">
      <alignment horizontal="center" vertical="center" wrapText="1"/>
    </xf>
    <xf numFmtId="0" fontId="6" fillId="22" borderId="30" xfId="0" applyFont="1" applyFill="1" applyBorder="1" applyAlignment="1">
      <alignment horizontal="center" vertical="center" wrapText="1"/>
    </xf>
    <xf numFmtId="0" fontId="18" fillId="19" borderId="0" xfId="0" applyFont="1" applyFill="1" applyAlignment="1">
      <alignment horizontal="center"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17" fillId="0" borderId="59" xfId="0" applyFont="1" applyBorder="1" applyAlignment="1">
      <alignment horizontal="center" vertical="center"/>
    </xf>
    <xf numFmtId="0" fontId="17" fillId="0" borderId="60" xfId="0" applyFont="1" applyBorder="1" applyAlignment="1">
      <alignment horizontal="center" vertical="center"/>
    </xf>
    <xf numFmtId="0" fontId="17" fillId="0" borderId="23" xfId="0" applyFont="1" applyBorder="1" applyAlignment="1">
      <alignment horizontal="center" vertical="center"/>
    </xf>
    <xf numFmtId="0" fontId="17" fillId="0" borderId="15" xfId="0" applyFont="1" applyBorder="1" applyAlignment="1">
      <alignment horizontal="center" vertical="center"/>
    </xf>
    <xf numFmtId="0" fontId="19" fillId="0" borderId="16" xfId="0" applyFont="1" applyBorder="1" applyAlignment="1">
      <alignment horizontal="center"/>
    </xf>
    <xf numFmtId="0" fontId="14" fillId="0" borderId="0" xfId="0" applyFont="1" applyAlignment="1">
      <alignment horizontal="center"/>
    </xf>
    <xf numFmtId="0" fontId="10" fillId="19" borderId="47" xfId="0" applyFont="1" applyFill="1" applyBorder="1" applyAlignment="1">
      <alignment horizontal="center" vertical="center" wrapText="1"/>
    </xf>
    <xf numFmtId="0" fontId="10" fillId="19" borderId="48" xfId="0" applyFont="1" applyFill="1" applyBorder="1" applyAlignment="1">
      <alignment horizontal="center" vertical="center" wrapText="1"/>
    </xf>
    <xf numFmtId="0" fontId="10" fillId="19" borderId="49" xfId="0" applyFont="1" applyFill="1" applyBorder="1" applyAlignment="1">
      <alignment horizontal="center" vertical="center" wrapText="1"/>
    </xf>
    <xf numFmtId="0" fontId="3" fillId="19" borderId="0" xfId="0" applyFont="1" applyFill="1" applyAlignment="1">
      <alignment horizontal="center"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2" fillId="0" borderId="45" xfId="0" applyFont="1" applyBorder="1" applyAlignment="1">
      <alignment horizontal="left" vertical="center"/>
    </xf>
    <xf numFmtId="0" fontId="6" fillId="5" borderId="41" xfId="0" applyFont="1" applyFill="1" applyBorder="1" applyAlignment="1">
      <alignment horizontal="center" vertical="center"/>
    </xf>
    <xf numFmtId="0" fontId="6" fillId="5" borderId="42" xfId="0" applyFont="1" applyFill="1" applyBorder="1" applyAlignment="1">
      <alignment horizontal="center" vertical="center"/>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0" fillId="0" borderId="27" xfId="0" applyBorder="1" applyAlignment="1">
      <alignment horizontal="center" vertical="center"/>
    </xf>
    <xf numFmtId="0" fontId="19" fillId="12" borderId="38" xfId="0" applyFont="1" applyFill="1" applyBorder="1" applyAlignment="1">
      <alignment horizontal="left" vertical="center"/>
    </xf>
    <xf numFmtId="0" fontId="19" fillId="12" borderId="39" xfId="0" applyFont="1" applyFill="1" applyBorder="1" applyAlignment="1">
      <alignment horizontal="left" vertical="center"/>
    </xf>
    <xf numFmtId="0" fontId="19" fillId="12" borderId="40" xfId="0" applyFont="1" applyFill="1" applyBorder="1" applyAlignment="1">
      <alignment horizontal="left" vertical="center"/>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11" fillId="6" borderId="69"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13" borderId="69"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11" fillId="9" borderId="69"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cellXfs>
  <cellStyles count="6">
    <cellStyle name="Estilo 1" xfId="4" xr:uid="{00000000-0005-0000-0000-000000000000}"/>
    <cellStyle name="Hyperlink" xfId="5" xr:uid="{00000000-000B-0000-0000-000008000000}"/>
    <cellStyle name="Normal" xfId="0" builtinId="0"/>
    <cellStyle name="Normal 2" xfId="2" xr:uid="{00000000-0005-0000-0000-000002000000}"/>
    <cellStyle name="Normal 3" xfId="3" xr:uid="{00000000-0005-0000-0000-000003000000}"/>
    <cellStyle name="Porcentagem" xfId="1" builtinId="5"/>
  </cellStyles>
  <dxfs count="51">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50"/>
      <tableStyleElement type="headerRow" dxfId="49"/>
      <tableStyleElement type="totalRow" dxfId="48"/>
      <tableStyleElement type="firstColumn" dxfId="47"/>
      <tableStyleElement type="lastColumn" dxfId="46"/>
      <tableStyleElement type="firstRowStripe" dxfId="45"/>
      <tableStyleElement type="firstColumnStripe" dxfId="44"/>
    </tableStyle>
  </tableStyles>
  <colors>
    <mruColors>
      <color rgb="FF003366"/>
      <color rgb="FF005AB4"/>
      <color rgb="FFFF99CC"/>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1</c:v>
                </c:pt>
                <c:pt idx="2">
                  <c:v>1</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5</c:v>
                </c:pt>
                <c:pt idx="1">
                  <c:v>3</c:v>
                </c:pt>
                <c:pt idx="2">
                  <c:v>4</c:v>
                </c:pt>
                <c:pt idx="3">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0</c:v>
                </c:pt>
                <c:pt idx="1">
                  <c:v>0</c:v>
                </c:pt>
                <c:pt idx="2">
                  <c:v>2</c:v>
                </c:pt>
                <c:pt idx="3">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2</c:v>
                </c:pt>
                <c:pt idx="2">
                  <c:v>3</c:v>
                </c:pt>
                <c:pt idx="3">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5810-4564-897E-13EA9F752ECB}"/>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10-4564-897E-13EA9F752ECB}"/>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5810-4564-897E-13EA9F752ECB}"/>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5810-4564-897E-13EA9F752ECB}"/>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5810-4564-897E-13EA9F752ECB}"/>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5810-4564-897E-13EA9F752ECB}"/>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4283-4E95-989E-3FB6115A0729}"/>
              </c:ext>
            </c:extLst>
          </c:dPt>
          <c:dPt>
            <c:idx val="1"/>
            <c:bubble3D val="0"/>
            <c:spPr>
              <a:solidFill>
                <a:srgbClr val="FF0000"/>
              </a:solidFill>
            </c:spPr>
            <c:extLst>
              <c:ext xmlns:c16="http://schemas.microsoft.com/office/drawing/2014/chart" uri="{C3380CC4-5D6E-409C-BE32-E72D297353CC}">
                <c16:uniqueId val="{00000003-4283-4E95-989E-3FB6115A0729}"/>
              </c:ext>
            </c:extLst>
          </c:dPt>
          <c:dPt>
            <c:idx val="3"/>
            <c:bubble3D val="0"/>
            <c:spPr>
              <a:solidFill>
                <a:srgbClr val="92D050"/>
              </a:solidFill>
            </c:spPr>
            <c:extLst>
              <c:ext xmlns:c16="http://schemas.microsoft.com/office/drawing/2014/chart" uri="{C3380CC4-5D6E-409C-BE32-E72D297353CC}">
                <c16:uniqueId val="{00000005-4283-4E95-989E-3FB6115A0729}"/>
              </c:ext>
            </c:extLst>
          </c:dPt>
          <c:dPt>
            <c:idx val="4"/>
            <c:bubble3D val="0"/>
            <c:spPr>
              <a:solidFill>
                <a:srgbClr val="0070C0"/>
              </a:solidFill>
            </c:spPr>
            <c:extLst>
              <c:ext xmlns:c16="http://schemas.microsoft.com/office/drawing/2014/chart" uri="{C3380CC4-5D6E-409C-BE32-E72D297353CC}">
                <c16:uniqueId val="{00000007-4283-4E95-989E-3FB6115A072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4283-4E95-989E-3FB6115A072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397-425B-95DF-5C61D71B18A1}"/>
              </c:ext>
            </c:extLst>
          </c:dPt>
          <c:dPt>
            <c:idx val="1"/>
            <c:bubble3D val="0"/>
            <c:spPr>
              <a:solidFill>
                <a:srgbClr val="FF0000"/>
              </a:solidFill>
            </c:spPr>
            <c:extLst>
              <c:ext xmlns:c16="http://schemas.microsoft.com/office/drawing/2014/chart" uri="{C3380CC4-5D6E-409C-BE32-E72D297353CC}">
                <c16:uniqueId val="{00000003-9397-425B-95DF-5C61D71B18A1}"/>
              </c:ext>
            </c:extLst>
          </c:dPt>
          <c:dPt>
            <c:idx val="2"/>
            <c:bubble3D val="0"/>
            <c:spPr>
              <a:solidFill>
                <a:srgbClr val="FFFF00"/>
              </a:solidFill>
            </c:spPr>
            <c:extLst>
              <c:ext xmlns:c16="http://schemas.microsoft.com/office/drawing/2014/chart" uri="{C3380CC4-5D6E-409C-BE32-E72D297353CC}">
                <c16:uniqueId val="{00000005-9397-425B-95DF-5C61D71B18A1}"/>
              </c:ext>
            </c:extLst>
          </c:dPt>
          <c:dPt>
            <c:idx val="3"/>
            <c:bubble3D val="0"/>
            <c:spPr>
              <a:solidFill>
                <a:srgbClr val="92D050"/>
              </a:solidFill>
            </c:spPr>
            <c:extLst>
              <c:ext xmlns:c16="http://schemas.microsoft.com/office/drawing/2014/chart" uri="{C3380CC4-5D6E-409C-BE32-E72D297353CC}">
                <c16:uniqueId val="{00000007-9397-425B-95DF-5C61D71B18A1}"/>
              </c:ext>
            </c:extLst>
          </c:dPt>
          <c:dPt>
            <c:idx val="4"/>
            <c:bubble3D val="0"/>
            <c:spPr>
              <a:solidFill>
                <a:srgbClr val="0070C0"/>
              </a:solidFill>
            </c:spPr>
            <c:extLst>
              <c:ext xmlns:c16="http://schemas.microsoft.com/office/drawing/2014/chart" uri="{C3380CC4-5D6E-409C-BE32-E72D297353CC}">
                <c16:uniqueId val="{00000009-9397-425B-95DF-5C61D71B18A1}"/>
              </c:ext>
            </c:extLst>
          </c:dPt>
          <c:dPt>
            <c:idx val="5"/>
            <c:bubble3D val="0"/>
            <c:spPr>
              <a:solidFill>
                <a:srgbClr val="FF99CC"/>
              </a:solidFill>
            </c:spPr>
            <c:extLst>
              <c:ext xmlns:c16="http://schemas.microsoft.com/office/drawing/2014/chart" uri="{C3380CC4-5D6E-409C-BE32-E72D297353CC}">
                <c16:uniqueId val="{0000000B-9397-425B-95DF-5C61D71B18A1}"/>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7-425B-95DF-5C61D71B18A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1.3422818791946308E-2</c:v>
                </c:pt>
                <c:pt idx="1">
                  <c:v>0.24832214765100671</c:v>
                </c:pt>
                <c:pt idx="2">
                  <c:v>0.19463087248322147</c:v>
                </c:pt>
                <c:pt idx="3">
                  <c:v>0.24161073825503357</c:v>
                </c:pt>
                <c:pt idx="4">
                  <c:v>0.28187919463087246</c:v>
                </c:pt>
                <c:pt idx="5">
                  <c:v>2.0134228187919462E-2</c:v>
                </c:pt>
              </c:numCache>
            </c:numRef>
          </c:val>
          <c:extLst>
            <c:ext xmlns:c16="http://schemas.microsoft.com/office/drawing/2014/chart" uri="{C3380CC4-5D6E-409C-BE32-E72D297353CC}">
              <c16:uniqueId val="{0000000C-9397-425B-95DF-5C61D71B18A1}"/>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pt-BR"/>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1.3422818791946308E-2</c:v>
                </c:pt>
                <c:pt idx="1">
                  <c:v>0.24832214765100671</c:v>
                </c:pt>
                <c:pt idx="2">
                  <c:v>0.20805369127516779</c:v>
                </c:pt>
                <c:pt idx="3">
                  <c:v>0.24161073825503357</c:v>
                </c:pt>
                <c:pt idx="4">
                  <c:v>0.26845637583892618</c:v>
                </c:pt>
                <c:pt idx="5">
                  <c:v>2.0134228187919462E-2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B51F-402E-B164-61088FE2778A}"/>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1F-402E-B164-61088FE2778A}"/>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B51F-402E-B164-61088FE2778A}"/>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B51F-402E-B164-61088FE2778A}"/>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B51F-402E-B164-61088FE2778A}"/>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B51F-402E-B164-61088FE2778A}"/>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pt-BR"/>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70F-423D-9275-DB339CE585E2}"/>
              </c:ext>
            </c:extLst>
          </c:dPt>
          <c:dPt>
            <c:idx val="1"/>
            <c:bubble3D val="0"/>
            <c:spPr>
              <a:solidFill>
                <a:srgbClr val="FF0000"/>
              </a:solidFill>
            </c:spPr>
            <c:extLst>
              <c:ext xmlns:c16="http://schemas.microsoft.com/office/drawing/2014/chart" uri="{C3380CC4-5D6E-409C-BE32-E72D297353CC}">
                <c16:uniqueId val="{00000003-170F-423D-9275-DB339CE585E2}"/>
              </c:ext>
            </c:extLst>
          </c:dPt>
          <c:dPt>
            <c:idx val="3"/>
            <c:bubble3D val="0"/>
            <c:spPr>
              <a:solidFill>
                <a:srgbClr val="92D050"/>
              </a:solidFill>
            </c:spPr>
            <c:extLst>
              <c:ext xmlns:c16="http://schemas.microsoft.com/office/drawing/2014/chart" uri="{C3380CC4-5D6E-409C-BE32-E72D297353CC}">
                <c16:uniqueId val="{00000005-170F-423D-9275-DB339CE585E2}"/>
              </c:ext>
            </c:extLst>
          </c:dPt>
          <c:dPt>
            <c:idx val="4"/>
            <c:bubble3D val="0"/>
            <c:spPr>
              <a:solidFill>
                <a:srgbClr val="0070C0"/>
              </a:solidFill>
            </c:spPr>
            <c:extLst>
              <c:ext xmlns:c16="http://schemas.microsoft.com/office/drawing/2014/chart" uri="{C3380CC4-5D6E-409C-BE32-E72D297353CC}">
                <c16:uniqueId val="{00000007-170F-423D-9275-DB339CE585E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170F-423D-9275-DB339CE585E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10D0-41EB-A01E-411812970B0C}"/>
              </c:ext>
            </c:extLst>
          </c:dPt>
          <c:dPt>
            <c:idx val="1"/>
            <c:bubble3D val="0"/>
            <c:spPr>
              <a:solidFill>
                <a:srgbClr val="FF0000"/>
              </a:solidFill>
            </c:spPr>
            <c:extLst>
              <c:ext xmlns:c16="http://schemas.microsoft.com/office/drawing/2014/chart" uri="{C3380CC4-5D6E-409C-BE32-E72D297353CC}">
                <c16:uniqueId val="{00000003-10D0-41EB-A01E-411812970B0C}"/>
              </c:ext>
            </c:extLst>
          </c:dPt>
          <c:dPt>
            <c:idx val="2"/>
            <c:bubble3D val="0"/>
            <c:spPr>
              <a:solidFill>
                <a:srgbClr val="FFFF00"/>
              </a:solidFill>
            </c:spPr>
            <c:extLst>
              <c:ext xmlns:c16="http://schemas.microsoft.com/office/drawing/2014/chart" uri="{C3380CC4-5D6E-409C-BE32-E72D297353CC}">
                <c16:uniqueId val="{00000005-10D0-41EB-A01E-411812970B0C}"/>
              </c:ext>
            </c:extLst>
          </c:dPt>
          <c:dPt>
            <c:idx val="3"/>
            <c:bubble3D val="0"/>
            <c:spPr>
              <a:solidFill>
                <a:srgbClr val="92D050"/>
              </a:solidFill>
            </c:spPr>
            <c:extLst>
              <c:ext xmlns:c16="http://schemas.microsoft.com/office/drawing/2014/chart" uri="{C3380CC4-5D6E-409C-BE32-E72D297353CC}">
                <c16:uniqueId val="{00000007-10D0-41EB-A01E-411812970B0C}"/>
              </c:ext>
            </c:extLst>
          </c:dPt>
          <c:dPt>
            <c:idx val="4"/>
            <c:bubble3D val="0"/>
            <c:spPr>
              <a:solidFill>
                <a:srgbClr val="0070C0"/>
              </a:solidFill>
            </c:spPr>
            <c:extLst>
              <c:ext xmlns:c16="http://schemas.microsoft.com/office/drawing/2014/chart" uri="{C3380CC4-5D6E-409C-BE32-E72D297353CC}">
                <c16:uniqueId val="{00000009-10D0-41EB-A01E-411812970B0C}"/>
              </c:ext>
            </c:extLst>
          </c:dPt>
          <c:dPt>
            <c:idx val="5"/>
            <c:bubble3D val="0"/>
            <c:spPr>
              <a:solidFill>
                <a:srgbClr val="FF99CC"/>
              </a:solidFill>
            </c:spPr>
            <c:extLst>
              <c:ext xmlns:c16="http://schemas.microsoft.com/office/drawing/2014/chart" uri="{C3380CC4-5D6E-409C-BE32-E72D297353CC}">
                <c16:uniqueId val="{0000000B-10D0-41EB-A01E-411812970B0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D0-41EB-A01E-411812970B0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1.3422818791946308E-2</c:v>
                </c:pt>
                <c:pt idx="1">
                  <c:v>0.24832214765100671</c:v>
                </c:pt>
                <c:pt idx="2">
                  <c:v>0.19463087248322147</c:v>
                </c:pt>
                <c:pt idx="3">
                  <c:v>0.24161073825503357</c:v>
                </c:pt>
                <c:pt idx="4">
                  <c:v>0.28187919463087246</c:v>
                </c:pt>
                <c:pt idx="5">
                  <c:v>2.0134228187919462E-2</c:v>
                </c:pt>
              </c:numCache>
            </c:numRef>
          </c:val>
          <c:extLst>
            <c:ext xmlns:c16="http://schemas.microsoft.com/office/drawing/2014/chart" uri="{C3380CC4-5D6E-409C-BE32-E72D297353CC}">
              <c16:uniqueId val="{0000000C-10D0-41EB-A01E-411812970B0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1</c:v>
                </c:pt>
                <c:pt idx="2">
                  <c:v>1</c:v>
                </c:pt>
                <c:pt idx="3">
                  <c:v>0</c:v>
                </c:pt>
              </c:numCache>
            </c:numRef>
          </c:val>
          <c:extLst>
            <c:ext xmlns:c16="http://schemas.microsoft.com/office/drawing/2014/chart" uri="{C3380CC4-5D6E-409C-BE32-E72D297353CC}">
              <c16:uniqueId val="{00000000-5A36-4AD5-BE81-BC83A1C9D30A}"/>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1-5A36-4AD5-BE81-BC83A1C9D30A}"/>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5</c:v>
                </c:pt>
                <c:pt idx="1">
                  <c:v>3</c:v>
                </c:pt>
                <c:pt idx="2">
                  <c:v>4</c:v>
                </c:pt>
                <c:pt idx="3">
                  <c:v>0</c:v>
                </c:pt>
              </c:numCache>
            </c:numRef>
          </c:val>
          <c:extLst>
            <c:ext xmlns:c16="http://schemas.microsoft.com/office/drawing/2014/chart" uri="{C3380CC4-5D6E-409C-BE32-E72D297353CC}">
              <c16:uniqueId val="{00000002-5A36-4AD5-BE81-BC83A1C9D30A}"/>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0</c:v>
                </c:pt>
                <c:pt idx="1">
                  <c:v>0</c:v>
                </c:pt>
                <c:pt idx="2">
                  <c:v>2</c:v>
                </c:pt>
                <c:pt idx="3">
                  <c:v>1</c:v>
                </c:pt>
              </c:numCache>
            </c:numRef>
          </c:val>
          <c:extLst>
            <c:ext xmlns:c16="http://schemas.microsoft.com/office/drawing/2014/chart" uri="{C3380CC4-5D6E-409C-BE32-E72D297353CC}">
              <c16:uniqueId val="{00000003-5A36-4AD5-BE81-BC83A1C9D30A}"/>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2</c:v>
                </c:pt>
                <c:pt idx="2">
                  <c:v>3</c:v>
                </c:pt>
                <c:pt idx="3">
                  <c:v>2</c:v>
                </c:pt>
              </c:numCache>
            </c:numRef>
          </c:val>
          <c:extLst>
            <c:ext xmlns:c16="http://schemas.microsoft.com/office/drawing/2014/chart" uri="{C3380CC4-5D6E-409C-BE32-E72D297353CC}">
              <c16:uniqueId val="{00000004-5A36-4AD5-BE81-BC83A1C9D30A}"/>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5A36-4AD5-BE81-BC83A1C9D30A}"/>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3.8461538461538464E-2</c:v>
                </c:pt>
                <c:pt idx="1">
                  <c:v>0.46153846153846156</c:v>
                </c:pt>
                <c:pt idx="2">
                  <c:v>0.11538461538461539</c:v>
                </c:pt>
                <c:pt idx="3">
                  <c:v>0.34615384615384615</c:v>
                </c:pt>
                <c:pt idx="4">
                  <c:v>3.8461538461538464E-2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BBD-4637-A734-04D70FC17399}"/>
              </c:ext>
            </c:extLst>
          </c:dPt>
          <c:dPt>
            <c:idx val="1"/>
            <c:bubble3D val="0"/>
            <c:spPr>
              <a:solidFill>
                <a:srgbClr val="FF0000"/>
              </a:solidFill>
            </c:spPr>
            <c:extLst>
              <c:ext xmlns:c16="http://schemas.microsoft.com/office/drawing/2014/chart" uri="{C3380CC4-5D6E-409C-BE32-E72D297353CC}">
                <c16:uniqueId val="{00000003-3BBD-4637-A734-04D70FC17399}"/>
              </c:ext>
            </c:extLst>
          </c:dPt>
          <c:dPt>
            <c:idx val="3"/>
            <c:bubble3D val="0"/>
            <c:spPr>
              <a:solidFill>
                <a:srgbClr val="92D050"/>
              </a:solidFill>
            </c:spPr>
            <c:extLst>
              <c:ext xmlns:c16="http://schemas.microsoft.com/office/drawing/2014/chart" uri="{C3380CC4-5D6E-409C-BE32-E72D297353CC}">
                <c16:uniqueId val="{00000005-3BBD-4637-A734-04D70FC17399}"/>
              </c:ext>
            </c:extLst>
          </c:dPt>
          <c:dPt>
            <c:idx val="4"/>
            <c:bubble3D val="0"/>
            <c:spPr>
              <a:solidFill>
                <a:srgbClr val="0070C0"/>
              </a:solidFill>
            </c:spPr>
            <c:extLst>
              <c:ext xmlns:c16="http://schemas.microsoft.com/office/drawing/2014/chart" uri="{C3380CC4-5D6E-409C-BE32-E72D297353CC}">
                <c16:uniqueId val="{00000007-3BBD-4637-A734-04D70FC1739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3.8461538461538464E-2</c:v>
                </c:pt>
                <c:pt idx="1">
                  <c:v>0.46153846153846156</c:v>
                </c:pt>
                <c:pt idx="2">
                  <c:v>0.11538461538461539</c:v>
                </c:pt>
                <c:pt idx="3">
                  <c:v>0.34615384615384615</c:v>
                </c:pt>
                <c:pt idx="4">
                  <c:v>3.8461538461538464E-2</c:v>
                </c:pt>
              </c:numCache>
            </c:numRef>
          </c:val>
          <c:extLst>
            <c:ext xmlns:c16="http://schemas.microsoft.com/office/drawing/2014/chart" uri="{C3380CC4-5D6E-409C-BE32-E72D297353CC}">
              <c16:uniqueId val="{00000008-3BBD-4637-A734-04D70FC1739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44A-492D-93BF-B06D82DDAC52}"/>
              </c:ext>
            </c:extLst>
          </c:dPt>
          <c:dPt>
            <c:idx val="1"/>
            <c:bubble3D val="0"/>
            <c:spPr>
              <a:solidFill>
                <a:srgbClr val="FF0000"/>
              </a:solidFill>
            </c:spPr>
            <c:extLst>
              <c:ext xmlns:c16="http://schemas.microsoft.com/office/drawing/2014/chart" uri="{C3380CC4-5D6E-409C-BE32-E72D297353CC}">
                <c16:uniqueId val="{00000003-F44A-492D-93BF-B06D82DDAC52}"/>
              </c:ext>
            </c:extLst>
          </c:dPt>
          <c:dPt>
            <c:idx val="2"/>
            <c:bubble3D val="0"/>
            <c:spPr>
              <a:solidFill>
                <a:srgbClr val="FFFF00"/>
              </a:solidFill>
            </c:spPr>
            <c:extLst>
              <c:ext xmlns:c16="http://schemas.microsoft.com/office/drawing/2014/chart" uri="{C3380CC4-5D6E-409C-BE32-E72D297353CC}">
                <c16:uniqueId val="{00000005-F44A-492D-93BF-B06D82DDAC52}"/>
              </c:ext>
            </c:extLst>
          </c:dPt>
          <c:dPt>
            <c:idx val="3"/>
            <c:bubble3D val="0"/>
            <c:spPr>
              <a:solidFill>
                <a:srgbClr val="92D050"/>
              </a:solidFill>
            </c:spPr>
            <c:extLst>
              <c:ext xmlns:c16="http://schemas.microsoft.com/office/drawing/2014/chart" uri="{C3380CC4-5D6E-409C-BE32-E72D297353CC}">
                <c16:uniqueId val="{00000007-F44A-492D-93BF-B06D82DDAC52}"/>
              </c:ext>
            </c:extLst>
          </c:dPt>
          <c:dPt>
            <c:idx val="4"/>
            <c:bubble3D val="0"/>
            <c:spPr>
              <a:solidFill>
                <a:srgbClr val="0070C0"/>
              </a:solidFill>
            </c:spPr>
            <c:extLst>
              <c:ext xmlns:c16="http://schemas.microsoft.com/office/drawing/2014/chart" uri="{C3380CC4-5D6E-409C-BE32-E72D297353CC}">
                <c16:uniqueId val="{00000009-F44A-492D-93BF-B06D82DDAC52}"/>
              </c:ext>
            </c:extLst>
          </c:dPt>
          <c:dPt>
            <c:idx val="5"/>
            <c:bubble3D val="0"/>
            <c:spPr>
              <a:solidFill>
                <a:srgbClr val="FF99CC"/>
              </a:solidFill>
            </c:spPr>
            <c:extLst>
              <c:ext xmlns:c16="http://schemas.microsoft.com/office/drawing/2014/chart" uri="{C3380CC4-5D6E-409C-BE32-E72D297353CC}">
                <c16:uniqueId val="{0000000B-F44A-492D-93BF-B06D82DDAC5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4A-492D-93BF-B06D82DDAC5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3.8461538461538464E-2</c:v>
                </c:pt>
                <c:pt idx="1">
                  <c:v>0.38461538461538464</c:v>
                </c:pt>
                <c:pt idx="2">
                  <c:v>0.11538461538461539</c:v>
                </c:pt>
                <c:pt idx="3">
                  <c:v>0.26923076923076922</c:v>
                </c:pt>
                <c:pt idx="4">
                  <c:v>3.8461538461538464E-2</c:v>
                </c:pt>
                <c:pt idx="5">
                  <c:v>0.15384615384615385</c:v>
                </c:pt>
              </c:numCache>
            </c:numRef>
          </c:val>
          <c:extLst>
            <c:ext xmlns:c16="http://schemas.microsoft.com/office/drawing/2014/chart" uri="{C3380CC4-5D6E-409C-BE32-E72D297353CC}">
              <c16:uniqueId val="{0000000C-F44A-492D-93BF-B06D82DDAC52}"/>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E5EC-4B32-8C3A-7E5F960C64FD}"/>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EC-4B32-8C3A-7E5F960C64FD}"/>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E5EC-4B32-8C3A-7E5F960C64FD}"/>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E5EC-4B32-8C3A-7E5F960C64FD}"/>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E5EC-4B32-8C3A-7E5F960C64FD}"/>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E5EC-4B32-8C3A-7E5F960C64FD}"/>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0AB9-4FA2-93EA-6C2366AB83B7}"/>
              </c:ext>
            </c:extLst>
          </c:dPt>
          <c:dPt>
            <c:idx val="1"/>
            <c:bubble3D val="0"/>
            <c:spPr>
              <a:solidFill>
                <a:srgbClr val="FF0000"/>
              </a:solidFill>
            </c:spPr>
            <c:extLst>
              <c:ext xmlns:c16="http://schemas.microsoft.com/office/drawing/2014/chart" uri="{C3380CC4-5D6E-409C-BE32-E72D297353CC}">
                <c16:uniqueId val="{00000003-0AB9-4FA2-93EA-6C2366AB83B7}"/>
              </c:ext>
            </c:extLst>
          </c:dPt>
          <c:dPt>
            <c:idx val="3"/>
            <c:bubble3D val="0"/>
            <c:spPr>
              <a:solidFill>
                <a:srgbClr val="92D050"/>
              </a:solidFill>
            </c:spPr>
            <c:extLst>
              <c:ext xmlns:c16="http://schemas.microsoft.com/office/drawing/2014/chart" uri="{C3380CC4-5D6E-409C-BE32-E72D297353CC}">
                <c16:uniqueId val="{00000005-0AB9-4FA2-93EA-6C2366AB83B7}"/>
              </c:ext>
            </c:extLst>
          </c:dPt>
          <c:dPt>
            <c:idx val="4"/>
            <c:bubble3D val="0"/>
            <c:spPr>
              <a:solidFill>
                <a:srgbClr val="0070C0"/>
              </a:solidFill>
            </c:spPr>
            <c:extLst>
              <c:ext xmlns:c16="http://schemas.microsoft.com/office/drawing/2014/chart" uri="{C3380CC4-5D6E-409C-BE32-E72D297353CC}">
                <c16:uniqueId val="{00000007-0AB9-4FA2-93EA-6C2366AB83B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0AB9-4FA2-93EA-6C2366AB83B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804-410D-8C97-03A51433DD8C}"/>
              </c:ext>
            </c:extLst>
          </c:dPt>
          <c:dPt>
            <c:idx val="1"/>
            <c:bubble3D val="0"/>
            <c:spPr>
              <a:solidFill>
                <a:srgbClr val="FF0000"/>
              </a:solidFill>
            </c:spPr>
            <c:extLst>
              <c:ext xmlns:c16="http://schemas.microsoft.com/office/drawing/2014/chart" uri="{C3380CC4-5D6E-409C-BE32-E72D297353CC}">
                <c16:uniqueId val="{00000003-A804-410D-8C97-03A51433DD8C}"/>
              </c:ext>
            </c:extLst>
          </c:dPt>
          <c:dPt>
            <c:idx val="2"/>
            <c:bubble3D val="0"/>
            <c:spPr>
              <a:solidFill>
                <a:srgbClr val="FFFF00"/>
              </a:solidFill>
            </c:spPr>
            <c:extLst>
              <c:ext xmlns:c16="http://schemas.microsoft.com/office/drawing/2014/chart" uri="{C3380CC4-5D6E-409C-BE32-E72D297353CC}">
                <c16:uniqueId val="{00000005-A804-410D-8C97-03A51433DD8C}"/>
              </c:ext>
            </c:extLst>
          </c:dPt>
          <c:dPt>
            <c:idx val="3"/>
            <c:bubble3D val="0"/>
            <c:spPr>
              <a:solidFill>
                <a:srgbClr val="92D050"/>
              </a:solidFill>
            </c:spPr>
            <c:extLst>
              <c:ext xmlns:c16="http://schemas.microsoft.com/office/drawing/2014/chart" uri="{C3380CC4-5D6E-409C-BE32-E72D297353CC}">
                <c16:uniqueId val="{00000007-A804-410D-8C97-03A51433DD8C}"/>
              </c:ext>
            </c:extLst>
          </c:dPt>
          <c:dPt>
            <c:idx val="4"/>
            <c:bubble3D val="0"/>
            <c:spPr>
              <a:solidFill>
                <a:srgbClr val="0070C0"/>
              </a:solidFill>
            </c:spPr>
            <c:extLst>
              <c:ext xmlns:c16="http://schemas.microsoft.com/office/drawing/2014/chart" uri="{C3380CC4-5D6E-409C-BE32-E72D297353CC}">
                <c16:uniqueId val="{00000009-A804-410D-8C97-03A51433DD8C}"/>
              </c:ext>
            </c:extLst>
          </c:dPt>
          <c:dPt>
            <c:idx val="5"/>
            <c:bubble3D val="0"/>
            <c:spPr>
              <a:solidFill>
                <a:srgbClr val="FF99CC"/>
              </a:solidFill>
            </c:spPr>
            <c:extLst>
              <c:ext xmlns:c16="http://schemas.microsoft.com/office/drawing/2014/chart" uri="{C3380CC4-5D6E-409C-BE32-E72D297353CC}">
                <c16:uniqueId val="{0000000B-A804-410D-8C97-03A51433DD8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04-410D-8C97-03A51433DD8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1.3422818791946308E-2</c:v>
                </c:pt>
                <c:pt idx="1">
                  <c:v>0.24832214765100671</c:v>
                </c:pt>
                <c:pt idx="2">
                  <c:v>0.20805369127516779</c:v>
                </c:pt>
                <c:pt idx="3">
                  <c:v>0.24161073825503357</c:v>
                </c:pt>
                <c:pt idx="4">
                  <c:v>0.26845637583892618</c:v>
                </c:pt>
                <c:pt idx="5">
                  <c:v>2.0134228187919462E-2</c:v>
                </c:pt>
              </c:numCache>
            </c:numRef>
          </c:val>
          <c:extLst>
            <c:ext xmlns:c16="http://schemas.microsoft.com/office/drawing/2014/chart" uri="{C3380CC4-5D6E-409C-BE32-E72D297353CC}">
              <c16:uniqueId val="{0000000C-A804-410D-8C97-03A51433DD8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pt-BR"/>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1.3422818791946308E-2</c:v>
                </c:pt>
                <c:pt idx="1">
                  <c:v>0.24832214765100671</c:v>
                </c:pt>
                <c:pt idx="2">
                  <c:v>0.19463087248322147</c:v>
                </c:pt>
                <c:pt idx="3">
                  <c:v>0.24161073825503357</c:v>
                </c:pt>
                <c:pt idx="4">
                  <c:v>0.28187919463087246</c:v>
                </c:pt>
                <c:pt idx="5">
                  <c:v>2.0134228187919462E-2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680B-4E2F-80F0-6448B5CDA404}"/>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0B-4E2F-80F0-6448B5CDA404}"/>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680B-4E2F-80F0-6448B5CDA404}"/>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680B-4E2F-80F0-6448B5CDA404}"/>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680B-4E2F-80F0-6448B5CDA404}"/>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680B-4E2F-80F0-6448B5CDA404}"/>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pt-BR"/>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FC3-4DA9-B308-DC624528EAC2}"/>
              </c:ext>
            </c:extLst>
          </c:dPt>
          <c:dPt>
            <c:idx val="1"/>
            <c:bubble3D val="0"/>
            <c:spPr>
              <a:solidFill>
                <a:srgbClr val="FF0000"/>
              </a:solidFill>
            </c:spPr>
            <c:extLst>
              <c:ext xmlns:c16="http://schemas.microsoft.com/office/drawing/2014/chart" uri="{C3380CC4-5D6E-409C-BE32-E72D297353CC}">
                <c16:uniqueId val="{00000003-3FC3-4DA9-B308-DC624528EAC2}"/>
              </c:ext>
            </c:extLst>
          </c:dPt>
          <c:dPt>
            <c:idx val="3"/>
            <c:bubble3D val="0"/>
            <c:spPr>
              <a:solidFill>
                <a:srgbClr val="92D050"/>
              </a:solidFill>
            </c:spPr>
            <c:extLst>
              <c:ext xmlns:c16="http://schemas.microsoft.com/office/drawing/2014/chart" uri="{C3380CC4-5D6E-409C-BE32-E72D297353CC}">
                <c16:uniqueId val="{00000005-3FC3-4DA9-B308-DC624528EAC2}"/>
              </c:ext>
            </c:extLst>
          </c:dPt>
          <c:dPt>
            <c:idx val="4"/>
            <c:bubble3D val="0"/>
            <c:spPr>
              <a:solidFill>
                <a:srgbClr val="0070C0"/>
              </a:solidFill>
            </c:spPr>
            <c:extLst>
              <c:ext xmlns:c16="http://schemas.microsoft.com/office/drawing/2014/chart" uri="{C3380CC4-5D6E-409C-BE32-E72D297353CC}">
                <c16:uniqueId val="{00000007-3FC3-4DA9-B308-DC624528EAC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3FC3-4DA9-B308-DC624528EAC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3.8461538461538464E-2</c:v>
                </c:pt>
                <c:pt idx="1">
                  <c:v>0.38461538461538464</c:v>
                </c:pt>
                <c:pt idx="2">
                  <c:v>0.11538461538461539</c:v>
                </c:pt>
                <c:pt idx="3">
                  <c:v>0.26923076923076922</c:v>
                </c:pt>
                <c:pt idx="4">
                  <c:v>3.8461538461538464E-2</c:v>
                </c:pt>
                <c:pt idx="5">
                  <c:v>0.15384615384615385</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B95C-4591-9501-5D89D2A40D9B}"/>
              </c:ext>
            </c:extLst>
          </c:dPt>
          <c:dPt>
            <c:idx val="1"/>
            <c:bubble3D val="0"/>
            <c:spPr>
              <a:solidFill>
                <a:srgbClr val="FF0000"/>
              </a:solidFill>
            </c:spPr>
            <c:extLst>
              <c:ext xmlns:c16="http://schemas.microsoft.com/office/drawing/2014/chart" uri="{C3380CC4-5D6E-409C-BE32-E72D297353CC}">
                <c16:uniqueId val="{00000003-B95C-4591-9501-5D89D2A40D9B}"/>
              </c:ext>
            </c:extLst>
          </c:dPt>
          <c:dPt>
            <c:idx val="2"/>
            <c:bubble3D val="0"/>
            <c:spPr>
              <a:solidFill>
                <a:srgbClr val="FFFF00"/>
              </a:solidFill>
            </c:spPr>
            <c:extLst>
              <c:ext xmlns:c16="http://schemas.microsoft.com/office/drawing/2014/chart" uri="{C3380CC4-5D6E-409C-BE32-E72D297353CC}">
                <c16:uniqueId val="{00000005-B95C-4591-9501-5D89D2A40D9B}"/>
              </c:ext>
            </c:extLst>
          </c:dPt>
          <c:dPt>
            <c:idx val="3"/>
            <c:bubble3D val="0"/>
            <c:spPr>
              <a:solidFill>
                <a:srgbClr val="92D050"/>
              </a:solidFill>
            </c:spPr>
            <c:extLst>
              <c:ext xmlns:c16="http://schemas.microsoft.com/office/drawing/2014/chart" uri="{C3380CC4-5D6E-409C-BE32-E72D297353CC}">
                <c16:uniqueId val="{00000007-B95C-4591-9501-5D89D2A40D9B}"/>
              </c:ext>
            </c:extLst>
          </c:dPt>
          <c:dPt>
            <c:idx val="4"/>
            <c:bubble3D val="0"/>
            <c:spPr>
              <a:solidFill>
                <a:srgbClr val="0070C0"/>
              </a:solidFill>
            </c:spPr>
            <c:extLst>
              <c:ext xmlns:c16="http://schemas.microsoft.com/office/drawing/2014/chart" uri="{C3380CC4-5D6E-409C-BE32-E72D297353CC}">
                <c16:uniqueId val="{00000009-B95C-4591-9501-5D89D2A40D9B}"/>
              </c:ext>
            </c:extLst>
          </c:dPt>
          <c:dPt>
            <c:idx val="5"/>
            <c:bubble3D val="0"/>
            <c:spPr>
              <a:solidFill>
                <a:srgbClr val="FF99CC"/>
              </a:solidFill>
            </c:spPr>
            <c:extLst>
              <c:ext xmlns:c16="http://schemas.microsoft.com/office/drawing/2014/chart" uri="{C3380CC4-5D6E-409C-BE32-E72D297353CC}">
                <c16:uniqueId val="{0000000B-B95C-4591-9501-5D89D2A40D9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5C-4591-9501-5D89D2A40D9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1.3422818791946308E-2</c:v>
                </c:pt>
                <c:pt idx="1">
                  <c:v>0.24832214765100671</c:v>
                </c:pt>
                <c:pt idx="2">
                  <c:v>0.20805369127516779</c:v>
                </c:pt>
                <c:pt idx="3">
                  <c:v>0.24161073825503357</c:v>
                </c:pt>
                <c:pt idx="4">
                  <c:v>0.26845637583892618</c:v>
                </c:pt>
                <c:pt idx="5">
                  <c:v>2.0134228187919462E-2</c:v>
                </c:pt>
              </c:numCache>
            </c:numRef>
          </c:val>
          <c:extLst>
            <c:ext xmlns:c16="http://schemas.microsoft.com/office/drawing/2014/chart" uri="{C3380CC4-5D6E-409C-BE32-E72D297353CC}">
              <c16:uniqueId val="{0000000C-B95C-4591-9501-5D89D2A40D9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B74C-491A-82DE-37E3433621DE}"/>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4C-491A-82DE-37E3433621DE}"/>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B74C-491A-82DE-37E3433621DE}"/>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B74C-491A-82DE-37E3433621DE}"/>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B74C-491A-82DE-37E3433621DE}"/>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B74C-491A-82DE-37E3433621DE}"/>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pt-BR"/>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BB2-491C-BFAD-1C5DE1353F65}"/>
              </c:ext>
            </c:extLst>
          </c:dPt>
          <c:dPt>
            <c:idx val="1"/>
            <c:bubble3D val="0"/>
            <c:spPr>
              <a:solidFill>
                <a:srgbClr val="FF0000"/>
              </a:solidFill>
            </c:spPr>
            <c:extLst>
              <c:ext xmlns:c16="http://schemas.microsoft.com/office/drawing/2014/chart" uri="{C3380CC4-5D6E-409C-BE32-E72D297353CC}">
                <c16:uniqueId val="{00000003-1BB2-491C-BFAD-1C5DE1353F65}"/>
              </c:ext>
            </c:extLst>
          </c:dPt>
          <c:dPt>
            <c:idx val="3"/>
            <c:bubble3D val="0"/>
            <c:spPr>
              <a:solidFill>
                <a:srgbClr val="92D050"/>
              </a:solidFill>
            </c:spPr>
            <c:extLst>
              <c:ext xmlns:c16="http://schemas.microsoft.com/office/drawing/2014/chart" uri="{C3380CC4-5D6E-409C-BE32-E72D297353CC}">
                <c16:uniqueId val="{00000005-1BB2-491C-BFAD-1C5DE1353F65}"/>
              </c:ext>
            </c:extLst>
          </c:dPt>
          <c:dPt>
            <c:idx val="4"/>
            <c:bubble3D val="0"/>
            <c:spPr>
              <a:solidFill>
                <a:srgbClr val="0070C0"/>
              </a:solidFill>
            </c:spPr>
            <c:extLst>
              <c:ext xmlns:c16="http://schemas.microsoft.com/office/drawing/2014/chart" uri="{C3380CC4-5D6E-409C-BE32-E72D297353CC}">
                <c16:uniqueId val="{00000007-1BB2-491C-BFAD-1C5DE1353F6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1BB2-491C-BFAD-1C5DE1353F65}"/>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F37-4CD3-AF90-111DDE90D46B}"/>
              </c:ext>
            </c:extLst>
          </c:dPt>
          <c:dPt>
            <c:idx val="1"/>
            <c:bubble3D val="0"/>
            <c:spPr>
              <a:solidFill>
                <a:srgbClr val="FF0000"/>
              </a:solidFill>
            </c:spPr>
            <c:extLst>
              <c:ext xmlns:c16="http://schemas.microsoft.com/office/drawing/2014/chart" uri="{C3380CC4-5D6E-409C-BE32-E72D297353CC}">
                <c16:uniqueId val="{00000003-9F37-4CD3-AF90-111DDE90D46B}"/>
              </c:ext>
            </c:extLst>
          </c:dPt>
          <c:dPt>
            <c:idx val="2"/>
            <c:bubble3D val="0"/>
            <c:spPr>
              <a:solidFill>
                <a:srgbClr val="FFFF00"/>
              </a:solidFill>
            </c:spPr>
            <c:extLst>
              <c:ext xmlns:c16="http://schemas.microsoft.com/office/drawing/2014/chart" uri="{C3380CC4-5D6E-409C-BE32-E72D297353CC}">
                <c16:uniqueId val="{00000005-9F37-4CD3-AF90-111DDE90D46B}"/>
              </c:ext>
            </c:extLst>
          </c:dPt>
          <c:dPt>
            <c:idx val="3"/>
            <c:bubble3D val="0"/>
            <c:spPr>
              <a:solidFill>
                <a:srgbClr val="92D050"/>
              </a:solidFill>
            </c:spPr>
            <c:extLst>
              <c:ext xmlns:c16="http://schemas.microsoft.com/office/drawing/2014/chart" uri="{C3380CC4-5D6E-409C-BE32-E72D297353CC}">
                <c16:uniqueId val="{00000007-9F37-4CD3-AF90-111DDE90D46B}"/>
              </c:ext>
            </c:extLst>
          </c:dPt>
          <c:dPt>
            <c:idx val="4"/>
            <c:bubble3D val="0"/>
            <c:spPr>
              <a:solidFill>
                <a:srgbClr val="0070C0"/>
              </a:solidFill>
            </c:spPr>
            <c:extLst>
              <c:ext xmlns:c16="http://schemas.microsoft.com/office/drawing/2014/chart" uri="{C3380CC4-5D6E-409C-BE32-E72D297353CC}">
                <c16:uniqueId val="{00000009-9F37-4CD3-AF90-111DDE90D46B}"/>
              </c:ext>
            </c:extLst>
          </c:dPt>
          <c:dPt>
            <c:idx val="5"/>
            <c:bubble3D val="0"/>
            <c:spPr>
              <a:solidFill>
                <a:srgbClr val="FF99CC"/>
              </a:solidFill>
            </c:spPr>
            <c:extLst>
              <c:ext xmlns:c16="http://schemas.microsoft.com/office/drawing/2014/chart" uri="{C3380CC4-5D6E-409C-BE32-E72D297353CC}">
                <c16:uniqueId val="{0000000B-9F37-4CD3-AF90-111DDE90D46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37-4CD3-AF90-111DDE90D46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1.3422818791946308E-2</c:v>
                </c:pt>
                <c:pt idx="1">
                  <c:v>0.24832214765100671</c:v>
                </c:pt>
                <c:pt idx="2">
                  <c:v>0.19463087248322147</c:v>
                </c:pt>
                <c:pt idx="3">
                  <c:v>0.24161073825503357</c:v>
                </c:pt>
                <c:pt idx="4">
                  <c:v>0.28187919463087246</c:v>
                </c:pt>
                <c:pt idx="5">
                  <c:v>2.0134228187919462E-2</c:v>
                </c:pt>
              </c:numCache>
            </c:numRef>
          </c:val>
          <c:extLst>
            <c:ext xmlns:c16="http://schemas.microsoft.com/office/drawing/2014/chart" uri="{C3380CC4-5D6E-409C-BE32-E72D297353CC}">
              <c16:uniqueId val="{0000000C-9F37-4CD3-AF90-111DDE90D46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1</c:v>
                </c:pt>
                <c:pt idx="2">
                  <c:v>1</c:v>
                </c:pt>
                <c:pt idx="3">
                  <c:v>0</c:v>
                </c:pt>
              </c:numCache>
            </c:numRef>
          </c:val>
          <c:extLst>
            <c:ext xmlns:c16="http://schemas.microsoft.com/office/drawing/2014/chart" uri="{C3380CC4-5D6E-409C-BE32-E72D297353CC}">
              <c16:uniqueId val="{00000000-7547-417C-AA7B-7D7069735DD6}"/>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1-7547-417C-AA7B-7D7069735DD6}"/>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5</c:v>
                </c:pt>
                <c:pt idx="1">
                  <c:v>3</c:v>
                </c:pt>
                <c:pt idx="2">
                  <c:v>4</c:v>
                </c:pt>
                <c:pt idx="3">
                  <c:v>0</c:v>
                </c:pt>
              </c:numCache>
            </c:numRef>
          </c:val>
          <c:extLst>
            <c:ext xmlns:c16="http://schemas.microsoft.com/office/drawing/2014/chart" uri="{C3380CC4-5D6E-409C-BE32-E72D297353CC}">
              <c16:uniqueId val="{00000002-7547-417C-AA7B-7D7069735DD6}"/>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0</c:v>
                </c:pt>
                <c:pt idx="1">
                  <c:v>0</c:v>
                </c:pt>
                <c:pt idx="2">
                  <c:v>2</c:v>
                </c:pt>
                <c:pt idx="3">
                  <c:v>1</c:v>
                </c:pt>
              </c:numCache>
            </c:numRef>
          </c:val>
          <c:extLst>
            <c:ext xmlns:c16="http://schemas.microsoft.com/office/drawing/2014/chart" uri="{C3380CC4-5D6E-409C-BE32-E72D297353CC}">
              <c16:uniqueId val="{00000003-7547-417C-AA7B-7D7069735DD6}"/>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2</c:v>
                </c:pt>
                <c:pt idx="2">
                  <c:v>3</c:v>
                </c:pt>
                <c:pt idx="3">
                  <c:v>2</c:v>
                </c:pt>
              </c:numCache>
            </c:numRef>
          </c:val>
          <c:extLst>
            <c:ext xmlns:c16="http://schemas.microsoft.com/office/drawing/2014/chart" uri="{C3380CC4-5D6E-409C-BE32-E72D297353CC}">
              <c16:uniqueId val="{00000004-7547-417C-AA7B-7D7069735DD6}"/>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7547-417C-AA7B-7D7069735DD6}"/>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F853-4E11-B22B-1DDCCB193442}"/>
              </c:ext>
            </c:extLst>
          </c:dPt>
          <c:dPt>
            <c:idx val="1"/>
            <c:bubble3D val="0"/>
            <c:spPr>
              <a:solidFill>
                <a:srgbClr val="FF0000"/>
              </a:solidFill>
            </c:spPr>
            <c:extLst>
              <c:ext xmlns:c16="http://schemas.microsoft.com/office/drawing/2014/chart" uri="{C3380CC4-5D6E-409C-BE32-E72D297353CC}">
                <c16:uniqueId val="{00000003-F853-4E11-B22B-1DDCCB193442}"/>
              </c:ext>
            </c:extLst>
          </c:dPt>
          <c:dPt>
            <c:idx val="3"/>
            <c:bubble3D val="0"/>
            <c:spPr>
              <a:solidFill>
                <a:srgbClr val="92D050"/>
              </a:solidFill>
            </c:spPr>
            <c:extLst>
              <c:ext xmlns:c16="http://schemas.microsoft.com/office/drawing/2014/chart" uri="{C3380CC4-5D6E-409C-BE32-E72D297353CC}">
                <c16:uniqueId val="{00000005-F853-4E11-B22B-1DDCCB193442}"/>
              </c:ext>
            </c:extLst>
          </c:dPt>
          <c:dPt>
            <c:idx val="4"/>
            <c:bubble3D val="0"/>
            <c:spPr>
              <a:solidFill>
                <a:srgbClr val="0070C0"/>
              </a:solidFill>
            </c:spPr>
            <c:extLst>
              <c:ext xmlns:c16="http://schemas.microsoft.com/office/drawing/2014/chart" uri="{C3380CC4-5D6E-409C-BE32-E72D297353CC}">
                <c16:uniqueId val="{00000007-F853-4E11-B22B-1DDCCB19344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3.8461538461538464E-2</c:v>
                </c:pt>
                <c:pt idx="1">
                  <c:v>0.46153846153846156</c:v>
                </c:pt>
                <c:pt idx="2">
                  <c:v>0.11538461538461539</c:v>
                </c:pt>
                <c:pt idx="3">
                  <c:v>0.34615384615384615</c:v>
                </c:pt>
                <c:pt idx="4">
                  <c:v>3.8461538461538464E-2</c:v>
                </c:pt>
              </c:numCache>
            </c:numRef>
          </c:val>
          <c:extLst>
            <c:ext xmlns:c16="http://schemas.microsoft.com/office/drawing/2014/chart" uri="{C3380CC4-5D6E-409C-BE32-E72D297353CC}">
              <c16:uniqueId val="{00000008-F853-4E11-B22B-1DDCCB19344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15A-4B60-9AA0-BC7504BB2E98}"/>
              </c:ext>
            </c:extLst>
          </c:dPt>
          <c:dPt>
            <c:idx val="1"/>
            <c:bubble3D val="0"/>
            <c:spPr>
              <a:solidFill>
                <a:srgbClr val="FF0000"/>
              </a:solidFill>
            </c:spPr>
            <c:extLst>
              <c:ext xmlns:c16="http://schemas.microsoft.com/office/drawing/2014/chart" uri="{C3380CC4-5D6E-409C-BE32-E72D297353CC}">
                <c16:uniqueId val="{00000003-615A-4B60-9AA0-BC7504BB2E98}"/>
              </c:ext>
            </c:extLst>
          </c:dPt>
          <c:dPt>
            <c:idx val="2"/>
            <c:bubble3D val="0"/>
            <c:spPr>
              <a:solidFill>
                <a:srgbClr val="FFFF00"/>
              </a:solidFill>
            </c:spPr>
            <c:extLst>
              <c:ext xmlns:c16="http://schemas.microsoft.com/office/drawing/2014/chart" uri="{C3380CC4-5D6E-409C-BE32-E72D297353CC}">
                <c16:uniqueId val="{00000005-615A-4B60-9AA0-BC7504BB2E98}"/>
              </c:ext>
            </c:extLst>
          </c:dPt>
          <c:dPt>
            <c:idx val="3"/>
            <c:bubble3D val="0"/>
            <c:spPr>
              <a:solidFill>
                <a:srgbClr val="92D050"/>
              </a:solidFill>
            </c:spPr>
            <c:extLst>
              <c:ext xmlns:c16="http://schemas.microsoft.com/office/drawing/2014/chart" uri="{C3380CC4-5D6E-409C-BE32-E72D297353CC}">
                <c16:uniqueId val="{00000007-615A-4B60-9AA0-BC7504BB2E98}"/>
              </c:ext>
            </c:extLst>
          </c:dPt>
          <c:dPt>
            <c:idx val="4"/>
            <c:bubble3D val="0"/>
            <c:spPr>
              <a:solidFill>
                <a:srgbClr val="0070C0"/>
              </a:solidFill>
            </c:spPr>
            <c:extLst>
              <c:ext xmlns:c16="http://schemas.microsoft.com/office/drawing/2014/chart" uri="{C3380CC4-5D6E-409C-BE32-E72D297353CC}">
                <c16:uniqueId val="{00000009-615A-4B60-9AA0-BC7504BB2E98}"/>
              </c:ext>
            </c:extLst>
          </c:dPt>
          <c:dPt>
            <c:idx val="5"/>
            <c:bubble3D val="0"/>
            <c:spPr>
              <a:solidFill>
                <a:srgbClr val="FF99CC"/>
              </a:solidFill>
            </c:spPr>
            <c:extLst>
              <c:ext xmlns:c16="http://schemas.microsoft.com/office/drawing/2014/chart" uri="{C3380CC4-5D6E-409C-BE32-E72D297353CC}">
                <c16:uniqueId val="{0000000B-615A-4B60-9AA0-BC7504BB2E9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5A-4B60-9AA0-BC7504BB2E9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3.8461538461538464E-2</c:v>
                </c:pt>
                <c:pt idx="1">
                  <c:v>0.38461538461538464</c:v>
                </c:pt>
                <c:pt idx="2">
                  <c:v>0.11538461538461539</c:v>
                </c:pt>
                <c:pt idx="3">
                  <c:v>0.26923076923076922</c:v>
                </c:pt>
                <c:pt idx="4">
                  <c:v>3.8461538461538464E-2</c:v>
                </c:pt>
                <c:pt idx="5">
                  <c:v>0.15384615384615385</c:v>
                </c:pt>
              </c:numCache>
            </c:numRef>
          </c:val>
          <c:extLst>
            <c:ext xmlns:c16="http://schemas.microsoft.com/office/drawing/2014/chart" uri="{C3380CC4-5D6E-409C-BE32-E72D297353CC}">
              <c16:uniqueId val="{0000000C-615A-4B60-9AA0-BC7504BB2E98}"/>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7237-4481-8D05-761B626C31E3}"/>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7-4481-8D05-761B626C31E3}"/>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7237-4481-8D05-761B626C31E3}"/>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7237-4481-8D05-761B626C31E3}"/>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7237-4481-8D05-761B626C31E3}"/>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7237-4481-8D05-761B626C31E3}"/>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396-42CD-9E57-003578F33B1E}"/>
              </c:ext>
            </c:extLst>
          </c:dPt>
          <c:dPt>
            <c:idx val="1"/>
            <c:bubble3D val="0"/>
            <c:spPr>
              <a:solidFill>
                <a:srgbClr val="FF0000"/>
              </a:solidFill>
            </c:spPr>
            <c:extLst>
              <c:ext xmlns:c16="http://schemas.microsoft.com/office/drawing/2014/chart" uri="{C3380CC4-5D6E-409C-BE32-E72D297353CC}">
                <c16:uniqueId val="{00000003-2396-42CD-9E57-003578F33B1E}"/>
              </c:ext>
            </c:extLst>
          </c:dPt>
          <c:dPt>
            <c:idx val="3"/>
            <c:bubble3D val="0"/>
            <c:spPr>
              <a:solidFill>
                <a:srgbClr val="92D050"/>
              </a:solidFill>
            </c:spPr>
            <c:extLst>
              <c:ext xmlns:c16="http://schemas.microsoft.com/office/drawing/2014/chart" uri="{C3380CC4-5D6E-409C-BE32-E72D297353CC}">
                <c16:uniqueId val="{00000005-2396-42CD-9E57-003578F33B1E}"/>
              </c:ext>
            </c:extLst>
          </c:dPt>
          <c:dPt>
            <c:idx val="4"/>
            <c:bubble3D val="0"/>
            <c:spPr>
              <a:solidFill>
                <a:srgbClr val="0070C0"/>
              </a:solidFill>
            </c:spPr>
            <c:extLst>
              <c:ext xmlns:c16="http://schemas.microsoft.com/office/drawing/2014/chart" uri="{C3380CC4-5D6E-409C-BE32-E72D297353CC}">
                <c16:uniqueId val="{00000007-2396-42CD-9E57-003578F33B1E}"/>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2396-42CD-9E57-003578F33B1E}"/>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4EC-4B9C-8DA4-015D13389C17}"/>
              </c:ext>
            </c:extLst>
          </c:dPt>
          <c:dPt>
            <c:idx val="1"/>
            <c:bubble3D val="0"/>
            <c:spPr>
              <a:solidFill>
                <a:srgbClr val="FF0000"/>
              </a:solidFill>
            </c:spPr>
            <c:extLst>
              <c:ext xmlns:c16="http://schemas.microsoft.com/office/drawing/2014/chart" uri="{C3380CC4-5D6E-409C-BE32-E72D297353CC}">
                <c16:uniqueId val="{00000003-E4EC-4B9C-8DA4-015D13389C17}"/>
              </c:ext>
            </c:extLst>
          </c:dPt>
          <c:dPt>
            <c:idx val="2"/>
            <c:bubble3D val="0"/>
            <c:spPr>
              <a:solidFill>
                <a:srgbClr val="FFFF00"/>
              </a:solidFill>
            </c:spPr>
            <c:extLst>
              <c:ext xmlns:c16="http://schemas.microsoft.com/office/drawing/2014/chart" uri="{C3380CC4-5D6E-409C-BE32-E72D297353CC}">
                <c16:uniqueId val="{00000005-E4EC-4B9C-8DA4-015D13389C17}"/>
              </c:ext>
            </c:extLst>
          </c:dPt>
          <c:dPt>
            <c:idx val="3"/>
            <c:bubble3D val="0"/>
            <c:spPr>
              <a:solidFill>
                <a:srgbClr val="92D050"/>
              </a:solidFill>
            </c:spPr>
            <c:extLst>
              <c:ext xmlns:c16="http://schemas.microsoft.com/office/drawing/2014/chart" uri="{C3380CC4-5D6E-409C-BE32-E72D297353CC}">
                <c16:uniqueId val="{00000007-E4EC-4B9C-8DA4-015D13389C17}"/>
              </c:ext>
            </c:extLst>
          </c:dPt>
          <c:dPt>
            <c:idx val="4"/>
            <c:bubble3D val="0"/>
            <c:spPr>
              <a:solidFill>
                <a:srgbClr val="0070C0"/>
              </a:solidFill>
            </c:spPr>
            <c:extLst>
              <c:ext xmlns:c16="http://schemas.microsoft.com/office/drawing/2014/chart" uri="{C3380CC4-5D6E-409C-BE32-E72D297353CC}">
                <c16:uniqueId val="{00000009-E4EC-4B9C-8DA4-015D13389C17}"/>
              </c:ext>
            </c:extLst>
          </c:dPt>
          <c:dPt>
            <c:idx val="5"/>
            <c:bubble3D val="0"/>
            <c:spPr>
              <a:solidFill>
                <a:srgbClr val="FF99CC"/>
              </a:solidFill>
            </c:spPr>
            <c:extLst>
              <c:ext xmlns:c16="http://schemas.microsoft.com/office/drawing/2014/chart" uri="{C3380CC4-5D6E-409C-BE32-E72D297353CC}">
                <c16:uniqueId val="{0000000B-E4EC-4B9C-8DA4-015D13389C1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EC-4B9C-8DA4-015D13389C1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1.3422818791946308E-2</c:v>
                </c:pt>
                <c:pt idx="1">
                  <c:v>0.24832214765100671</c:v>
                </c:pt>
                <c:pt idx="2">
                  <c:v>0.19463087248322147</c:v>
                </c:pt>
                <c:pt idx="3">
                  <c:v>0.24161073825503357</c:v>
                </c:pt>
                <c:pt idx="4">
                  <c:v>0.28187919463087246</c:v>
                </c:pt>
                <c:pt idx="5">
                  <c:v>2.0134228187919462E-2</c:v>
                </c:pt>
              </c:numCache>
            </c:numRef>
          </c:val>
          <c:extLst>
            <c:ext xmlns:c16="http://schemas.microsoft.com/office/drawing/2014/chart" uri="{C3380CC4-5D6E-409C-BE32-E72D297353CC}">
              <c16:uniqueId val="{0000000C-E4EC-4B9C-8DA4-015D13389C1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pt-BR"/>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1.3422818791946308E-2</c:v>
                </c:pt>
                <c:pt idx="1">
                  <c:v>0.24832214765100671</c:v>
                </c:pt>
                <c:pt idx="2">
                  <c:v>0.19463087248322147</c:v>
                </c:pt>
                <c:pt idx="3">
                  <c:v>0.24161073825503357</c:v>
                </c:pt>
                <c:pt idx="4">
                  <c:v>0.28187919463087246</c:v>
                </c:pt>
                <c:pt idx="5">
                  <c:v>2.0134228187919462E-2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1</c:v>
                </c:pt>
                <c:pt idx="2">
                  <c:v>1</c:v>
                </c:pt>
                <c:pt idx="3">
                  <c:v>0</c:v>
                </c:pt>
              </c:numCache>
            </c:numRef>
          </c:val>
          <c:extLst>
            <c:ext xmlns:c16="http://schemas.microsoft.com/office/drawing/2014/chart" uri="{C3380CC4-5D6E-409C-BE32-E72D297353CC}">
              <c16:uniqueId val="{00000000-7699-4058-B52C-A26DAB1388B2}"/>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1-7699-4058-B52C-A26DAB1388B2}"/>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5</c:v>
                </c:pt>
                <c:pt idx="1">
                  <c:v>3</c:v>
                </c:pt>
                <c:pt idx="2">
                  <c:v>4</c:v>
                </c:pt>
                <c:pt idx="3">
                  <c:v>0</c:v>
                </c:pt>
              </c:numCache>
            </c:numRef>
          </c:val>
          <c:extLst>
            <c:ext xmlns:c16="http://schemas.microsoft.com/office/drawing/2014/chart" uri="{C3380CC4-5D6E-409C-BE32-E72D297353CC}">
              <c16:uniqueId val="{00000002-7699-4058-B52C-A26DAB1388B2}"/>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0</c:v>
                </c:pt>
                <c:pt idx="1">
                  <c:v>0</c:v>
                </c:pt>
                <c:pt idx="2">
                  <c:v>2</c:v>
                </c:pt>
                <c:pt idx="3">
                  <c:v>1</c:v>
                </c:pt>
              </c:numCache>
            </c:numRef>
          </c:val>
          <c:extLst>
            <c:ext xmlns:c16="http://schemas.microsoft.com/office/drawing/2014/chart" uri="{C3380CC4-5D6E-409C-BE32-E72D297353CC}">
              <c16:uniqueId val="{00000003-7699-4058-B52C-A26DAB1388B2}"/>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2</c:v>
                </c:pt>
                <c:pt idx="2">
                  <c:v>3</c:v>
                </c:pt>
                <c:pt idx="3">
                  <c:v>2</c:v>
                </c:pt>
              </c:numCache>
            </c:numRef>
          </c:val>
          <c:extLst>
            <c:ext xmlns:c16="http://schemas.microsoft.com/office/drawing/2014/chart" uri="{C3380CC4-5D6E-409C-BE32-E72D297353CC}">
              <c16:uniqueId val="{00000004-7699-4058-B52C-A26DAB1388B2}"/>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7699-4058-B52C-A26DAB1388B2}"/>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69D-4744-99A5-F71CEF1E6F6C}"/>
              </c:ext>
            </c:extLst>
          </c:dPt>
          <c:dPt>
            <c:idx val="1"/>
            <c:bubble3D val="0"/>
            <c:spPr>
              <a:solidFill>
                <a:srgbClr val="FF0000"/>
              </a:solidFill>
            </c:spPr>
            <c:extLst>
              <c:ext xmlns:c16="http://schemas.microsoft.com/office/drawing/2014/chart" uri="{C3380CC4-5D6E-409C-BE32-E72D297353CC}">
                <c16:uniqueId val="{00000003-269D-4744-99A5-F71CEF1E6F6C}"/>
              </c:ext>
            </c:extLst>
          </c:dPt>
          <c:dPt>
            <c:idx val="3"/>
            <c:bubble3D val="0"/>
            <c:spPr>
              <a:solidFill>
                <a:srgbClr val="92D050"/>
              </a:solidFill>
            </c:spPr>
            <c:extLst>
              <c:ext xmlns:c16="http://schemas.microsoft.com/office/drawing/2014/chart" uri="{C3380CC4-5D6E-409C-BE32-E72D297353CC}">
                <c16:uniqueId val="{00000005-269D-4744-99A5-F71CEF1E6F6C}"/>
              </c:ext>
            </c:extLst>
          </c:dPt>
          <c:dPt>
            <c:idx val="4"/>
            <c:bubble3D val="0"/>
            <c:spPr>
              <a:solidFill>
                <a:srgbClr val="0070C0"/>
              </a:solidFill>
            </c:spPr>
            <c:extLst>
              <c:ext xmlns:c16="http://schemas.microsoft.com/office/drawing/2014/chart" uri="{C3380CC4-5D6E-409C-BE32-E72D297353CC}">
                <c16:uniqueId val="{00000007-269D-4744-99A5-F71CEF1E6F6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3.8461538461538464E-2</c:v>
                </c:pt>
                <c:pt idx="1">
                  <c:v>0.46153846153846156</c:v>
                </c:pt>
                <c:pt idx="2">
                  <c:v>0.11538461538461539</c:v>
                </c:pt>
                <c:pt idx="3">
                  <c:v>0.34615384615384615</c:v>
                </c:pt>
                <c:pt idx="4">
                  <c:v>3.8461538461538464E-2</c:v>
                </c:pt>
              </c:numCache>
            </c:numRef>
          </c:val>
          <c:extLst>
            <c:ext xmlns:c16="http://schemas.microsoft.com/office/drawing/2014/chart" uri="{C3380CC4-5D6E-409C-BE32-E72D297353CC}">
              <c16:uniqueId val="{00000008-269D-4744-99A5-F71CEF1E6F6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2CC-49D8-9394-E6CBDF185E84}"/>
              </c:ext>
            </c:extLst>
          </c:dPt>
          <c:dPt>
            <c:idx val="1"/>
            <c:bubble3D val="0"/>
            <c:spPr>
              <a:solidFill>
                <a:srgbClr val="FF0000"/>
              </a:solidFill>
            </c:spPr>
            <c:extLst>
              <c:ext xmlns:c16="http://schemas.microsoft.com/office/drawing/2014/chart" uri="{C3380CC4-5D6E-409C-BE32-E72D297353CC}">
                <c16:uniqueId val="{00000003-E2CC-49D8-9394-E6CBDF185E84}"/>
              </c:ext>
            </c:extLst>
          </c:dPt>
          <c:dPt>
            <c:idx val="2"/>
            <c:bubble3D val="0"/>
            <c:spPr>
              <a:solidFill>
                <a:srgbClr val="FFFF00"/>
              </a:solidFill>
            </c:spPr>
            <c:extLst>
              <c:ext xmlns:c16="http://schemas.microsoft.com/office/drawing/2014/chart" uri="{C3380CC4-5D6E-409C-BE32-E72D297353CC}">
                <c16:uniqueId val="{00000005-E2CC-49D8-9394-E6CBDF185E84}"/>
              </c:ext>
            </c:extLst>
          </c:dPt>
          <c:dPt>
            <c:idx val="3"/>
            <c:bubble3D val="0"/>
            <c:spPr>
              <a:solidFill>
                <a:srgbClr val="92D050"/>
              </a:solidFill>
            </c:spPr>
            <c:extLst>
              <c:ext xmlns:c16="http://schemas.microsoft.com/office/drawing/2014/chart" uri="{C3380CC4-5D6E-409C-BE32-E72D297353CC}">
                <c16:uniqueId val="{00000007-E2CC-49D8-9394-E6CBDF185E84}"/>
              </c:ext>
            </c:extLst>
          </c:dPt>
          <c:dPt>
            <c:idx val="4"/>
            <c:bubble3D val="0"/>
            <c:spPr>
              <a:solidFill>
                <a:srgbClr val="0070C0"/>
              </a:solidFill>
            </c:spPr>
            <c:extLst>
              <c:ext xmlns:c16="http://schemas.microsoft.com/office/drawing/2014/chart" uri="{C3380CC4-5D6E-409C-BE32-E72D297353CC}">
                <c16:uniqueId val="{00000009-E2CC-49D8-9394-E6CBDF185E84}"/>
              </c:ext>
            </c:extLst>
          </c:dPt>
          <c:dPt>
            <c:idx val="5"/>
            <c:bubble3D val="0"/>
            <c:spPr>
              <a:solidFill>
                <a:srgbClr val="FF99CC"/>
              </a:solidFill>
            </c:spPr>
            <c:extLst>
              <c:ext xmlns:c16="http://schemas.microsoft.com/office/drawing/2014/chart" uri="{C3380CC4-5D6E-409C-BE32-E72D297353CC}">
                <c16:uniqueId val="{0000000B-E2CC-49D8-9394-E6CBDF185E8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CC-49D8-9394-E6CBDF185E8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3.8461538461538464E-2</c:v>
                </c:pt>
                <c:pt idx="1">
                  <c:v>0.38461538461538464</c:v>
                </c:pt>
                <c:pt idx="2">
                  <c:v>0.11538461538461539</c:v>
                </c:pt>
                <c:pt idx="3">
                  <c:v>0.26923076923076922</c:v>
                </c:pt>
                <c:pt idx="4">
                  <c:v>3.8461538461538464E-2</c:v>
                </c:pt>
                <c:pt idx="5">
                  <c:v>0.15384615384615385</c:v>
                </c:pt>
              </c:numCache>
            </c:numRef>
          </c:val>
          <c:extLst>
            <c:ext xmlns:c16="http://schemas.microsoft.com/office/drawing/2014/chart" uri="{C3380CC4-5D6E-409C-BE32-E72D297353CC}">
              <c16:uniqueId val="{0000000C-E2CC-49D8-9394-E6CBDF185E8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751757</xdr:colOff>
      <xdr:row>4</xdr:row>
      <xdr:rowOff>219941</xdr:rowOff>
    </xdr:to>
    <xdr:pic>
      <xdr:nvPicPr>
        <xdr:cNvPr id="2" name="Imagem 1">
          <a:extLst>
            <a:ext uri="{FF2B5EF4-FFF2-40B4-BE49-F238E27FC236}">
              <a16:creationId xmlns:a16="http://schemas.microsoft.com/office/drawing/2014/main" id="{716521B6-4E34-484F-8F75-E1E7A58C40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3285407" cy="12867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BDB871B4-0E0A-4AAD-8902-099D5EFCFC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439905A-6134-4537-9D4D-14B993579E2D}"/>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BD3197D0-2F83-4E42-A82A-C4B96389D19C}"/>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7B205A80-F0D8-4E54-9192-5BA611473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20F97E88-C551-45E8-899B-2C9F761A63D4}"/>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4037C84C-7D64-49D3-815C-2F61A9C566AD}"/>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B74B834D-24B1-4564-B3E6-3BC559CC8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099D43E-18D8-45BE-A0A5-5645E2B0C02B}"/>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C5340D42-D3F9-476E-B7D3-F4DBA664509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4F39F9BC-1F99-4ABB-8A00-E483FA43A3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38A139D3-42BE-4DA6-AF88-B03897D8859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6CBBD708-EF1A-46AF-B48B-4B574E077F5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E39B93AC-40CB-41A3-B977-042C3D9AF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D4E28BEC-9CE8-4C49-B318-2B256AB732A0}"/>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51C933D6-3B96-4D17-AC82-16F365F05C1B}"/>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25951DC1-DA71-40F4-9266-BA243D8D3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B72739C1-43E5-442F-9B88-02215B00B68C}"/>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FE09D77A-2D52-4B96-A7CD-18E84B7AEA3A}"/>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D23E0B64-AF38-4573-BDA3-91EE52C40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DA9F1785-AA1F-4260-9E94-90B171812C1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D52BA9D5-66C6-45E6-A653-74B36CD2350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BA815D08-30B9-418D-A283-47C01E80A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282C06FF-F70C-455A-96CA-DB041CEF3959}"/>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6A1622D9-19AF-46C5-8FE3-B21FB714C03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D64043A4-315F-4933-B061-BAD422BF5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5" name="Gráfico 14">
          <a:extLst>
            <a:ext uri="{FF2B5EF4-FFF2-40B4-BE49-F238E27FC236}">
              <a16:creationId xmlns:a16="http://schemas.microsoft.com/office/drawing/2014/main" id="{18C845C2-9B8A-4EB1-B471-88CCC66C3AD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6" name="Gráfico 15">
          <a:extLst>
            <a:ext uri="{FF2B5EF4-FFF2-40B4-BE49-F238E27FC236}">
              <a16:creationId xmlns:a16="http://schemas.microsoft.com/office/drawing/2014/main" id="{87F67D68-6611-423D-A917-C4D060617602}"/>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 uri="{147F2762-F138-4A5C-976F-8EAC2B608ADB}">
              <a16:predDERef xmlns:a16="http://schemas.microsoft.com/office/drawing/2014/main" pre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62"/>
  <sheetViews>
    <sheetView topLeftCell="A46" zoomScale="80" zoomScaleNormal="80" workbookViewId="0">
      <selection activeCell="G56" sqref="G56"/>
    </sheetView>
  </sheetViews>
  <sheetFormatPr defaultRowHeight="14.45"/>
  <cols>
    <col min="1" max="1" width="38.42578125" bestFit="1" customWidth="1"/>
    <col min="2" max="2" width="156.7109375" customWidth="1"/>
    <col min="3" max="90" width="9.140625" style="1"/>
  </cols>
  <sheetData>
    <row r="1" spans="1:2" ht="21" customHeight="1">
      <c r="A1" s="261" t="s">
        <v>0</v>
      </c>
      <c r="B1" s="262"/>
    </row>
    <row r="2" spans="1:2" ht="21" customHeight="1">
      <c r="A2" s="262"/>
      <c r="B2" s="262"/>
    </row>
    <row r="3" spans="1:2" ht="21" customHeight="1">
      <c r="A3" s="262"/>
      <c r="B3" s="262"/>
    </row>
    <row r="4" spans="1:2" ht="21" customHeight="1">
      <c r="A4" s="262"/>
      <c r="B4" s="262"/>
    </row>
    <row r="5" spans="1:2" ht="21" customHeight="1">
      <c r="A5" s="263"/>
      <c r="B5" s="263"/>
    </row>
    <row r="6" spans="1:2" ht="76.5" customHeight="1">
      <c r="A6" s="260" t="s">
        <v>1</v>
      </c>
      <c r="B6" s="260"/>
    </row>
    <row r="7" spans="1:2" ht="28.9">
      <c r="A7" s="113" t="s">
        <v>2</v>
      </c>
      <c r="B7" s="71" t="s">
        <v>3</v>
      </c>
    </row>
    <row r="8" spans="1:2" ht="28.9">
      <c r="A8" s="113" t="s">
        <v>4</v>
      </c>
      <c r="B8" s="71" t="s">
        <v>5</v>
      </c>
    </row>
    <row r="9" spans="1:2" ht="28.9">
      <c r="A9" s="114" t="s">
        <v>6</v>
      </c>
      <c r="B9" s="71" t="s">
        <v>7</v>
      </c>
    </row>
    <row r="10" spans="1:2" ht="15.6">
      <c r="A10" s="113" t="s">
        <v>8</v>
      </c>
      <c r="B10" s="71" t="s">
        <v>9</v>
      </c>
    </row>
    <row r="11" spans="1:2" ht="15.6">
      <c r="A11" s="113" t="s">
        <v>10</v>
      </c>
      <c r="B11" s="71" t="s">
        <v>11</v>
      </c>
    </row>
    <row r="12" spans="1:2" ht="15.6">
      <c r="A12" s="113" t="s">
        <v>12</v>
      </c>
      <c r="B12" s="71" t="s">
        <v>13</v>
      </c>
    </row>
    <row r="13" spans="1:2" ht="15.6">
      <c r="A13" s="113" t="s">
        <v>14</v>
      </c>
      <c r="B13" s="71" t="s">
        <v>15</v>
      </c>
    </row>
    <row r="14" spans="1:2" ht="28.9">
      <c r="A14" s="115" t="s">
        <v>16</v>
      </c>
      <c r="B14" s="71" t="s">
        <v>17</v>
      </c>
    </row>
    <row r="15" spans="1:2" ht="28.9">
      <c r="A15" s="115" t="s">
        <v>18</v>
      </c>
      <c r="B15" s="71" t="s">
        <v>19</v>
      </c>
    </row>
    <row r="16" spans="1:2" ht="23.25" customHeight="1">
      <c r="A16" s="113" t="s">
        <v>20</v>
      </c>
      <c r="B16" s="71" t="s">
        <v>21</v>
      </c>
    </row>
    <row r="17" spans="1:2" ht="23.25" customHeight="1">
      <c r="A17" s="113" t="s">
        <v>22</v>
      </c>
      <c r="B17" s="71" t="s">
        <v>23</v>
      </c>
    </row>
    <row r="18" spans="1:2" ht="79.5" customHeight="1">
      <c r="A18" s="259" t="s">
        <v>24</v>
      </c>
      <c r="B18" s="259"/>
    </row>
    <row r="19" spans="1:2" ht="31.15">
      <c r="A19" s="116" t="s">
        <v>25</v>
      </c>
      <c r="B19" s="117" t="s">
        <v>26</v>
      </c>
    </row>
    <row r="20" spans="1:2" ht="46.9">
      <c r="A20" s="118" t="s">
        <v>27</v>
      </c>
      <c r="B20" s="117" t="s">
        <v>28</v>
      </c>
    </row>
    <row r="21" spans="1:2" ht="46.9">
      <c r="A21" s="119" t="s">
        <v>29</v>
      </c>
      <c r="B21" s="117" t="s">
        <v>30</v>
      </c>
    </row>
    <row r="22" spans="1:2" ht="31.15">
      <c r="A22" s="120" t="s">
        <v>31</v>
      </c>
      <c r="B22" s="121" t="s">
        <v>32</v>
      </c>
    </row>
    <row r="23" spans="1:2" ht="31.15">
      <c r="A23" s="122" t="s">
        <v>33</v>
      </c>
      <c r="B23" s="117" t="s">
        <v>34</v>
      </c>
    </row>
    <row r="24" spans="1:2" ht="62.45">
      <c r="A24" s="123" t="s">
        <v>35</v>
      </c>
      <c r="B24" s="117" t="s">
        <v>36</v>
      </c>
    </row>
    <row r="25" spans="1:2" ht="46.9">
      <c r="A25" s="100" t="s">
        <v>37</v>
      </c>
      <c r="B25" s="117" t="s">
        <v>38</v>
      </c>
    </row>
    <row r="26" spans="1:2" ht="31.15">
      <c r="A26" s="124" t="s">
        <v>39</v>
      </c>
      <c r="B26" s="117" t="s">
        <v>40</v>
      </c>
    </row>
    <row r="27" spans="1:2" ht="31.15">
      <c r="A27" s="125" t="s">
        <v>41</v>
      </c>
      <c r="B27" s="126" t="s">
        <v>42</v>
      </c>
    </row>
    <row r="28" spans="1:2" ht="46.9">
      <c r="A28" s="125" t="s">
        <v>43</v>
      </c>
      <c r="B28" s="126" t="s">
        <v>44</v>
      </c>
    </row>
    <row r="29" spans="1:2" ht="71.25" customHeight="1">
      <c r="A29" s="125" t="s">
        <v>45</v>
      </c>
      <c r="B29" s="126" t="s">
        <v>46</v>
      </c>
    </row>
    <row r="30" spans="1:2" ht="31.15">
      <c r="A30" s="125" t="s">
        <v>47</v>
      </c>
      <c r="B30" s="126" t="s">
        <v>48</v>
      </c>
    </row>
    <row r="31" spans="1:2" ht="15.6">
      <c r="A31" s="125" t="s">
        <v>49</v>
      </c>
      <c r="B31" s="126" t="s">
        <v>50</v>
      </c>
    </row>
    <row r="32" spans="1:2" ht="73.5" customHeight="1">
      <c r="A32" s="258" t="s">
        <v>51</v>
      </c>
      <c r="B32" s="258"/>
    </row>
    <row r="33" spans="1:2" ht="19.5" customHeight="1">
      <c r="A33" s="127" t="s">
        <v>52</v>
      </c>
      <c r="B33" s="128" t="s">
        <v>53</v>
      </c>
    </row>
    <row r="34" spans="1:2" ht="19.5" customHeight="1">
      <c r="A34" s="127" t="s">
        <v>54</v>
      </c>
      <c r="B34" s="128" t="s">
        <v>55</v>
      </c>
    </row>
    <row r="35" spans="1:2" ht="19.5" customHeight="1">
      <c r="A35" s="127" t="s">
        <v>56</v>
      </c>
      <c r="B35" s="128" t="s">
        <v>57</v>
      </c>
    </row>
    <row r="36" spans="1:2" ht="19.5" customHeight="1">
      <c r="A36" s="127" t="s">
        <v>58</v>
      </c>
      <c r="B36" s="128" t="s">
        <v>59</v>
      </c>
    </row>
    <row r="37" spans="1:2" ht="19.5" customHeight="1">
      <c r="A37" s="127" t="s">
        <v>60</v>
      </c>
      <c r="B37" s="128" t="s">
        <v>61</v>
      </c>
    </row>
    <row r="38" spans="1:2" ht="19.5" customHeight="1">
      <c r="A38" s="127" t="s">
        <v>62</v>
      </c>
      <c r="B38" s="128" t="s">
        <v>63</v>
      </c>
    </row>
    <row r="39" spans="1:2" ht="19.5" customHeight="1">
      <c r="A39" s="127" t="s">
        <v>64</v>
      </c>
      <c r="B39" s="128" t="s">
        <v>65</v>
      </c>
    </row>
    <row r="40" spans="1:2" ht="19.5" customHeight="1">
      <c r="A40" s="127" t="s">
        <v>66</v>
      </c>
      <c r="B40" s="128" t="s">
        <v>67</v>
      </c>
    </row>
    <row r="41" spans="1:2" ht="19.5" customHeight="1">
      <c r="A41" s="127" t="s">
        <v>68</v>
      </c>
      <c r="B41" s="128" t="s">
        <v>69</v>
      </c>
    </row>
    <row r="42" spans="1:2" ht="19.5" customHeight="1">
      <c r="A42" s="127" t="s">
        <v>70</v>
      </c>
      <c r="B42" s="128" t="s">
        <v>71</v>
      </c>
    </row>
    <row r="43" spans="1:2" ht="19.5" customHeight="1">
      <c r="A43" s="127" t="s">
        <v>72</v>
      </c>
      <c r="B43" s="128" t="s">
        <v>73</v>
      </c>
    </row>
    <row r="44" spans="1:2" ht="19.5" customHeight="1">
      <c r="A44" s="102" t="s">
        <v>74</v>
      </c>
      <c r="B44" s="103" t="s">
        <v>75</v>
      </c>
    </row>
    <row r="45" spans="1:2" s="1" customFormat="1" ht="33.75" customHeight="1" thickBot="1">
      <c r="A45" s="264" t="s">
        <v>76</v>
      </c>
      <c r="B45" s="265"/>
    </row>
    <row r="46" spans="1:2" s="1" customFormat="1" ht="47.45" thickTop="1">
      <c r="A46" s="101" t="s">
        <v>77</v>
      </c>
      <c r="B46" s="97" t="s">
        <v>78</v>
      </c>
    </row>
    <row r="47" spans="1:2" s="1" customFormat="1" ht="15.6">
      <c r="A47" s="98" t="s">
        <v>79</v>
      </c>
      <c r="B47" s="129" t="s">
        <v>80</v>
      </c>
    </row>
    <row r="48" spans="1:2" s="1" customFormat="1" ht="46.9">
      <c r="A48" s="99" t="s">
        <v>81</v>
      </c>
      <c r="B48" s="130" t="s">
        <v>82</v>
      </c>
    </row>
    <row r="49" spans="1:2" s="1" customFormat="1" ht="15.6">
      <c r="A49" s="98" t="s">
        <v>83</v>
      </c>
      <c r="B49" s="129" t="s">
        <v>84</v>
      </c>
    </row>
    <row r="50" spans="1:2" s="1" customFormat="1" ht="31.15">
      <c r="A50" s="99" t="s">
        <v>85</v>
      </c>
      <c r="B50" s="130" t="s">
        <v>86</v>
      </c>
    </row>
    <row r="51" spans="1:2" s="1" customFormat="1" ht="15.6">
      <c r="A51" s="98" t="s">
        <v>87</v>
      </c>
      <c r="B51" s="129" t="s">
        <v>88</v>
      </c>
    </row>
    <row r="52" spans="1:2" s="1" customFormat="1" ht="15.6">
      <c r="A52" s="99" t="s">
        <v>89</v>
      </c>
      <c r="B52" s="130" t="s">
        <v>90</v>
      </c>
    </row>
    <row r="53" spans="1:2" s="1" customFormat="1" ht="15.6">
      <c r="A53" s="98" t="s">
        <v>91</v>
      </c>
      <c r="B53" s="129" t="s">
        <v>92</v>
      </c>
    </row>
    <row r="54" spans="1:2" s="1" customFormat="1" ht="31.15">
      <c r="A54" s="99" t="s">
        <v>93</v>
      </c>
      <c r="B54" s="130" t="s">
        <v>94</v>
      </c>
    </row>
    <row r="55" spans="1:2" s="1" customFormat="1" ht="15.6">
      <c r="A55" s="98" t="s">
        <v>95</v>
      </c>
      <c r="B55" s="129" t="s">
        <v>96</v>
      </c>
    </row>
    <row r="56" spans="1:2" s="1" customFormat="1" ht="31.15">
      <c r="A56" s="99" t="s">
        <v>97</v>
      </c>
      <c r="B56" s="130" t="s">
        <v>98</v>
      </c>
    </row>
    <row r="57" spans="1:2" s="1" customFormat="1" ht="31.15">
      <c r="A57" s="98" t="s">
        <v>99</v>
      </c>
      <c r="B57" s="129" t="s">
        <v>100</v>
      </c>
    </row>
    <row r="58" spans="1:2" s="1" customFormat="1" ht="15.6">
      <c r="A58" s="99" t="s">
        <v>101</v>
      </c>
      <c r="B58" s="130" t="s">
        <v>102</v>
      </c>
    </row>
    <row r="59" spans="1:2" s="1" customFormat="1" ht="15.6">
      <c r="A59" s="98" t="s">
        <v>103</v>
      </c>
      <c r="B59" s="129" t="s">
        <v>104</v>
      </c>
    </row>
    <row r="60" spans="1:2" s="1" customFormat="1" ht="31.15">
      <c r="A60" s="99" t="s">
        <v>105</v>
      </c>
      <c r="B60" s="130" t="s">
        <v>106</v>
      </c>
    </row>
    <row r="61" spans="1:2" s="1" customFormat="1"/>
    <row r="62" spans="1:2" s="1" customFormat="1"/>
    <row r="63" spans="1:2" s="1" customFormat="1"/>
    <row r="64" spans="1:2"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sheetData>
  <sheetProtection algorithmName="SHA-512" hashValue="UcsdWqAU6XhtqVh0kj56WdcMwM1Ia2dYHPuEsVhEOIy5zJ5K/6IuuPvkPmXflPbzOVjZgh/iGHcDejGnwZUyVQ==" saltValue="JDdv7fLgblOcnOzcbAG45w==" spinCount="100000" sheet="1" objects="1" scenarios="1"/>
  <mergeCells count="5">
    <mergeCell ref="A32:B32"/>
    <mergeCell ref="A18:B18"/>
    <mergeCell ref="A6:B6"/>
    <mergeCell ref="A1:B5"/>
    <mergeCell ref="A45:B4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zoomScale="60" zoomScaleNormal="60" workbookViewId="0">
      <selection activeCell="C11" sqref="C11"/>
    </sheetView>
  </sheetViews>
  <sheetFormatPr defaultColWidth="8.85546875" defaultRowHeight="14.4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17" width="26.7109375" style="43" customWidth="1"/>
    <col min="18" max="18" width="37.85546875" style="2" customWidth="1"/>
    <col min="19" max="19" width="28.7109375" style="2" customWidth="1"/>
    <col min="20" max="20" width="40" style="2" customWidth="1"/>
    <col min="21" max="22" width="26.7109375" style="2" customWidth="1"/>
    <col min="23" max="25" width="28.85546875" style="2" customWidth="1"/>
    <col min="26" max="30" width="18.7109375" style="2" customWidth="1"/>
    <col min="31" max="31" width="23" style="2" bestFit="1" customWidth="1"/>
    <col min="32" max="32" width="18.7109375" style="2" customWidth="1"/>
    <col min="33" max="34" width="22.7109375" style="2" customWidth="1"/>
    <col min="35" max="35" width="2.7109375" style="2" customWidth="1"/>
    <col min="36" max="36" width="7" style="2" customWidth="1"/>
    <col min="37" max="39" width="8.85546875" style="2"/>
    <col min="40" max="40" width="8.85546875" style="2" hidden="1" customWidth="1"/>
    <col min="41" max="16384" width="8.85546875" style="2"/>
  </cols>
  <sheetData>
    <row r="1" spans="1:40" ht="33.75" customHeight="1" thickBot="1">
      <c r="A1" s="281" t="s">
        <v>107</v>
      </c>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72"/>
      <c r="AI1" s="134"/>
      <c r="AJ1" s="74"/>
    </row>
    <row r="2" spans="1:40" ht="33.75" customHeight="1" thickBot="1">
      <c r="A2" s="346" t="str">
        <f>'Monitoria Anual - 1'!A2</f>
        <v>Plano de Ação Nacional para a Conservação da Ariranha nas Regiões Hidrográficas Tocantins-Araguaia, Paraná e Paraguai - PAN ARIRANHA</v>
      </c>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135"/>
      <c r="AJ2" s="74"/>
    </row>
    <row r="3" spans="1:40" ht="15" thickTop="1">
      <c r="AI3" s="131"/>
      <c r="AJ3" s="74"/>
    </row>
    <row r="4" spans="1:40" ht="45" customHeight="1">
      <c r="A4" s="73" t="s">
        <v>109</v>
      </c>
      <c r="B4" s="355" t="str">
        <f>'Monitoria Anual - 1'!B4</f>
        <v>MITIGAR OS IMPACTOS DAS PRINCIPAIS AMEAÇAS ÀS POPULAÇÕES DE ARIRANHA E SEU HABITAT EM ÁREAS ESTRATÉGICAS NAS REGIÕES HIDROGRÁFICAS TOCANTINS-ARAGUAIA, PARANÁ E PARAGUAI PARA A CONSERVAÇÃO DA ESPÉCIE NOS PRÓXIMOS 5 ANOS​</v>
      </c>
      <c r="C4" s="355"/>
      <c r="D4" s="355"/>
      <c r="E4" s="355"/>
      <c r="F4" s="355"/>
      <c r="G4" s="356"/>
      <c r="H4" s="9"/>
      <c r="I4" s="9"/>
      <c r="J4" s="9"/>
      <c r="K4" s="9"/>
      <c r="L4" s="9"/>
      <c r="M4" s="9"/>
      <c r="N4" s="9"/>
      <c r="O4" s="9"/>
      <c r="P4" s="9"/>
      <c r="Q4" s="9"/>
      <c r="AI4" s="131"/>
      <c r="AJ4" s="74"/>
    </row>
    <row r="5" spans="1:40">
      <c r="AI5" s="131"/>
      <c r="AJ5" s="74"/>
    </row>
    <row r="6" spans="1:40" ht="27" customHeight="1">
      <c r="A6" s="73" t="s">
        <v>111</v>
      </c>
      <c r="B6" s="349" t="s">
        <v>673</v>
      </c>
      <c r="C6" s="350"/>
      <c r="M6" s="43"/>
      <c r="N6" s="43"/>
      <c r="AI6" s="131"/>
      <c r="AJ6" s="74"/>
      <c r="AN6" s="2" t="s">
        <v>113</v>
      </c>
    </row>
    <row r="7" spans="1:40" ht="15" thickBot="1">
      <c r="AI7" s="131"/>
      <c r="AJ7" s="74"/>
      <c r="AN7" s="44" t="s">
        <v>114</v>
      </c>
    </row>
    <row r="8" spans="1:40" ht="27" customHeight="1" thickBot="1">
      <c r="A8" s="292" t="s">
        <v>115</v>
      </c>
      <c r="B8" s="293"/>
      <c r="C8" s="293"/>
      <c r="D8" s="293"/>
      <c r="E8" s="293"/>
      <c r="F8" s="293"/>
      <c r="G8" s="293"/>
      <c r="H8" s="293"/>
      <c r="I8" s="293"/>
      <c r="J8" s="293"/>
      <c r="K8" s="293"/>
      <c r="L8" s="293"/>
      <c r="M8" s="294"/>
      <c r="N8" s="70"/>
      <c r="O8" s="319" t="s">
        <v>116</v>
      </c>
      <c r="P8" s="320"/>
      <c r="Q8" s="320"/>
      <c r="R8" s="320"/>
      <c r="S8" s="320"/>
      <c r="T8" s="320"/>
      <c r="U8" s="320"/>
      <c r="V8" s="320"/>
      <c r="W8" s="321" t="s">
        <v>117</v>
      </c>
      <c r="X8" s="322"/>
      <c r="Y8" s="322"/>
      <c r="Z8" s="322"/>
      <c r="AA8" s="322"/>
      <c r="AB8" s="322"/>
      <c r="AC8" s="322"/>
      <c r="AD8" s="322"/>
      <c r="AE8" s="322"/>
      <c r="AF8" s="322"/>
      <c r="AG8" s="322"/>
      <c r="AH8" s="323"/>
      <c r="AI8" s="132"/>
      <c r="AJ8" s="74"/>
    </row>
    <row r="9" spans="1:40" ht="64.5" customHeight="1">
      <c r="A9" s="347" t="s">
        <v>118</v>
      </c>
      <c r="B9" s="284" t="s">
        <v>119</v>
      </c>
      <c r="C9" s="284" t="s">
        <v>2</v>
      </c>
      <c r="D9" s="284" t="s">
        <v>4</v>
      </c>
      <c r="E9" s="288" t="s">
        <v>6</v>
      </c>
      <c r="F9" s="282" t="s">
        <v>8</v>
      </c>
      <c r="G9" s="283"/>
      <c r="H9" s="284" t="s">
        <v>10</v>
      </c>
      <c r="I9" s="284" t="s">
        <v>14</v>
      </c>
      <c r="J9" s="284" t="s">
        <v>12</v>
      </c>
      <c r="K9" s="302" t="s">
        <v>120</v>
      </c>
      <c r="L9" s="303"/>
      <c r="M9" s="284" t="s">
        <v>20</v>
      </c>
      <c r="N9" s="284" t="s">
        <v>22</v>
      </c>
      <c r="O9" s="357" t="s">
        <v>27</v>
      </c>
      <c r="P9" s="359" t="s">
        <v>37</v>
      </c>
      <c r="Q9" s="361" t="s">
        <v>33</v>
      </c>
      <c r="R9" s="326" t="s">
        <v>41</v>
      </c>
      <c r="S9" s="326" t="s">
        <v>43</v>
      </c>
      <c r="T9" s="326" t="s">
        <v>45</v>
      </c>
      <c r="U9" s="326" t="s">
        <v>47</v>
      </c>
      <c r="V9" s="305" t="s">
        <v>49</v>
      </c>
      <c r="W9" s="307" t="s">
        <v>52</v>
      </c>
      <c r="X9" s="276" t="s">
        <v>54</v>
      </c>
      <c r="Y9" s="276" t="s">
        <v>56</v>
      </c>
      <c r="Z9" s="276" t="s">
        <v>58</v>
      </c>
      <c r="AA9" s="276" t="s">
        <v>60</v>
      </c>
      <c r="AB9" s="276" t="s">
        <v>62</v>
      </c>
      <c r="AC9" s="276" t="s">
        <v>64</v>
      </c>
      <c r="AD9" s="276" t="s">
        <v>66</v>
      </c>
      <c r="AE9" s="276" t="s">
        <v>68</v>
      </c>
      <c r="AF9" s="276" t="s">
        <v>70</v>
      </c>
      <c r="AG9" s="276" t="s">
        <v>121</v>
      </c>
      <c r="AH9" s="276" t="s">
        <v>74</v>
      </c>
      <c r="AI9" s="133"/>
      <c r="AJ9" s="74"/>
    </row>
    <row r="10" spans="1:40" ht="45.75" customHeight="1" thickBot="1">
      <c r="A10" s="348"/>
      <c r="B10" s="285"/>
      <c r="C10" s="285"/>
      <c r="D10" s="285"/>
      <c r="E10" s="289"/>
      <c r="F10" s="39" t="s">
        <v>122</v>
      </c>
      <c r="G10" s="39" t="s">
        <v>123</v>
      </c>
      <c r="H10" s="285"/>
      <c r="I10" s="285"/>
      <c r="J10" s="285"/>
      <c r="K10" s="60" t="s">
        <v>124</v>
      </c>
      <c r="L10" s="60" t="s">
        <v>125</v>
      </c>
      <c r="M10" s="285"/>
      <c r="N10" s="285"/>
      <c r="O10" s="358"/>
      <c r="P10" s="360"/>
      <c r="Q10" s="362"/>
      <c r="R10" s="327"/>
      <c r="S10" s="327"/>
      <c r="T10" s="327"/>
      <c r="U10" s="327"/>
      <c r="V10" s="306"/>
      <c r="W10" s="308"/>
      <c r="X10" s="277"/>
      <c r="Y10" s="277"/>
      <c r="Z10" s="277"/>
      <c r="AA10" s="277"/>
      <c r="AB10" s="277"/>
      <c r="AC10" s="277"/>
      <c r="AD10" s="277"/>
      <c r="AE10" s="277"/>
      <c r="AF10" s="277"/>
      <c r="AG10" s="277"/>
      <c r="AH10" s="277"/>
      <c r="AI10" s="133"/>
      <c r="AJ10" s="74"/>
    </row>
    <row r="11" spans="1:40" ht="30" customHeight="1">
      <c r="A11" s="351" t="s">
        <v>524</v>
      </c>
      <c r="B11" s="68" t="s">
        <v>127</v>
      </c>
      <c r="C11" s="45"/>
      <c r="D11" s="45"/>
      <c r="E11" s="45"/>
      <c r="F11" s="45"/>
      <c r="G11" s="45"/>
      <c r="H11" s="45"/>
      <c r="I11" s="45"/>
      <c r="J11" s="45"/>
      <c r="K11" s="45"/>
      <c r="L11" s="45"/>
      <c r="M11" s="45"/>
      <c r="N11" s="45"/>
      <c r="O11" s="46"/>
      <c r="P11" s="45" t="s">
        <v>135</v>
      </c>
      <c r="Q11" s="45"/>
      <c r="R11" s="45"/>
      <c r="S11" s="45"/>
      <c r="T11" s="45"/>
      <c r="U11" s="45"/>
      <c r="V11" s="45"/>
      <c r="W11" s="45"/>
      <c r="X11" s="45"/>
      <c r="Y11" s="45"/>
      <c r="Z11" s="45"/>
      <c r="AA11" s="45"/>
      <c r="AB11" s="45"/>
      <c r="AC11" s="45"/>
      <c r="AD11" s="45"/>
      <c r="AE11" s="45"/>
      <c r="AF11" s="45"/>
      <c r="AG11" s="45"/>
      <c r="AH11" s="45"/>
      <c r="AI11" s="133"/>
      <c r="AJ11" s="74"/>
    </row>
    <row r="12" spans="1:40" ht="30" customHeight="1">
      <c r="A12" s="344"/>
      <c r="B12" s="33" t="s">
        <v>143</v>
      </c>
      <c r="C12" s="48"/>
      <c r="D12" s="48"/>
      <c r="E12" s="48"/>
      <c r="F12" s="48"/>
      <c r="G12" s="48"/>
      <c r="H12" s="48"/>
      <c r="I12" s="48"/>
      <c r="J12" s="48"/>
      <c r="K12" s="48"/>
      <c r="L12" s="48"/>
      <c r="M12" s="48"/>
      <c r="N12" s="45"/>
      <c r="O12" s="45"/>
      <c r="P12" s="45"/>
      <c r="Q12" s="45" t="s">
        <v>135</v>
      </c>
      <c r="R12" s="48"/>
      <c r="S12" s="48"/>
      <c r="T12" s="48"/>
      <c r="U12" s="48"/>
      <c r="V12" s="48"/>
      <c r="W12" s="48"/>
      <c r="X12" s="48"/>
      <c r="Y12" s="48"/>
      <c r="Z12" s="48"/>
      <c r="AA12" s="48"/>
      <c r="AB12" s="48"/>
      <c r="AC12" s="48"/>
      <c r="AD12" s="48"/>
      <c r="AE12" s="48"/>
      <c r="AF12" s="48"/>
      <c r="AG12" s="48"/>
      <c r="AH12" s="45"/>
      <c r="AI12" s="133"/>
      <c r="AJ12" s="74"/>
    </row>
    <row r="13" spans="1:40" ht="30" customHeight="1">
      <c r="A13" s="344"/>
      <c r="B13" s="33" t="s">
        <v>158</v>
      </c>
      <c r="C13" s="48"/>
      <c r="D13" s="48"/>
      <c r="E13" s="48"/>
      <c r="F13" s="48"/>
      <c r="G13" s="48"/>
      <c r="H13" s="48"/>
      <c r="I13" s="48"/>
      <c r="J13" s="48"/>
      <c r="K13" s="48"/>
      <c r="L13" s="48"/>
      <c r="M13" s="48"/>
      <c r="N13" s="45"/>
      <c r="O13" s="45"/>
      <c r="P13" s="45" t="s">
        <v>135</v>
      </c>
      <c r="Q13" s="45"/>
      <c r="R13" s="48"/>
      <c r="S13" s="48"/>
      <c r="T13" s="48"/>
      <c r="U13" s="48"/>
      <c r="V13" s="48"/>
      <c r="W13" s="48"/>
      <c r="X13" s="48"/>
      <c r="Y13" s="48"/>
      <c r="Z13" s="48"/>
      <c r="AA13" s="48"/>
      <c r="AB13" s="48"/>
      <c r="AC13" s="48"/>
      <c r="AD13" s="48"/>
      <c r="AE13" s="48"/>
      <c r="AF13" s="48"/>
      <c r="AG13" s="48"/>
      <c r="AH13" s="45"/>
      <c r="AI13" s="133"/>
      <c r="AJ13" s="74"/>
    </row>
    <row r="14" spans="1:40" ht="30" customHeight="1">
      <c r="A14" s="344"/>
      <c r="B14" s="33" t="s">
        <v>174</v>
      </c>
      <c r="C14" s="48"/>
      <c r="D14" s="48"/>
      <c r="E14" s="48"/>
      <c r="F14" s="48"/>
      <c r="G14" s="48"/>
      <c r="H14" s="48"/>
      <c r="I14" s="48"/>
      <c r="J14" s="48"/>
      <c r="K14" s="48"/>
      <c r="L14" s="48"/>
      <c r="M14" s="48"/>
      <c r="N14" s="45"/>
      <c r="O14" s="45" t="s">
        <v>135</v>
      </c>
      <c r="P14" s="45"/>
      <c r="Q14" s="45"/>
      <c r="R14" s="48"/>
      <c r="S14" s="48"/>
      <c r="T14" s="48"/>
      <c r="U14" s="48"/>
      <c r="V14" s="48"/>
      <c r="W14" s="48"/>
      <c r="X14" s="48"/>
      <c r="Y14" s="48"/>
      <c r="Z14" s="48"/>
      <c r="AA14" s="48"/>
      <c r="AB14" s="48"/>
      <c r="AC14" s="48"/>
      <c r="AD14" s="48"/>
      <c r="AE14" s="48"/>
      <c r="AF14" s="48"/>
      <c r="AG14" s="48"/>
      <c r="AH14" s="45"/>
      <c r="AI14" s="133"/>
      <c r="AJ14" s="74"/>
    </row>
    <row r="15" spans="1:40" ht="30" customHeight="1">
      <c r="A15" s="344"/>
      <c r="B15" s="33" t="s">
        <v>186</v>
      </c>
      <c r="C15" s="48"/>
      <c r="D15" s="48"/>
      <c r="E15" s="48"/>
      <c r="F15" s="48"/>
      <c r="G15" s="48"/>
      <c r="H15" s="48"/>
      <c r="I15" s="48"/>
      <c r="J15" s="48"/>
      <c r="K15" s="48"/>
      <c r="L15" s="48"/>
      <c r="M15" s="48"/>
      <c r="N15" s="45"/>
      <c r="O15" s="45"/>
      <c r="P15" s="45"/>
      <c r="Q15" s="45" t="s">
        <v>208</v>
      </c>
      <c r="R15" s="48"/>
      <c r="S15" s="48"/>
      <c r="T15" s="48"/>
      <c r="U15" s="48"/>
      <c r="V15" s="48"/>
      <c r="W15" s="48"/>
      <c r="X15" s="48"/>
      <c r="Y15" s="48"/>
      <c r="Z15" s="48"/>
      <c r="AA15" s="48"/>
      <c r="AB15" s="48"/>
      <c r="AC15" s="48"/>
      <c r="AD15" s="48"/>
      <c r="AE15" s="48"/>
      <c r="AF15" s="48"/>
      <c r="AG15" s="48"/>
      <c r="AH15" s="45"/>
      <c r="AI15" s="133"/>
      <c r="AJ15" s="74"/>
    </row>
    <row r="16" spans="1:40" ht="30" customHeight="1">
      <c r="A16" s="344"/>
      <c r="B16" s="33" t="s">
        <v>201</v>
      </c>
      <c r="C16" s="48"/>
      <c r="D16" s="48"/>
      <c r="E16" s="48"/>
      <c r="F16" s="48"/>
      <c r="G16" s="48"/>
      <c r="H16" s="48"/>
      <c r="I16" s="48"/>
      <c r="J16" s="48"/>
      <c r="K16" s="48"/>
      <c r="L16" s="48"/>
      <c r="M16" s="48"/>
      <c r="N16" s="45"/>
      <c r="O16" s="45" t="s">
        <v>135</v>
      </c>
      <c r="P16" s="45"/>
      <c r="Q16" s="45"/>
      <c r="R16" s="48"/>
      <c r="S16" s="48"/>
      <c r="T16" s="48"/>
      <c r="U16" s="48"/>
      <c r="V16" s="48"/>
      <c r="W16" s="48"/>
      <c r="X16" s="48"/>
      <c r="Y16" s="48"/>
      <c r="Z16" s="48"/>
      <c r="AA16" s="48"/>
      <c r="AB16" s="48"/>
      <c r="AC16" s="48"/>
      <c r="AD16" s="48"/>
      <c r="AE16" s="48"/>
      <c r="AF16" s="48"/>
      <c r="AG16" s="48"/>
      <c r="AH16" s="45"/>
      <c r="AI16" s="133"/>
      <c r="AJ16" s="74"/>
    </row>
    <row r="17" spans="1:36" ht="30" customHeight="1">
      <c r="A17" s="344"/>
      <c r="B17" s="33" t="s">
        <v>215</v>
      </c>
      <c r="C17" s="48"/>
      <c r="D17" s="48"/>
      <c r="E17" s="48"/>
      <c r="F17" s="48"/>
      <c r="G17" s="48"/>
      <c r="H17" s="48"/>
      <c r="I17" s="48"/>
      <c r="J17" s="48"/>
      <c r="K17" s="48"/>
      <c r="L17" s="48"/>
      <c r="M17" s="48"/>
      <c r="N17" s="45"/>
      <c r="O17" s="45"/>
      <c r="P17" s="45"/>
      <c r="Q17" s="45" t="s">
        <v>135</v>
      </c>
      <c r="R17" s="48"/>
      <c r="S17" s="48"/>
      <c r="T17" s="48"/>
      <c r="U17" s="48"/>
      <c r="V17" s="48"/>
      <c r="W17" s="48"/>
      <c r="X17" s="48"/>
      <c r="Y17" s="48"/>
      <c r="Z17" s="48"/>
      <c r="AA17" s="48"/>
      <c r="AB17" s="48"/>
      <c r="AC17" s="48"/>
      <c r="AD17" s="48"/>
      <c r="AE17" s="48"/>
      <c r="AF17" s="48"/>
      <c r="AG17" s="48"/>
      <c r="AH17" s="45"/>
      <c r="AI17" s="133"/>
      <c r="AJ17" s="74"/>
    </row>
    <row r="18" spans="1:36" ht="30" customHeight="1">
      <c r="A18" s="344"/>
      <c r="B18" s="33" t="s">
        <v>471</v>
      </c>
      <c r="C18" s="48"/>
      <c r="D18" s="48"/>
      <c r="E18" s="48"/>
      <c r="F18" s="48"/>
      <c r="G18" s="48"/>
      <c r="H18" s="48"/>
      <c r="I18" s="48"/>
      <c r="J18" s="48"/>
      <c r="K18" s="48"/>
      <c r="L18" s="48"/>
      <c r="M18" s="48"/>
      <c r="N18" s="45"/>
      <c r="O18" s="45" t="s">
        <v>135</v>
      </c>
      <c r="P18" s="45"/>
      <c r="Q18" s="45"/>
      <c r="R18" s="48"/>
      <c r="S18" s="48"/>
      <c r="T18" s="48"/>
      <c r="U18" s="48"/>
      <c r="V18" s="48"/>
      <c r="W18" s="48"/>
      <c r="X18" s="48"/>
      <c r="Y18" s="48"/>
      <c r="Z18" s="48"/>
      <c r="AA18" s="48"/>
      <c r="AB18" s="48"/>
      <c r="AC18" s="48"/>
      <c r="AD18" s="48"/>
      <c r="AE18" s="48"/>
      <c r="AF18" s="48"/>
      <c r="AG18" s="48"/>
      <c r="AH18" s="45"/>
      <c r="AI18" s="133"/>
      <c r="AJ18" s="74"/>
    </row>
    <row r="19" spans="1:36" ht="30" customHeight="1">
      <c r="A19" s="344"/>
      <c r="B19" s="33" t="s">
        <v>476</v>
      </c>
      <c r="C19" s="48"/>
      <c r="D19" s="48"/>
      <c r="E19" s="48"/>
      <c r="F19" s="48"/>
      <c r="G19" s="48"/>
      <c r="H19" s="48"/>
      <c r="I19" s="48"/>
      <c r="J19" s="48"/>
      <c r="K19" s="48"/>
      <c r="L19" s="48"/>
      <c r="M19" s="48"/>
      <c r="N19" s="45"/>
      <c r="O19" s="45"/>
      <c r="P19" s="45" t="s">
        <v>135</v>
      </c>
      <c r="Q19" s="45"/>
      <c r="R19" s="48"/>
      <c r="S19" s="48"/>
      <c r="T19" s="48"/>
      <c r="U19" s="48"/>
      <c r="V19" s="48"/>
      <c r="W19" s="48"/>
      <c r="X19" s="48"/>
      <c r="Y19" s="48"/>
      <c r="Z19" s="48"/>
      <c r="AA19" s="48"/>
      <c r="AB19" s="48"/>
      <c r="AC19" s="48"/>
      <c r="AD19" s="48"/>
      <c r="AE19" s="48"/>
      <c r="AF19" s="48"/>
      <c r="AG19" s="48"/>
      <c r="AH19" s="45"/>
      <c r="AI19" s="133"/>
      <c r="AJ19" s="74"/>
    </row>
    <row r="20" spans="1:36" ht="30" customHeight="1">
      <c r="A20" s="344"/>
      <c r="B20" s="33" t="s">
        <v>483</v>
      </c>
      <c r="C20" s="48"/>
      <c r="D20" s="48"/>
      <c r="E20" s="48"/>
      <c r="F20" s="48"/>
      <c r="G20" s="48"/>
      <c r="H20" s="48"/>
      <c r="I20" s="48"/>
      <c r="J20" s="48"/>
      <c r="K20" s="48"/>
      <c r="L20" s="48"/>
      <c r="M20" s="48"/>
      <c r="N20" s="45"/>
      <c r="O20" s="45"/>
      <c r="P20" s="45" t="s">
        <v>135</v>
      </c>
      <c r="Q20" s="45"/>
      <c r="R20" s="48"/>
      <c r="S20" s="48"/>
      <c r="T20" s="48"/>
      <c r="U20" s="48"/>
      <c r="V20" s="48"/>
      <c r="W20" s="48"/>
      <c r="X20" s="48"/>
      <c r="Y20" s="48"/>
      <c r="Z20" s="48"/>
      <c r="AA20" s="48"/>
      <c r="AB20" s="48"/>
      <c r="AC20" s="48"/>
      <c r="AD20" s="48"/>
      <c r="AE20" s="48"/>
      <c r="AF20" s="48"/>
      <c r="AG20" s="48"/>
      <c r="AH20" s="45"/>
      <c r="AI20" s="133"/>
      <c r="AJ20" s="74"/>
    </row>
    <row r="21" spans="1:36" ht="30" customHeight="1">
      <c r="A21" s="344"/>
      <c r="B21" s="33" t="s">
        <v>525</v>
      </c>
      <c r="C21" s="48"/>
      <c r="D21" s="48"/>
      <c r="E21" s="48"/>
      <c r="F21" s="48"/>
      <c r="G21" s="48"/>
      <c r="H21" s="48"/>
      <c r="I21" s="48"/>
      <c r="J21" s="48"/>
      <c r="K21" s="48"/>
      <c r="L21" s="48"/>
      <c r="M21" s="48"/>
      <c r="N21" s="45"/>
      <c r="O21" s="45"/>
      <c r="P21" s="45" t="s">
        <v>135</v>
      </c>
      <c r="Q21" s="45"/>
      <c r="R21" s="48"/>
      <c r="S21" s="48"/>
      <c r="T21" s="48"/>
      <c r="U21" s="48"/>
      <c r="V21" s="48"/>
      <c r="W21" s="48"/>
      <c r="X21" s="48"/>
      <c r="Y21" s="48"/>
      <c r="Z21" s="48"/>
      <c r="AA21" s="48"/>
      <c r="AB21" s="48"/>
      <c r="AC21" s="48"/>
      <c r="AD21" s="48"/>
      <c r="AE21" s="48"/>
      <c r="AF21" s="48"/>
      <c r="AG21" s="48"/>
      <c r="AH21" s="45"/>
      <c r="AI21" s="133"/>
      <c r="AJ21" s="74"/>
    </row>
    <row r="22" spans="1:36" ht="30" customHeight="1">
      <c r="A22" s="344"/>
      <c r="B22" s="33" t="s">
        <v>526</v>
      </c>
      <c r="C22" s="48"/>
      <c r="D22" s="48"/>
      <c r="E22" s="48"/>
      <c r="F22" s="48"/>
      <c r="G22" s="48"/>
      <c r="H22" s="48"/>
      <c r="I22" s="48"/>
      <c r="J22" s="48"/>
      <c r="K22" s="48"/>
      <c r="L22" s="48"/>
      <c r="M22" s="48"/>
      <c r="N22" s="45"/>
      <c r="O22" s="45" t="s">
        <v>135</v>
      </c>
      <c r="P22" s="45"/>
      <c r="Q22" s="45"/>
      <c r="R22" s="48"/>
      <c r="S22" s="48"/>
      <c r="T22" s="48"/>
      <c r="U22" s="48"/>
      <c r="V22" s="48"/>
      <c r="W22" s="48"/>
      <c r="X22" s="48"/>
      <c r="Y22" s="48"/>
      <c r="Z22" s="48"/>
      <c r="AA22" s="48"/>
      <c r="AB22" s="48"/>
      <c r="AC22" s="48"/>
      <c r="AD22" s="48"/>
      <c r="AE22" s="48"/>
      <c r="AF22" s="48"/>
      <c r="AG22" s="48"/>
      <c r="AH22" s="45"/>
      <c r="AI22" s="133"/>
      <c r="AJ22" s="74"/>
    </row>
    <row r="23" spans="1:36" ht="30" customHeight="1">
      <c r="A23" s="344"/>
      <c r="B23" s="33" t="s">
        <v>527</v>
      </c>
      <c r="C23" s="48"/>
      <c r="D23" s="48"/>
      <c r="E23" s="48"/>
      <c r="F23" s="48"/>
      <c r="G23" s="48"/>
      <c r="H23" s="48"/>
      <c r="I23" s="48"/>
      <c r="J23" s="48"/>
      <c r="K23" s="48"/>
      <c r="L23" s="48"/>
      <c r="M23" s="48"/>
      <c r="N23" s="45"/>
      <c r="O23" s="45"/>
      <c r="P23" s="45"/>
      <c r="Q23" s="45" t="s">
        <v>135</v>
      </c>
      <c r="R23" s="48"/>
      <c r="S23" s="48"/>
      <c r="T23" s="48"/>
      <c r="U23" s="48"/>
      <c r="V23" s="48"/>
      <c r="W23" s="48"/>
      <c r="X23" s="48"/>
      <c r="Y23" s="48"/>
      <c r="Z23" s="48"/>
      <c r="AA23" s="48"/>
      <c r="AB23" s="48"/>
      <c r="AC23" s="48"/>
      <c r="AD23" s="48"/>
      <c r="AE23" s="48"/>
      <c r="AF23" s="48"/>
      <c r="AG23" s="48"/>
      <c r="AH23" s="45"/>
      <c r="AI23" s="133"/>
      <c r="AJ23" s="74"/>
    </row>
    <row r="24" spans="1:36" ht="30" customHeight="1">
      <c r="A24" s="344"/>
      <c r="B24" s="33" t="s">
        <v>528</v>
      </c>
      <c r="C24" s="48"/>
      <c r="D24" s="48"/>
      <c r="E24" s="48"/>
      <c r="F24" s="48"/>
      <c r="G24" s="48"/>
      <c r="H24" s="48"/>
      <c r="I24" s="48"/>
      <c r="J24" s="48"/>
      <c r="K24" s="48"/>
      <c r="L24" s="48"/>
      <c r="M24" s="48"/>
      <c r="N24" s="45"/>
      <c r="O24" s="45" t="s">
        <v>135</v>
      </c>
      <c r="P24" s="45"/>
      <c r="Q24" s="45"/>
      <c r="R24" s="48"/>
      <c r="S24" s="48"/>
      <c r="T24" s="48"/>
      <c r="U24" s="48"/>
      <c r="V24" s="48"/>
      <c r="W24" s="48"/>
      <c r="X24" s="48"/>
      <c r="Y24" s="48"/>
      <c r="Z24" s="48"/>
      <c r="AA24" s="48"/>
      <c r="AB24" s="48"/>
      <c r="AC24" s="48"/>
      <c r="AD24" s="48"/>
      <c r="AE24" s="48"/>
      <c r="AF24" s="48"/>
      <c r="AG24" s="48"/>
      <c r="AH24" s="45"/>
      <c r="AI24" s="133"/>
      <c r="AJ24" s="74"/>
    </row>
    <row r="25" spans="1:36" ht="30" customHeight="1">
      <c r="A25" s="345"/>
      <c r="B25" s="33" t="s">
        <v>529</v>
      </c>
      <c r="C25" s="48"/>
      <c r="D25" s="48"/>
      <c r="E25" s="48"/>
      <c r="F25" s="48"/>
      <c r="G25" s="48"/>
      <c r="H25" s="48"/>
      <c r="I25" s="48"/>
      <c r="J25" s="48"/>
      <c r="K25" s="48"/>
      <c r="L25" s="48"/>
      <c r="M25" s="48"/>
      <c r="N25" s="45"/>
      <c r="O25" s="45"/>
      <c r="P25" s="45"/>
      <c r="Q25" s="45" t="s">
        <v>135</v>
      </c>
      <c r="R25" s="48"/>
      <c r="S25" s="48"/>
      <c r="T25" s="48"/>
      <c r="U25" s="48"/>
      <c r="V25" s="48"/>
      <c r="W25" s="48"/>
      <c r="X25" s="48"/>
      <c r="Y25" s="48"/>
      <c r="Z25" s="48"/>
      <c r="AA25" s="48"/>
      <c r="AB25" s="48"/>
      <c r="AC25" s="48"/>
      <c r="AD25" s="48"/>
      <c r="AE25" s="48"/>
      <c r="AF25" s="48"/>
      <c r="AG25" s="48"/>
      <c r="AH25" s="45"/>
      <c r="AI25" s="133"/>
      <c r="AJ25" s="74"/>
    </row>
    <row r="26" spans="1:36" ht="30" customHeight="1">
      <c r="A26" s="343" t="s">
        <v>530</v>
      </c>
      <c r="B26" s="33" t="s">
        <v>227</v>
      </c>
      <c r="C26" s="48"/>
      <c r="D26" s="48"/>
      <c r="E26" s="48"/>
      <c r="F26" s="48"/>
      <c r="G26" s="48"/>
      <c r="H26" s="48"/>
      <c r="I26" s="48"/>
      <c r="J26" s="48"/>
      <c r="K26" s="48"/>
      <c r="L26" s="48"/>
      <c r="M26" s="48"/>
      <c r="N26" s="45"/>
      <c r="O26" s="45" t="s">
        <v>135</v>
      </c>
      <c r="P26" s="45"/>
      <c r="Q26" s="45" t="s">
        <v>208</v>
      </c>
      <c r="R26" s="48"/>
      <c r="S26" s="48"/>
      <c r="T26" s="48"/>
      <c r="U26" s="48"/>
      <c r="V26" s="48"/>
      <c r="W26" s="48"/>
      <c r="X26" s="48"/>
      <c r="Y26" s="48"/>
      <c r="Z26" s="48"/>
      <c r="AA26" s="48"/>
      <c r="AB26" s="48"/>
      <c r="AC26" s="48"/>
      <c r="AD26" s="48"/>
      <c r="AE26" s="48"/>
      <c r="AF26" s="48"/>
      <c r="AG26" s="48"/>
      <c r="AH26" s="45"/>
      <c r="AI26" s="133"/>
      <c r="AJ26" s="74"/>
    </row>
    <row r="27" spans="1:36" ht="30" customHeight="1">
      <c r="A27" s="344"/>
      <c r="B27" s="33" t="s">
        <v>238</v>
      </c>
      <c r="C27" s="48"/>
      <c r="D27" s="48"/>
      <c r="E27" s="48"/>
      <c r="F27" s="48"/>
      <c r="G27" s="48"/>
      <c r="H27" s="48"/>
      <c r="I27" s="48"/>
      <c r="J27" s="48"/>
      <c r="K27" s="48"/>
      <c r="L27" s="48"/>
      <c r="M27" s="48"/>
      <c r="N27" s="45"/>
      <c r="O27" s="45"/>
      <c r="P27" s="45"/>
      <c r="Q27" s="45" t="s">
        <v>208</v>
      </c>
      <c r="R27" s="48"/>
      <c r="S27" s="48"/>
      <c r="T27" s="48"/>
      <c r="U27" s="48"/>
      <c r="V27" s="48"/>
      <c r="W27" s="48"/>
      <c r="X27" s="48"/>
      <c r="Y27" s="48"/>
      <c r="Z27" s="48"/>
      <c r="AA27" s="48"/>
      <c r="AB27" s="48"/>
      <c r="AC27" s="48"/>
      <c r="AD27" s="48"/>
      <c r="AE27" s="48"/>
      <c r="AF27" s="48"/>
      <c r="AG27" s="48"/>
      <c r="AH27" s="45"/>
      <c r="AI27" s="133"/>
      <c r="AJ27" s="74"/>
    </row>
    <row r="28" spans="1:36" ht="30" customHeight="1">
      <c r="A28" s="344"/>
      <c r="B28" s="33" t="s">
        <v>253</v>
      </c>
      <c r="C28" s="45"/>
      <c r="D28" s="45"/>
      <c r="E28" s="45"/>
      <c r="F28" s="45"/>
      <c r="G28" s="45"/>
      <c r="H28" s="45"/>
      <c r="I28" s="45"/>
      <c r="J28" s="45"/>
      <c r="K28" s="45"/>
      <c r="L28" s="45"/>
      <c r="M28" s="45"/>
      <c r="N28" s="45"/>
      <c r="O28" s="45" t="s">
        <v>135</v>
      </c>
      <c r="P28" s="45"/>
      <c r="Q28" s="45" t="s">
        <v>208</v>
      </c>
      <c r="R28" s="45"/>
      <c r="S28" s="45"/>
      <c r="T28" s="45"/>
      <c r="U28" s="45"/>
      <c r="V28" s="45"/>
      <c r="W28" s="45"/>
      <c r="X28" s="45"/>
      <c r="Y28" s="45"/>
      <c r="Z28" s="45"/>
      <c r="AA28" s="45"/>
      <c r="AB28" s="45"/>
      <c r="AC28" s="45"/>
      <c r="AD28" s="45"/>
      <c r="AE28" s="45"/>
      <c r="AF28" s="45"/>
      <c r="AG28" s="45"/>
      <c r="AH28" s="45"/>
      <c r="AI28" s="133"/>
      <c r="AJ28" s="74"/>
    </row>
    <row r="29" spans="1:36" ht="30" customHeight="1">
      <c r="A29" s="344"/>
      <c r="B29" s="33" t="s">
        <v>263</v>
      </c>
      <c r="C29" s="45"/>
      <c r="D29" s="45"/>
      <c r="E29" s="45"/>
      <c r="F29" s="45"/>
      <c r="G29" s="45"/>
      <c r="H29" s="45"/>
      <c r="I29" s="45"/>
      <c r="J29" s="45"/>
      <c r="K29" s="45"/>
      <c r="L29" s="45"/>
      <c r="M29" s="45"/>
      <c r="N29" s="45"/>
      <c r="O29" s="45"/>
      <c r="P29" s="45" t="s">
        <v>135</v>
      </c>
      <c r="Q29" s="45"/>
      <c r="R29" s="45"/>
      <c r="S29" s="45"/>
      <c r="T29" s="45"/>
      <c r="U29" s="45"/>
      <c r="V29" s="45"/>
      <c r="W29" s="45"/>
      <c r="X29" s="45"/>
      <c r="Y29" s="45"/>
      <c r="Z29" s="45"/>
      <c r="AA29" s="45"/>
      <c r="AB29" s="45"/>
      <c r="AC29" s="45"/>
      <c r="AD29" s="45"/>
      <c r="AE29" s="45"/>
      <c r="AF29" s="45"/>
      <c r="AG29" s="45"/>
      <c r="AH29" s="45"/>
      <c r="AI29" s="133"/>
      <c r="AJ29" s="74"/>
    </row>
    <row r="30" spans="1:36" ht="30" customHeight="1">
      <c r="A30" s="344"/>
      <c r="B30" s="33" t="s">
        <v>275</v>
      </c>
      <c r="C30" s="45"/>
      <c r="D30" s="45"/>
      <c r="E30" s="45"/>
      <c r="F30" s="45"/>
      <c r="G30" s="45"/>
      <c r="H30" s="45"/>
      <c r="I30" s="45"/>
      <c r="J30" s="45"/>
      <c r="K30" s="45"/>
      <c r="L30" s="45"/>
      <c r="M30" s="45"/>
      <c r="N30" s="45"/>
      <c r="O30" s="45"/>
      <c r="P30" s="45" t="s">
        <v>135</v>
      </c>
      <c r="Q30" s="45"/>
      <c r="R30" s="45"/>
      <c r="S30" s="45"/>
      <c r="T30" s="45"/>
      <c r="U30" s="45"/>
      <c r="V30" s="45"/>
      <c r="W30" s="45"/>
      <c r="X30" s="45"/>
      <c r="Y30" s="45"/>
      <c r="Z30" s="45"/>
      <c r="AA30" s="45"/>
      <c r="AB30" s="45"/>
      <c r="AC30" s="45"/>
      <c r="AD30" s="45"/>
      <c r="AE30" s="45"/>
      <c r="AF30" s="45"/>
      <c r="AG30" s="45"/>
      <c r="AH30" s="45"/>
      <c r="AI30" s="133"/>
      <c r="AJ30" s="74"/>
    </row>
    <row r="31" spans="1:36" ht="30" customHeight="1">
      <c r="A31" s="344"/>
      <c r="B31" s="33" t="s">
        <v>490</v>
      </c>
      <c r="C31" s="45"/>
      <c r="D31" s="45"/>
      <c r="E31" s="45"/>
      <c r="F31" s="45"/>
      <c r="G31" s="45"/>
      <c r="H31" s="45"/>
      <c r="I31" s="45"/>
      <c r="J31" s="45"/>
      <c r="K31" s="45"/>
      <c r="L31" s="45"/>
      <c r="M31" s="45"/>
      <c r="N31" s="45"/>
      <c r="O31" s="45" t="s">
        <v>135</v>
      </c>
      <c r="P31" s="45"/>
      <c r="Q31" s="45"/>
      <c r="R31" s="45"/>
      <c r="S31" s="45"/>
      <c r="T31" s="45"/>
      <c r="U31" s="45"/>
      <c r="V31" s="45"/>
      <c r="W31" s="45"/>
      <c r="X31" s="45"/>
      <c r="Y31" s="45"/>
      <c r="Z31" s="45"/>
      <c r="AA31" s="45"/>
      <c r="AB31" s="45"/>
      <c r="AC31" s="45"/>
      <c r="AD31" s="45"/>
      <c r="AE31" s="45"/>
      <c r="AF31" s="45"/>
      <c r="AG31" s="45"/>
      <c r="AH31" s="45"/>
      <c r="AI31" s="133"/>
      <c r="AJ31" s="74"/>
    </row>
    <row r="32" spans="1:36" ht="30" customHeight="1">
      <c r="A32" s="344"/>
      <c r="B32" s="33" t="s">
        <v>531</v>
      </c>
      <c r="C32" s="45"/>
      <c r="D32" s="45"/>
      <c r="E32" s="45"/>
      <c r="F32" s="45"/>
      <c r="G32" s="45"/>
      <c r="H32" s="45"/>
      <c r="I32" s="45"/>
      <c r="J32" s="45"/>
      <c r="K32" s="45"/>
      <c r="L32" s="45"/>
      <c r="M32" s="45"/>
      <c r="N32" s="45"/>
      <c r="O32" s="45" t="s">
        <v>135</v>
      </c>
      <c r="P32" s="45"/>
      <c r="Q32" s="45"/>
      <c r="R32" s="45"/>
      <c r="S32" s="45"/>
      <c r="T32" s="45"/>
      <c r="U32" s="45"/>
      <c r="V32" s="45"/>
      <c r="W32" s="45"/>
      <c r="X32" s="45"/>
      <c r="Y32" s="45"/>
      <c r="Z32" s="45"/>
      <c r="AA32" s="45"/>
      <c r="AB32" s="45"/>
      <c r="AC32" s="45"/>
      <c r="AD32" s="45"/>
      <c r="AE32" s="45"/>
      <c r="AF32" s="45"/>
      <c r="AG32" s="45"/>
      <c r="AH32" s="45"/>
      <c r="AI32" s="133"/>
      <c r="AJ32" s="74"/>
    </row>
    <row r="33" spans="1:36" ht="30" customHeight="1">
      <c r="A33" s="344"/>
      <c r="B33" s="33" t="s">
        <v>532</v>
      </c>
      <c r="C33" s="45"/>
      <c r="D33" s="45"/>
      <c r="E33" s="45"/>
      <c r="F33" s="45"/>
      <c r="G33" s="45"/>
      <c r="H33" s="45"/>
      <c r="I33" s="45"/>
      <c r="J33" s="45"/>
      <c r="K33" s="45"/>
      <c r="L33" s="45"/>
      <c r="M33" s="45"/>
      <c r="N33" s="45"/>
      <c r="O33" s="45" t="s">
        <v>135</v>
      </c>
      <c r="P33" s="45"/>
      <c r="Q33" s="45"/>
      <c r="R33" s="45"/>
      <c r="S33" s="45"/>
      <c r="T33" s="45"/>
      <c r="U33" s="45"/>
      <c r="V33" s="45"/>
      <c r="W33" s="45"/>
      <c r="X33" s="45"/>
      <c r="Y33" s="45"/>
      <c r="Z33" s="45"/>
      <c r="AA33" s="45"/>
      <c r="AB33" s="45"/>
      <c r="AC33" s="45"/>
      <c r="AD33" s="45"/>
      <c r="AE33" s="45"/>
      <c r="AF33" s="45"/>
      <c r="AG33" s="45"/>
      <c r="AH33" s="45"/>
      <c r="AI33" s="133"/>
      <c r="AJ33" s="74"/>
    </row>
    <row r="34" spans="1:36" ht="30" customHeight="1">
      <c r="A34" s="344"/>
      <c r="B34" s="33" t="s">
        <v>533</v>
      </c>
      <c r="C34" s="45"/>
      <c r="D34" s="45"/>
      <c r="E34" s="45"/>
      <c r="F34" s="45"/>
      <c r="G34" s="45"/>
      <c r="H34" s="45"/>
      <c r="I34" s="45"/>
      <c r="J34" s="45"/>
      <c r="K34" s="45"/>
      <c r="L34" s="45"/>
      <c r="M34" s="45"/>
      <c r="N34" s="45"/>
      <c r="O34" s="45"/>
      <c r="P34" s="45"/>
      <c r="Q34" s="45" t="s">
        <v>135</v>
      </c>
      <c r="R34" s="45"/>
      <c r="S34" s="45"/>
      <c r="T34" s="45"/>
      <c r="U34" s="45"/>
      <c r="V34" s="45"/>
      <c r="W34" s="45"/>
      <c r="X34" s="45"/>
      <c r="Y34" s="45"/>
      <c r="Z34" s="45"/>
      <c r="AA34" s="45"/>
      <c r="AB34" s="45"/>
      <c r="AC34" s="45"/>
      <c r="AD34" s="45"/>
      <c r="AE34" s="45"/>
      <c r="AF34" s="45"/>
      <c r="AG34" s="45"/>
      <c r="AH34" s="45"/>
      <c r="AI34" s="133"/>
      <c r="AJ34" s="74"/>
    </row>
    <row r="35" spans="1:36" ht="30" customHeight="1">
      <c r="A35" s="344"/>
      <c r="B35" s="33" t="s">
        <v>534</v>
      </c>
      <c r="C35" s="45"/>
      <c r="D35" s="45"/>
      <c r="E35" s="45"/>
      <c r="F35" s="45"/>
      <c r="G35" s="45"/>
      <c r="H35" s="45"/>
      <c r="I35" s="45"/>
      <c r="J35" s="45"/>
      <c r="K35" s="45"/>
      <c r="L35" s="45"/>
      <c r="M35" s="45"/>
      <c r="N35" s="45"/>
      <c r="O35" s="45" t="s">
        <v>135</v>
      </c>
      <c r="P35" s="45"/>
      <c r="Q35" s="45"/>
      <c r="R35" s="45"/>
      <c r="S35" s="45"/>
      <c r="T35" s="45"/>
      <c r="U35" s="45"/>
      <c r="V35" s="45"/>
      <c r="W35" s="45"/>
      <c r="X35" s="45"/>
      <c r="Y35" s="45"/>
      <c r="Z35" s="45"/>
      <c r="AA35" s="45"/>
      <c r="AB35" s="45"/>
      <c r="AC35" s="45"/>
      <c r="AD35" s="45"/>
      <c r="AE35" s="45"/>
      <c r="AF35" s="45"/>
      <c r="AG35" s="45"/>
      <c r="AH35" s="45"/>
      <c r="AI35" s="133"/>
      <c r="AJ35" s="74"/>
    </row>
    <row r="36" spans="1:36" ht="30" customHeight="1">
      <c r="A36" s="344"/>
      <c r="B36" s="33" t="s">
        <v>535</v>
      </c>
      <c r="C36" s="45"/>
      <c r="D36" s="45"/>
      <c r="E36" s="45"/>
      <c r="F36" s="45"/>
      <c r="G36" s="45"/>
      <c r="H36" s="45"/>
      <c r="I36" s="45"/>
      <c r="J36" s="45"/>
      <c r="K36" s="45"/>
      <c r="L36" s="45"/>
      <c r="M36" s="45"/>
      <c r="N36" s="45"/>
      <c r="O36" s="45"/>
      <c r="P36" s="45"/>
      <c r="Q36" s="45" t="s">
        <v>135</v>
      </c>
      <c r="R36" s="45"/>
      <c r="S36" s="45"/>
      <c r="T36" s="45"/>
      <c r="U36" s="45"/>
      <c r="V36" s="45"/>
      <c r="W36" s="45"/>
      <c r="X36" s="45"/>
      <c r="Y36" s="45"/>
      <c r="Z36" s="45"/>
      <c r="AA36" s="45"/>
      <c r="AB36" s="45"/>
      <c r="AC36" s="45"/>
      <c r="AD36" s="45"/>
      <c r="AE36" s="45"/>
      <c r="AF36" s="45"/>
      <c r="AG36" s="45"/>
      <c r="AH36" s="45"/>
      <c r="AI36" s="133"/>
      <c r="AJ36" s="74"/>
    </row>
    <row r="37" spans="1:36" ht="30" customHeight="1">
      <c r="A37" s="344"/>
      <c r="B37" s="33" t="s">
        <v>536</v>
      </c>
      <c r="C37" s="45"/>
      <c r="D37" s="45"/>
      <c r="E37" s="45"/>
      <c r="F37" s="45"/>
      <c r="G37" s="45"/>
      <c r="H37" s="45"/>
      <c r="I37" s="45"/>
      <c r="J37" s="45"/>
      <c r="K37" s="45"/>
      <c r="L37" s="45"/>
      <c r="M37" s="45"/>
      <c r="N37" s="45"/>
      <c r="O37" s="45" t="s">
        <v>135</v>
      </c>
      <c r="P37" s="45"/>
      <c r="Q37" s="45"/>
      <c r="R37" s="45"/>
      <c r="S37" s="45"/>
      <c r="T37" s="45"/>
      <c r="U37" s="45"/>
      <c r="V37" s="45"/>
      <c r="W37" s="45"/>
      <c r="X37" s="45"/>
      <c r="Y37" s="45"/>
      <c r="Z37" s="45"/>
      <c r="AA37" s="45"/>
      <c r="AB37" s="45"/>
      <c r="AC37" s="45"/>
      <c r="AD37" s="45"/>
      <c r="AE37" s="45"/>
      <c r="AF37" s="45"/>
      <c r="AG37" s="45"/>
      <c r="AH37" s="45"/>
      <c r="AI37" s="133"/>
      <c r="AJ37" s="74"/>
    </row>
    <row r="38" spans="1:36" ht="30" customHeight="1">
      <c r="A38" s="344"/>
      <c r="B38" s="33" t="s">
        <v>537</v>
      </c>
      <c r="C38" s="45"/>
      <c r="D38" s="45"/>
      <c r="E38" s="45"/>
      <c r="F38" s="45"/>
      <c r="G38" s="45"/>
      <c r="H38" s="45"/>
      <c r="I38" s="45"/>
      <c r="J38" s="45"/>
      <c r="K38" s="45"/>
      <c r="L38" s="45"/>
      <c r="M38" s="45"/>
      <c r="N38" s="45"/>
      <c r="O38" s="45"/>
      <c r="P38" s="45" t="s">
        <v>135</v>
      </c>
      <c r="Q38" s="45"/>
      <c r="R38" s="45"/>
      <c r="S38" s="45"/>
      <c r="T38" s="45"/>
      <c r="U38" s="45"/>
      <c r="V38" s="45"/>
      <c r="W38" s="45"/>
      <c r="X38" s="45"/>
      <c r="Y38" s="45"/>
      <c r="Z38" s="45"/>
      <c r="AA38" s="45"/>
      <c r="AB38" s="45"/>
      <c r="AC38" s="45"/>
      <c r="AD38" s="45"/>
      <c r="AE38" s="45"/>
      <c r="AF38" s="45"/>
      <c r="AG38" s="45"/>
      <c r="AH38" s="45"/>
      <c r="AI38" s="133"/>
      <c r="AJ38" s="74"/>
    </row>
    <row r="39" spans="1:36" ht="30" customHeight="1">
      <c r="A39" s="344"/>
      <c r="B39" s="33" t="s">
        <v>538</v>
      </c>
      <c r="C39" s="45"/>
      <c r="D39" s="45"/>
      <c r="E39" s="45"/>
      <c r="F39" s="45"/>
      <c r="G39" s="45"/>
      <c r="H39" s="45"/>
      <c r="I39" s="45"/>
      <c r="J39" s="45"/>
      <c r="K39" s="45"/>
      <c r="L39" s="45"/>
      <c r="M39" s="45"/>
      <c r="N39" s="45"/>
      <c r="O39" s="45" t="s">
        <v>135</v>
      </c>
      <c r="P39" s="45"/>
      <c r="Q39" s="45"/>
      <c r="R39" s="45"/>
      <c r="S39" s="45"/>
      <c r="T39" s="45"/>
      <c r="U39" s="45"/>
      <c r="V39" s="45"/>
      <c r="W39" s="45"/>
      <c r="X39" s="45"/>
      <c r="Y39" s="45"/>
      <c r="Z39" s="45"/>
      <c r="AA39" s="45"/>
      <c r="AB39" s="45"/>
      <c r="AC39" s="45"/>
      <c r="AD39" s="45"/>
      <c r="AE39" s="45"/>
      <c r="AF39" s="45"/>
      <c r="AG39" s="45"/>
      <c r="AH39" s="45"/>
      <c r="AI39" s="133"/>
      <c r="AJ39" s="74"/>
    </row>
    <row r="40" spans="1:36" ht="30" customHeight="1">
      <c r="A40" s="345"/>
      <c r="B40" s="33" t="s">
        <v>539</v>
      </c>
      <c r="C40" s="45"/>
      <c r="D40" s="45"/>
      <c r="E40" s="45"/>
      <c r="F40" s="45"/>
      <c r="G40" s="45"/>
      <c r="H40" s="45"/>
      <c r="I40" s="45"/>
      <c r="J40" s="45"/>
      <c r="K40" s="45"/>
      <c r="L40" s="45"/>
      <c r="M40" s="45"/>
      <c r="N40" s="45"/>
      <c r="O40" s="45"/>
      <c r="P40" s="45" t="s">
        <v>135</v>
      </c>
      <c r="Q40" s="45"/>
      <c r="R40" s="45"/>
      <c r="S40" s="45"/>
      <c r="T40" s="45"/>
      <c r="U40" s="45"/>
      <c r="V40" s="45"/>
      <c r="W40" s="45"/>
      <c r="X40" s="45"/>
      <c r="Y40" s="45"/>
      <c r="Z40" s="45"/>
      <c r="AA40" s="45"/>
      <c r="AB40" s="45"/>
      <c r="AC40" s="45"/>
      <c r="AD40" s="45"/>
      <c r="AE40" s="45"/>
      <c r="AF40" s="45"/>
      <c r="AG40" s="45"/>
      <c r="AH40" s="45"/>
      <c r="AI40" s="133"/>
      <c r="AJ40" s="74"/>
    </row>
    <row r="41" spans="1:36" ht="30" customHeight="1">
      <c r="A41" s="343" t="s">
        <v>540</v>
      </c>
      <c r="B41" s="33" t="s">
        <v>288</v>
      </c>
      <c r="C41" s="48" t="s">
        <v>541</v>
      </c>
      <c r="D41" s="48"/>
      <c r="E41" s="48"/>
      <c r="F41" s="48"/>
      <c r="G41" s="48"/>
      <c r="H41" s="48"/>
      <c r="I41" s="48"/>
      <c r="J41" s="48"/>
      <c r="K41" s="48"/>
      <c r="L41" s="48"/>
      <c r="M41" s="48"/>
      <c r="N41" s="45"/>
      <c r="O41" s="45"/>
      <c r="P41" s="45" t="s">
        <v>135</v>
      </c>
      <c r="Q41" s="45"/>
      <c r="R41" s="48"/>
      <c r="S41" s="48"/>
      <c r="T41" s="48"/>
      <c r="U41" s="48"/>
      <c r="V41" s="48"/>
      <c r="W41" s="48"/>
      <c r="X41" s="48"/>
      <c r="Y41" s="48"/>
      <c r="Z41" s="48"/>
      <c r="AA41" s="48"/>
      <c r="AB41" s="48"/>
      <c r="AC41" s="48"/>
      <c r="AD41" s="48"/>
      <c r="AE41" s="48"/>
      <c r="AF41" s="48"/>
      <c r="AG41" s="48"/>
      <c r="AH41" s="45"/>
      <c r="AI41" s="133"/>
      <c r="AJ41" s="74"/>
    </row>
    <row r="42" spans="1:36" ht="30" customHeight="1">
      <c r="A42" s="344"/>
      <c r="B42" s="33" t="s">
        <v>300</v>
      </c>
      <c r="C42" s="48" t="s">
        <v>541</v>
      </c>
      <c r="D42" s="48"/>
      <c r="E42" s="48"/>
      <c r="F42" s="48"/>
      <c r="G42" s="48"/>
      <c r="H42" s="48"/>
      <c r="I42" s="48"/>
      <c r="J42" s="48"/>
      <c r="K42" s="48"/>
      <c r="L42" s="48"/>
      <c r="M42" s="48"/>
      <c r="N42" s="45"/>
      <c r="O42" s="45" t="s">
        <v>135</v>
      </c>
      <c r="P42" s="45"/>
      <c r="Q42" s="45"/>
      <c r="R42" s="48"/>
      <c r="S42" s="48"/>
      <c r="T42" s="48"/>
      <c r="U42" s="48"/>
      <c r="V42" s="48"/>
      <c r="W42" s="48"/>
      <c r="X42" s="48"/>
      <c r="Y42" s="48"/>
      <c r="Z42" s="48"/>
      <c r="AA42" s="48"/>
      <c r="AB42" s="48"/>
      <c r="AC42" s="48"/>
      <c r="AD42" s="48"/>
      <c r="AE42" s="48"/>
      <c r="AF42" s="48"/>
      <c r="AG42" s="48"/>
      <c r="AH42" s="45"/>
      <c r="AI42" s="133"/>
      <c r="AJ42" s="74"/>
    </row>
    <row r="43" spans="1:36" ht="30" customHeight="1">
      <c r="A43" s="344"/>
      <c r="B43" s="33" t="s">
        <v>314</v>
      </c>
      <c r="C43" s="48" t="s">
        <v>541</v>
      </c>
      <c r="D43" s="48"/>
      <c r="E43" s="48"/>
      <c r="F43" s="48"/>
      <c r="G43" s="48"/>
      <c r="H43" s="48"/>
      <c r="I43" s="48"/>
      <c r="J43" s="48"/>
      <c r="K43" s="48"/>
      <c r="L43" s="48"/>
      <c r="M43" s="48"/>
      <c r="N43" s="45"/>
      <c r="O43" s="45" t="s">
        <v>135</v>
      </c>
      <c r="P43" s="45"/>
      <c r="Q43" s="45"/>
      <c r="R43" s="48"/>
      <c r="S43" s="48"/>
      <c r="T43" s="48"/>
      <c r="U43" s="48"/>
      <c r="V43" s="48"/>
      <c r="W43" s="48"/>
      <c r="X43" s="48"/>
      <c r="Y43" s="48"/>
      <c r="Z43" s="48"/>
      <c r="AA43" s="48"/>
      <c r="AB43" s="48"/>
      <c r="AC43" s="48"/>
      <c r="AD43" s="48"/>
      <c r="AE43" s="48"/>
      <c r="AF43" s="48"/>
      <c r="AG43" s="48"/>
      <c r="AH43" s="45"/>
      <c r="AI43" s="133"/>
      <c r="AJ43" s="74"/>
    </row>
    <row r="44" spans="1:36" ht="30" customHeight="1">
      <c r="A44" s="344"/>
      <c r="B44" s="33" t="s">
        <v>328</v>
      </c>
      <c r="C44" s="48"/>
      <c r="D44" s="45"/>
      <c r="E44" s="45"/>
      <c r="F44" s="45"/>
      <c r="G44" s="45"/>
      <c r="H44" s="45"/>
      <c r="I44" s="45"/>
      <c r="J44" s="45"/>
      <c r="K44" s="45"/>
      <c r="L44" s="45"/>
      <c r="M44" s="45"/>
      <c r="N44" s="45"/>
      <c r="O44" s="45"/>
      <c r="P44" s="45"/>
      <c r="Q44" s="45" t="s">
        <v>135</v>
      </c>
      <c r="R44" s="45"/>
      <c r="S44" s="45"/>
      <c r="T44" s="45"/>
      <c r="U44" s="45"/>
      <c r="V44" s="45"/>
      <c r="W44" s="45"/>
      <c r="X44" s="45"/>
      <c r="Y44" s="45"/>
      <c r="Z44" s="45"/>
      <c r="AA44" s="45"/>
      <c r="AB44" s="45"/>
      <c r="AC44" s="45"/>
      <c r="AD44" s="45"/>
      <c r="AE44" s="45"/>
      <c r="AF44" s="45"/>
      <c r="AG44" s="45"/>
      <c r="AH44" s="45"/>
      <c r="AI44" s="133"/>
      <c r="AJ44" s="74"/>
    </row>
    <row r="45" spans="1:36" ht="30" customHeight="1">
      <c r="A45" s="344"/>
      <c r="B45" s="33" t="s">
        <v>342</v>
      </c>
      <c r="C45" s="48"/>
      <c r="D45" s="45"/>
      <c r="E45" s="45"/>
      <c r="F45" s="45"/>
      <c r="G45" s="45"/>
      <c r="H45" s="45"/>
      <c r="I45" s="45"/>
      <c r="J45" s="45"/>
      <c r="K45" s="45"/>
      <c r="L45" s="45"/>
      <c r="M45" s="45"/>
      <c r="N45" s="45"/>
      <c r="O45" s="45" t="s">
        <v>135</v>
      </c>
      <c r="P45" s="45"/>
      <c r="Q45" s="45"/>
      <c r="R45" s="45"/>
      <c r="S45" s="45"/>
      <c r="T45" s="45"/>
      <c r="U45" s="45"/>
      <c r="V45" s="45"/>
      <c r="W45" s="45"/>
      <c r="X45" s="45"/>
      <c r="Y45" s="45"/>
      <c r="Z45" s="45"/>
      <c r="AA45" s="45"/>
      <c r="AB45" s="45"/>
      <c r="AC45" s="45"/>
      <c r="AD45" s="45"/>
      <c r="AE45" s="45"/>
      <c r="AF45" s="45"/>
      <c r="AG45" s="45"/>
      <c r="AH45" s="45"/>
      <c r="AI45" s="133"/>
      <c r="AJ45" s="74"/>
    </row>
    <row r="46" spans="1:36" ht="30" customHeight="1">
      <c r="A46" s="344"/>
      <c r="B46" s="33" t="s">
        <v>352</v>
      </c>
      <c r="C46" s="48"/>
      <c r="D46" s="45"/>
      <c r="E46" s="45"/>
      <c r="F46" s="45"/>
      <c r="G46" s="45"/>
      <c r="H46" s="45"/>
      <c r="I46" s="45"/>
      <c r="J46" s="45"/>
      <c r="K46" s="45"/>
      <c r="L46" s="45"/>
      <c r="M46" s="45"/>
      <c r="N46" s="45"/>
      <c r="O46" s="45" t="s">
        <v>135</v>
      </c>
      <c r="P46" s="45"/>
      <c r="Q46" s="45"/>
      <c r="R46" s="45"/>
      <c r="S46" s="45"/>
      <c r="T46" s="45"/>
      <c r="U46" s="45"/>
      <c r="V46" s="45"/>
      <c r="W46" s="45"/>
      <c r="X46" s="45"/>
      <c r="Y46" s="45"/>
      <c r="Z46" s="45"/>
      <c r="AA46" s="45"/>
      <c r="AB46" s="45"/>
      <c r="AC46" s="45"/>
      <c r="AD46" s="45"/>
      <c r="AE46" s="45"/>
      <c r="AF46" s="45"/>
      <c r="AG46" s="45"/>
      <c r="AH46" s="45"/>
      <c r="AI46" s="133"/>
      <c r="AJ46" s="74"/>
    </row>
    <row r="47" spans="1:36" ht="30" customHeight="1">
      <c r="A47" s="344"/>
      <c r="B47" s="33" t="s">
        <v>367</v>
      </c>
      <c r="C47" s="48"/>
      <c r="D47" s="45"/>
      <c r="E47" s="45"/>
      <c r="F47" s="45"/>
      <c r="G47" s="45"/>
      <c r="H47" s="45"/>
      <c r="I47" s="45"/>
      <c r="J47" s="45"/>
      <c r="K47" s="45"/>
      <c r="L47" s="45"/>
      <c r="M47" s="45"/>
      <c r="N47" s="45"/>
      <c r="O47" s="45" t="s">
        <v>135</v>
      </c>
      <c r="P47" s="45"/>
      <c r="Q47" s="45"/>
      <c r="R47" s="45"/>
      <c r="S47" s="45"/>
      <c r="T47" s="45"/>
      <c r="U47" s="45"/>
      <c r="V47" s="45"/>
      <c r="W47" s="45"/>
      <c r="X47" s="45"/>
      <c r="Y47" s="45"/>
      <c r="Z47" s="45"/>
      <c r="AA47" s="45"/>
      <c r="AB47" s="45"/>
      <c r="AC47" s="45"/>
      <c r="AD47" s="45"/>
      <c r="AE47" s="45"/>
      <c r="AF47" s="45"/>
      <c r="AG47" s="45"/>
      <c r="AH47" s="45"/>
      <c r="AI47" s="133"/>
      <c r="AJ47" s="74"/>
    </row>
    <row r="48" spans="1:36" ht="30" customHeight="1">
      <c r="A48" s="344"/>
      <c r="B48" s="33" t="s">
        <v>379</v>
      </c>
      <c r="C48" s="48"/>
      <c r="D48" s="45"/>
      <c r="E48" s="45"/>
      <c r="F48" s="45"/>
      <c r="G48" s="45"/>
      <c r="H48" s="45"/>
      <c r="I48" s="45"/>
      <c r="J48" s="45"/>
      <c r="K48" s="45"/>
      <c r="L48" s="45"/>
      <c r="M48" s="45"/>
      <c r="N48" s="45"/>
      <c r="O48" s="45"/>
      <c r="P48" s="45"/>
      <c r="Q48" s="45" t="s">
        <v>135</v>
      </c>
      <c r="R48" s="45"/>
      <c r="S48" s="45"/>
      <c r="T48" s="45"/>
      <c r="U48" s="45"/>
      <c r="V48" s="45"/>
      <c r="W48" s="45"/>
      <c r="X48" s="45"/>
      <c r="Y48" s="45"/>
      <c r="Z48" s="45"/>
      <c r="AA48" s="45"/>
      <c r="AB48" s="45"/>
      <c r="AC48" s="45"/>
      <c r="AD48" s="45"/>
      <c r="AE48" s="45"/>
      <c r="AF48" s="45"/>
      <c r="AG48" s="45"/>
      <c r="AH48" s="45"/>
      <c r="AI48" s="133"/>
      <c r="AJ48" s="74"/>
    </row>
    <row r="49" spans="1:36" ht="30" customHeight="1">
      <c r="A49" s="344"/>
      <c r="B49" s="33" t="s">
        <v>392</v>
      </c>
      <c r="C49" s="48" t="s">
        <v>541</v>
      </c>
      <c r="D49" s="45"/>
      <c r="E49" s="45"/>
      <c r="F49" s="45"/>
      <c r="G49" s="45"/>
      <c r="H49" s="45"/>
      <c r="I49" s="45"/>
      <c r="J49" s="45"/>
      <c r="K49" s="45"/>
      <c r="L49" s="45"/>
      <c r="M49" s="45"/>
      <c r="N49" s="45"/>
      <c r="O49" s="45" t="s">
        <v>208</v>
      </c>
      <c r="P49" s="45"/>
      <c r="Q49" s="45"/>
      <c r="R49" s="45"/>
      <c r="S49" s="45"/>
      <c r="T49" s="45"/>
      <c r="U49" s="45"/>
      <c r="V49" s="45"/>
      <c r="W49" s="45"/>
      <c r="X49" s="45"/>
      <c r="Y49" s="45"/>
      <c r="Z49" s="45"/>
      <c r="AA49" s="45"/>
      <c r="AB49" s="45"/>
      <c r="AC49" s="45"/>
      <c r="AD49" s="45"/>
      <c r="AE49" s="45"/>
      <c r="AF49" s="45"/>
      <c r="AG49" s="45"/>
      <c r="AH49" s="45"/>
      <c r="AI49" s="133"/>
      <c r="AJ49" s="74"/>
    </row>
    <row r="50" spans="1:36" ht="30" customHeight="1">
      <c r="A50" s="344"/>
      <c r="B50" s="33" t="s">
        <v>542</v>
      </c>
      <c r="C50" s="48"/>
      <c r="D50" s="45"/>
      <c r="E50" s="45"/>
      <c r="F50" s="45"/>
      <c r="G50" s="45"/>
      <c r="H50" s="45"/>
      <c r="I50" s="45"/>
      <c r="J50" s="45"/>
      <c r="K50" s="45"/>
      <c r="L50" s="45"/>
      <c r="M50" s="45"/>
      <c r="N50" s="45"/>
      <c r="O50" s="45"/>
      <c r="P50" s="45"/>
      <c r="Q50" s="45" t="s">
        <v>135</v>
      </c>
      <c r="R50" s="45"/>
      <c r="S50" s="45"/>
      <c r="T50" s="45"/>
      <c r="U50" s="45"/>
      <c r="V50" s="45"/>
      <c r="W50" s="45"/>
      <c r="X50" s="45"/>
      <c r="Y50" s="45"/>
      <c r="Z50" s="45"/>
      <c r="AA50" s="45"/>
      <c r="AB50" s="45"/>
      <c r="AC50" s="45"/>
      <c r="AD50" s="45"/>
      <c r="AE50" s="45"/>
      <c r="AF50" s="45"/>
      <c r="AG50" s="45"/>
      <c r="AH50" s="45"/>
      <c r="AI50" s="133"/>
      <c r="AJ50" s="74"/>
    </row>
    <row r="51" spans="1:36" ht="30" customHeight="1">
      <c r="A51" s="344"/>
      <c r="B51" s="33" t="s">
        <v>543</v>
      </c>
      <c r="C51" s="48"/>
      <c r="D51" s="45"/>
      <c r="E51" s="45"/>
      <c r="F51" s="45"/>
      <c r="G51" s="45"/>
      <c r="H51" s="45"/>
      <c r="I51" s="45"/>
      <c r="J51" s="45"/>
      <c r="K51" s="45"/>
      <c r="L51" s="45"/>
      <c r="M51" s="45"/>
      <c r="N51" s="45"/>
      <c r="O51" s="45"/>
      <c r="P51" s="45" t="s">
        <v>135</v>
      </c>
      <c r="Q51" s="45"/>
      <c r="R51" s="45"/>
      <c r="S51" s="45"/>
      <c r="T51" s="45"/>
      <c r="U51" s="45"/>
      <c r="V51" s="45"/>
      <c r="W51" s="45"/>
      <c r="X51" s="45"/>
      <c r="Y51" s="45"/>
      <c r="Z51" s="45"/>
      <c r="AA51" s="45"/>
      <c r="AB51" s="45"/>
      <c r="AC51" s="45"/>
      <c r="AD51" s="45"/>
      <c r="AE51" s="45"/>
      <c r="AF51" s="45"/>
      <c r="AG51" s="45"/>
      <c r="AH51" s="45"/>
      <c r="AI51" s="133"/>
      <c r="AJ51" s="74"/>
    </row>
    <row r="52" spans="1:36" ht="30" customHeight="1">
      <c r="A52" s="344"/>
      <c r="B52" s="33" t="s">
        <v>544</v>
      </c>
      <c r="C52" s="48"/>
      <c r="D52" s="45"/>
      <c r="E52" s="45"/>
      <c r="F52" s="45"/>
      <c r="G52" s="45"/>
      <c r="H52" s="45"/>
      <c r="I52" s="45"/>
      <c r="J52" s="45"/>
      <c r="K52" s="45"/>
      <c r="L52" s="45"/>
      <c r="M52" s="45"/>
      <c r="N52" s="45"/>
      <c r="O52" s="45" t="s">
        <v>135</v>
      </c>
      <c r="P52" s="45"/>
      <c r="Q52" s="45"/>
      <c r="R52" s="45"/>
      <c r="S52" s="45"/>
      <c r="T52" s="45"/>
      <c r="U52" s="45"/>
      <c r="V52" s="45"/>
      <c r="W52" s="45"/>
      <c r="X52" s="45"/>
      <c r="Y52" s="45"/>
      <c r="Z52" s="45"/>
      <c r="AA52" s="45"/>
      <c r="AB52" s="45"/>
      <c r="AC52" s="45"/>
      <c r="AD52" s="45"/>
      <c r="AE52" s="45"/>
      <c r="AF52" s="45"/>
      <c r="AG52" s="45"/>
      <c r="AH52" s="45"/>
      <c r="AI52" s="133"/>
      <c r="AJ52" s="74"/>
    </row>
    <row r="53" spans="1:36" ht="30" customHeight="1">
      <c r="A53" s="344"/>
      <c r="B53" s="33" t="s">
        <v>545</v>
      </c>
      <c r="C53" s="48"/>
      <c r="D53" s="45"/>
      <c r="E53" s="45"/>
      <c r="F53" s="45"/>
      <c r="G53" s="45"/>
      <c r="H53" s="45"/>
      <c r="I53" s="45"/>
      <c r="J53" s="45"/>
      <c r="K53" s="45"/>
      <c r="L53" s="45"/>
      <c r="M53" s="45"/>
      <c r="N53" s="45"/>
      <c r="O53" s="45" t="s">
        <v>135</v>
      </c>
      <c r="P53" s="45"/>
      <c r="Q53" s="45"/>
      <c r="R53" s="45"/>
      <c r="S53" s="45"/>
      <c r="T53" s="45"/>
      <c r="U53" s="45"/>
      <c r="V53" s="45"/>
      <c r="W53" s="45"/>
      <c r="X53" s="45"/>
      <c r="Y53" s="45"/>
      <c r="Z53" s="45"/>
      <c r="AA53" s="45"/>
      <c r="AB53" s="45"/>
      <c r="AC53" s="45"/>
      <c r="AD53" s="45"/>
      <c r="AE53" s="45"/>
      <c r="AF53" s="45"/>
      <c r="AG53" s="45"/>
      <c r="AH53" s="45"/>
      <c r="AI53" s="133"/>
      <c r="AJ53" s="74"/>
    </row>
    <row r="54" spans="1:36" ht="30" customHeight="1">
      <c r="A54" s="344"/>
      <c r="B54" s="33" t="s">
        <v>546</v>
      </c>
      <c r="C54" s="48"/>
      <c r="D54" s="45"/>
      <c r="E54" s="45"/>
      <c r="F54" s="45"/>
      <c r="G54" s="45"/>
      <c r="H54" s="45"/>
      <c r="I54" s="45"/>
      <c r="J54" s="45"/>
      <c r="K54" s="45"/>
      <c r="L54" s="45"/>
      <c r="M54" s="45"/>
      <c r="N54" s="45"/>
      <c r="O54" s="45"/>
      <c r="P54" s="45" t="s">
        <v>135</v>
      </c>
      <c r="Q54" s="45"/>
      <c r="R54" s="45"/>
      <c r="S54" s="45"/>
      <c r="T54" s="45"/>
      <c r="U54" s="45"/>
      <c r="V54" s="45"/>
      <c r="W54" s="45"/>
      <c r="X54" s="45"/>
      <c r="Y54" s="45"/>
      <c r="Z54" s="45"/>
      <c r="AA54" s="45"/>
      <c r="AB54" s="45"/>
      <c r="AC54" s="45"/>
      <c r="AD54" s="45"/>
      <c r="AE54" s="45"/>
      <c r="AF54" s="45"/>
      <c r="AG54" s="45"/>
      <c r="AH54" s="45"/>
      <c r="AI54" s="133"/>
      <c r="AJ54" s="74"/>
    </row>
    <row r="55" spans="1:36" ht="30" customHeight="1">
      <c r="A55" s="345"/>
      <c r="B55" s="33" t="s">
        <v>547</v>
      </c>
      <c r="C55" s="48"/>
      <c r="D55" s="45"/>
      <c r="E55" s="45"/>
      <c r="F55" s="45"/>
      <c r="G55" s="45"/>
      <c r="H55" s="45"/>
      <c r="I55" s="45"/>
      <c r="J55" s="45"/>
      <c r="K55" s="45"/>
      <c r="L55" s="45"/>
      <c r="M55" s="45"/>
      <c r="N55" s="45"/>
      <c r="O55" s="45"/>
      <c r="P55" s="45" t="s">
        <v>135</v>
      </c>
      <c r="Q55" s="45"/>
      <c r="R55" s="45"/>
      <c r="S55" s="45"/>
      <c r="T55" s="45"/>
      <c r="U55" s="45"/>
      <c r="V55" s="45"/>
      <c r="W55" s="45"/>
      <c r="X55" s="45"/>
      <c r="Y55" s="45"/>
      <c r="Z55" s="45"/>
      <c r="AA55" s="45"/>
      <c r="AB55" s="45"/>
      <c r="AC55" s="45"/>
      <c r="AD55" s="45"/>
      <c r="AE55" s="45"/>
      <c r="AF55" s="45"/>
      <c r="AG55" s="45"/>
      <c r="AH55" s="45"/>
      <c r="AI55" s="133"/>
      <c r="AJ55" s="74"/>
    </row>
    <row r="56" spans="1:36" ht="30" customHeight="1">
      <c r="A56" s="343" t="s">
        <v>548</v>
      </c>
      <c r="B56" s="33" t="s">
        <v>406</v>
      </c>
      <c r="C56" s="48" t="s">
        <v>549</v>
      </c>
      <c r="D56" s="48"/>
      <c r="E56" s="48"/>
      <c r="F56" s="48"/>
      <c r="G56" s="48"/>
      <c r="H56" s="48"/>
      <c r="I56" s="48"/>
      <c r="J56" s="48"/>
      <c r="K56" s="48"/>
      <c r="L56" s="48"/>
      <c r="M56" s="48"/>
      <c r="N56" s="45"/>
      <c r="O56" s="45" t="s">
        <v>208</v>
      </c>
      <c r="P56" s="45"/>
      <c r="Q56" s="45"/>
      <c r="R56" s="48"/>
      <c r="S56" s="48"/>
      <c r="T56" s="48"/>
      <c r="U56" s="48"/>
      <c r="V56" s="48"/>
      <c r="W56" s="48"/>
      <c r="X56" s="48"/>
      <c r="Y56" s="48"/>
      <c r="Z56" s="48"/>
      <c r="AA56" s="48"/>
      <c r="AB56" s="48"/>
      <c r="AC56" s="48"/>
      <c r="AD56" s="48"/>
      <c r="AE56" s="48"/>
      <c r="AF56" s="48"/>
      <c r="AG56" s="48"/>
      <c r="AH56" s="45"/>
      <c r="AI56" s="133"/>
      <c r="AJ56" s="74"/>
    </row>
    <row r="57" spans="1:36" ht="30" customHeight="1">
      <c r="A57" s="344"/>
      <c r="B57" s="33" t="s">
        <v>416</v>
      </c>
      <c r="C57" s="48" t="s">
        <v>549</v>
      </c>
      <c r="D57" s="48"/>
      <c r="E57" s="48"/>
      <c r="F57" s="48"/>
      <c r="G57" s="48"/>
      <c r="H57" s="48"/>
      <c r="I57" s="48"/>
      <c r="J57" s="48"/>
      <c r="K57" s="48"/>
      <c r="L57" s="48"/>
      <c r="M57" s="48"/>
      <c r="N57" s="45"/>
      <c r="O57" s="45" t="s">
        <v>208</v>
      </c>
      <c r="P57" s="45"/>
      <c r="Q57" s="45"/>
      <c r="R57" s="48"/>
      <c r="S57" s="48"/>
      <c r="T57" s="48"/>
      <c r="U57" s="48"/>
      <c r="V57" s="48"/>
      <c r="W57" s="48"/>
      <c r="X57" s="48"/>
      <c r="Y57" s="48"/>
      <c r="Z57" s="48"/>
      <c r="AA57" s="48"/>
      <c r="AB57" s="48"/>
      <c r="AC57" s="48"/>
      <c r="AD57" s="48"/>
      <c r="AE57" s="48"/>
      <c r="AF57" s="48"/>
      <c r="AG57" s="48"/>
      <c r="AH57" s="45"/>
      <c r="AI57" s="133"/>
      <c r="AJ57" s="74"/>
    </row>
    <row r="58" spans="1:36" ht="30" customHeight="1">
      <c r="A58" s="344"/>
      <c r="B58" s="33" t="s">
        <v>427</v>
      </c>
      <c r="C58" s="48"/>
      <c r="D58" s="48"/>
      <c r="E58" s="48"/>
      <c r="F58" s="48"/>
      <c r="G58" s="48"/>
      <c r="H58" s="48"/>
      <c r="I58" s="48"/>
      <c r="J58" s="48"/>
      <c r="K58" s="48"/>
      <c r="L58" s="48"/>
      <c r="M58" s="48"/>
      <c r="N58" s="45"/>
      <c r="O58" s="45"/>
      <c r="P58" s="45" t="s">
        <v>135</v>
      </c>
      <c r="Q58" s="45"/>
      <c r="R58" s="48"/>
      <c r="S58" s="48"/>
      <c r="T58" s="48"/>
      <c r="U58" s="48"/>
      <c r="V58" s="48"/>
      <c r="W58" s="48"/>
      <c r="X58" s="48"/>
      <c r="Y58" s="48"/>
      <c r="Z58" s="48"/>
      <c r="AA58" s="48"/>
      <c r="AB58" s="48"/>
      <c r="AC58" s="48"/>
      <c r="AD58" s="48"/>
      <c r="AE58" s="48"/>
      <c r="AF58" s="48"/>
      <c r="AG58" s="48"/>
      <c r="AH58" s="45"/>
      <c r="AI58" s="133"/>
      <c r="AJ58" s="74"/>
    </row>
    <row r="59" spans="1:36" ht="30" customHeight="1">
      <c r="A59" s="344"/>
      <c r="B59" s="33" t="s">
        <v>440</v>
      </c>
      <c r="C59" s="48"/>
      <c r="D59" s="48"/>
      <c r="E59" s="48"/>
      <c r="F59" s="48"/>
      <c r="G59" s="48"/>
      <c r="H59" s="48"/>
      <c r="I59" s="48"/>
      <c r="J59" s="48"/>
      <c r="K59" s="48"/>
      <c r="L59" s="48"/>
      <c r="M59" s="48"/>
      <c r="N59" s="45"/>
      <c r="O59" s="45" t="s">
        <v>135</v>
      </c>
      <c r="P59" s="45"/>
      <c r="Q59" s="45"/>
      <c r="R59" s="48"/>
      <c r="S59" s="48"/>
      <c r="T59" s="48"/>
      <c r="U59" s="48"/>
      <c r="V59" s="48"/>
      <c r="W59" s="48"/>
      <c r="X59" s="48"/>
      <c r="Y59" s="48"/>
      <c r="Z59" s="48"/>
      <c r="AA59" s="48"/>
      <c r="AB59" s="48"/>
      <c r="AC59" s="48"/>
      <c r="AD59" s="48"/>
      <c r="AE59" s="48"/>
      <c r="AF59" s="48"/>
      <c r="AG59" s="48"/>
      <c r="AH59" s="45"/>
      <c r="AI59" s="133"/>
      <c r="AJ59" s="74"/>
    </row>
    <row r="60" spans="1:36" ht="30" customHeight="1">
      <c r="A60" s="344"/>
      <c r="B60" s="33" t="s">
        <v>456</v>
      </c>
      <c r="C60" s="48"/>
      <c r="D60" s="48"/>
      <c r="E60" s="48"/>
      <c r="F60" s="48"/>
      <c r="G60" s="48"/>
      <c r="H60" s="48"/>
      <c r="I60" s="48"/>
      <c r="J60" s="48"/>
      <c r="K60" s="48"/>
      <c r="L60" s="48"/>
      <c r="M60" s="48"/>
      <c r="N60" s="45"/>
      <c r="O60" s="45"/>
      <c r="P60" s="45" t="s">
        <v>135</v>
      </c>
      <c r="Q60" s="45"/>
      <c r="R60" s="48"/>
      <c r="S60" s="48"/>
      <c r="T60" s="48"/>
      <c r="U60" s="48"/>
      <c r="V60" s="48"/>
      <c r="W60" s="48"/>
      <c r="X60" s="48"/>
      <c r="Y60" s="48"/>
      <c r="Z60" s="48"/>
      <c r="AA60" s="48"/>
      <c r="AB60" s="48"/>
      <c r="AC60" s="48"/>
      <c r="AD60" s="48"/>
      <c r="AE60" s="48"/>
      <c r="AF60" s="48"/>
      <c r="AG60" s="48"/>
      <c r="AH60" s="45"/>
      <c r="AI60" s="133"/>
      <c r="AJ60" s="74"/>
    </row>
    <row r="61" spans="1:36" ht="30" customHeight="1">
      <c r="A61" s="344"/>
      <c r="B61" s="33" t="s">
        <v>550</v>
      </c>
      <c r="C61" s="48"/>
      <c r="D61" s="48"/>
      <c r="E61" s="48"/>
      <c r="F61" s="48"/>
      <c r="G61" s="48"/>
      <c r="H61" s="48"/>
      <c r="I61" s="48"/>
      <c r="J61" s="48"/>
      <c r="K61" s="48"/>
      <c r="L61" s="48"/>
      <c r="M61" s="48"/>
      <c r="N61" s="45"/>
      <c r="O61" s="45" t="s">
        <v>135</v>
      </c>
      <c r="P61" s="45"/>
      <c r="Q61" s="45"/>
      <c r="R61" s="48"/>
      <c r="S61" s="48"/>
      <c r="T61" s="48"/>
      <c r="U61" s="48"/>
      <c r="V61" s="48"/>
      <c r="W61" s="48"/>
      <c r="X61" s="48"/>
      <c r="Y61" s="48"/>
      <c r="Z61" s="48"/>
      <c r="AA61" s="48"/>
      <c r="AB61" s="48"/>
      <c r="AC61" s="48"/>
      <c r="AD61" s="48"/>
      <c r="AE61" s="48"/>
      <c r="AF61" s="48"/>
      <c r="AG61" s="48"/>
      <c r="AH61" s="45"/>
      <c r="AI61" s="133"/>
      <c r="AJ61" s="74"/>
    </row>
    <row r="62" spans="1:36" ht="30" customHeight="1">
      <c r="A62" s="344"/>
      <c r="B62" s="33" t="s">
        <v>551</v>
      </c>
      <c r="C62" s="48"/>
      <c r="D62" s="48"/>
      <c r="E62" s="48"/>
      <c r="F62" s="48"/>
      <c r="G62" s="48"/>
      <c r="H62" s="48"/>
      <c r="I62" s="48"/>
      <c r="J62" s="48"/>
      <c r="K62" s="48"/>
      <c r="L62" s="48"/>
      <c r="M62" s="48"/>
      <c r="N62" s="45"/>
      <c r="O62" s="45"/>
      <c r="P62" s="45" t="s">
        <v>135</v>
      </c>
      <c r="Q62" s="45"/>
      <c r="R62" s="48"/>
      <c r="S62" s="48"/>
      <c r="T62" s="48"/>
      <c r="U62" s="48"/>
      <c r="V62" s="48"/>
      <c r="W62" s="48"/>
      <c r="X62" s="48"/>
      <c r="Y62" s="48"/>
      <c r="Z62" s="48"/>
      <c r="AA62" s="48"/>
      <c r="AB62" s="48"/>
      <c r="AC62" s="48"/>
      <c r="AD62" s="48"/>
      <c r="AE62" s="48"/>
      <c r="AF62" s="48"/>
      <c r="AG62" s="48"/>
      <c r="AH62" s="45"/>
      <c r="AI62" s="133"/>
      <c r="AJ62" s="74"/>
    </row>
    <row r="63" spans="1:36" ht="30" customHeight="1">
      <c r="A63" s="344"/>
      <c r="B63" s="33" t="s">
        <v>552</v>
      </c>
      <c r="C63" s="48" t="s">
        <v>549</v>
      </c>
      <c r="D63" s="48"/>
      <c r="E63" s="48"/>
      <c r="F63" s="48"/>
      <c r="G63" s="48"/>
      <c r="H63" s="48"/>
      <c r="I63" s="48"/>
      <c r="J63" s="48"/>
      <c r="K63" s="48"/>
      <c r="L63" s="48"/>
      <c r="M63" s="48"/>
      <c r="N63" s="45"/>
      <c r="O63" s="45"/>
      <c r="P63" s="45"/>
      <c r="Q63" s="45" t="s">
        <v>135</v>
      </c>
      <c r="R63" s="48"/>
      <c r="S63" s="48"/>
      <c r="T63" s="48"/>
      <c r="U63" s="48"/>
      <c r="V63" s="48"/>
      <c r="W63" s="48"/>
      <c r="X63" s="48"/>
      <c r="Y63" s="48"/>
      <c r="Z63" s="48"/>
      <c r="AA63" s="48"/>
      <c r="AB63" s="48"/>
      <c r="AC63" s="48"/>
      <c r="AD63" s="48"/>
      <c r="AE63" s="48"/>
      <c r="AF63" s="48"/>
      <c r="AG63" s="48"/>
      <c r="AH63" s="45"/>
      <c r="AI63" s="133"/>
      <c r="AJ63" s="74"/>
    </row>
    <row r="64" spans="1:36" ht="30" customHeight="1">
      <c r="A64" s="344"/>
      <c r="B64" s="33" t="s">
        <v>553</v>
      </c>
      <c r="C64" s="45" t="s">
        <v>549</v>
      </c>
      <c r="D64" s="45"/>
      <c r="E64" s="45"/>
      <c r="F64" s="45"/>
      <c r="G64" s="45"/>
      <c r="H64" s="45"/>
      <c r="I64" s="45"/>
      <c r="J64" s="45"/>
      <c r="K64" s="45"/>
      <c r="L64" s="45"/>
      <c r="M64" s="45"/>
      <c r="N64" s="45"/>
      <c r="O64" s="45" t="s">
        <v>135</v>
      </c>
      <c r="P64" s="45"/>
      <c r="Q64" s="45"/>
      <c r="R64" s="45"/>
      <c r="S64" s="45"/>
      <c r="T64" s="45"/>
      <c r="U64" s="45"/>
      <c r="V64" s="45"/>
      <c r="W64" s="45"/>
      <c r="X64" s="45"/>
      <c r="Y64" s="45"/>
      <c r="Z64" s="45"/>
      <c r="AA64" s="45"/>
      <c r="AB64" s="45"/>
      <c r="AC64" s="45"/>
      <c r="AD64" s="45"/>
      <c r="AE64" s="45"/>
      <c r="AF64" s="45"/>
      <c r="AG64" s="45"/>
      <c r="AH64" s="45"/>
      <c r="AI64" s="133"/>
      <c r="AJ64" s="74"/>
    </row>
    <row r="65" spans="1:36" ht="30" customHeight="1">
      <c r="A65" s="344"/>
      <c r="B65" s="33" t="s">
        <v>554</v>
      </c>
      <c r="C65" s="45"/>
      <c r="D65" s="45"/>
      <c r="E65" s="45"/>
      <c r="F65" s="45"/>
      <c r="G65" s="45"/>
      <c r="H65" s="45"/>
      <c r="I65" s="45"/>
      <c r="J65" s="45"/>
      <c r="K65" s="45"/>
      <c r="L65" s="45"/>
      <c r="M65" s="45"/>
      <c r="N65" s="45"/>
      <c r="O65" s="45"/>
      <c r="P65" s="45"/>
      <c r="Q65" s="45" t="s">
        <v>135</v>
      </c>
      <c r="R65" s="45"/>
      <c r="S65" s="45"/>
      <c r="T65" s="45"/>
      <c r="U65" s="45"/>
      <c r="V65" s="45"/>
      <c r="W65" s="45"/>
      <c r="X65" s="45"/>
      <c r="Y65" s="45"/>
      <c r="Z65" s="45"/>
      <c r="AA65" s="45"/>
      <c r="AB65" s="45"/>
      <c r="AC65" s="45"/>
      <c r="AD65" s="45"/>
      <c r="AE65" s="45"/>
      <c r="AF65" s="45"/>
      <c r="AG65" s="45"/>
      <c r="AH65" s="45"/>
      <c r="AI65" s="133"/>
      <c r="AJ65" s="74"/>
    </row>
    <row r="66" spans="1:36" ht="30" customHeight="1">
      <c r="A66" s="344"/>
      <c r="B66" s="33" t="s">
        <v>555</v>
      </c>
      <c r="C66" s="45"/>
      <c r="D66" s="45"/>
      <c r="E66" s="45"/>
      <c r="F66" s="45"/>
      <c r="G66" s="45"/>
      <c r="H66" s="45"/>
      <c r="I66" s="45"/>
      <c r="J66" s="45"/>
      <c r="K66" s="45"/>
      <c r="L66" s="45"/>
      <c r="M66" s="45"/>
      <c r="N66" s="45"/>
      <c r="O66" s="45" t="s">
        <v>135</v>
      </c>
      <c r="P66" s="45"/>
      <c r="Q66" s="45"/>
      <c r="R66" s="45"/>
      <c r="S66" s="45"/>
      <c r="T66" s="45"/>
      <c r="U66" s="45"/>
      <c r="V66" s="45"/>
      <c r="W66" s="45"/>
      <c r="X66" s="45"/>
      <c r="Y66" s="45"/>
      <c r="Z66" s="45"/>
      <c r="AA66" s="45"/>
      <c r="AB66" s="45"/>
      <c r="AC66" s="45"/>
      <c r="AD66" s="45"/>
      <c r="AE66" s="45"/>
      <c r="AF66" s="45"/>
      <c r="AG66" s="45"/>
      <c r="AH66" s="45"/>
      <c r="AI66" s="133"/>
      <c r="AJ66" s="74"/>
    </row>
    <row r="67" spans="1:36" ht="30" customHeight="1">
      <c r="A67" s="344"/>
      <c r="B67" s="33" t="s">
        <v>556</v>
      </c>
      <c r="C67" s="45"/>
      <c r="D67" s="45"/>
      <c r="E67" s="45"/>
      <c r="F67" s="45"/>
      <c r="G67" s="45"/>
      <c r="H67" s="45"/>
      <c r="I67" s="45"/>
      <c r="J67" s="45"/>
      <c r="K67" s="45"/>
      <c r="L67" s="45"/>
      <c r="M67" s="45"/>
      <c r="N67" s="45"/>
      <c r="O67" s="45"/>
      <c r="P67" s="45" t="s">
        <v>135</v>
      </c>
      <c r="Q67" s="45"/>
      <c r="R67" s="45"/>
      <c r="S67" s="45"/>
      <c r="T67" s="45"/>
      <c r="U67" s="45"/>
      <c r="V67" s="45"/>
      <c r="W67" s="45"/>
      <c r="X67" s="45"/>
      <c r="Y67" s="45"/>
      <c r="Z67" s="45"/>
      <c r="AA67" s="45"/>
      <c r="AB67" s="45"/>
      <c r="AC67" s="45"/>
      <c r="AD67" s="45"/>
      <c r="AE67" s="45"/>
      <c r="AF67" s="45"/>
      <c r="AG67" s="45"/>
      <c r="AH67" s="45"/>
      <c r="AI67" s="133"/>
      <c r="AJ67" s="74"/>
    </row>
    <row r="68" spans="1:36" ht="30" customHeight="1">
      <c r="A68" s="344"/>
      <c r="B68" s="33" t="s">
        <v>557</v>
      </c>
      <c r="C68" s="45"/>
      <c r="D68" s="45"/>
      <c r="E68" s="45"/>
      <c r="F68" s="45"/>
      <c r="G68" s="45"/>
      <c r="H68" s="45"/>
      <c r="I68" s="45"/>
      <c r="J68" s="45"/>
      <c r="K68" s="45"/>
      <c r="L68" s="45"/>
      <c r="M68" s="45"/>
      <c r="N68" s="45"/>
      <c r="O68" s="45"/>
      <c r="P68" s="45"/>
      <c r="Q68" s="45" t="s">
        <v>135</v>
      </c>
      <c r="R68" s="45"/>
      <c r="S68" s="45"/>
      <c r="T68" s="45"/>
      <c r="U68" s="45"/>
      <c r="V68" s="45"/>
      <c r="W68" s="45"/>
      <c r="X68" s="45"/>
      <c r="Y68" s="45"/>
      <c r="Z68" s="45"/>
      <c r="AA68" s="45"/>
      <c r="AB68" s="45"/>
      <c r="AC68" s="45"/>
      <c r="AD68" s="45"/>
      <c r="AE68" s="45"/>
      <c r="AF68" s="45"/>
      <c r="AG68" s="45"/>
      <c r="AH68" s="45"/>
      <c r="AI68" s="133"/>
      <c r="AJ68" s="74"/>
    </row>
    <row r="69" spans="1:36" ht="30" customHeight="1">
      <c r="A69" s="344"/>
      <c r="B69" s="33" t="s">
        <v>558</v>
      </c>
      <c r="C69" s="45"/>
      <c r="D69" s="45"/>
      <c r="E69" s="45"/>
      <c r="F69" s="45"/>
      <c r="G69" s="45"/>
      <c r="H69" s="45"/>
      <c r="I69" s="45"/>
      <c r="J69" s="45"/>
      <c r="K69" s="45"/>
      <c r="L69" s="45"/>
      <c r="M69" s="45"/>
      <c r="N69" s="45"/>
      <c r="O69" s="45"/>
      <c r="P69" s="45" t="s">
        <v>135</v>
      </c>
      <c r="Q69" s="45"/>
      <c r="R69" s="45"/>
      <c r="S69" s="45"/>
      <c r="T69" s="45"/>
      <c r="U69" s="45"/>
      <c r="V69" s="45"/>
      <c r="W69" s="45"/>
      <c r="X69" s="45"/>
      <c r="Y69" s="45"/>
      <c r="Z69" s="45"/>
      <c r="AA69" s="45"/>
      <c r="AB69" s="45"/>
      <c r="AC69" s="45"/>
      <c r="AD69" s="45"/>
      <c r="AE69" s="45"/>
      <c r="AF69" s="45"/>
      <c r="AG69" s="45"/>
      <c r="AH69" s="45"/>
      <c r="AI69" s="133"/>
      <c r="AJ69" s="74"/>
    </row>
    <row r="70" spans="1:36" ht="30" customHeight="1">
      <c r="A70" s="345"/>
      <c r="B70" s="33" t="s">
        <v>559</v>
      </c>
      <c r="C70" s="45"/>
      <c r="D70" s="45"/>
      <c r="E70" s="45"/>
      <c r="F70" s="45"/>
      <c r="G70" s="45"/>
      <c r="H70" s="45"/>
      <c r="I70" s="45"/>
      <c r="J70" s="45"/>
      <c r="K70" s="45"/>
      <c r="L70" s="45"/>
      <c r="M70" s="45"/>
      <c r="N70" s="45"/>
      <c r="O70" s="45" t="s">
        <v>135</v>
      </c>
      <c r="P70" s="45"/>
      <c r="Q70" s="45"/>
      <c r="R70" s="45"/>
      <c r="S70" s="45"/>
      <c r="T70" s="45"/>
      <c r="U70" s="45"/>
      <c r="V70" s="45"/>
      <c r="W70" s="45"/>
      <c r="X70" s="45"/>
      <c r="Y70" s="45"/>
      <c r="Z70" s="45"/>
      <c r="AA70" s="45"/>
      <c r="AB70" s="45"/>
      <c r="AC70" s="45"/>
      <c r="AD70" s="45"/>
      <c r="AE70" s="45"/>
      <c r="AF70" s="45"/>
      <c r="AG70" s="45"/>
      <c r="AH70" s="45"/>
      <c r="AI70" s="133"/>
      <c r="AJ70" s="74"/>
    </row>
    <row r="71" spans="1:36" ht="30" customHeight="1">
      <c r="A71" s="343" t="s">
        <v>560</v>
      </c>
      <c r="B71" s="33" t="s">
        <v>561</v>
      </c>
      <c r="C71" s="48" t="s">
        <v>562</v>
      </c>
      <c r="D71" s="48"/>
      <c r="E71" s="48"/>
      <c r="F71" s="48"/>
      <c r="G71" s="48"/>
      <c r="H71" s="48"/>
      <c r="I71" s="48"/>
      <c r="J71" s="48"/>
      <c r="K71" s="48"/>
      <c r="L71" s="48"/>
      <c r="M71" s="48"/>
      <c r="N71" s="45"/>
      <c r="O71" s="45"/>
      <c r="P71" s="45"/>
      <c r="Q71" s="45" t="s">
        <v>208</v>
      </c>
      <c r="R71" s="48"/>
      <c r="S71" s="48"/>
      <c r="T71" s="48"/>
      <c r="U71" s="48"/>
      <c r="V71" s="48"/>
      <c r="W71" s="48"/>
      <c r="X71" s="48"/>
      <c r="Y71" s="48"/>
      <c r="Z71" s="48"/>
      <c r="AA71" s="48"/>
      <c r="AB71" s="48"/>
      <c r="AC71" s="48"/>
      <c r="AD71" s="48"/>
      <c r="AE71" s="48"/>
      <c r="AF71" s="48"/>
      <c r="AG71" s="48"/>
      <c r="AH71" s="45"/>
      <c r="AI71" s="133"/>
      <c r="AJ71" s="74"/>
    </row>
    <row r="72" spans="1:36" ht="30" customHeight="1">
      <c r="A72" s="344"/>
      <c r="B72" s="33" t="s">
        <v>563</v>
      </c>
      <c r="C72" s="48" t="s">
        <v>562</v>
      </c>
      <c r="D72" s="48"/>
      <c r="E72" s="48"/>
      <c r="F72" s="48"/>
      <c r="G72" s="48"/>
      <c r="H72" s="48"/>
      <c r="I72" s="48"/>
      <c r="J72" s="48"/>
      <c r="K72" s="48"/>
      <c r="L72" s="48"/>
      <c r="M72" s="48"/>
      <c r="N72" s="45"/>
      <c r="O72" s="45"/>
      <c r="P72" s="45"/>
      <c r="Q72" s="45" t="s">
        <v>208</v>
      </c>
      <c r="R72" s="48"/>
      <c r="S72" s="48"/>
      <c r="T72" s="48"/>
      <c r="U72" s="48"/>
      <c r="V72" s="48"/>
      <c r="W72" s="48"/>
      <c r="X72" s="48"/>
      <c r="Y72" s="48"/>
      <c r="Z72" s="48"/>
      <c r="AA72" s="48"/>
      <c r="AB72" s="48"/>
      <c r="AC72" s="48"/>
      <c r="AD72" s="48"/>
      <c r="AE72" s="48"/>
      <c r="AF72" s="48"/>
      <c r="AG72" s="48"/>
      <c r="AH72" s="45"/>
      <c r="AI72" s="133"/>
      <c r="AJ72" s="74"/>
    </row>
    <row r="73" spans="1:36" ht="30" customHeight="1">
      <c r="A73" s="344"/>
      <c r="B73" s="33" t="s">
        <v>564</v>
      </c>
      <c r="C73" s="48" t="s">
        <v>562</v>
      </c>
      <c r="D73" s="48"/>
      <c r="E73" s="48"/>
      <c r="F73" s="48"/>
      <c r="G73" s="48"/>
      <c r="H73" s="48"/>
      <c r="I73" s="48"/>
      <c r="J73" s="48"/>
      <c r="K73" s="48"/>
      <c r="L73" s="48"/>
      <c r="M73" s="48"/>
      <c r="N73" s="45"/>
      <c r="O73" s="45"/>
      <c r="P73" s="45"/>
      <c r="Q73" s="45" t="s">
        <v>208</v>
      </c>
      <c r="R73" s="48"/>
      <c r="S73" s="48"/>
      <c r="T73" s="48"/>
      <c r="U73" s="48"/>
      <c r="V73" s="48"/>
      <c r="W73" s="48"/>
      <c r="X73" s="48"/>
      <c r="Y73" s="48"/>
      <c r="Z73" s="48"/>
      <c r="AA73" s="48"/>
      <c r="AB73" s="48"/>
      <c r="AC73" s="48"/>
      <c r="AD73" s="48"/>
      <c r="AE73" s="48"/>
      <c r="AF73" s="48"/>
      <c r="AG73" s="48"/>
      <c r="AH73" s="45"/>
      <c r="AI73" s="133"/>
      <c r="AJ73" s="74"/>
    </row>
    <row r="74" spans="1:36" ht="30" customHeight="1">
      <c r="A74" s="344"/>
      <c r="B74" s="33" t="s">
        <v>565</v>
      </c>
      <c r="C74" s="48"/>
      <c r="D74" s="48"/>
      <c r="E74" s="48"/>
      <c r="F74" s="48"/>
      <c r="G74" s="48"/>
      <c r="H74" s="48"/>
      <c r="I74" s="48"/>
      <c r="J74" s="48"/>
      <c r="K74" s="48"/>
      <c r="L74" s="48"/>
      <c r="M74" s="48"/>
      <c r="N74" s="45"/>
      <c r="O74" s="45"/>
      <c r="P74" s="45" t="s">
        <v>135</v>
      </c>
      <c r="Q74" s="45"/>
      <c r="R74" s="48"/>
      <c r="S74" s="48"/>
      <c r="T74" s="48"/>
      <c r="U74" s="48"/>
      <c r="V74" s="48"/>
      <c r="W74" s="48"/>
      <c r="X74" s="48"/>
      <c r="Y74" s="48"/>
      <c r="Z74" s="48"/>
      <c r="AA74" s="48"/>
      <c r="AB74" s="48"/>
      <c r="AC74" s="48"/>
      <c r="AD74" s="48"/>
      <c r="AE74" s="48"/>
      <c r="AF74" s="48"/>
      <c r="AG74" s="48"/>
      <c r="AH74" s="45"/>
      <c r="AI74" s="133"/>
      <c r="AJ74" s="74"/>
    </row>
    <row r="75" spans="1:36" ht="30" customHeight="1">
      <c r="A75" s="344"/>
      <c r="B75" s="33" t="s">
        <v>566</v>
      </c>
      <c r="C75" s="48"/>
      <c r="D75" s="48"/>
      <c r="E75" s="48"/>
      <c r="F75" s="48"/>
      <c r="G75" s="48"/>
      <c r="H75" s="48"/>
      <c r="I75" s="48"/>
      <c r="J75" s="48"/>
      <c r="K75" s="48"/>
      <c r="L75" s="48"/>
      <c r="M75" s="48"/>
      <c r="N75" s="45"/>
      <c r="O75" s="45" t="s">
        <v>135</v>
      </c>
      <c r="P75" s="45"/>
      <c r="Q75" s="45"/>
      <c r="R75" s="48"/>
      <c r="S75" s="48"/>
      <c r="T75" s="48"/>
      <c r="U75" s="48"/>
      <c r="V75" s="48"/>
      <c r="W75" s="48"/>
      <c r="X75" s="48"/>
      <c r="Y75" s="48"/>
      <c r="Z75" s="48"/>
      <c r="AA75" s="48"/>
      <c r="AB75" s="48"/>
      <c r="AC75" s="48"/>
      <c r="AD75" s="48"/>
      <c r="AE75" s="48"/>
      <c r="AF75" s="48"/>
      <c r="AG75" s="48"/>
      <c r="AH75" s="45"/>
      <c r="AI75" s="133"/>
      <c r="AJ75" s="74"/>
    </row>
    <row r="76" spans="1:36" ht="30" customHeight="1">
      <c r="A76" s="344"/>
      <c r="B76" s="33" t="s">
        <v>567</v>
      </c>
      <c r="C76" s="48"/>
      <c r="D76" s="48"/>
      <c r="E76" s="48"/>
      <c r="F76" s="48"/>
      <c r="G76" s="48"/>
      <c r="H76" s="48"/>
      <c r="I76" s="48"/>
      <c r="J76" s="48"/>
      <c r="K76" s="48"/>
      <c r="L76" s="48"/>
      <c r="M76" s="48"/>
      <c r="N76" s="45"/>
      <c r="O76" s="45"/>
      <c r="P76" s="45" t="s">
        <v>135</v>
      </c>
      <c r="Q76" s="45"/>
      <c r="R76" s="48"/>
      <c r="S76" s="48"/>
      <c r="T76" s="48"/>
      <c r="U76" s="48"/>
      <c r="V76" s="48"/>
      <c r="W76" s="48"/>
      <c r="X76" s="48"/>
      <c r="Y76" s="48"/>
      <c r="Z76" s="48"/>
      <c r="AA76" s="48"/>
      <c r="AB76" s="48"/>
      <c r="AC76" s="48"/>
      <c r="AD76" s="48"/>
      <c r="AE76" s="48"/>
      <c r="AF76" s="48"/>
      <c r="AG76" s="48"/>
      <c r="AH76" s="45"/>
      <c r="AI76" s="133"/>
      <c r="AJ76" s="74"/>
    </row>
    <row r="77" spans="1:36" ht="30" customHeight="1">
      <c r="A77" s="344"/>
      <c r="B77" s="33" t="s">
        <v>568</v>
      </c>
      <c r="C77" s="48"/>
      <c r="D77" s="48"/>
      <c r="E77" s="48"/>
      <c r="F77" s="48"/>
      <c r="G77" s="48"/>
      <c r="H77" s="48"/>
      <c r="I77" s="48"/>
      <c r="J77" s="48"/>
      <c r="K77" s="48"/>
      <c r="L77" s="48"/>
      <c r="M77" s="48"/>
      <c r="N77" s="45"/>
      <c r="O77" s="45" t="s">
        <v>135</v>
      </c>
      <c r="P77" s="45"/>
      <c r="Q77" s="45"/>
      <c r="R77" s="48"/>
      <c r="S77" s="48"/>
      <c r="T77" s="48"/>
      <c r="U77" s="48"/>
      <c r="V77" s="48"/>
      <c r="W77" s="48"/>
      <c r="X77" s="48"/>
      <c r="Y77" s="48"/>
      <c r="Z77" s="48"/>
      <c r="AA77" s="48"/>
      <c r="AB77" s="48"/>
      <c r="AC77" s="48"/>
      <c r="AD77" s="48"/>
      <c r="AE77" s="48"/>
      <c r="AF77" s="48"/>
      <c r="AG77" s="48"/>
      <c r="AH77" s="45"/>
      <c r="AI77" s="133"/>
      <c r="AJ77" s="74"/>
    </row>
    <row r="78" spans="1:36" ht="30" customHeight="1">
      <c r="A78" s="344"/>
      <c r="B78" s="33" t="s">
        <v>569</v>
      </c>
      <c r="C78" s="48"/>
      <c r="D78" s="48"/>
      <c r="E78" s="48"/>
      <c r="F78" s="48"/>
      <c r="G78" s="48"/>
      <c r="H78" s="48"/>
      <c r="I78" s="48"/>
      <c r="J78" s="48"/>
      <c r="K78" s="48"/>
      <c r="L78" s="48"/>
      <c r="M78" s="48"/>
      <c r="N78" s="45"/>
      <c r="O78" s="45"/>
      <c r="P78" s="45"/>
      <c r="Q78" s="45" t="s">
        <v>135</v>
      </c>
      <c r="R78" s="48"/>
      <c r="S78" s="48"/>
      <c r="T78" s="48"/>
      <c r="U78" s="48"/>
      <c r="V78" s="48"/>
      <c r="W78" s="48"/>
      <c r="X78" s="48"/>
      <c r="Y78" s="48"/>
      <c r="Z78" s="48"/>
      <c r="AA78" s="48"/>
      <c r="AB78" s="48"/>
      <c r="AC78" s="48"/>
      <c r="AD78" s="48"/>
      <c r="AE78" s="48"/>
      <c r="AF78" s="48"/>
      <c r="AG78" s="48"/>
      <c r="AH78" s="45"/>
      <c r="AI78" s="133"/>
      <c r="AJ78" s="74"/>
    </row>
    <row r="79" spans="1:36" ht="30" customHeight="1">
      <c r="A79" s="344"/>
      <c r="B79" s="33" t="s">
        <v>570</v>
      </c>
      <c r="C79" s="48"/>
      <c r="D79" s="48"/>
      <c r="E79" s="48"/>
      <c r="F79" s="48"/>
      <c r="G79" s="48"/>
      <c r="H79" s="48"/>
      <c r="I79" s="48"/>
      <c r="J79" s="48"/>
      <c r="K79" s="48"/>
      <c r="L79" s="48"/>
      <c r="M79" s="48"/>
      <c r="N79" s="45"/>
      <c r="O79" s="45" t="s">
        <v>135</v>
      </c>
      <c r="P79" s="45"/>
      <c r="Q79" s="45"/>
      <c r="R79" s="48"/>
      <c r="S79" s="48"/>
      <c r="T79" s="48"/>
      <c r="U79" s="48"/>
      <c r="V79" s="48"/>
      <c r="W79" s="48"/>
      <c r="X79" s="48"/>
      <c r="Y79" s="48"/>
      <c r="Z79" s="48"/>
      <c r="AA79" s="48"/>
      <c r="AB79" s="48"/>
      <c r="AC79" s="48"/>
      <c r="AD79" s="48"/>
      <c r="AE79" s="48"/>
      <c r="AF79" s="48"/>
      <c r="AG79" s="48"/>
      <c r="AH79" s="45"/>
      <c r="AI79" s="133"/>
      <c r="AJ79" s="74"/>
    </row>
    <row r="80" spans="1:36" ht="30" customHeight="1">
      <c r="A80" s="344"/>
      <c r="B80" s="33" t="s">
        <v>571</v>
      </c>
      <c r="C80" s="48"/>
      <c r="D80" s="48"/>
      <c r="E80" s="48"/>
      <c r="F80" s="48"/>
      <c r="G80" s="48"/>
      <c r="H80" s="48"/>
      <c r="I80" s="48"/>
      <c r="J80" s="48"/>
      <c r="K80" s="48"/>
      <c r="L80" s="48"/>
      <c r="M80" s="48"/>
      <c r="N80" s="45"/>
      <c r="O80" s="45"/>
      <c r="P80" s="45" t="s">
        <v>135</v>
      </c>
      <c r="Q80" s="45"/>
      <c r="R80" s="48"/>
      <c r="S80" s="48"/>
      <c r="T80" s="48"/>
      <c r="U80" s="48"/>
      <c r="V80" s="48"/>
      <c r="W80" s="48"/>
      <c r="X80" s="48"/>
      <c r="Y80" s="48"/>
      <c r="Z80" s="48"/>
      <c r="AA80" s="48"/>
      <c r="AB80" s="48"/>
      <c r="AC80" s="48"/>
      <c r="AD80" s="48"/>
      <c r="AE80" s="48"/>
      <c r="AF80" s="48"/>
      <c r="AG80" s="48"/>
      <c r="AH80" s="45"/>
      <c r="AI80" s="133"/>
      <c r="AJ80" s="74"/>
    </row>
    <row r="81" spans="1:36" ht="30" customHeight="1">
      <c r="A81" s="344"/>
      <c r="B81" s="33" t="s">
        <v>572</v>
      </c>
      <c r="C81" s="48"/>
      <c r="D81" s="48"/>
      <c r="E81" s="48"/>
      <c r="F81" s="48"/>
      <c r="G81" s="48"/>
      <c r="H81" s="48"/>
      <c r="I81" s="48"/>
      <c r="J81" s="48"/>
      <c r="K81" s="48"/>
      <c r="L81" s="48"/>
      <c r="M81" s="48"/>
      <c r="N81" s="45"/>
      <c r="O81" s="45"/>
      <c r="P81" s="45"/>
      <c r="Q81" s="45" t="s">
        <v>135</v>
      </c>
      <c r="R81" s="48"/>
      <c r="S81" s="48"/>
      <c r="T81" s="48"/>
      <c r="U81" s="48"/>
      <c r="V81" s="48"/>
      <c r="W81" s="48"/>
      <c r="X81" s="48"/>
      <c r="Y81" s="48"/>
      <c r="Z81" s="48"/>
      <c r="AA81" s="48"/>
      <c r="AB81" s="48"/>
      <c r="AC81" s="48"/>
      <c r="AD81" s="48"/>
      <c r="AE81" s="48"/>
      <c r="AF81" s="48"/>
      <c r="AG81" s="48"/>
      <c r="AH81" s="45"/>
      <c r="AI81" s="133"/>
      <c r="AJ81" s="74"/>
    </row>
    <row r="82" spans="1:36" ht="30" customHeight="1">
      <c r="A82" s="344"/>
      <c r="B82" s="33" t="s">
        <v>573</v>
      </c>
      <c r="C82" s="48"/>
      <c r="D82" s="48"/>
      <c r="E82" s="48"/>
      <c r="F82" s="48"/>
      <c r="G82" s="48"/>
      <c r="H82" s="48"/>
      <c r="I82" s="48"/>
      <c r="J82" s="48"/>
      <c r="K82" s="48"/>
      <c r="L82" s="48"/>
      <c r="M82" s="48"/>
      <c r="N82" s="45"/>
      <c r="O82" s="45"/>
      <c r="P82" s="45" t="s">
        <v>135</v>
      </c>
      <c r="Q82" s="45"/>
      <c r="R82" s="48"/>
      <c r="S82" s="48"/>
      <c r="T82" s="48"/>
      <c r="U82" s="48"/>
      <c r="V82" s="48"/>
      <c r="W82" s="48"/>
      <c r="X82" s="48"/>
      <c r="Y82" s="48"/>
      <c r="Z82" s="48"/>
      <c r="AA82" s="48"/>
      <c r="AB82" s="48"/>
      <c r="AC82" s="48"/>
      <c r="AD82" s="48"/>
      <c r="AE82" s="48"/>
      <c r="AF82" s="48"/>
      <c r="AG82" s="48"/>
      <c r="AH82" s="45"/>
      <c r="AI82" s="133"/>
      <c r="AJ82" s="74"/>
    </row>
    <row r="83" spans="1:36" ht="30" customHeight="1">
      <c r="A83" s="344"/>
      <c r="B83" s="33" t="s">
        <v>574</v>
      </c>
      <c r="C83" s="48"/>
      <c r="D83" s="48"/>
      <c r="E83" s="48"/>
      <c r="F83" s="48"/>
      <c r="G83" s="48"/>
      <c r="H83" s="48"/>
      <c r="I83" s="48"/>
      <c r="J83" s="48"/>
      <c r="K83" s="48"/>
      <c r="L83" s="48"/>
      <c r="M83" s="48"/>
      <c r="N83" s="45"/>
      <c r="O83" s="45" t="s">
        <v>135</v>
      </c>
      <c r="P83" s="45"/>
      <c r="Q83" s="45"/>
      <c r="R83" s="48"/>
      <c r="S83" s="48"/>
      <c r="T83" s="48"/>
      <c r="U83" s="48"/>
      <c r="V83" s="48"/>
      <c r="W83" s="48"/>
      <c r="X83" s="48"/>
      <c r="Y83" s="48"/>
      <c r="Z83" s="48"/>
      <c r="AA83" s="48"/>
      <c r="AB83" s="48"/>
      <c r="AC83" s="48"/>
      <c r="AD83" s="48"/>
      <c r="AE83" s="48"/>
      <c r="AF83" s="48"/>
      <c r="AG83" s="48"/>
      <c r="AH83" s="45"/>
      <c r="AI83" s="133"/>
      <c r="AJ83" s="74"/>
    </row>
    <row r="84" spans="1:36" ht="30" customHeight="1">
      <c r="A84" s="344"/>
      <c r="B84" s="33" t="s">
        <v>575</v>
      </c>
      <c r="C84" s="48"/>
      <c r="D84" s="48"/>
      <c r="E84" s="48"/>
      <c r="F84" s="48"/>
      <c r="G84" s="48"/>
      <c r="H84" s="48"/>
      <c r="I84" s="48"/>
      <c r="J84" s="48"/>
      <c r="K84" s="48"/>
      <c r="L84" s="48"/>
      <c r="M84" s="48"/>
      <c r="N84" s="45"/>
      <c r="O84" s="45"/>
      <c r="P84" s="45"/>
      <c r="Q84" s="45" t="s">
        <v>135</v>
      </c>
      <c r="R84" s="48"/>
      <c r="S84" s="48"/>
      <c r="T84" s="48"/>
      <c r="U84" s="48"/>
      <c r="V84" s="48"/>
      <c r="W84" s="48"/>
      <c r="X84" s="48"/>
      <c r="Y84" s="48"/>
      <c r="Z84" s="48"/>
      <c r="AA84" s="48"/>
      <c r="AB84" s="48"/>
      <c r="AC84" s="48"/>
      <c r="AD84" s="48"/>
      <c r="AE84" s="48"/>
      <c r="AF84" s="48"/>
      <c r="AG84" s="48"/>
      <c r="AH84" s="45"/>
      <c r="AI84" s="133"/>
      <c r="AJ84" s="74"/>
    </row>
    <row r="85" spans="1:36" ht="30" customHeight="1">
      <c r="A85" s="345"/>
      <c r="B85" s="33" t="s">
        <v>576</v>
      </c>
      <c r="C85" s="48"/>
      <c r="D85" s="48"/>
      <c r="E85" s="48"/>
      <c r="F85" s="48"/>
      <c r="G85" s="48"/>
      <c r="H85" s="48"/>
      <c r="I85" s="48"/>
      <c r="J85" s="48"/>
      <c r="K85" s="48"/>
      <c r="L85" s="48"/>
      <c r="M85" s="48"/>
      <c r="N85" s="45"/>
      <c r="O85" s="45"/>
      <c r="P85" s="45" t="s">
        <v>135</v>
      </c>
      <c r="Q85" s="45"/>
      <c r="R85" s="48"/>
      <c r="S85" s="48"/>
      <c r="T85" s="48"/>
      <c r="U85" s="48"/>
      <c r="V85" s="48"/>
      <c r="W85" s="48"/>
      <c r="X85" s="48"/>
      <c r="Y85" s="48"/>
      <c r="Z85" s="48"/>
      <c r="AA85" s="48"/>
      <c r="AB85" s="48"/>
      <c r="AC85" s="48"/>
      <c r="AD85" s="48"/>
      <c r="AE85" s="48"/>
      <c r="AF85" s="48"/>
      <c r="AG85" s="48"/>
      <c r="AH85" s="45"/>
      <c r="AI85" s="133"/>
      <c r="AJ85" s="74"/>
    </row>
    <row r="86" spans="1:36" ht="30" customHeight="1">
      <c r="A86" s="343" t="s">
        <v>577</v>
      </c>
      <c r="B86" s="33" t="s">
        <v>578</v>
      </c>
      <c r="C86" s="48" t="s">
        <v>579</v>
      </c>
      <c r="D86" s="48"/>
      <c r="E86" s="48"/>
      <c r="F86" s="48"/>
      <c r="G86" s="48"/>
      <c r="H86" s="48"/>
      <c r="I86" s="48"/>
      <c r="J86" s="48"/>
      <c r="K86" s="48"/>
      <c r="L86" s="48"/>
      <c r="M86" s="48"/>
      <c r="N86" s="45"/>
      <c r="O86" s="45"/>
      <c r="P86" s="45"/>
      <c r="Q86" s="45" t="s">
        <v>208</v>
      </c>
      <c r="R86" s="48"/>
      <c r="S86" s="48"/>
      <c r="T86" s="48"/>
      <c r="U86" s="48"/>
      <c r="V86" s="48"/>
      <c r="W86" s="48"/>
      <c r="X86" s="48"/>
      <c r="Y86" s="48"/>
      <c r="Z86" s="48"/>
      <c r="AA86" s="48"/>
      <c r="AB86" s="48"/>
      <c r="AC86" s="48"/>
      <c r="AD86" s="48"/>
      <c r="AE86" s="48"/>
      <c r="AF86" s="48"/>
      <c r="AG86" s="48"/>
      <c r="AH86" s="45"/>
      <c r="AI86" s="133"/>
      <c r="AJ86" s="74"/>
    </row>
    <row r="87" spans="1:36" ht="30" customHeight="1">
      <c r="A87" s="344"/>
      <c r="B87" s="33" t="s">
        <v>580</v>
      </c>
      <c r="C87" s="48" t="s">
        <v>579</v>
      </c>
      <c r="D87" s="48"/>
      <c r="E87" s="48"/>
      <c r="F87" s="48"/>
      <c r="G87" s="48"/>
      <c r="H87" s="48"/>
      <c r="I87" s="48"/>
      <c r="J87" s="48"/>
      <c r="K87" s="48"/>
      <c r="L87" s="48"/>
      <c r="M87" s="48"/>
      <c r="N87" s="45"/>
      <c r="O87" s="45"/>
      <c r="P87" s="45"/>
      <c r="Q87" s="45" t="s">
        <v>208</v>
      </c>
      <c r="R87" s="48"/>
      <c r="S87" s="48"/>
      <c r="T87" s="48"/>
      <c r="U87" s="48"/>
      <c r="V87" s="48"/>
      <c r="W87" s="48"/>
      <c r="X87" s="48"/>
      <c r="Y87" s="48"/>
      <c r="Z87" s="48"/>
      <c r="AA87" s="48"/>
      <c r="AB87" s="48"/>
      <c r="AC87" s="48"/>
      <c r="AD87" s="48"/>
      <c r="AE87" s="48"/>
      <c r="AF87" s="48"/>
      <c r="AG87" s="48"/>
      <c r="AH87" s="45"/>
      <c r="AI87" s="133"/>
      <c r="AJ87" s="74"/>
    </row>
    <row r="88" spans="1:36" ht="30" customHeight="1">
      <c r="A88" s="344"/>
      <c r="B88" s="33" t="s">
        <v>581</v>
      </c>
      <c r="C88" s="48" t="s">
        <v>579</v>
      </c>
      <c r="D88" s="48"/>
      <c r="E88" s="48"/>
      <c r="F88" s="48"/>
      <c r="G88" s="48"/>
      <c r="H88" s="48"/>
      <c r="I88" s="48"/>
      <c r="J88" s="48"/>
      <c r="K88" s="48"/>
      <c r="L88" s="48"/>
      <c r="M88" s="48"/>
      <c r="N88" s="45"/>
      <c r="O88" s="45"/>
      <c r="P88" s="45"/>
      <c r="Q88" s="45" t="s">
        <v>208</v>
      </c>
      <c r="R88" s="48"/>
      <c r="S88" s="48"/>
      <c r="T88" s="48"/>
      <c r="U88" s="48"/>
      <c r="V88" s="48"/>
      <c r="W88" s="48"/>
      <c r="X88" s="48"/>
      <c r="Y88" s="48"/>
      <c r="Z88" s="48"/>
      <c r="AA88" s="48"/>
      <c r="AB88" s="48"/>
      <c r="AC88" s="48"/>
      <c r="AD88" s="48"/>
      <c r="AE88" s="48"/>
      <c r="AF88" s="48"/>
      <c r="AG88" s="48"/>
      <c r="AH88" s="45"/>
      <c r="AI88" s="133"/>
      <c r="AJ88" s="74"/>
    </row>
    <row r="89" spans="1:36" ht="30" customHeight="1">
      <c r="A89" s="344"/>
      <c r="B89" s="33" t="s">
        <v>582</v>
      </c>
      <c r="C89" s="48"/>
      <c r="D89" s="48"/>
      <c r="E89" s="48"/>
      <c r="F89" s="48"/>
      <c r="G89" s="48"/>
      <c r="H89" s="48"/>
      <c r="I89" s="48"/>
      <c r="J89" s="48"/>
      <c r="K89" s="48"/>
      <c r="L89" s="48"/>
      <c r="M89" s="48"/>
      <c r="N89" s="45"/>
      <c r="O89" s="45" t="s">
        <v>135</v>
      </c>
      <c r="P89" s="45"/>
      <c r="Q89" s="45"/>
      <c r="R89" s="48"/>
      <c r="S89" s="48"/>
      <c r="T89" s="48"/>
      <c r="U89" s="48"/>
      <c r="V89" s="48"/>
      <c r="W89" s="48"/>
      <c r="X89" s="48"/>
      <c r="Y89" s="48"/>
      <c r="Z89" s="48"/>
      <c r="AA89" s="48"/>
      <c r="AB89" s="48"/>
      <c r="AC89" s="48"/>
      <c r="AD89" s="48"/>
      <c r="AE89" s="48"/>
      <c r="AF89" s="48"/>
      <c r="AG89" s="48"/>
      <c r="AH89" s="45"/>
      <c r="AI89" s="133"/>
      <c r="AJ89" s="74"/>
    </row>
    <row r="90" spans="1:36" ht="30" customHeight="1">
      <c r="A90" s="344"/>
      <c r="B90" s="33" t="s">
        <v>583</v>
      </c>
      <c r="C90" s="48"/>
      <c r="D90" s="48"/>
      <c r="E90" s="48"/>
      <c r="F90" s="48"/>
      <c r="G90" s="48"/>
      <c r="H90" s="48"/>
      <c r="I90" s="48"/>
      <c r="J90" s="48"/>
      <c r="K90" s="48"/>
      <c r="L90" s="48"/>
      <c r="M90" s="48"/>
      <c r="N90" s="45"/>
      <c r="O90" s="45"/>
      <c r="P90" s="45"/>
      <c r="Q90" s="45" t="s">
        <v>135</v>
      </c>
      <c r="R90" s="48"/>
      <c r="S90" s="48"/>
      <c r="T90" s="48"/>
      <c r="U90" s="48"/>
      <c r="V90" s="48"/>
      <c r="W90" s="48"/>
      <c r="X90" s="48"/>
      <c r="Y90" s="48"/>
      <c r="Z90" s="48"/>
      <c r="AA90" s="48"/>
      <c r="AB90" s="48"/>
      <c r="AC90" s="48"/>
      <c r="AD90" s="48"/>
      <c r="AE90" s="48"/>
      <c r="AF90" s="48"/>
      <c r="AG90" s="48"/>
      <c r="AH90" s="45"/>
      <c r="AI90" s="133"/>
      <c r="AJ90" s="74"/>
    </row>
    <row r="91" spans="1:36" ht="30" customHeight="1">
      <c r="A91" s="344"/>
      <c r="B91" s="33" t="s">
        <v>584</v>
      </c>
      <c r="C91" s="48"/>
      <c r="D91" s="48"/>
      <c r="E91" s="48"/>
      <c r="F91" s="48"/>
      <c r="G91" s="48"/>
      <c r="H91" s="48"/>
      <c r="I91" s="48"/>
      <c r="J91" s="48"/>
      <c r="K91" s="48"/>
      <c r="L91" s="48"/>
      <c r="M91" s="48"/>
      <c r="N91" s="45"/>
      <c r="O91" s="45"/>
      <c r="P91" s="45" t="s">
        <v>135</v>
      </c>
      <c r="Q91" s="45"/>
      <c r="R91" s="48"/>
      <c r="S91" s="48"/>
      <c r="T91" s="48"/>
      <c r="U91" s="48"/>
      <c r="V91" s="48"/>
      <c r="W91" s="48"/>
      <c r="X91" s="48"/>
      <c r="Y91" s="48"/>
      <c r="Z91" s="48"/>
      <c r="AA91" s="48"/>
      <c r="AB91" s="48"/>
      <c r="AC91" s="48"/>
      <c r="AD91" s="48"/>
      <c r="AE91" s="48"/>
      <c r="AF91" s="48"/>
      <c r="AG91" s="48"/>
      <c r="AH91" s="45"/>
      <c r="AI91" s="133"/>
      <c r="AJ91" s="74"/>
    </row>
    <row r="92" spans="1:36" ht="30" customHeight="1">
      <c r="A92" s="344"/>
      <c r="B92" s="33" t="s">
        <v>585</v>
      </c>
      <c r="C92" s="48"/>
      <c r="D92" s="48"/>
      <c r="E92" s="48"/>
      <c r="F92" s="48"/>
      <c r="G92" s="48"/>
      <c r="H92" s="48"/>
      <c r="I92" s="48"/>
      <c r="J92" s="48"/>
      <c r="K92" s="48"/>
      <c r="L92" s="48"/>
      <c r="M92" s="48"/>
      <c r="N92" s="45"/>
      <c r="O92" s="45" t="s">
        <v>135</v>
      </c>
      <c r="P92" s="45"/>
      <c r="Q92" s="45"/>
      <c r="R92" s="48"/>
      <c r="S92" s="48"/>
      <c r="T92" s="48"/>
      <c r="U92" s="48"/>
      <c r="V92" s="48"/>
      <c r="W92" s="48"/>
      <c r="X92" s="48"/>
      <c r="Y92" s="48"/>
      <c r="Z92" s="48"/>
      <c r="AA92" s="48"/>
      <c r="AB92" s="48"/>
      <c r="AC92" s="48"/>
      <c r="AD92" s="48"/>
      <c r="AE92" s="48"/>
      <c r="AF92" s="48"/>
      <c r="AG92" s="48"/>
      <c r="AH92" s="45"/>
      <c r="AI92" s="133"/>
      <c r="AJ92" s="74"/>
    </row>
    <row r="93" spans="1:36" ht="30" customHeight="1">
      <c r="A93" s="344"/>
      <c r="B93" s="33" t="s">
        <v>586</v>
      </c>
      <c r="C93" s="48"/>
      <c r="D93" s="48"/>
      <c r="E93" s="48"/>
      <c r="F93" s="48"/>
      <c r="G93" s="48"/>
      <c r="H93" s="48"/>
      <c r="I93" s="48"/>
      <c r="J93" s="48"/>
      <c r="K93" s="48"/>
      <c r="L93" s="48"/>
      <c r="M93" s="48"/>
      <c r="N93" s="45"/>
      <c r="O93" s="45"/>
      <c r="P93" s="45"/>
      <c r="Q93" s="45" t="s">
        <v>135</v>
      </c>
      <c r="R93" s="48"/>
      <c r="S93" s="48"/>
      <c r="T93" s="48"/>
      <c r="U93" s="48"/>
      <c r="V93" s="48"/>
      <c r="W93" s="48"/>
      <c r="X93" s="48"/>
      <c r="Y93" s="48"/>
      <c r="Z93" s="48"/>
      <c r="AA93" s="48"/>
      <c r="AB93" s="48"/>
      <c r="AC93" s="48"/>
      <c r="AD93" s="48"/>
      <c r="AE93" s="48"/>
      <c r="AF93" s="48"/>
      <c r="AG93" s="48"/>
      <c r="AH93" s="45"/>
      <c r="AI93" s="133"/>
      <c r="AJ93" s="74"/>
    </row>
    <row r="94" spans="1:36" ht="30" customHeight="1">
      <c r="A94" s="344"/>
      <c r="B94" s="33" t="s">
        <v>587</v>
      </c>
      <c r="C94" s="48"/>
      <c r="D94" s="48"/>
      <c r="E94" s="48"/>
      <c r="F94" s="48"/>
      <c r="G94" s="48"/>
      <c r="H94" s="48"/>
      <c r="I94" s="48"/>
      <c r="J94" s="48"/>
      <c r="K94" s="48"/>
      <c r="L94" s="48"/>
      <c r="M94" s="48"/>
      <c r="N94" s="45"/>
      <c r="O94" s="45"/>
      <c r="P94" s="45" t="s">
        <v>135</v>
      </c>
      <c r="Q94" s="45"/>
      <c r="R94" s="48"/>
      <c r="S94" s="48"/>
      <c r="T94" s="48"/>
      <c r="U94" s="48"/>
      <c r="V94" s="48"/>
      <c r="W94" s="48"/>
      <c r="X94" s="48"/>
      <c r="Y94" s="48"/>
      <c r="Z94" s="48"/>
      <c r="AA94" s="48"/>
      <c r="AB94" s="48"/>
      <c r="AC94" s="48"/>
      <c r="AD94" s="48"/>
      <c r="AE94" s="48"/>
      <c r="AF94" s="48"/>
      <c r="AG94" s="48"/>
      <c r="AH94" s="45"/>
      <c r="AI94" s="133"/>
      <c r="AJ94" s="74"/>
    </row>
    <row r="95" spans="1:36" ht="30" customHeight="1">
      <c r="A95" s="344"/>
      <c r="B95" s="33" t="s">
        <v>588</v>
      </c>
      <c r="C95" s="48"/>
      <c r="D95" s="48"/>
      <c r="E95" s="48"/>
      <c r="F95" s="48"/>
      <c r="G95" s="48"/>
      <c r="H95" s="48"/>
      <c r="I95" s="48"/>
      <c r="J95" s="48"/>
      <c r="K95" s="48"/>
      <c r="L95" s="48"/>
      <c r="M95" s="48"/>
      <c r="N95" s="45"/>
      <c r="O95" s="45"/>
      <c r="P95" s="45" t="s">
        <v>135</v>
      </c>
      <c r="Q95" s="45"/>
      <c r="R95" s="48"/>
      <c r="S95" s="48"/>
      <c r="T95" s="48"/>
      <c r="U95" s="48"/>
      <c r="V95" s="48"/>
      <c r="W95" s="48"/>
      <c r="X95" s="48"/>
      <c r="Y95" s="48"/>
      <c r="Z95" s="48"/>
      <c r="AA95" s="48"/>
      <c r="AB95" s="48"/>
      <c r="AC95" s="48"/>
      <c r="AD95" s="48"/>
      <c r="AE95" s="48"/>
      <c r="AF95" s="48"/>
      <c r="AG95" s="48"/>
      <c r="AH95" s="45"/>
      <c r="AI95" s="133"/>
      <c r="AJ95" s="74"/>
    </row>
    <row r="96" spans="1:36" ht="30" customHeight="1">
      <c r="A96" s="344"/>
      <c r="B96" s="33" t="s">
        <v>589</v>
      </c>
      <c r="C96" s="48"/>
      <c r="D96" s="48"/>
      <c r="E96" s="48"/>
      <c r="F96" s="48"/>
      <c r="G96" s="48"/>
      <c r="H96" s="48"/>
      <c r="I96" s="48"/>
      <c r="J96" s="48"/>
      <c r="K96" s="48"/>
      <c r="L96" s="48"/>
      <c r="M96" s="48"/>
      <c r="N96" s="45"/>
      <c r="O96" s="45" t="s">
        <v>135</v>
      </c>
      <c r="P96" s="45"/>
      <c r="Q96" s="45"/>
      <c r="R96" s="48"/>
      <c r="S96" s="48"/>
      <c r="T96" s="48"/>
      <c r="U96" s="48"/>
      <c r="V96" s="48"/>
      <c r="W96" s="48"/>
      <c r="X96" s="48"/>
      <c r="Y96" s="48"/>
      <c r="Z96" s="48"/>
      <c r="AA96" s="48"/>
      <c r="AB96" s="48"/>
      <c r="AC96" s="48"/>
      <c r="AD96" s="48"/>
      <c r="AE96" s="48"/>
      <c r="AF96" s="48"/>
      <c r="AG96" s="48"/>
      <c r="AH96" s="45"/>
      <c r="AI96" s="133"/>
      <c r="AJ96" s="74"/>
    </row>
    <row r="97" spans="1:36" ht="30" customHeight="1">
      <c r="A97" s="344"/>
      <c r="B97" s="33" t="s">
        <v>590</v>
      </c>
      <c r="C97" s="48"/>
      <c r="D97" s="48"/>
      <c r="E97" s="48"/>
      <c r="F97" s="48"/>
      <c r="G97" s="48"/>
      <c r="H97" s="48"/>
      <c r="I97" s="48"/>
      <c r="J97" s="48"/>
      <c r="K97" s="48"/>
      <c r="L97" s="48"/>
      <c r="M97" s="48"/>
      <c r="N97" s="45"/>
      <c r="O97" s="45"/>
      <c r="P97" s="45"/>
      <c r="Q97" s="45" t="s">
        <v>135</v>
      </c>
      <c r="R97" s="48"/>
      <c r="S97" s="48"/>
      <c r="T97" s="48"/>
      <c r="U97" s="48"/>
      <c r="V97" s="48"/>
      <c r="W97" s="48"/>
      <c r="X97" s="48"/>
      <c r="Y97" s="48"/>
      <c r="Z97" s="48"/>
      <c r="AA97" s="48"/>
      <c r="AB97" s="48"/>
      <c r="AC97" s="48"/>
      <c r="AD97" s="48"/>
      <c r="AE97" s="48"/>
      <c r="AF97" s="48"/>
      <c r="AG97" s="48"/>
      <c r="AH97" s="45"/>
      <c r="AI97" s="133"/>
      <c r="AJ97" s="74"/>
    </row>
    <row r="98" spans="1:36" ht="30" customHeight="1">
      <c r="A98" s="344"/>
      <c r="B98" s="33" t="s">
        <v>591</v>
      </c>
      <c r="C98" s="48"/>
      <c r="D98" s="48"/>
      <c r="E98" s="48"/>
      <c r="F98" s="48"/>
      <c r="G98" s="48"/>
      <c r="H98" s="48"/>
      <c r="I98" s="48"/>
      <c r="J98" s="48"/>
      <c r="K98" s="48"/>
      <c r="L98" s="48"/>
      <c r="M98" s="48"/>
      <c r="N98" s="45"/>
      <c r="O98" s="45"/>
      <c r="P98" s="45" t="s">
        <v>135</v>
      </c>
      <c r="Q98" s="45"/>
      <c r="R98" s="48"/>
      <c r="S98" s="48"/>
      <c r="T98" s="48"/>
      <c r="U98" s="48"/>
      <c r="V98" s="48"/>
      <c r="W98" s="48"/>
      <c r="X98" s="48"/>
      <c r="Y98" s="48"/>
      <c r="Z98" s="48"/>
      <c r="AA98" s="48"/>
      <c r="AB98" s="48"/>
      <c r="AC98" s="48"/>
      <c r="AD98" s="48"/>
      <c r="AE98" s="48"/>
      <c r="AF98" s="48"/>
      <c r="AG98" s="48"/>
      <c r="AH98" s="45"/>
      <c r="AI98" s="133"/>
      <c r="AJ98" s="74"/>
    </row>
    <row r="99" spans="1:36" ht="30" customHeight="1">
      <c r="A99" s="344"/>
      <c r="B99" s="33" t="s">
        <v>592</v>
      </c>
      <c r="C99" s="48"/>
      <c r="D99" s="48"/>
      <c r="E99" s="48"/>
      <c r="F99" s="48"/>
      <c r="G99" s="48"/>
      <c r="H99" s="48"/>
      <c r="I99" s="48"/>
      <c r="J99" s="48"/>
      <c r="K99" s="48"/>
      <c r="L99" s="48"/>
      <c r="M99" s="48"/>
      <c r="N99" s="45"/>
      <c r="O99" s="45" t="s">
        <v>135</v>
      </c>
      <c r="P99" s="45"/>
      <c r="Q99" s="45"/>
      <c r="R99" s="48"/>
      <c r="S99" s="48"/>
      <c r="T99" s="48"/>
      <c r="U99" s="48"/>
      <c r="V99" s="48"/>
      <c r="W99" s="48"/>
      <c r="X99" s="48"/>
      <c r="Y99" s="48"/>
      <c r="Z99" s="48"/>
      <c r="AA99" s="48"/>
      <c r="AB99" s="48"/>
      <c r="AC99" s="48"/>
      <c r="AD99" s="48"/>
      <c r="AE99" s="48"/>
      <c r="AF99" s="48"/>
      <c r="AG99" s="48"/>
      <c r="AH99" s="45"/>
      <c r="AI99" s="133"/>
      <c r="AJ99" s="74"/>
    </row>
    <row r="100" spans="1:36" ht="30" customHeight="1">
      <c r="A100" s="345"/>
      <c r="B100" s="33" t="s">
        <v>593</v>
      </c>
      <c r="C100" s="48"/>
      <c r="D100" s="48"/>
      <c r="E100" s="48"/>
      <c r="F100" s="48"/>
      <c r="G100" s="48"/>
      <c r="H100" s="48"/>
      <c r="I100" s="48"/>
      <c r="J100" s="48"/>
      <c r="K100" s="48"/>
      <c r="L100" s="48"/>
      <c r="M100" s="48"/>
      <c r="N100" s="45"/>
      <c r="O100" s="45"/>
      <c r="P100" s="45" t="s">
        <v>135</v>
      </c>
      <c r="Q100" s="45"/>
      <c r="R100" s="48"/>
      <c r="S100" s="48"/>
      <c r="T100" s="48"/>
      <c r="U100" s="48"/>
      <c r="V100" s="48"/>
      <c r="W100" s="48"/>
      <c r="X100" s="48"/>
      <c r="Y100" s="48"/>
      <c r="Z100" s="48"/>
      <c r="AA100" s="48"/>
      <c r="AB100" s="48"/>
      <c r="AC100" s="48"/>
      <c r="AD100" s="48"/>
      <c r="AE100" s="48"/>
      <c r="AF100" s="48"/>
      <c r="AG100" s="48"/>
      <c r="AH100" s="45"/>
      <c r="AI100" s="133"/>
      <c r="AJ100" s="74"/>
    </row>
    <row r="101" spans="1:36" ht="30" customHeight="1">
      <c r="A101" s="343" t="s">
        <v>594</v>
      </c>
      <c r="B101" s="33" t="s">
        <v>595</v>
      </c>
      <c r="C101" s="48" t="s">
        <v>596</v>
      </c>
      <c r="D101" s="48"/>
      <c r="E101" s="48"/>
      <c r="F101" s="48"/>
      <c r="G101" s="48"/>
      <c r="H101" s="48"/>
      <c r="I101" s="48"/>
      <c r="J101" s="48"/>
      <c r="K101" s="48"/>
      <c r="L101" s="48"/>
      <c r="M101" s="48"/>
      <c r="N101" s="45"/>
      <c r="O101" s="45"/>
      <c r="P101" s="45"/>
      <c r="Q101" s="45" t="s">
        <v>208</v>
      </c>
      <c r="R101" s="48"/>
      <c r="S101" s="48"/>
      <c r="T101" s="48"/>
      <c r="U101" s="48"/>
      <c r="V101" s="48"/>
      <c r="W101" s="48"/>
      <c r="X101" s="48"/>
      <c r="Y101" s="48"/>
      <c r="Z101" s="48"/>
      <c r="AA101" s="48"/>
      <c r="AB101" s="48"/>
      <c r="AC101" s="48"/>
      <c r="AD101" s="48"/>
      <c r="AE101" s="48"/>
      <c r="AF101" s="48"/>
      <c r="AG101" s="48"/>
      <c r="AH101" s="45"/>
      <c r="AI101" s="133"/>
      <c r="AJ101" s="74"/>
    </row>
    <row r="102" spans="1:36" ht="30" customHeight="1">
      <c r="A102" s="344"/>
      <c r="B102" s="33" t="s">
        <v>597</v>
      </c>
      <c r="C102" s="48" t="s">
        <v>596</v>
      </c>
      <c r="D102" s="48"/>
      <c r="E102" s="48"/>
      <c r="F102" s="48"/>
      <c r="G102" s="48"/>
      <c r="H102" s="48"/>
      <c r="I102" s="48"/>
      <c r="J102" s="48"/>
      <c r="K102" s="48"/>
      <c r="L102" s="48"/>
      <c r="M102" s="48"/>
      <c r="N102" s="45"/>
      <c r="O102" s="45"/>
      <c r="P102" s="45"/>
      <c r="Q102" s="45" t="s">
        <v>208</v>
      </c>
      <c r="R102" s="48"/>
      <c r="S102" s="48"/>
      <c r="T102" s="48"/>
      <c r="U102" s="48"/>
      <c r="V102" s="48"/>
      <c r="W102" s="48"/>
      <c r="X102" s="48"/>
      <c r="Y102" s="48"/>
      <c r="Z102" s="48"/>
      <c r="AA102" s="48"/>
      <c r="AB102" s="48"/>
      <c r="AC102" s="48"/>
      <c r="AD102" s="48"/>
      <c r="AE102" s="48"/>
      <c r="AF102" s="48"/>
      <c r="AG102" s="48"/>
      <c r="AH102" s="45"/>
      <c r="AI102" s="133"/>
      <c r="AJ102" s="74"/>
    </row>
    <row r="103" spans="1:36" ht="30" customHeight="1">
      <c r="A103" s="344"/>
      <c r="B103" s="33" t="s">
        <v>598</v>
      </c>
      <c r="C103" s="48" t="s">
        <v>596</v>
      </c>
      <c r="D103" s="48"/>
      <c r="E103" s="48"/>
      <c r="F103" s="48"/>
      <c r="G103" s="48"/>
      <c r="H103" s="48"/>
      <c r="I103" s="48"/>
      <c r="J103" s="48"/>
      <c r="K103" s="48"/>
      <c r="L103" s="48"/>
      <c r="M103" s="48"/>
      <c r="N103" s="45"/>
      <c r="O103" s="45"/>
      <c r="P103" s="45"/>
      <c r="Q103" s="45" t="s">
        <v>208</v>
      </c>
      <c r="R103" s="48"/>
      <c r="S103" s="48"/>
      <c r="T103" s="48"/>
      <c r="U103" s="48"/>
      <c r="V103" s="48"/>
      <c r="W103" s="48"/>
      <c r="X103" s="48"/>
      <c r="Y103" s="48"/>
      <c r="Z103" s="48"/>
      <c r="AA103" s="48"/>
      <c r="AB103" s="48"/>
      <c r="AC103" s="48"/>
      <c r="AD103" s="48"/>
      <c r="AE103" s="48"/>
      <c r="AF103" s="48"/>
      <c r="AG103" s="48"/>
      <c r="AH103" s="45"/>
      <c r="AI103" s="133"/>
      <c r="AJ103" s="74"/>
    </row>
    <row r="104" spans="1:36" ht="30" customHeight="1">
      <c r="A104" s="344"/>
      <c r="B104" s="33" t="s">
        <v>599</v>
      </c>
      <c r="C104" s="48"/>
      <c r="D104" s="48"/>
      <c r="E104" s="48"/>
      <c r="F104" s="48"/>
      <c r="G104" s="48"/>
      <c r="H104" s="48"/>
      <c r="I104" s="48"/>
      <c r="J104" s="48"/>
      <c r="K104" s="48"/>
      <c r="L104" s="48"/>
      <c r="M104" s="48"/>
      <c r="N104" s="45"/>
      <c r="O104" s="45"/>
      <c r="P104" s="45" t="s">
        <v>135</v>
      </c>
      <c r="Q104" s="45"/>
      <c r="R104" s="48"/>
      <c r="S104" s="48"/>
      <c r="T104" s="48"/>
      <c r="U104" s="48"/>
      <c r="V104" s="48"/>
      <c r="W104" s="48"/>
      <c r="X104" s="48"/>
      <c r="Y104" s="48"/>
      <c r="Z104" s="48"/>
      <c r="AA104" s="48"/>
      <c r="AB104" s="48"/>
      <c r="AC104" s="48"/>
      <c r="AD104" s="48"/>
      <c r="AE104" s="48"/>
      <c r="AF104" s="48"/>
      <c r="AG104" s="48"/>
      <c r="AH104" s="45"/>
      <c r="AI104" s="133"/>
      <c r="AJ104" s="74"/>
    </row>
    <row r="105" spans="1:36" ht="30" customHeight="1">
      <c r="A105" s="344"/>
      <c r="B105" s="33" t="s">
        <v>600</v>
      </c>
      <c r="C105" s="48"/>
      <c r="D105" s="48"/>
      <c r="E105" s="48"/>
      <c r="F105" s="48"/>
      <c r="G105" s="48"/>
      <c r="H105" s="48"/>
      <c r="I105" s="48"/>
      <c r="J105" s="48"/>
      <c r="K105" s="48"/>
      <c r="L105" s="48"/>
      <c r="M105" s="48"/>
      <c r="N105" s="45"/>
      <c r="O105" s="45"/>
      <c r="P105" s="45" t="s">
        <v>135</v>
      </c>
      <c r="Q105" s="45"/>
      <c r="R105" s="48"/>
      <c r="S105" s="48"/>
      <c r="T105" s="48"/>
      <c r="U105" s="48"/>
      <c r="V105" s="48"/>
      <c r="W105" s="48"/>
      <c r="X105" s="48"/>
      <c r="Y105" s="48"/>
      <c r="Z105" s="48"/>
      <c r="AA105" s="48"/>
      <c r="AB105" s="48"/>
      <c r="AC105" s="48"/>
      <c r="AD105" s="48"/>
      <c r="AE105" s="48"/>
      <c r="AF105" s="48"/>
      <c r="AG105" s="48"/>
      <c r="AH105" s="45"/>
      <c r="AI105" s="133"/>
      <c r="AJ105" s="74"/>
    </row>
    <row r="106" spans="1:36" ht="30" customHeight="1">
      <c r="A106" s="344"/>
      <c r="B106" s="33" t="s">
        <v>601</v>
      </c>
      <c r="C106" s="48"/>
      <c r="D106" s="48"/>
      <c r="E106" s="48"/>
      <c r="F106" s="48"/>
      <c r="G106" s="48"/>
      <c r="H106" s="48"/>
      <c r="I106" s="48"/>
      <c r="J106" s="48"/>
      <c r="K106" s="48"/>
      <c r="L106" s="48"/>
      <c r="M106" s="48"/>
      <c r="N106" s="45"/>
      <c r="O106" s="45"/>
      <c r="P106" s="45" t="s">
        <v>135</v>
      </c>
      <c r="Q106" s="45"/>
      <c r="R106" s="48"/>
      <c r="S106" s="48"/>
      <c r="T106" s="48"/>
      <c r="U106" s="48"/>
      <c r="V106" s="48"/>
      <c r="W106" s="48"/>
      <c r="X106" s="48"/>
      <c r="Y106" s="48"/>
      <c r="Z106" s="48"/>
      <c r="AA106" s="48"/>
      <c r="AB106" s="48"/>
      <c r="AC106" s="48"/>
      <c r="AD106" s="48"/>
      <c r="AE106" s="48"/>
      <c r="AF106" s="48"/>
      <c r="AG106" s="48"/>
      <c r="AH106" s="45"/>
      <c r="AI106" s="133"/>
      <c r="AJ106" s="74"/>
    </row>
    <row r="107" spans="1:36" ht="30" customHeight="1">
      <c r="A107" s="344"/>
      <c r="B107" s="33" t="s">
        <v>602</v>
      </c>
      <c r="C107" s="48"/>
      <c r="D107" s="48"/>
      <c r="E107" s="48"/>
      <c r="F107" s="48"/>
      <c r="G107" s="48"/>
      <c r="H107" s="48"/>
      <c r="I107" s="48"/>
      <c r="J107" s="48"/>
      <c r="K107" s="48"/>
      <c r="L107" s="48"/>
      <c r="M107" s="48"/>
      <c r="N107" s="45"/>
      <c r="O107" s="45"/>
      <c r="P107" s="45" t="s">
        <v>135</v>
      </c>
      <c r="Q107" s="45"/>
      <c r="R107" s="48"/>
      <c r="S107" s="48"/>
      <c r="T107" s="48"/>
      <c r="U107" s="48"/>
      <c r="V107" s="48"/>
      <c r="W107" s="48"/>
      <c r="X107" s="48"/>
      <c r="Y107" s="48"/>
      <c r="Z107" s="48"/>
      <c r="AA107" s="48"/>
      <c r="AB107" s="48"/>
      <c r="AC107" s="48"/>
      <c r="AD107" s="48"/>
      <c r="AE107" s="48"/>
      <c r="AF107" s="48"/>
      <c r="AG107" s="48"/>
      <c r="AH107" s="45"/>
      <c r="AI107" s="133"/>
      <c r="AJ107" s="74"/>
    </row>
    <row r="108" spans="1:36" ht="30" customHeight="1">
      <c r="A108" s="344"/>
      <c r="B108" s="33" t="s">
        <v>603</v>
      </c>
      <c r="C108" s="48"/>
      <c r="D108" s="48"/>
      <c r="E108" s="48"/>
      <c r="F108" s="48"/>
      <c r="G108" s="48"/>
      <c r="H108" s="48"/>
      <c r="I108" s="48"/>
      <c r="J108" s="48"/>
      <c r="K108" s="48"/>
      <c r="L108" s="48"/>
      <c r="M108" s="48"/>
      <c r="N108" s="45"/>
      <c r="O108" s="45"/>
      <c r="P108" s="45" t="s">
        <v>135</v>
      </c>
      <c r="Q108" s="45"/>
      <c r="R108" s="48"/>
      <c r="S108" s="48"/>
      <c r="T108" s="48"/>
      <c r="U108" s="48"/>
      <c r="V108" s="48"/>
      <c r="W108" s="48"/>
      <c r="X108" s="48"/>
      <c r="Y108" s="48"/>
      <c r="Z108" s="48"/>
      <c r="AA108" s="48"/>
      <c r="AB108" s="48"/>
      <c r="AC108" s="48"/>
      <c r="AD108" s="48"/>
      <c r="AE108" s="48"/>
      <c r="AF108" s="48"/>
      <c r="AG108" s="48"/>
      <c r="AH108" s="45"/>
      <c r="AI108" s="133"/>
      <c r="AJ108" s="74"/>
    </row>
    <row r="109" spans="1:36" ht="30" customHeight="1">
      <c r="A109" s="344"/>
      <c r="B109" s="33" t="s">
        <v>604</v>
      </c>
      <c r="C109" s="48"/>
      <c r="D109" s="48"/>
      <c r="E109" s="48"/>
      <c r="F109" s="48"/>
      <c r="G109" s="48"/>
      <c r="H109" s="48"/>
      <c r="I109" s="48"/>
      <c r="J109" s="48"/>
      <c r="K109" s="48"/>
      <c r="L109" s="48"/>
      <c r="M109" s="48"/>
      <c r="N109" s="45"/>
      <c r="O109" s="45"/>
      <c r="P109" s="45" t="s">
        <v>135</v>
      </c>
      <c r="Q109" s="45"/>
      <c r="R109" s="48"/>
      <c r="S109" s="48"/>
      <c r="T109" s="48"/>
      <c r="U109" s="48"/>
      <c r="V109" s="48"/>
      <c r="W109" s="48"/>
      <c r="X109" s="48"/>
      <c r="Y109" s="48"/>
      <c r="Z109" s="48"/>
      <c r="AA109" s="48"/>
      <c r="AB109" s="48"/>
      <c r="AC109" s="48"/>
      <c r="AD109" s="48"/>
      <c r="AE109" s="48"/>
      <c r="AF109" s="48"/>
      <c r="AG109" s="48"/>
      <c r="AH109" s="45"/>
      <c r="AI109" s="133"/>
      <c r="AJ109" s="74"/>
    </row>
    <row r="110" spans="1:36" ht="30" customHeight="1">
      <c r="A110" s="344"/>
      <c r="B110" s="33" t="s">
        <v>605</v>
      </c>
      <c r="C110" s="48"/>
      <c r="D110" s="48"/>
      <c r="E110" s="48"/>
      <c r="F110" s="48"/>
      <c r="G110" s="48"/>
      <c r="H110" s="48"/>
      <c r="I110" s="48"/>
      <c r="J110" s="48"/>
      <c r="K110" s="48"/>
      <c r="L110" s="48"/>
      <c r="M110" s="48"/>
      <c r="N110" s="45"/>
      <c r="O110" s="45"/>
      <c r="P110" s="45" t="s">
        <v>135</v>
      </c>
      <c r="Q110" s="45"/>
      <c r="R110" s="48"/>
      <c r="S110" s="48"/>
      <c r="T110" s="48"/>
      <c r="U110" s="48"/>
      <c r="V110" s="48"/>
      <c r="W110" s="48"/>
      <c r="X110" s="48"/>
      <c r="Y110" s="48"/>
      <c r="Z110" s="48"/>
      <c r="AA110" s="48"/>
      <c r="AB110" s="48"/>
      <c r="AC110" s="48"/>
      <c r="AD110" s="48"/>
      <c r="AE110" s="48"/>
      <c r="AF110" s="48"/>
      <c r="AG110" s="48"/>
      <c r="AH110" s="45"/>
      <c r="AI110" s="133"/>
      <c r="AJ110" s="74"/>
    </row>
    <row r="111" spans="1:36" ht="30" customHeight="1">
      <c r="A111" s="344"/>
      <c r="B111" s="33" t="s">
        <v>606</v>
      </c>
      <c r="C111" s="48"/>
      <c r="D111" s="48"/>
      <c r="E111" s="48"/>
      <c r="F111" s="48"/>
      <c r="G111" s="48"/>
      <c r="H111" s="48"/>
      <c r="I111" s="48"/>
      <c r="J111" s="48"/>
      <c r="K111" s="48"/>
      <c r="L111" s="48"/>
      <c r="M111" s="48"/>
      <c r="N111" s="45"/>
      <c r="O111" s="45"/>
      <c r="P111" s="45" t="s">
        <v>135</v>
      </c>
      <c r="Q111" s="45"/>
      <c r="R111" s="48"/>
      <c r="S111" s="48"/>
      <c r="T111" s="48"/>
      <c r="U111" s="48"/>
      <c r="V111" s="48"/>
      <c r="W111" s="48"/>
      <c r="X111" s="48"/>
      <c r="Y111" s="48"/>
      <c r="Z111" s="48"/>
      <c r="AA111" s="48"/>
      <c r="AB111" s="48"/>
      <c r="AC111" s="48"/>
      <c r="AD111" s="48"/>
      <c r="AE111" s="48"/>
      <c r="AF111" s="48"/>
      <c r="AG111" s="48"/>
      <c r="AH111" s="45"/>
      <c r="AI111" s="133"/>
      <c r="AJ111" s="74"/>
    </row>
    <row r="112" spans="1:36" ht="30" customHeight="1">
      <c r="A112" s="344"/>
      <c r="B112" s="33" t="s">
        <v>607</v>
      </c>
      <c r="C112" s="48"/>
      <c r="D112" s="48"/>
      <c r="E112" s="48"/>
      <c r="F112" s="48"/>
      <c r="G112" s="48"/>
      <c r="H112" s="48"/>
      <c r="I112" s="48"/>
      <c r="J112" s="48"/>
      <c r="K112" s="48"/>
      <c r="L112" s="48"/>
      <c r="M112" s="48"/>
      <c r="N112" s="45"/>
      <c r="O112" s="45"/>
      <c r="P112" s="45" t="s">
        <v>135</v>
      </c>
      <c r="Q112" s="45"/>
      <c r="R112" s="48"/>
      <c r="S112" s="48"/>
      <c r="T112" s="48"/>
      <c r="U112" s="48"/>
      <c r="V112" s="48"/>
      <c r="W112" s="48"/>
      <c r="X112" s="48"/>
      <c r="Y112" s="48"/>
      <c r="Z112" s="48"/>
      <c r="AA112" s="48"/>
      <c r="AB112" s="48"/>
      <c r="AC112" s="48"/>
      <c r="AD112" s="48"/>
      <c r="AE112" s="48"/>
      <c r="AF112" s="48"/>
      <c r="AG112" s="48"/>
      <c r="AH112" s="45"/>
      <c r="AI112" s="133"/>
      <c r="AJ112" s="74"/>
    </row>
    <row r="113" spans="1:36" ht="30" customHeight="1">
      <c r="A113" s="344"/>
      <c r="B113" s="33" t="s">
        <v>608</v>
      </c>
      <c r="C113" s="48"/>
      <c r="D113" s="48"/>
      <c r="E113" s="48"/>
      <c r="F113" s="48"/>
      <c r="G113" s="48"/>
      <c r="H113" s="48"/>
      <c r="I113" s="48"/>
      <c r="J113" s="48"/>
      <c r="K113" s="48"/>
      <c r="L113" s="48"/>
      <c r="M113" s="48"/>
      <c r="N113" s="45"/>
      <c r="O113" s="45"/>
      <c r="P113" s="45" t="s">
        <v>135</v>
      </c>
      <c r="Q113" s="45"/>
      <c r="R113" s="48"/>
      <c r="S113" s="48"/>
      <c r="T113" s="48"/>
      <c r="U113" s="48"/>
      <c r="V113" s="48"/>
      <c r="W113" s="48"/>
      <c r="X113" s="48"/>
      <c r="Y113" s="48"/>
      <c r="Z113" s="48"/>
      <c r="AA113" s="48"/>
      <c r="AB113" s="48"/>
      <c r="AC113" s="48"/>
      <c r="AD113" s="48"/>
      <c r="AE113" s="48"/>
      <c r="AF113" s="48"/>
      <c r="AG113" s="48"/>
      <c r="AH113" s="45"/>
      <c r="AI113" s="133"/>
      <c r="AJ113" s="74"/>
    </row>
    <row r="114" spans="1:36" ht="30" customHeight="1">
      <c r="A114" s="344"/>
      <c r="B114" s="33" t="s">
        <v>609</v>
      </c>
      <c r="C114" s="48"/>
      <c r="D114" s="48"/>
      <c r="E114" s="48"/>
      <c r="F114" s="48"/>
      <c r="G114" s="48"/>
      <c r="H114" s="48"/>
      <c r="I114" s="48"/>
      <c r="J114" s="48"/>
      <c r="K114" s="48"/>
      <c r="L114" s="48"/>
      <c r="M114" s="48"/>
      <c r="N114" s="45"/>
      <c r="O114" s="45"/>
      <c r="P114" s="45" t="s">
        <v>135</v>
      </c>
      <c r="Q114" s="45"/>
      <c r="R114" s="48"/>
      <c r="S114" s="48"/>
      <c r="T114" s="48"/>
      <c r="U114" s="48"/>
      <c r="V114" s="48"/>
      <c r="W114" s="48"/>
      <c r="X114" s="48"/>
      <c r="Y114" s="48"/>
      <c r="Z114" s="48"/>
      <c r="AA114" s="48"/>
      <c r="AB114" s="48"/>
      <c r="AC114" s="48"/>
      <c r="AD114" s="48"/>
      <c r="AE114" s="48"/>
      <c r="AF114" s="48"/>
      <c r="AG114" s="48"/>
      <c r="AH114" s="45"/>
      <c r="AI114" s="133"/>
      <c r="AJ114" s="74"/>
    </row>
    <row r="115" spans="1:36" ht="30" customHeight="1">
      <c r="A115" s="345"/>
      <c r="B115" s="33" t="s">
        <v>610</v>
      </c>
      <c r="C115" s="48"/>
      <c r="D115" s="48"/>
      <c r="E115" s="48"/>
      <c r="F115" s="48"/>
      <c r="G115" s="48"/>
      <c r="H115" s="48"/>
      <c r="I115" s="48"/>
      <c r="J115" s="48"/>
      <c r="K115" s="48"/>
      <c r="L115" s="48"/>
      <c r="M115" s="48"/>
      <c r="N115" s="45"/>
      <c r="O115" s="45"/>
      <c r="P115" s="45" t="s">
        <v>135</v>
      </c>
      <c r="Q115" s="45"/>
      <c r="R115" s="48"/>
      <c r="S115" s="48"/>
      <c r="T115" s="48"/>
      <c r="U115" s="48"/>
      <c r="V115" s="48"/>
      <c r="W115" s="48"/>
      <c r="X115" s="48"/>
      <c r="Y115" s="48"/>
      <c r="Z115" s="48"/>
      <c r="AA115" s="48"/>
      <c r="AB115" s="48"/>
      <c r="AC115" s="48"/>
      <c r="AD115" s="48"/>
      <c r="AE115" s="48"/>
      <c r="AF115" s="48"/>
      <c r="AG115" s="48"/>
      <c r="AH115" s="45"/>
      <c r="AI115" s="133"/>
      <c r="AJ115" s="74"/>
    </row>
    <row r="116" spans="1:36" ht="30" customHeight="1">
      <c r="A116" s="343" t="s">
        <v>611</v>
      </c>
      <c r="B116" s="33" t="s">
        <v>612</v>
      </c>
      <c r="C116" s="48" t="s">
        <v>613</v>
      </c>
      <c r="D116" s="48"/>
      <c r="E116" s="48"/>
      <c r="F116" s="48"/>
      <c r="G116" s="48"/>
      <c r="H116" s="48"/>
      <c r="I116" s="48"/>
      <c r="J116" s="48"/>
      <c r="K116" s="48"/>
      <c r="L116" s="48"/>
      <c r="M116" s="48"/>
      <c r="N116" s="45"/>
      <c r="O116" s="45"/>
      <c r="P116" s="45"/>
      <c r="Q116" s="45" t="s">
        <v>208</v>
      </c>
      <c r="R116" s="48"/>
      <c r="S116" s="48"/>
      <c r="T116" s="48"/>
      <c r="U116" s="48"/>
      <c r="V116" s="48"/>
      <c r="W116" s="48"/>
      <c r="X116" s="48"/>
      <c r="Y116" s="48"/>
      <c r="Z116" s="48"/>
      <c r="AA116" s="48"/>
      <c r="AB116" s="48"/>
      <c r="AC116" s="48"/>
      <c r="AD116" s="48"/>
      <c r="AE116" s="48"/>
      <c r="AF116" s="48"/>
      <c r="AG116" s="48"/>
      <c r="AH116" s="45"/>
      <c r="AI116" s="133"/>
      <c r="AJ116" s="74"/>
    </row>
    <row r="117" spans="1:36" ht="30" customHeight="1">
      <c r="A117" s="344"/>
      <c r="B117" s="33" t="s">
        <v>614</v>
      </c>
      <c r="C117" s="48" t="s">
        <v>613</v>
      </c>
      <c r="D117" s="48"/>
      <c r="E117" s="48"/>
      <c r="F117" s="48"/>
      <c r="G117" s="48"/>
      <c r="H117" s="48"/>
      <c r="I117" s="48"/>
      <c r="J117" s="48"/>
      <c r="K117" s="48"/>
      <c r="L117" s="48"/>
      <c r="M117" s="48"/>
      <c r="N117" s="45"/>
      <c r="O117" s="45"/>
      <c r="P117" s="45"/>
      <c r="Q117" s="45" t="s">
        <v>208</v>
      </c>
      <c r="R117" s="48"/>
      <c r="S117" s="48"/>
      <c r="T117" s="48"/>
      <c r="U117" s="48"/>
      <c r="V117" s="48"/>
      <c r="W117" s="48"/>
      <c r="X117" s="48"/>
      <c r="Y117" s="48"/>
      <c r="Z117" s="48"/>
      <c r="AA117" s="48"/>
      <c r="AB117" s="48"/>
      <c r="AC117" s="48"/>
      <c r="AD117" s="48"/>
      <c r="AE117" s="48"/>
      <c r="AF117" s="48"/>
      <c r="AG117" s="48"/>
      <c r="AH117" s="45"/>
      <c r="AI117" s="133"/>
      <c r="AJ117" s="74"/>
    </row>
    <row r="118" spans="1:36" ht="30" customHeight="1">
      <c r="A118" s="344"/>
      <c r="B118" s="33" t="s">
        <v>615</v>
      </c>
      <c r="C118" s="48" t="s">
        <v>613</v>
      </c>
      <c r="D118" s="48"/>
      <c r="E118" s="48"/>
      <c r="F118" s="48"/>
      <c r="G118" s="48"/>
      <c r="H118" s="48"/>
      <c r="I118" s="48"/>
      <c r="J118" s="48"/>
      <c r="K118" s="48"/>
      <c r="L118" s="48"/>
      <c r="M118" s="48"/>
      <c r="N118" s="45"/>
      <c r="O118" s="45"/>
      <c r="P118" s="45"/>
      <c r="Q118" s="45" t="s">
        <v>208</v>
      </c>
      <c r="R118" s="48"/>
      <c r="S118" s="48"/>
      <c r="T118" s="48"/>
      <c r="U118" s="48"/>
      <c r="V118" s="48"/>
      <c r="W118" s="48"/>
      <c r="X118" s="48"/>
      <c r="Y118" s="48"/>
      <c r="Z118" s="48"/>
      <c r="AA118" s="48"/>
      <c r="AB118" s="48"/>
      <c r="AC118" s="48"/>
      <c r="AD118" s="48"/>
      <c r="AE118" s="48"/>
      <c r="AF118" s="48"/>
      <c r="AG118" s="48"/>
      <c r="AH118" s="45"/>
      <c r="AI118" s="133"/>
      <c r="AJ118" s="74"/>
    </row>
    <row r="119" spans="1:36" ht="30" customHeight="1">
      <c r="A119" s="344"/>
      <c r="B119" s="33" t="s">
        <v>616</v>
      </c>
      <c r="C119" s="48"/>
      <c r="D119" s="48"/>
      <c r="E119" s="48"/>
      <c r="F119" s="48"/>
      <c r="G119" s="48"/>
      <c r="H119" s="48"/>
      <c r="I119" s="48"/>
      <c r="J119" s="48"/>
      <c r="K119" s="48"/>
      <c r="L119" s="48"/>
      <c r="M119" s="48"/>
      <c r="N119" s="45"/>
      <c r="O119" s="45" t="s">
        <v>135</v>
      </c>
      <c r="P119" s="45"/>
      <c r="Q119" s="45"/>
      <c r="R119" s="48"/>
      <c r="S119" s="48"/>
      <c r="T119" s="48"/>
      <c r="U119" s="48"/>
      <c r="V119" s="48"/>
      <c r="W119" s="48"/>
      <c r="X119" s="48"/>
      <c r="Y119" s="48"/>
      <c r="Z119" s="48"/>
      <c r="AA119" s="48"/>
      <c r="AB119" s="48"/>
      <c r="AC119" s="48"/>
      <c r="AD119" s="48"/>
      <c r="AE119" s="48"/>
      <c r="AF119" s="48"/>
      <c r="AG119" s="48"/>
      <c r="AH119" s="45"/>
      <c r="AI119" s="133"/>
      <c r="AJ119" s="74"/>
    </row>
    <row r="120" spans="1:36" ht="30" customHeight="1">
      <c r="A120" s="344"/>
      <c r="B120" s="33" t="s">
        <v>617</v>
      </c>
      <c r="C120" s="48"/>
      <c r="D120" s="48"/>
      <c r="E120" s="48"/>
      <c r="F120" s="48"/>
      <c r="G120" s="48"/>
      <c r="H120" s="48"/>
      <c r="I120" s="48"/>
      <c r="J120" s="48"/>
      <c r="K120" s="48"/>
      <c r="L120" s="48"/>
      <c r="M120" s="48"/>
      <c r="N120" s="45"/>
      <c r="O120" s="45"/>
      <c r="P120" s="45"/>
      <c r="Q120" s="45" t="s">
        <v>135</v>
      </c>
      <c r="R120" s="48"/>
      <c r="S120" s="48"/>
      <c r="T120" s="48"/>
      <c r="U120" s="48"/>
      <c r="V120" s="48"/>
      <c r="W120" s="48"/>
      <c r="X120" s="48"/>
      <c r="Y120" s="48"/>
      <c r="Z120" s="48"/>
      <c r="AA120" s="48"/>
      <c r="AB120" s="48"/>
      <c r="AC120" s="48"/>
      <c r="AD120" s="48"/>
      <c r="AE120" s="48"/>
      <c r="AF120" s="48"/>
      <c r="AG120" s="48"/>
      <c r="AH120" s="45"/>
      <c r="AI120" s="133"/>
      <c r="AJ120" s="74"/>
    </row>
    <row r="121" spans="1:36" ht="30" customHeight="1">
      <c r="A121" s="344"/>
      <c r="B121" s="33" t="s">
        <v>618</v>
      </c>
      <c r="C121" s="48"/>
      <c r="D121" s="48"/>
      <c r="E121" s="48"/>
      <c r="F121" s="48"/>
      <c r="G121" s="48"/>
      <c r="H121" s="48"/>
      <c r="I121" s="48"/>
      <c r="J121" s="48"/>
      <c r="K121" s="48"/>
      <c r="L121" s="48"/>
      <c r="M121" s="48"/>
      <c r="N121" s="45"/>
      <c r="O121" s="45" t="s">
        <v>135</v>
      </c>
      <c r="P121" s="45"/>
      <c r="Q121" s="45"/>
      <c r="R121" s="48"/>
      <c r="S121" s="48"/>
      <c r="T121" s="48"/>
      <c r="U121" s="48"/>
      <c r="V121" s="48"/>
      <c r="W121" s="48"/>
      <c r="X121" s="48"/>
      <c r="Y121" s="48"/>
      <c r="Z121" s="48"/>
      <c r="AA121" s="48"/>
      <c r="AB121" s="48"/>
      <c r="AC121" s="48"/>
      <c r="AD121" s="48"/>
      <c r="AE121" s="48"/>
      <c r="AF121" s="48"/>
      <c r="AG121" s="48"/>
      <c r="AH121" s="45"/>
      <c r="AI121" s="133"/>
      <c r="AJ121" s="74"/>
    </row>
    <row r="122" spans="1:36" ht="30" customHeight="1">
      <c r="A122" s="344"/>
      <c r="B122" s="33" t="s">
        <v>619</v>
      </c>
      <c r="C122" s="48"/>
      <c r="D122" s="48"/>
      <c r="E122" s="48"/>
      <c r="F122" s="48"/>
      <c r="G122" s="48"/>
      <c r="H122" s="48"/>
      <c r="I122" s="48"/>
      <c r="J122" s="48"/>
      <c r="K122" s="48"/>
      <c r="L122" s="48"/>
      <c r="M122" s="48"/>
      <c r="N122" s="45"/>
      <c r="O122" s="45"/>
      <c r="P122" s="45" t="s">
        <v>135</v>
      </c>
      <c r="Q122" s="45"/>
      <c r="R122" s="48"/>
      <c r="S122" s="48"/>
      <c r="T122" s="48"/>
      <c r="U122" s="48"/>
      <c r="V122" s="48"/>
      <c r="W122" s="48"/>
      <c r="X122" s="48"/>
      <c r="Y122" s="48"/>
      <c r="Z122" s="48"/>
      <c r="AA122" s="48"/>
      <c r="AB122" s="48"/>
      <c r="AC122" s="48"/>
      <c r="AD122" s="48"/>
      <c r="AE122" s="48"/>
      <c r="AF122" s="48"/>
      <c r="AG122" s="48"/>
      <c r="AH122" s="45"/>
      <c r="AI122" s="133"/>
      <c r="AJ122" s="74"/>
    </row>
    <row r="123" spans="1:36" ht="30" customHeight="1">
      <c r="A123" s="344"/>
      <c r="B123" s="33" t="s">
        <v>620</v>
      </c>
      <c r="C123" s="48"/>
      <c r="D123" s="48"/>
      <c r="E123" s="48"/>
      <c r="F123" s="48"/>
      <c r="G123" s="48"/>
      <c r="H123" s="48"/>
      <c r="I123" s="48"/>
      <c r="J123" s="48"/>
      <c r="K123" s="48"/>
      <c r="L123" s="48"/>
      <c r="M123" s="48"/>
      <c r="N123" s="45"/>
      <c r="O123" s="45"/>
      <c r="P123" s="45"/>
      <c r="Q123" s="45" t="s">
        <v>135</v>
      </c>
      <c r="R123" s="48"/>
      <c r="S123" s="48"/>
      <c r="T123" s="48"/>
      <c r="U123" s="48"/>
      <c r="V123" s="48"/>
      <c r="W123" s="48"/>
      <c r="X123" s="48"/>
      <c r="Y123" s="48"/>
      <c r="Z123" s="48"/>
      <c r="AA123" s="48"/>
      <c r="AB123" s="48"/>
      <c r="AC123" s="48"/>
      <c r="AD123" s="48"/>
      <c r="AE123" s="48"/>
      <c r="AF123" s="48"/>
      <c r="AG123" s="48"/>
      <c r="AH123" s="45"/>
      <c r="AI123" s="133"/>
      <c r="AJ123" s="74"/>
    </row>
    <row r="124" spans="1:36" ht="30" customHeight="1">
      <c r="A124" s="344"/>
      <c r="B124" s="33" t="s">
        <v>621</v>
      </c>
      <c r="C124" s="48"/>
      <c r="D124" s="48"/>
      <c r="E124" s="48"/>
      <c r="F124" s="48"/>
      <c r="G124" s="48"/>
      <c r="H124" s="48"/>
      <c r="I124" s="48"/>
      <c r="J124" s="48"/>
      <c r="K124" s="48"/>
      <c r="L124" s="48"/>
      <c r="M124" s="48"/>
      <c r="N124" s="45"/>
      <c r="O124" s="45"/>
      <c r="P124" s="45" t="s">
        <v>135</v>
      </c>
      <c r="Q124" s="45"/>
      <c r="R124" s="48"/>
      <c r="S124" s="48"/>
      <c r="T124" s="48"/>
      <c r="U124" s="48"/>
      <c r="V124" s="48"/>
      <c r="W124" s="48"/>
      <c r="X124" s="48"/>
      <c r="Y124" s="48"/>
      <c r="Z124" s="48"/>
      <c r="AA124" s="48"/>
      <c r="AB124" s="48"/>
      <c r="AC124" s="48"/>
      <c r="AD124" s="48"/>
      <c r="AE124" s="48"/>
      <c r="AF124" s="48"/>
      <c r="AG124" s="48"/>
      <c r="AH124" s="45"/>
      <c r="AI124" s="133"/>
      <c r="AJ124" s="74"/>
    </row>
    <row r="125" spans="1:36" ht="30" customHeight="1">
      <c r="A125" s="344"/>
      <c r="B125" s="33" t="s">
        <v>622</v>
      </c>
      <c r="C125" s="48"/>
      <c r="D125" s="48"/>
      <c r="E125" s="48"/>
      <c r="F125" s="48"/>
      <c r="G125" s="48"/>
      <c r="H125" s="48"/>
      <c r="I125" s="48"/>
      <c r="J125" s="48"/>
      <c r="K125" s="48"/>
      <c r="L125" s="48"/>
      <c r="M125" s="48"/>
      <c r="N125" s="45"/>
      <c r="O125" s="45"/>
      <c r="P125" s="45" t="s">
        <v>135</v>
      </c>
      <c r="Q125" s="45"/>
      <c r="R125" s="48"/>
      <c r="S125" s="48"/>
      <c r="T125" s="48"/>
      <c r="U125" s="48"/>
      <c r="V125" s="48"/>
      <c r="W125" s="48"/>
      <c r="X125" s="48"/>
      <c r="Y125" s="48"/>
      <c r="Z125" s="48"/>
      <c r="AA125" s="48"/>
      <c r="AB125" s="48"/>
      <c r="AC125" s="48"/>
      <c r="AD125" s="48"/>
      <c r="AE125" s="48"/>
      <c r="AF125" s="48"/>
      <c r="AG125" s="48"/>
      <c r="AH125" s="45"/>
      <c r="AI125" s="133"/>
      <c r="AJ125" s="74"/>
    </row>
    <row r="126" spans="1:36" ht="30" customHeight="1">
      <c r="A126" s="344"/>
      <c r="B126" s="33" t="s">
        <v>623</v>
      </c>
      <c r="C126" s="48"/>
      <c r="D126" s="48"/>
      <c r="E126" s="48"/>
      <c r="F126" s="48"/>
      <c r="G126" s="48"/>
      <c r="H126" s="48"/>
      <c r="I126" s="48"/>
      <c r="J126" s="48"/>
      <c r="K126" s="48"/>
      <c r="L126" s="48"/>
      <c r="M126" s="48"/>
      <c r="N126" s="45"/>
      <c r="O126" s="45"/>
      <c r="P126" s="45"/>
      <c r="Q126" s="45" t="s">
        <v>135</v>
      </c>
      <c r="R126" s="48"/>
      <c r="S126" s="48"/>
      <c r="T126" s="48"/>
      <c r="U126" s="48"/>
      <c r="V126" s="48"/>
      <c r="W126" s="48"/>
      <c r="X126" s="48"/>
      <c r="Y126" s="48"/>
      <c r="Z126" s="48"/>
      <c r="AA126" s="48"/>
      <c r="AB126" s="48"/>
      <c r="AC126" s="48"/>
      <c r="AD126" s="48"/>
      <c r="AE126" s="48"/>
      <c r="AF126" s="48"/>
      <c r="AG126" s="48"/>
      <c r="AH126" s="45"/>
      <c r="AI126" s="133"/>
      <c r="AJ126" s="74"/>
    </row>
    <row r="127" spans="1:36" ht="30" customHeight="1">
      <c r="A127" s="344"/>
      <c r="B127" s="33" t="s">
        <v>624</v>
      </c>
      <c r="C127" s="48"/>
      <c r="D127" s="48"/>
      <c r="E127" s="48"/>
      <c r="F127" s="48"/>
      <c r="G127" s="48"/>
      <c r="H127" s="48"/>
      <c r="I127" s="48"/>
      <c r="J127" s="48"/>
      <c r="K127" s="48"/>
      <c r="L127" s="48"/>
      <c r="M127" s="48"/>
      <c r="N127" s="45"/>
      <c r="O127" s="45" t="s">
        <v>135</v>
      </c>
      <c r="P127" s="45"/>
      <c r="Q127" s="45"/>
      <c r="R127" s="48"/>
      <c r="S127" s="48"/>
      <c r="T127" s="48"/>
      <c r="U127" s="48"/>
      <c r="V127" s="48"/>
      <c r="W127" s="48"/>
      <c r="X127" s="48"/>
      <c r="Y127" s="48"/>
      <c r="Z127" s="48"/>
      <c r="AA127" s="48"/>
      <c r="AB127" s="48"/>
      <c r="AC127" s="48"/>
      <c r="AD127" s="48"/>
      <c r="AE127" s="48"/>
      <c r="AF127" s="48"/>
      <c r="AG127" s="48"/>
      <c r="AH127" s="45"/>
      <c r="AI127" s="133"/>
      <c r="AJ127" s="74"/>
    </row>
    <row r="128" spans="1:36" ht="30" customHeight="1">
      <c r="A128" s="344"/>
      <c r="B128" s="33" t="s">
        <v>625</v>
      </c>
      <c r="C128" s="48"/>
      <c r="D128" s="48"/>
      <c r="E128" s="48"/>
      <c r="F128" s="48"/>
      <c r="G128" s="48"/>
      <c r="H128" s="48"/>
      <c r="I128" s="48"/>
      <c r="J128" s="48"/>
      <c r="K128" s="48"/>
      <c r="L128" s="48"/>
      <c r="M128" s="48"/>
      <c r="N128" s="45"/>
      <c r="O128" s="45"/>
      <c r="P128" s="45" t="s">
        <v>135</v>
      </c>
      <c r="Q128" s="45"/>
      <c r="R128" s="48"/>
      <c r="S128" s="48"/>
      <c r="T128" s="48"/>
      <c r="U128" s="48"/>
      <c r="V128" s="48"/>
      <c r="W128" s="48"/>
      <c r="X128" s="48"/>
      <c r="Y128" s="48"/>
      <c r="Z128" s="48"/>
      <c r="AA128" s="48"/>
      <c r="AB128" s="48"/>
      <c r="AC128" s="48"/>
      <c r="AD128" s="48"/>
      <c r="AE128" s="48"/>
      <c r="AF128" s="48"/>
      <c r="AG128" s="48"/>
      <c r="AH128" s="45"/>
      <c r="AI128" s="133"/>
      <c r="AJ128" s="74"/>
    </row>
    <row r="129" spans="1:36" ht="30" customHeight="1">
      <c r="A129" s="344"/>
      <c r="B129" s="33" t="s">
        <v>626</v>
      </c>
      <c r="C129" s="48"/>
      <c r="D129" s="48"/>
      <c r="E129" s="48"/>
      <c r="F129" s="48"/>
      <c r="G129" s="48"/>
      <c r="H129" s="48"/>
      <c r="I129" s="48"/>
      <c r="J129" s="48"/>
      <c r="K129" s="48"/>
      <c r="L129" s="48"/>
      <c r="M129" s="48"/>
      <c r="N129" s="45"/>
      <c r="O129" s="45"/>
      <c r="P129" s="45"/>
      <c r="Q129" s="45" t="s">
        <v>135</v>
      </c>
      <c r="R129" s="48"/>
      <c r="S129" s="48"/>
      <c r="T129" s="48"/>
      <c r="U129" s="48"/>
      <c r="V129" s="48"/>
      <c r="W129" s="48"/>
      <c r="X129" s="48"/>
      <c r="Y129" s="48"/>
      <c r="Z129" s="48"/>
      <c r="AA129" s="48"/>
      <c r="AB129" s="48"/>
      <c r="AC129" s="48"/>
      <c r="AD129" s="48"/>
      <c r="AE129" s="48"/>
      <c r="AF129" s="48"/>
      <c r="AG129" s="48"/>
      <c r="AH129" s="45"/>
      <c r="AI129" s="133"/>
      <c r="AJ129" s="74"/>
    </row>
    <row r="130" spans="1:36" ht="30" customHeight="1">
      <c r="A130" s="345"/>
      <c r="B130" s="33" t="s">
        <v>627</v>
      </c>
      <c r="C130" s="48"/>
      <c r="D130" s="48"/>
      <c r="E130" s="48"/>
      <c r="F130" s="48"/>
      <c r="G130" s="48"/>
      <c r="H130" s="48"/>
      <c r="I130" s="48"/>
      <c r="J130" s="48"/>
      <c r="K130" s="48"/>
      <c r="L130" s="48"/>
      <c r="M130" s="48"/>
      <c r="N130" s="45"/>
      <c r="O130" s="45"/>
      <c r="P130" s="45"/>
      <c r="Q130" s="45" t="s">
        <v>135</v>
      </c>
      <c r="R130" s="48"/>
      <c r="S130" s="48"/>
      <c r="T130" s="48"/>
      <c r="U130" s="48"/>
      <c r="V130" s="48"/>
      <c r="W130" s="48"/>
      <c r="X130" s="48"/>
      <c r="Y130" s="48"/>
      <c r="Z130" s="48"/>
      <c r="AA130" s="48"/>
      <c r="AB130" s="48"/>
      <c r="AC130" s="48"/>
      <c r="AD130" s="48"/>
      <c r="AE130" s="48"/>
      <c r="AF130" s="48"/>
      <c r="AG130" s="48"/>
      <c r="AH130" s="45"/>
      <c r="AI130" s="133"/>
      <c r="AJ130" s="74"/>
    </row>
    <row r="131" spans="1:36" ht="30" customHeight="1">
      <c r="A131" s="343" t="s">
        <v>628</v>
      </c>
      <c r="B131" s="33" t="s">
        <v>629</v>
      </c>
      <c r="C131" s="48" t="s">
        <v>630</v>
      </c>
      <c r="D131" s="48"/>
      <c r="E131" s="48"/>
      <c r="F131" s="48"/>
      <c r="G131" s="48"/>
      <c r="H131" s="48"/>
      <c r="I131" s="48"/>
      <c r="J131" s="48"/>
      <c r="K131" s="48"/>
      <c r="L131" s="48"/>
      <c r="M131" s="48"/>
      <c r="N131" s="45"/>
      <c r="O131" s="45"/>
      <c r="P131" s="45"/>
      <c r="Q131" s="45" t="s">
        <v>208</v>
      </c>
      <c r="R131" s="48"/>
      <c r="S131" s="48"/>
      <c r="T131" s="48"/>
      <c r="U131" s="48"/>
      <c r="V131" s="48"/>
      <c r="W131" s="48"/>
      <c r="X131" s="48"/>
      <c r="Y131" s="48"/>
      <c r="Z131" s="48"/>
      <c r="AA131" s="48"/>
      <c r="AB131" s="48"/>
      <c r="AC131" s="48"/>
      <c r="AD131" s="48"/>
      <c r="AE131" s="48"/>
      <c r="AF131" s="48"/>
      <c r="AG131" s="48"/>
      <c r="AH131" s="45"/>
      <c r="AI131" s="133"/>
      <c r="AJ131" s="74"/>
    </row>
    <row r="132" spans="1:36" ht="30" customHeight="1">
      <c r="A132" s="344"/>
      <c r="B132" s="33" t="s">
        <v>631</v>
      </c>
      <c r="C132" s="48" t="s">
        <v>630</v>
      </c>
      <c r="D132" s="48"/>
      <c r="E132" s="48"/>
      <c r="F132" s="48"/>
      <c r="G132" s="48"/>
      <c r="H132" s="48"/>
      <c r="I132" s="48"/>
      <c r="J132" s="48"/>
      <c r="K132" s="48"/>
      <c r="L132" s="48"/>
      <c r="M132" s="48"/>
      <c r="N132" s="45"/>
      <c r="O132" s="45"/>
      <c r="P132" s="45"/>
      <c r="Q132" s="45" t="s">
        <v>208</v>
      </c>
      <c r="R132" s="48"/>
      <c r="S132" s="48"/>
      <c r="T132" s="48"/>
      <c r="U132" s="48"/>
      <c r="V132" s="48"/>
      <c r="W132" s="48"/>
      <c r="X132" s="48"/>
      <c r="Y132" s="48"/>
      <c r="Z132" s="48"/>
      <c r="AA132" s="48"/>
      <c r="AB132" s="48"/>
      <c r="AC132" s="48"/>
      <c r="AD132" s="48"/>
      <c r="AE132" s="48"/>
      <c r="AF132" s="48"/>
      <c r="AG132" s="48"/>
      <c r="AH132" s="45"/>
      <c r="AI132" s="133"/>
      <c r="AJ132" s="74"/>
    </row>
    <row r="133" spans="1:36" ht="30" customHeight="1">
      <c r="A133" s="344"/>
      <c r="B133" s="33" t="s">
        <v>632</v>
      </c>
      <c r="C133" s="48" t="s">
        <v>630</v>
      </c>
      <c r="D133" s="48"/>
      <c r="E133" s="48"/>
      <c r="F133" s="48"/>
      <c r="G133" s="48"/>
      <c r="H133" s="48"/>
      <c r="I133" s="48"/>
      <c r="J133" s="48"/>
      <c r="K133" s="48"/>
      <c r="L133" s="48"/>
      <c r="M133" s="48"/>
      <c r="N133" s="45"/>
      <c r="O133" s="45"/>
      <c r="P133" s="45"/>
      <c r="Q133" s="45" t="s">
        <v>208</v>
      </c>
      <c r="R133" s="48"/>
      <c r="S133" s="48"/>
      <c r="T133" s="48"/>
      <c r="U133" s="48"/>
      <c r="V133" s="48"/>
      <c r="W133" s="48"/>
      <c r="X133" s="48"/>
      <c r="Y133" s="48"/>
      <c r="Z133" s="48"/>
      <c r="AA133" s="48"/>
      <c r="AB133" s="48"/>
      <c r="AC133" s="48"/>
      <c r="AD133" s="48"/>
      <c r="AE133" s="48"/>
      <c r="AF133" s="48"/>
      <c r="AG133" s="48"/>
      <c r="AH133" s="45"/>
      <c r="AI133" s="133"/>
      <c r="AJ133" s="74"/>
    </row>
    <row r="134" spans="1:36" ht="30" customHeight="1">
      <c r="A134" s="344"/>
      <c r="B134" s="33" t="s">
        <v>633</v>
      </c>
      <c r="C134" s="48"/>
      <c r="D134" s="48"/>
      <c r="E134" s="48"/>
      <c r="F134" s="48"/>
      <c r="G134" s="48"/>
      <c r="H134" s="48"/>
      <c r="I134" s="48"/>
      <c r="J134" s="48"/>
      <c r="K134" s="48"/>
      <c r="L134" s="48"/>
      <c r="M134" s="48"/>
      <c r="N134" s="45"/>
      <c r="O134" s="45" t="s">
        <v>135</v>
      </c>
      <c r="P134" s="45"/>
      <c r="Q134" s="45"/>
      <c r="R134" s="48"/>
      <c r="S134" s="48"/>
      <c r="T134" s="48"/>
      <c r="U134" s="48"/>
      <c r="V134" s="48"/>
      <c r="W134" s="48"/>
      <c r="X134" s="48"/>
      <c r="Y134" s="48"/>
      <c r="Z134" s="48"/>
      <c r="AA134" s="48"/>
      <c r="AB134" s="48"/>
      <c r="AC134" s="48"/>
      <c r="AD134" s="48"/>
      <c r="AE134" s="48"/>
      <c r="AF134" s="48"/>
      <c r="AG134" s="48"/>
      <c r="AH134" s="45"/>
      <c r="AI134" s="133"/>
      <c r="AJ134" s="74"/>
    </row>
    <row r="135" spans="1:36" ht="30" customHeight="1">
      <c r="A135" s="344"/>
      <c r="B135" s="33" t="s">
        <v>634</v>
      </c>
      <c r="C135" s="48"/>
      <c r="D135" s="48"/>
      <c r="E135" s="48"/>
      <c r="F135" s="48"/>
      <c r="G135" s="48"/>
      <c r="H135" s="48"/>
      <c r="I135" s="48"/>
      <c r="J135" s="48"/>
      <c r="K135" s="48"/>
      <c r="L135" s="48"/>
      <c r="M135" s="48"/>
      <c r="N135" s="45"/>
      <c r="O135" s="45"/>
      <c r="P135" s="45" t="s">
        <v>135</v>
      </c>
      <c r="Q135" s="45"/>
      <c r="R135" s="48"/>
      <c r="S135" s="48"/>
      <c r="T135" s="48"/>
      <c r="U135" s="48"/>
      <c r="V135" s="48"/>
      <c r="W135" s="48"/>
      <c r="X135" s="48"/>
      <c r="Y135" s="48"/>
      <c r="Z135" s="48"/>
      <c r="AA135" s="48"/>
      <c r="AB135" s="48"/>
      <c r="AC135" s="48"/>
      <c r="AD135" s="48"/>
      <c r="AE135" s="48"/>
      <c r="AF135" s="48"/>
      <c r="AG135" s="48"/>
      <c r="AH135" s="45"/>
      <c r="AI135" s="133"/>
      <c r="AJ135" s="74"/>
    </row>
    <row r="136" spans="1:36" ht="30" customHeight="1">
      <c r="A136" s="344"/>
      <c r="B136" s="33" t="s">
        <v>635</v>
      </c>
      <c r="C136" s="48"/>
      <c r="D136" s="48"/>
      <c r="E136" s="48"/>
      <c r="F136" s="48"/>
      <c r="G136" s="48"/>
      <c r="H136" s="48"/>
      <c r="I136" s="48"/>
      <c r="J136" s="48"/>
      <c r="K136" s="48"/>
      <c r="L136" s="48"/>
      <c r="M136" s="48"/>
      <c r="N136" s="45"/>
      <c r="O136" s="45"/>
      <c r="P136" s="45"/>
      <c r="Q136" s="45" t="s">
        <v>135</v>
      </c>
      <c r="R136" s="48"/>
      <c r="S136" s="48"/>
      <c r="T136" s="48"/>
      <c r="U136" s="48"/>
      <c r="V136" s="48"/>
      <c r="W136" s="48"/>
      <c r="X136" s="48"/>
      <c r="Y136" s="48"/>
      <c r="Z136" s="48"/>
      <c r="AA136" s="48"/>
      <c r="AB136" s="48"/>
      <c r="AC136" s="48"/>
      <c r="AD136" s="48"/>
      <c r="AE136" s="48"/>
      <c r="AF136" s="48"/>
      <c r="AG136" s="48"/>
      <c r="AH136" s="45"/>
      <c r="AI136" s="133"/>
      <c r="AJ136" s="74"/>
    </row>
    <row r="137" spans="1:36" ht="30" customHeight="1">
      <c r="A137" s="344"/>
      <c r="B137" s="33" t="s">
        <v>636</v>
      </c>
      <c r="C137" s="48"/>
      <c r="D137" s="48"/>
      <c r="E137" s="48"/>
      <c r="F137" s="48"/>
      <c r="G137" s="48"/>
      <c r="H137" s="48"/>
      <c r="I137" s="48"/>
      <c r="J137" s="48"/>
      <c r="K137" s="48"/>
      <c r="L137" s="48"/>
      <c r="M137" s="48"/>
      <c r="N137" s="45"/>
      <c r="O137" s="45" t="s">
        <v>135</v>
      </c>
      <c r="P137" s="45"/>
      <c r="Q137" s="45"/>
      <c r="R137" s="48"/>
      <c r="S137" s="48"/>
      <c r="T137" s="48"/>
      <c r="U137" s="48"/>
      <c r="V137" s="48"/>
      <c r="W137" s="48"/>
      <c r="X137" s="48"/>
      <c r="Y137" s="48"/>
      <c r="Z137" s="48"/>
      <c r="AA137" s="48"/>
      <c r="AB137" s="48"/>
      <c r="AC137" s="48"/>
      <c r="AD137" s="48"/>
      <c r="AE137" s="48"/>
      <c r="AF137" s="48"/>
      <c r="AG137" s="48"/>
      <c r="AH137" s="45"/>
      <c r="AI137" s="133"/>
      <c r="AJ137" s="74"/>
    </row>
    <row r="138" spans="1:36" ht="30" customHeight="1">
      <c r="A138" s="344"/>
      <c r="B138" s="33" t="s">
        <v>637</v>
      </c>
      <c r="C138" s="48"/>
      <c r="D138" s="48"/>
      <c r="E138" s="48"/>
      <c r="F138" s="48"/>
      <c r="G138" s="48"/>
      <c r="H138" s="48"/>
      <c r="I138" s="48"/>
      <c r="J138" s="48"/>
      <c r="K138" s="48"/>
      <c r="L138" s="48"/>
      <c r="M138" s="48"/>
      <c r="N138" s="45"/>
      <c r="O138" s="45"/>
      <c r="P138" s="45" t="s">
        <v>135</v>
      </c>
      <c r="Q138" s="45"/>
      <c r="R138" s="48"/>
      <c r="S138" s="48"/>
      <c r="T138" s="48"/>
      <c r="U138" s="48"/>
      <c r="V138" s="48"/>
      <c r="W138" s="48"/>
      <c r="X138" s="48"/>
      <c r="Y138" s="48"/>
      <c r="Z138" s="48"/>
      <c r="AA138" s="48"/>
      <c r="AB138" s="48"/>
      <c r="AC138" s="48"/>
      <c r="AD138" s="48"/>
      <c r="AE138" s="48"/>
      <c r="AF138" s="48"/>
      <c r="AG138" s="48"/>
      <c r="AH138" s="45"/>
      <c r="AI138" s="133"/>
      <c r="AJ138" s="74"/>
    </row>
    <row r="139" spans="1:36" ht="30" customHeight="1">
      <c r="A139" s="344"/>
      <c r="B139" s="33" t="s">
        <v>638</v>
      </c>
      <c r="C139" s="48"/>
      <c r="D139" s="48"/>
      <c r="E139" s="48"/>
      <c r="F139" s="48"/>
      <c r="G139" s="48"/>
      <c r="H139" s="48"/>
      <c r="I139" s="48"/>
      <c r="J139" s="48"/>
      <c r="K139" s="48"/>
      <c r="L139" s="48"/>
      <c r="M139" s="48"/>
      <c r="N139" s="45"/>
      <c r="O139" s="45"/>
      <c r="P139" s="45"/>
      <c r="Q139" s="45" t="s">
        <v>135</v>
      </c>
      <c r="R139" s="48"/>
      <c r="S139" s="48"/>
      <c r="T139" s="48"/>
      <c r="U139" s="48"/>
      <c r="V139" s="48"/>
      <c r="W139" s="48"/>
      <c r="X139" s="48"/>
      <c r="Y139" s="48"/>
      <c r="Z139" s="48"/>
      <c r="AA139" s="48"/>
      <c r="AB139" s="48"/>
      <c r="AC139" s="48"/>
      <c r="AD139" s="48"/>
      <c r="AE139" s="48"/>
      <c r="AF139" s="48"/>
      <c r="AG139" s="48"/>
      <c r="AH139" s="45"/>
      <c r="AI139" s="133"/>
      <c r="AJ139" s="74"/>
    </row>
    <row r="140" spans="1:36" ht="30" customHeight="1">
      <c r="A140" s="344"/>
      <c r="B140" s="33" t="s">
        <v>639</v>
      </c>
      <c r="C140" s="48"/>
      <c r="D140" s="48"/>
      <c r="E140" s="48"/>
      <c r="F140" s="48"/>
      <c r="G140" s="48"/>
      <c r="H140" s="48"/>
      <c r="I140" s="48"/>
      <c r="J140" s="48"/>
      <c r="K140" s="48"/>
      <c r="L140" s="48"/>
      <c r="M140" s="48"/>
      <c r="N140" s="45"/>
      <c r="O140" s="45"/>
      <c r="P140" s="45" t="s">
        <v>135</v>
      </c>
      <c r="Q140" s="45"/>
      <c r="R140" s="48"/>
      <c r="S140" s="48"/>
      <c r="T140" s="48"/>
      <c r="U140" s="48"/>
      <c r="V140" s="48"/>
      <c r="W140" s="48"/>
      <c r="X140" s="48"/>
      <c r="Y140" s="48"/>
      <c r="Z140" s="48"/>
      <c r="AA140" s="48"/>
      <c r="AB140" s="48"/>
      <c r="AC140" s="48"/>
      <c r="AD140" s="48"/>
      <c r="AE140" s="48"/>
      <c r="AF140" s="48"/>
      <c r="AG140" s="48"/>
      <c r="AH140" s="45"/>
      <c r="AI140" s="133"/>
      <c r="AJ140" s="74"/>
    </row>
    <row r="141" spans="1:36" ht="30" customHeight="1">
      <c r="A141" s="344"/>
      <c r="B141" s="33" t="s">
        <v>640</v>
      </c>
      <c r="C141" s="48"/>
      <c r="D141" s="48"/>
      <c r="E141" s="48"/>
      <c r="F141" s="48"/>
      <c r="G141" s="48"/>
      <c r="H141" s="48"/>
      <c r="I141" s="48"/>
      <c r="J141" s="48"/>
      <c r="K141" s="48"/>
      <c r="L141" s="48"/>
      <c r="M141" s="48"/>
      <c r="N141" s="45"/>
      <c r="O141" s="45" t="s">
        <v>135</v>
      </c>
      <c r="P141" s="45"/>
      <c r="Q141" s="45"/>
      <c r="R141" s="48"/>
      <c r="S141" s="48"/>
      <c r="T141" s="48"/>
      <c r="U141" s="48"/>
      <c r="V141" s="48"/>
      <c r="W141" s="48"/>
      <c r="X141" s="48"/>
      <c r="Y141" s="48"/>
      <c r="Z141" s="48"/>
      <c r="AA141" s="48"/>
      <c r="AB141" s="48"/>
      <c r="AC141" s="48"/>
      <c r="AD141" s="48"/>
      <c r="AE141" s="48"/>
      <c r="AF141" s="48"/>
      <c r="AG141" s="48"/>
      <c r="AH141" s="45"/>
      <c r="AI141" s="133"/>
      <c r="AJ141" s="74"/>
    </row>
    <row r="142" spans="1:36" ht="30" customHeight="1">
      <c r="A142" s="344"/>
      <c r="B142" s="33" t="s">
        <v>641</v>
      </c>
      <c r="C142" s="48"/>
      <c r="D142" s="48"/>
      <c r="E142" s="48"/>
      <c r="F142" s="48"/>
      <c r="G142" s="48"/>
      <c r="H142" s="48"/>
      <c r="I142" s="48"/>
      <c r="J142" s="48"/>
      <c r="K142" s="48"/>
      <c r="L142" s="48"/>
      <c r="M142" s="48"/>
      <c r="N142" s="45"/>
      <c r="O142" s="45"/>
      <c r="P142" s="45" t="s">
        <v>135</v>
      </c>
      <c r="Q142" s="45"/>
      <c r="R142" s="48"/>
      <c r="S142" s="48"/>
      <c r="T142" s="48"/>
      <c r="U142" s="48"/>
      <c r="V142" s="48"/>
      <c r="W142" s="48"/>
      <c r="X142" s="48"/>
      <c r="Y142" s="48"/>
      <c r="Z142" s="48"/>
      <c r="AA142" s="48"/>
      <c r="AB142" s="48"/>
      <c r="AC142" s="48"/>
      <c r="AD142" s="48"/>
      <c r="AE142" s="48"/>
      <c r="AF142" s="48"/>
      <c r="AG142" s="48"/>
      <c r="AH142" s="45"/>
      <c r="AI142" s="133"/>
      <c r="AJ142" s="74"/>
    </row>
    <row r="143" spans="1:36" ht="30" customHeight="1">
      <c r="A143" s="344"/>
      <c r="B143" s="33" t="s">
        <v>642</v>
      </c>
      <c r="C143" s="48"/>
      <c r="D143" s="48"/>
      <c r="E143" s="48"/>
      <c r="F143" s="48"/>
      <c r="G143" s="48"/>
      <c r="H143" s="48"/>
      <c r="I143" s="48"/>
      <c r="J143" s="48"/>
      <c r="K143" s="48"/>
      <c r="L143" s="48"/>
      <c r="M143" s="48"/>
      <c r="N143" s="45"/>
      <c r="O143" s="45"/>
      <c r="P143" s="45" t="s">
        <v>135</v>
      </c>
      <c r="Q143" s="45"/>
      <c r="R143" s="48"/>
      <c r="S143" s="48"/>
      <c r="T143" s="48"/>
      <c r="U143" s="48"/>
      <c r="V143" s="48"/>
      <c r="W143" s="48"/>
      <c r="X143" s="48"/>
      <c r="Y143" s="48"/>
      <c r="Z143" s="48"/>
      <c r="AA143" s="48"/>
      <c r="AB143" s="48"/>
      <c r="AC143" s="48"/>
      <c r="AD143" s="48"/>
      <c r="AE143" s="48"/>
      <c r="AF143" s="48"/>
      <c r="AG143" s="48"/>
      <c r="AH143" s="45"/>
      <c r="AI143" s="133"/>
      <c r="AJ143" s="74"/>
    </row>
    <row r="144" spans="1:36" ht="30" customHeight="1">
      <c r="A144" s="344"/>
      <c r="B144" s="33" t="s">
        <v>643</v>
      </c>
      <c r="C144" s="48"/>
      <c r="D144" s="48"/>
      <c r="E144" s="48"/>
      <c r="F144" s="48"/>
      <c r="G144" s="48"/>
      <c r="H144" s="48"/>
      <c r="I144" s="48"/>
      <c r="J144" s="48"/>
      <c r="K144" s="48"/>
      <c r="L144" s="48"/>
      <c r="M144" s="48"/>
      <c r="N144" s="45"/>
      <c r="O144" s="45"/>
      <c r="P144" s="45"/>
      <c r="Q144" s="45" t="s">
        <v>135</v>
      </c>
      <c r="R144" s="48"/>
      <c r="S144" s="48"/>
      <c r="T144" s="48"/>
      <c r="U144" s="48"/>
      <c r="V144" s="48"/>
      <c r="W144" s="48"/>
      <c r="X144" s="48"/>
      <c r="Y144" s="48"/>
      <c r="Z144" s="48"/>
      <c r="AA144" s="48"/>
      <c r="AB144" s="48"/>
      <c r="AC144" s="48"/>
      <c r="AD144" s="48"/>
      <c r="AE144" s="48"/>
      <c r="AF144" s="48"/>
      <c r="AG144" s="48"/>
      <c r="AH144" s="45"/>
      <c r="AI144" s="133"/>
      <c r="AJ144" s="74"/>
    </row>
    <row r="145" spans="1:36" ht="30" customHeight="1">
      <c r="A145" s="345"/>
      <c r="B145" s="33" t="s">
        <v>644</v>
      </c>
      <c r="C145" s="48"/>
      <c r="D145" s="48"/>
      <c r="E145" s="48"/>
      <c r="F145" s="48"/>
      <c r="G145" s="48"/>
      <c r="H145" s="48"/>
      <c r="I145" s="48"/>
      <c r="J145" s="48"/>
      <c r="K145" s="48"/>
      <c r="L145" s="48"/>
      <c r="M145" s="48"/>
      <c r="N145" s="45"/>
      <c r="O145" s="45" t="s">
        <v>135</v>
      </c>
      <c r="P145" s="45"/>
      <c r="Q145" s="45"/>
      <c r="R145" s="48"/>
      <c r="S145" s="48"/>
      <c r="T145" s="48"/>
      <c r="U145" s="48"/>
      <c r="V145" s="48"/>
      <c r="W145" s="48"/>
      <c r="X145" s="48"/>
      <c r="Y145" s="48"/>
      <c r="Z145" s="48"/>
      <c r="AA145" s="48"/>
      <c r="AB145" s="48"/>
      <c r="AC145" s="48"/>
      <c r="AD145" s="48"/>
      <c r="AE145" s="48"/>
      <c r="AF145" s="48"/>
      <c r="AG145" s="48"/>
      <c r="AH145" s="45"/>
      <c r="AI145" s="133"/>
      <c r="AJ145" s="74"/>
    </row>
    <row r="146" spans="1:36" ht="30" customHeight="1">
      <c r="A146" s="343" t="s">
        <v>645</v>
      </c>
      <c r="B146" s="33" t="s">
        <v>646</v>
      </c>
      <c r="C146" s="48" t="s">
        <v>647</v>
      </c>
      <c r="D146" s="48"/>
      <c r="E146" s="48"/>
      <c r="F146" s="48"/>
      <c r="G146" s="48"/>
      <c r="H146" s="48"/>
      <c r="I146" s="48"/>
      <c r="J146" s="48"/>
      <c r="K146" s="48"/>
      <c r="L146" s="48"/>
      <c r="M146" s="48"/>
      <c r="N146" s="45"/>
      <c r="O146" s="45"/>
      <c r="P146" s="45"/>
      <c r="Q146" s="45" t="s">
        <v>208</v>
      </c>
      <c r="R146" s="48"/>
      <c r="S146" s="48"/>
      <c r="T146" s="48"/>
      <c r="U146" s="48"/>
      <c r="V146" s="48"/>
      <c r="W146" s="48"/>
      <c r="X146" s="48"/>
      <c r="Y146" s="48"/>
      <c r="Z146" s="48"/>
      <c r="AA146" s="48"/>
      <c r="AB146" s="48"/>
      <c r="AC146" s="48"/>
      <c r="AD146" s="48"/>
      <c r="AE146" s="48"/>
      <c r="AF146" s="48"/>
      <c r="AG146" s="48"/>
      <c r="AH146" s="45"/>
      <c r="AI146" s="133"/>
      <c r="AJ146" s="74"/>
    </row>
    <row r="147" spans="1:36" ht="30" customHeight="1">
      <c r="A147" s="344"/>
      <c r="B147" s="33" t="s">
        <v>648</v>
      </c>
      <c r="C147" s="48" t="s">
        <v>647</v>
      </c>
      <c r="D147" s="48"/>
      <c r="E147" s="48"/>
      <c r="F147" s="48"/>
      <c r="G147" s="48"/>
      <c r="H147" s="48"/>
      <c r="I147" s="48"/>
      <c r="J147" s="48"/>
      <c r="K147" s="48"/>
      <c r="L147" s="48"/>
      <c r="M147" s="48"/>
      <c r="N147" s="45"/>
      <c r="O147" s="45"/>
      <c r="P147" s="45"/>
      <c r="Q147" s="45" t="s">
        <v>208</v>
      </c>
      <c r="R147" s="48"/>
      <c r="S147" s="48"/>
      <c r="T147" s="48"/>
      <c r="U147" s="48"/>
      <c r="V147" s="48"/>
      <c r="W147" s="48"/>
      <c r="X147" s="48"/>
      <c r="Y147" s="48"/>
      <c r="Z147" s="48"/>
      <c r="AA147" s="48"/>
      <c r="AB147" s="48"/>
      <c r="AC147" s="48"/>
      <c r="AD147" s="48"/>
      <c r="AE147" s="48"/>
      <c r="AF147" s="48"/>
      <c r="AG147" s="48"/>
      <c r="AH147" s="45"/>
      <c r="AI147" s="133"/>
      <c r="AJ147" s="74"/>
    </row>
    <row r="148" spans="1:36" ht="30" customHeight="1">
      <c r="A148" s="344"/>
      <c r="B148" s="33" t="s">
        <v>649</v>
      </c>
      <c r="C148" s="48" t="s">
        <v>647</v>
      </c>
      <c r="D148" s="48"/>
      <c r="E148" s="48"/>
      <c r="F148" s="48"/>
      <c r="G148" s="48"/>
      <c r="H148" s="48"/>
      <c r="I148" s="48"/>
      <c r="J148" s="48"/>
      <c r="K148" s="48"/>
      <c r="L148" s="48"/>
      <c r="M148" s="48"/>
      <c r="N148" s="45"/>
      <c r="O148" s="45"/>
      <c r="P148" s="45"/>
      <c r="Q148" s="45" t="s">
        <v>208</v>
      </c>
      <c r="R148" s="48"/>
      <c r="S148" s="48"/>
      <c r="T148" s="48"/>
      <c r="U148" s="48"/>
      <c r="V148" s="48"/>
      <c r="W148" s="48"/>
      <c r="X148" s="48"/>
      <c r="Y148" s="48"/>
      <c r="Z148" s="48"/>
      <c r="AA148" s="48"/>
      <c r="AB148" s="48"/>
      <c r="AC148" s="48"/>
      <c r="AD148" s="48"/>
      <c r="AE148" s="48"/>
      <c r="AF148" s="48"/>
      <c r="AG148" s="48"/>
      <c r="AH148" s="45"/>
      <c r="AI148" s="133"/>
      <c r="AJ148" s="74"/>
    </row>
    <row r="149" spans="1:36" ht="30" customHeight="1">
      <c r="A149" s="344"/>
      <c r="B149" s="33" t="s">
        <v>650</v>
      </c>
      <c r="C149" s="48"/>
      <c r="D149" s="48"/>
      <c r="E149" s="48"/>
      <c r="F149" s="48"/>
      <c r="G149" s="48"/>
      <c r="H149" s="48"/>
      <c r="I149" s="48"/>
      <c r="J149" s="48"/>
      <c r="K149" s="48"/>
      <c r="L149" s="48"/>
      <c r="M149" s="48"/>
      <c r="N149" s="45"/>
      <c r="O149" s="45"/>
      <c r="P149" s="45" t="s">
        <v>135</v>
      </c>
      <c r="Q149" s="45"/>
      <c r="R149" s="48"/>
      <c r="S149" s="48"/>
      <c r="T149" s="48"/>
      <c r="U149" s="48"/>
      <c r="V149" s="48"/>
      <c r="W149" s="48"/>
      <c r="X149" s="48"/>
      <c r="Y149" s="48"/>
      <c r="Z149" s="48"/>
      <c r="AA149" s="48"/>
      <c r="AB149" s="48"/>
      <c r="AC149" s="48"/>
      <c r="AD149" s="48"/>
      <c r="AE149" s="48"/>
      <c r="AF149" s="48"/>
      <c r="AG149" s="48"/>
      <c r="AH149" s="45"/>
      <c r="AI149" s="133"/>
      <c r="AJ149" s="74"/>
    </row>
    <row r="150" spans="1:36" ht="30" customHeight="1">
      <c r="A150" s="344"/>
      <c r="B150" s="33" t="s">
        <v>651</v>
      </c>
      <c r="C150" s="48"/>
      <c r="D150" s="48"/>
      <c r="E150" s="48"/>
      <c r="F150" s="48"/>
      <c r="G150" s="48"/>
      <c r="H150" s="48"/>
      <c r="I150" s="48"/>
      <c r="J150" s="48"/>
      <c r="K150" s="48"/>
      <c r="L150" s="48"/>
      <c r="M150" s="48"/>
      <c r="N150" s="45"/>
      <c r="O150" s="45" t="s">
        <v>135</v>
      </c>
      <c r="P150" s="45"/>
      <c r="Q150" s="45"/>
      <c r="R150" s="48"/>
      <c r="S150" s="48"/>
      <c r="T150" s="48"/>
      <c r="U150" s="48"/>
      <c r="V150" s="48"/>
      <c r="W150" s="48"/>
      <c r="X150" s="48"/>
      <c r="Y150" s="48"/>
      <c r="Z150" s="48"/>
      <c r="AA150" s="48"/>
      <c r="AB150" s="48"/>
      <c r="AC150" s="48"/>
      <c r="AD150" s="48"/>
      <c r="AE150" s="48"/>
      <c r="AF150" s="48"/>
      <c r="AG150" s="48"/>
      <c r="AH150" s="45"/>
      <c r="AI150" s="133"/>
      <c r="AJ150" s="74"/>
    </row>
    <row r="151" spans="1:36" ht="30" customHeight="1">
      <c r="A151" s="344"/>
      <c r="B151" s="33" t="s">
        <v>652</v>
      </c>
      <c r="C151" s="48"/>
      <c r="D151" s="48"/>
      <c r="E151" s="48"/>
      <c r="F151" s="48"/>
      <c r="G151" s="48"/>
      <c r="H151" s="48"/>
      <c r="I151" s="48"/>
      <c r="J151" s="48"/>
      <c r="K151" s="48"/>
      <c r="L151" s="48"/>
      <c r="M151" s="48"/>
      <c r="N151" s="45"/>
      <c r="O151" s="45"/>
      <c r="P151" s="45" t="s">
        <v>135</v>
      </c>
      <c r="Q151" s="45"/>
      <c r="R151" s="48"/>
      <c r="S151" s="48"/>
      <c r="T151" s="48"/>
      <c r="U151" s="48"/>
      <c r="V151" s="48"/>
      <c r="W151" s="48"/>
      <c r="X151" s="48"/>
      <c r="Y151" s="48"/>
      <c r="Z151" s="48"/>
      <c r="AA151" s="48"/>
      <c r="AB151" s="48"/>
      <c r="AC151" s="48"/>
      <c r="AD151" s="48"/>
      <c r="AE151" s="48"/>
      <c r="AF151" s="48"/>
      <c r="AG151" s="48"/>
      <c r="AH151" s="45"/>
      <c r="AI151" s="133"/>
      <c r="AJ151" s="74"/>
    </row>
    <row r="152" spans="1:36" ht="30" customHeight="1">
      <c r="A152" s="344"/>
      <c r="B152" s="33" t="s">
        <v>653</v>
      </c>
      <c r="C152" s="48"/>
      <c r="D152" s="48"/>
      <c r="E152" s="48"/>
      <c r="F152" s="48"/>
      <c r="G152" s="48"/>
      <c r="H152" s="48"/>
      <c r="I152" s="48"/>
      <c r="J152" s="48"/>
      <c r="K152" s="48"/>
      <c r="L152" s="48"/>
      <c r="M152" s="48"/>
      <c r="N152" s="45"/>
      <c r="O152" s="45"/>
      <c r="P152" s="45" t="s">
        <v>135</v>
      </c>
      <c r="Q152" s="45"/>
      <c r="R152" s="48"/>
      <c r="S152" s="48"/>
      <c r="T152" s="48"/>
      <c r="U152" s="48"/>
      <c r="V152" s="48"/>
      <c r="W152" s="48"/>
      <c r="X152" s="48"/>
      <c r="Y152" s="48"/>
      <c r="Z152" s="48"/>
      <c r="AA152" s="48"/>
      <c r="AB152" s="48"/>
      <c r="AC152" s="48"/>
      <c r="AD152" s="48"/>
      <c r="AE152" s="48"/>
      <c r="AF152" s="48"/>
      <c r="AG152" s="48"/>
      <c r="AH152" s="45"/>
      <c r="AI152" s="133"/>
      <c r="AJ152" s="74"/>
    </row>
    <row r="153" spans="1:36" ht="30" customHeight="1">
      <c r="A153" s="344"/>
      <c r="B153" s="33" t="s">
        <v>654</v>
      </c>
      <c r="C153" s="48"/>
      <c r="D153" s="48"/>
      <c r="E153" s="48"/>
      <c r="F153" s="48"/>
      <c r="G153" s="48"/>
      <c r="H153" s="48"/>
      <c r="I153" s="48"/>
      <c r="J153" s="48"/>
      <c r="K153" s="48"/>
      <c r="L153" s="48"/>
      <c r="M153" s="48"/>
      <c r="N153" s="45"/>
      <c r="O153" s="45"/>
      <c r="P153" s="45"/>
      <c r="Q153" s="45" t="s">
        <v>135</v>
      </c>
      <c r="R153" s="48"/>
      <c r="S153" s="48"/>
      <c r="T153" s="48"/>
      <c r="U153" s="48"/>
      <c r="V153" s="48"/>
      <c r="W153" s="48"/>
      <c r="X153" s="48"/>
      <c r="Y153" s="48"/>
      <c r="Z153" s="48"/>
      <c r="AA153" s="48"/>
      <c r="AB153" s="48"/>
      <c r="AC153" s="48"/>
      <c r="AD153" s="48"/>
      <c r="AE153" s="48"/>
      <c r="AF153" s="48"/>
      <c r="AG153" s="48"/>
      <c r="AH153" s="45"/>
      <c r="AI153" s="133"/>
      <c r="AJ153" s="74"/>
    </row>
    <row r="154" spans="1:36" ht="30" customHeight="1">
      <c r="A154" s="344"/>
      <c r="B154" s="33" t="s">
        <v>655</v>
      </c>
      <c r="C154" s="48"/>
      <c r="D154" s="48"/>
      <c r="E154" s="48"/>
      <c r="F154" s="48"/>
      <c r="G154" s="48"/>
      <c r="H154" s="48"/>
      <c r="I154" s="48"/>
      <c r="J154" s="48"/>
      <c r="K154" s="48"/>
      <c r="L154" s="48"/>
      <c r="M154" s="48"/>
      <c r="N154" s="45"/>
      <c r="O154" s="45" t="s">
        <v>135</v>
      </c>
      <c r="P154" s="45"/>
      <c r="Q154" s="45"/>
      <c r="R154" s="48"/>
      <c r="S154" s="48"/>
      <c r="T154" s="48"/>
      <c r="U154" s="48"/>
      <c r="V154" s="48"/>
      <c r="W154" s="48"/>
      <c r="X154" s="48"/>
      <c r="Y154" s="48"/>
      <c r="Z154" s="48"/>
      <c r="AA154" s="48"/>
      <c r="AB154" s="48"/>
      <c r="AC154" s="48"/>
      <c r="AD154" s="48"/>
      <c r="AE154" s="48"/>
      <c r="AF154" s="48"/>
      <c r="AG154" s="48"/>
      <c r="AH154" s="45"/>
      <c r="AI154" s="133"/>
      <c r="AJ154" s="74"/>
    </row>
    <row r="155" spans="1:36" ht="30" customHeight="1">
      <c r="A155" s="344"/>
      <c r="B155" s="33" t="s">
        <v>656</v>
      </c>
      <c r="C155" s="48"/>
      <c r="D155" s="48"/>
      <c r="E155" s="48"/>
      <c r="F155" s="48"/>
      <c r="G155" s="48"/>
      <c r="H155" s="48"/>
      <c r="I155" s="48"/>
      <c r="J155" s="48"/>
      <c r="K155" s="48"/>
      <c r="L155" s="48"/>
      <c r="M155" s="48"/>
      <c r="N155" s="45"/>
      <c r="O155" s="45"/>
      <c r="P155" s="45" t="s">
        <v>135</v>
      </c>
      <c r="Q155" s="45"/>
      <c r="R155" s="48"/>
      <c r="S155" s="48"/>
      <c r="T155" s="48"/>
      <c r="U155" s="48"/>
      <c r="V155" s="48"/>
      <c r="W155" s="48"/>
      <c r="X155" s="48"/>
      <c r="Y155" s="48"/>
      <c r="Z155" s="48"/>
      <c r="AA155" s="48"/>
      <c r="AB155" s="48"/>
      <c r="AC155" s="48"/>
      <c r="AD155" s="48"/>
      <c r="AE155" s="48"/>
      <c r="AF155" s="48"/>
      <c r="AG155" s="48"/>
      <c r="AH155" s="45"/>
      <c r="AI155" s="133"/>
      <c r="AJ155" s="74"/>
    </row>
    <row r="156" spans="1:36" ht="30" customHeight="1">
      <c r="A156" s="344"/>
      <c r="B156" s="33" t="s">
        <v>657</v>
      </c>
      <c r="C156" s="48"/>
      <c r="D156" s="48"/>
      <c r="E156" s="48"/>
      <c r="F156" s="48"/>
      <c r="G156" s="48"/>
      <c r="H156" s="48"/>
      <c r="I156" s="48"/>
      <c r="J156" s="48"/>
      <c r="K156" s="48"/>
      <c r="L156" s="48"/>
      <c r="M156" s="48"/>
      <c r="N156" s="45"/>
      <c r="O156" s="45"/>
      <c r="P156" s="45" t="s">
        <v>135</v>
      </c>
      <c r="Q156" s="45"/>
      <c r="R156" s="48"/>
      <c r="S156" s="48"/>
      <c r="T156" s="48"/>
      <c r="U156" s="48"/>
      <c r="V156" s="48"/>
      <c r="W156" s="48"/>
      <c r="X156" s="48"/>
      <c r="Y156" s="48"/>
      <c r="Z156" s="48"/>
      <c r="AA156" s="48"/>
      <c r="AB156" s="48"/>
      <c r="AC156" s="48"/>
      <c r="AD156" s="48"/>
      <c r="AE156" s="48"/>
      <c r="AF156" s="48"/>
      <c r="AG156" s="48"/>
      <c r="AH156" s="45"/>
      <c r="AI156" s="133"/>
      <c r="AJ156" s="74"/>
    </row>
    <row r="157" spans="1:36" ht="30" customHeight="1">
      <c r="A157" s="344"/>
      <c r="B157" s="33" t="s">
        <v>658</v>
      </c>
      <c r="C157" s="48"/>
      <c r="D157" s="48"/>
      <c r="E157" s="48"/>
      <c r="F157" s="48"/>
      <c r="G157" s="48"/>
      <c r="H157" s="48"/>
      <c r="I157" s="48"/>
      <c r="J157" s="48"/>
      <c r="K157" s="48"/>
      <c r="L157" s="48"/>
      <c r="M157" s="48"/>
      <c r="N157" s="45"/>
      <c r="O157" s="45"/>
      <c r="P157" s="45"/>
      <c r="Q157" s="45" t="s">
        <v>135</v>
      </c>
      <c r="R157" s="48"/>
      <c r="S157" s="48"/>
      <c r="T157" s="48"/>
      <c r="U157" s="48"/>
      <c r="V157" s="48"/>
      <c r="W157" s="48"/>
      <c r="X157" s="48"/>
      <c r="Y157" s="48"/>
      <c r="Z157" s="48"/>
      <c r="AA157" s="48"/>
      <c r="AB157" s="48"/>
      <c r="AC157" s="48"/>
      <c r="AD157" s="48"/>
      <c r="AE157" s="48"/>
      <c r="AF157" s="48"/>
      <c r="AG157" s="48"/>
      <c r="AH157" s="45"/>
      <c r="AI157" s="133"/>
      <c r="AJ157" s="74"/>
    </row>
    <row r="158" spans="1:36" ht="30" customHeight="1">
      <c r="A158" s="344"/>
      <c r="B158" s="33" t="s">
        <v>659</v>
      </c>
      <c r="C158" s="48"/>
      <c r="D158" s="48"/>
      <c r="E158" s="48"/>
      <c r="F158" s="48"/>
      <c r="G158" s="48"/>
      <c r="H158" s="48"/>
      <c r="I158" s="48"/>
      <c r="J158" s="48"/>
      <c r="K158" s="48"/>
      <c r="L158" s="48"/>
      <c r="M158" s="48"/>
      <c r="N158" s="45"/>
      <c r="O158" s="45"/>
      <c r="P158" s="45"/>
      <c r="Q158" s="45" t="s">
        <v>135</v>
      </c>
      <c r="R158" s="48"/>
      <c r="S158" s="48"/>
      <c r="T158" s="48"/>
      <c r="U158" s="48"/>
      <c r="V158" s="48"/>
      <c r="W158" s="48"/>
      <c r="X158" s="48"/>
      <c r="Y158" s="48"/>
      <c r="Z158" s="48"/>
      <c r="AA158" s="48"/>
      <c r="AB158" s="48"/>
      <c r="AC158" s="48"/>
      <c r="AD158" s="48"/>
      <c r="AE158" s="48"/>
      <c r="AF158" s="48"/>
      <c r="AG158" s="48"/>
      <c r="AH158" s="45"/>
      <c r="AI158" s="133"/>
      <c r="AJ158" s="74"/>
    </row>
    <row r="159" spans="1:36" ht="30" customHeight="1">
      <c r="A159" s="344"/>
      <c r="B159" s="33" t="s">
        <v>660</v>
      </c>
      <c r="C159" s="48"/>
      <c r="D159" s="48"/>
      <c r="E159" s="48"/>
      <c r="F159" s="48"/>
      <c r="G159" s="48"/>
      <c r="H159" s="48"/>
      <c r="I159" s="48"/>
      <c r="J159" s="48"/>
      <c r="K159" s="48"/>
      <c r="L159" s="48"/>
      <c r="M159" s="48"/>
      <c r="N159" s="45"/>
      <c r="O159" s="45"/>
      <c r="P159" s="45"/>
      <c r="Q159" s="45" t="s">
        <v>135</v>
      </c>
      <c r="R159" s="48"/>
      <c r="S159" s="48"/>
      <c r="T159" s="48"/>
      <c r="U159" s="48"/>
      <c r="V159" s="48"/>
      <c r="W159" s="48"/>
      <c r="X159" s="48"/>
      <c r="Y159" s="48"/>
      <c r="Z159" s="48"/>
      <c r="AA159" s="48"/>
      <c r="AB159" s="48"/>
      <c r="AC159" s="48"/>
      <c r="AD159" s="48"/>
      <c r="AE159" s="48"/>
      <c r="AF159" s="48"/>
      <c r="AG159" s="48"/>
      <c r="AH159" s="45"/>
      <c r="AI159" s="133"/>
      <c r="AJ159" s="74"/>
    </row>
    <row r="160" spans="1:36" ht="30" customHeight="1">
      <c r="A160" s="345"/>
      <c r="B160" s="33" t="s">
        <v>661</v>
      </c>
      <c r="C160" s="48"/>
      <c r="D160" s="48"/>
      <c r="E160" s="48"/>
      <c r="F160" s="48"/>
      <c r="G160" s="48"/>
      <c r="H160" s="48"/>
      <c r="I160" s="48"/>
      <c r="J160" s="48"/>
      <c r="K160" s="48"/>
      <c r="L160" s="48"/>
      <c r="M160" s="48"/>
      <c r="N160" s="45"/>
      <c r="O160" s="45"/>
      <c r="P160" s="45"/>
      <c r="Q160" s="45" t="s">
        <v>135</v>
      </c>
      <c r="R160" s="48"/>
      <c r="S160" s="48"/>
      <c r="T160" s="48"/>
      <c r="U160" s="48"/>
      <c r="V160" s="48"/>
      <c r="W160" s="48"/>
      <c r="X160" s="48"/>
      <c r="Y160" s="48"/>
      <c r="Z160" s="48"/>
      <c r="AA160" s="48"/>
      <c r="AB160" s="48"/>
      <c r="AC160" s="48"/>
      <c r="AD160" s="48"/>
      <c r="AE160" s="48"/>
      <c r="AF160" s="48"/>
      <c r="AG160" s="48"/>
      <c r="AH160" s="45"/>
      <c r="AI160" s="133"/>
      <c r="AJ160" s="74"/>
    </row>
    <row r="161" spans="1:36">
      <c r="AJ161" s="74"/>
    </row>
    <row r="162" spans="1:36">
      <c r="A162" s="74"/>
      <c r="B162" s="74"/>
      <c r="C162" s="74"/>
      <c r="D162" s="74"/>
      <c r="E162" s="74"/>
      <c r="F162" s="74"/>
      <c r="G162" s="74"/>
      <c r="H162" s="74"/>
      <c r="I162" s="74"/>
      <c r="J162" s="74"/>
      <c r="K162" s="74"/>
      <c r="L162" s="74"/>
      <c r="M162" s="74"/>
      <c r="N162" s="74"/>
      <c r="O162" s="75"/>
      <c r="P162" s="75"/>
      <c r="Q162" s="75"/>
      <c r="R162" s="75"/>
      <c r="S162" s="75"/>
      <c r="T162" s="75"/>
      <c r="U162" s="75"/>
      <c r="V162" s="75"/>
      <c r="W162" s="75"/>
      <c r="X162" s="75"/>
      <c r="Y162" s="75"/>
      <c r="Z162" s="75"/>
      <c r="AA162" s="75"/>
      <c r="AB162" s="75"/>
      <c r="AC162" s="75"/>
      <c r="AD162" s="75"/>
      <c r="AE162" s="75"/>
      <c r="AF162" s="75"/>
      <c r="AG162" s="75"/>
      <c r="AH162" s="75"/>
      <c r="AI162" s="75"/>
      <c r="AJ162" s="74"/>
    </row>
    <row r="163" spans="1:36">
      <c r="A163" s="74"/>
      <c r="B163" s="74"/>
      <c r="C163" s="74"/>
      <c r="D163" s="74"/>
      <c r="E163" s="74"/>
      <c r="F163" s="74"/>
      <c r="G163" s="74"/>
      <c r="H163" s="74"/>
      <c r="I163" s="74"/>
      <c r="J163" s="74"/>
      <c r="K163" s="74"/>
      <c r="L163" s="74"/>
      <c r="M163" s="74"/>
      <c r="N163" s="74"/>
      <c r="O163" s="75"/>
      <c r="P163" s="75"/>
      <c r="Q163" s="75"/>
      <c r="R163" s="75"/>
      <c r="S163" s="75"/>
      <c r="T163" s="75"/>
      <c r="U163" s="75"/>
      <c r="V163" s="75"/>
      <c r="W163" s="75"/>
      <c r="X163" s="75"/>
      <c r="Y163" s="75"/>
      <c r="Z163" s="75"/>
      <c r="AA163" s="75"/>
      <c r="AB163" s="75"/>
      <c r="AC163" s="75"/>
      <c r="AD163" s="75"/>
      <c r="AE163" s="75"/>
      <c r="AF163" s="75"/>
      <c r="AG163" s="75"/>
      <c r="AH163" s="75"/>
      <c r="AI163" s="75"/>
      <c r="AJ163" s="74"/>
    </row>
  </sheetData>
  <mergeCells count="49">
    <mergeCell ref="A86:A100"/>
    <mergeCell ref="A101:A115"/>
    <mergeCell ref="A116:A130"/>
    <mergeCell ref="A146:A160"/>
    <mergeCell ref="A131:A145"/>
    <mergeCell ref="AH9:AH10"/>
    <mergeCell ref="A11:A25"/>
    <mergeCell ref="A26:A40"/>
    <mergeCell ref="A41:A55"/>
    <mergeCell ref="A56:A70"/>
    <mergeCell ref="AC9:AC10"/>
    <mergeCell ref="AD9:AD10"/>
    <mergeCell ref="AE9:AE10"/>
    <mergeCell ref="AF9:AF10"/>
    <mergeCell ref="AG9:AG10"/>
    <mergeCell ref="X9:X10"/>
    <mergeCell ref="Y9:Y10"/>
    <mergeCell ref="Z9:Z10"/>
    <mergeCell ref="AA9:AA10"/>
    <mergeCell ref="AB9:AB10"/>
    <mergeCell ref="S9:S10"/>
    <mergeCell ref="A71:A85"/>
    <mergeCell ref="B4:G4"/>
    <mergeCell ref="B6:C6"/>
    <mergeCell ref="A8:M8"/>
    <mergeCell ref="A1:AG1"/>
    <mergeCell ref="A2:AH2"/>
    <mergeCell ref="O8:V8"/>
    <mergeCell ref="W8:AH8"/>
    <mergeCell ref="O9:O10"/>
    <mergeCell ref="J9:J10"/>
    <mergeCell ref="R9:R10"/>
    <mergeCell ref="P9:P10"/>
    <mergeCell ref="K9:L9"/>
    <mergeCell ref="M9:M10"/>
    <mergeCell ref="N9:N10"/>
    <mergeCell ref="Q9:Q10"/>
    <mergeCell ref="W9:W10"/>
    <mergeCell ref="F9:G9"/>
    <mergeCell ref="H9:H10"/>
    <mergeCell ref="I9:I10"/>
    <mergeCell ref="A9:A10"/>
    <mergeCell ref="B9:B10"/>
    <mergeCell ref="T9:T10"/>
    <mergeCell ref="U9:U10"/>
    <mergeCell ref="V9:V10"/>
    <mergeCell ref="C9:C10"/>
    <mergeCell ref="D9:D10"/>
    <mergeCell ref="E9:E10"/>
  </mergeCells>
  <conditionalFormatting sqref="O11:O160">
    <cfRule type="cellIs" dxfId="4" priority="3" operator="equal">
      <formula>"x"</formula>
    </cfRule>
  </conditionalFormatting>
  <conditionalFormatting sqref="P11:P160">
    <cfRule type="cellIs" dxfId="3" priority="1" operator="equal">
      <formula>"x"</formula>
    </cfRule>
  </conditionalFormatting>
  <conditionalFormatting sqref="Q11:Q160">
    <cfRule type="cellIs" dxfId="2" priority="2" operator="equal">
      <formula>"x"</formula>
    </cfRule>
  </conditionalFormatting>
  <conditionalFormatting sqref="AN6:AN7">
    <cfRule type="cellIs" dxfId="1" priority="12" stopIfTrue="1" operator="equal">
      <formula>$AN$6</formula>
    </cfRule>
  </conditionalFormatting>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LEGENDA!$A$46:$A$60</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80" zoomScaleNormal="80" zoomScalePageLayoutView="70" workbookViewId="0">
      <selection activeCell="C13" sqref="C13:E13"/>
    </sheetView>
  </sheetViews>
  <sheetFormatPr defaultRowHeight="14.4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c r="A1" s="76"/>
      <c r="B1" s="76"/>
      <c r="C1" s="76"/>
      <c r="D1" s="76"/>
      <c r="E1" s="76"/>
      <c r="F1" s="76"/>
      <c r="G1" s="76"/>
      <c r="H1" s="76"/>
      <c r="I1" s="76"/>
      <c r="J1" s="76"/>
      <c r="K1" s="76"/>
      <c r="L1" s="76"/>
      <c r="M1" s="76"/>
      <c r="N1" s="76"/>
      <c r="O1" s="76"/>
      <c r="P1" s="76"/>
      <c r="Q1" s="76"/>
      <c r="R1" s="76"/>
    </row>
    <row r="2" spans="1:18" s="11" customFormat="1" ht="33.75" customHeight="1">
      <c r="A2" s="77"/>
      <c r="B2" s="328" t="s">
        <v>107</v>
      </c>
      <c r="C2" s="328"/>
      <c r="D2" s="328"/>
      <c r="E2" s="328"/>
      <c r="F2" s="328"/>
      <c r="G2" s="328"/>
      <c r="H2" s="328"/>
      <c r="I2" s="328"/>
      <c r="J2" s="328"/>
      <c r="K2" s="328"/>
      <c r="L2" s="328"/>
      <c r="M2" s="328"/>
      <c r="N2" s="328"/>
      <c r="O2" s="328"/>
      <c r="P2" s="328"/>
      <c r="Q2" s="328"/>
      <c r="R2" s="77"/>
    </row>
    <row r="3" spans="1:18" ht="33.75" customHeight="1">
      <c r="A3" s="76"/>
      <c r="B3" s="335" t="str">
        <f>'Monitoria Anual - 1'!A2</f>
        <v>Plano de Ação Nacional para a Conservação da Ariranha nas Regiões Hidrográficas Tocantins-Araguaia, Paraná e Paraguai - PAN ARIRANHA</v>
      </c>
      <c r="C3" s="335"/>
      <c r="D3" s="335"/>
      <c r="E3" s="335"/>
      <c r="F3" s="335"/>
      <c r="G3" s="335"/>
      <c r="H3" s="335"/>
      <c r="I3" s="335"/>
      <c r="J3" s="335"/>
      <c r="K3" s="335"/>
      <c r="L3" s="335"/>
      <c r="M3" s="335"/>
      <c r="N3" s="335"/>
      <c r="O3" s="335"/>
      <c r="P3" s="335"/>
      <c r="Q3" s="335"/>
      <c r="R3" s="76"/>
    </row>
    <row r="4" spans="1:18">
      <c r="A4" s="76"/>
      <c r="H4" s="8"/>
      <c r="I4" s="8"/>
      <c r="J4" s="8"/>
      <c r="K4" s="8"/>
      <c r="R4" s="76"/>
    </row>
    <row r="5" spans="1:18" s="2" customFormat="1" ht="45" customHeight="1">
      <c r="A5" s="74"/>
      <c r="B5" s="340" t="s">
        <v>498</v>
      </c>
      <c r="C5" s="340"/>
      <c r="D5" s="341" t="str">
        <f>'Monitoria Anual - 1'!B4</f>
        <v>MITIGAR OS IMPACTOS DAS PRINCIPAIS AMEAÇAS ÀS POPULAÇÕES DE ARIRANHA E SEU HABITAT EM ÁREAS ESTRATÉGICAS NAS REGIÕES HIDROGRÁFICAS TOCANTINS-ARAGUAIA, PARANÁ E PARAGUAI PARA A CONSERVAÇÃO DA ESPÉCIE NOS PRÓXIMOS 5 ANOS​</v>
      </c>
      <c r="E5" s="341"/>
      <c r="F5" s="341"/>
      <c r="G5" s="341"/>
      <c r="H5" s="341"/>
      <c r="I5" s="342"/>
      <c r="J5" s="9"/>
      <c r="K5" s="9"/>
      <c r="L5" s="9"/>
      <c r="M5" s="9"/>
      <c r="N5" s="9"/>
      <c r="R5" s="74"/>
    </row>
    <row r="6" spans="1:18">
      <c r="A6" s="76"/>
      <c r="H6" s="8"/>
      <c r="I6" s="8"/>
      <c r="J6" s="8"/>
      <c r="K6" s="8"/>
      <c r="R6" s="76"/>
    </row>
    <row r="7" spans="1:18" ht="26.25" customHeight="1">
      <c r="A7" s="76"/>
      <c r="B7" s="340" t="s">
        <v>111</v>
      </c>
      <c r="C7" s="340"/>
      <c r="D7" s="363" t="str">
        <f>'Monitoria Anual - 1'!B6</f>
        <v>20/10/2025 - 24/10/2025 (presencial)</v>
      </c>
      <c r="E7" s="363"/>
      <c r="F7" s="363"/>
      <c r="G7" s="363"/>
      <c r="H7" s="363"/>
      <c r="I7" s="364"/>
      <c r="J7" s="30"/>
      <c r="K7" s="30"/>
      <c r="L7" s="30"/>
      <c r="M7" s="30"/>
      <c r="N7" s="30"/>
      <c r="O7" s="30"/>
      <c r="P7" s="30"/>
      <c r="Q7" s="30"/>
      <c r="R7" s="76"/>
    </row>
    <row r="8" spans="1:18">
      <c r="A8" s="76"/>
      <c r="R8" s="76"/>
    </row>
    <row r="9" spans="1:18" ht="31.5" customHeight="1">
      <c r="A9" s="76"/>
      <c r="B9" s="328" t="s">
        <v>499</v>
      </c>
      <c r="C9" s="328"/>
      <c r="D9" s="328"/>
      <c r="E9" s="328"/>
      <c r="F9" s="328"/>
      <c r="G9" s="328"/>
      <c r="H9" s="328"/>
      <c r="I9" s="328"/>
      <c r="J9" s="328"/>
      <c r="K9" s="328"/>
      <c r="L9" s="328"/>
      <c r="M9" s="328"/>
      <c r="N9" s="328"/>
      <c r="O9" s="328"/>
      <c r="P9" s="328"/>
      <c r="Q9" s="328"/>
      <c r="R9" s="76"/>
    </row>
    <row r="10" spans="1:18">
      <c r="A10" s="76"/>
      <c r="F10" s="7"/>
      <c r="G10" s="7"/>
      <c r="R10" s="76"/>
    </row>
    <row r="11" spans="1:18" ht="18" customHeight="1">
      <c r="A11" s="76"/>
      <c r="B11" s="329" t="s">
        <v>500</v>
      </c>
      <c r="C11" s="330"/>
      <c r="D11" s="30"/>
      <c r="E11" s="30"/>
      <c r="F11" s="30"/>
      <c r="G11" s="30"/>
      <c r="H11" s="30"/>
      <c r="I11" s="30"/>
      <c r="J11" s="30"/>
      <c r="K11" s="30"/>
      <c r="L11" s="30"/>
      <c r="M11" s="30"/>
      <c r="N11" s="30"/>
      <c r="O11" s="30"/>
      <c r="P11" s="30"/>
      <c r="Q11" s="30"/>
      <c r="R11" s="76"/>
    </row>
    <row r="12" spans="1:18" ht="15" thickBot="1">
      <c r="A12" s="76"/>
      <c r="F12" s="69"/>
      <c r="R12" s="76"/>
    </row>
    <row r="13" spans="1:18" ht="60.75" customHeight="1">
      <c r="A13" s="76"/>
      <c r="C13" s="337" t="s">
        <v>674</v>
      </c>
      <c r="D13" s="338"/>
      <c r="E13" s="339"/>
      <c r="F13" s="3"/>
      <c r="R13" s="76"/>
    </row>
    <row r="14" spans="1:18" s="2" customFormat="1" ht="31.9" customHeight="1">
      <c r="A14" s="74"/>
      <c r="C14" s="82" t="s">
        <v>502</v>
      </c>
      <c r="D14" s="80" t="s">
        <v>503</v>
      </c>
      <c r="E14" s="81" t="s">
        <v>504</v>
      </c>
      <c r="F14" s="6"/>
      <c r="R14" s="74"/>
    </row>
    <row r="15" spans="1:18" ht="15.6">
      <c r="A15" s="76"/>
      <c r="C15" s="106" t="s">
        <v>675</v>
      </c>
      <c r="D15" s="56">
        <f>COUNTA('Monitoria Final'!N11:N160)</f>
        <v>0</v>
      </c>
      <c r="E15" s="20">
        <f>D15/$D$18</f>
        <v>0</v>
      </c>
      <c r="F15" s="4"/>
      <c r="R15" s="76"/>
    </row>
    <row r="16" spans="1:18" ht="15.6">
      <c r="A16" s="76"/>
      <c r="C16" s="105" t="s">
        <v>676</v>
      </c>
      <c r="D16" s="57">
        <f>COUNTA('Monitoria Final'!O11:O160)</f>
        <v>45</v>
      </c>
      <c r="E16" s="21">
        <f>D16/$D$18</f>
        <v>0.45454545454545453</v>
      </c>
      <c r="F16" s="4"/>
      <c r="R16" s="76"/>
    </row>
    <row r="17" spans="1:18" ht="16.149999999999999" thickBot="1">
      <c r="A17" s="76"/>
      <c r="C17" s="88" t="s">
        <v>677</v>
      </c>
      <c r="D17" s="58">
        <f>COUNTA('Monitoria Final'!P11:P160)</f>
        <v>54</v>
      </c>
      <c r="E17" s="22">
        <f>D17/$D$18</f>
        <v>0.54545454545454541</v>
      </c>
      <c r="F17" s="4"/>
      <c r="R17" s="76"/>
    </row>
    <row r="18" spans="1:18" ht="15" thickBot="1">
      <c r="A18" s="76"/>
      <c r="C18" s="108" t="s">
        <v>678</v>
      </c>
      <c r="D18" s="107">
        <f>SUM(D15:D17)</f>
        <v>99</v>
      </c>
      <c r="E18" s="104">
        <f>SUM(E15:E17)</f>
        <v>1</v>
      </c>
      <c r="F18" s="5"/>
      <c r="R18" s="76"/>
    </row>
    <row r="19" spans="1:18">
      <c r="A19" s="76"/>
      <c r="R19" s="76"/>
    </row>
    <row r="20" spans="1:18" ht="15.6">
      <c r="A20" s="76"/>
      <c r="B20" s="31" t="s">
        <v>516</v>
      </c>
      <c r="C20" s="32"/>
      <c r="D20" s="30"/>
      <c r="E20" s="30"/>
      <c r="F20" s="30"/>
      <c r="G20" s="30"/>
      <c r="H20" s="30"/>
      <c r="I20" s="30"/>
      <c r="J20" s="30"/>
      <c r="K20" s="30"/>
      <c r="L20" s="30"/>
      <c r="M20" s="30"/>
      <c r="N20" s="30"/>
      <c r="O20" s="30"/>
      <c r="P20" s="30"/>
      <c r="Q20" s="30"/>
      <c r="R20" s="76"/>
    </row>
    <row r="21" spans="1:18" ht="16.149999999999999" thickBot="1">
      <c r="A21" s="76"/>
      <c r="B21" s="12"/>
      <c r="C21" s="12"/>
      <c r="D21" s="12"/>
      <c r="E21" s="12"/>
      <c r="F21" s="12"/>
      <c r="G21" s="12"/>
      <c r="H21" s="12"/>
      <c r="I21" s="12"/>
      <c r="J21" s="12"/>
      <c r="K21" s="12"/>
      <c r="L21" s="12"/>
      <c r="M21" s="12"/>
      <c r="N21" s="12"/>
      <c r="O21" s="12"/>
      <c r="P21" s="12"/>
      <c r="Q21" s="12"/>
      <c r="R21" s="76"/>
    </row>
    <row r="22" spans="1:18" ht="36" customHeight="1" thickBot="1">
      <c r="A22" s="76"/>
      <c r="C22" s="109" t="s">
        <v>517</v>
      </c>
      <c r="D22" s="52">
        <f>COUNTA('Monitoria Final'!A11:A160)</f>
        <v>10</v>
      </c>
      <c r="R22" s="76"/>
    </row>
    <row r="23" spans="1:18" ht="15" thickBot="1">
      <c r="A23" s="76"/>
      <c r="R23" s="76"/>
    </row>
    <row r="24" spans="1:18" ht="15" thickBot="1">
      <c r="A24" s="76"/>
      <c r="C24" s="110" t="s">
        <v>518</v>
      </c>
      <c r="D24" s="110" t="s">
        <v>519</v>
      </c>
      <c r="E24" s="15"/>
      <c r="F24" s="16"/>
      <c r="G24" s="19"/>
      <c r="R24" s="76"/>
    </row>
    <row r="25" spans="1:18">
      <c r="A25" s="76"/>
      <c r="C25" s="53" t="s">
        <v>520</v>
      </c>
      <c r="D25" s="61">
        <f>SUM(E25:G25)</f>
        <v>10</v>
      </c>
      <c r="E25" s="23">
        <f>COUNTA('Monitoria Final'!N11:N25)</f>
        <v>0</v>
      </c>
      <c r="F25" s="50">
        <f>COUNTA('Monitoria Final'!O11:O25)</f>
        <v>5</v>
      </c>
      <c r="G25" s="51">
        <f>COUNTA('Monitoria Final'!P11:P25)</f>
        <v>5</v>
      </c>
      <c r="R25" s="76"/>
    </row>
    <row r="26" spans="1:18">
      <c r="A26" s="76"/>
      <c r="C26" s="54" t="s">
        <v>521</v>
      </c>
      <c r="D26" s="53">
        <f t="shared" ref="D26:D34" si="0">SUM(E26:G26)</f>
        <v>12</v>
      </c>
      <c r="E26" s="24">
        <f>COUNTA('Monitoria Final'!N26:N40)</f>
        <v>0</v>
      </c>
      <c r="F26" s="25">
        <f>COUNTA('Monitoria Final'!O26:O40)</f>
        <v>8</v>
      </c>
      <c r="G26" s="26">
        <f>COUNTA('Monitoria Final'!P26:P40)</f>
        <v>4</v>
      </c>
      <c r="R26" s="76"/>
    </row>
    <row r="27" spans="1:18">
      <c r="A27" s="76"/>
      <c r="C27" s="54" t="s">
        <v>522</v>
      </c>
      <c r="D27" s="53">
        <f t="shared" si="0"/>
        <v>12</v>
      </c>
      <c r="E27" s="24">
        <f>COUNTA('Monitoria Final'!N41:N55)</f>
        <v>0</v>
      </c>
      <c r="F27" s="25">
        <f>COUNTA('Monitoria Final'!O41:O55)</f>
        <v>8</v>
      </c>
      <c r="G27" s="26">
        <f>COUNTA('Monitoria Final'!P41:P55)</f>
        <v>4</v>
      </c>
      <c r="R27" s="76"/>
    </row>
    <row r="28" spans="1:18">
      <c r="A28" s="76"/>
      <c r="C28" s="54" t="s">
        <v>523</v>
      </c>
      <c r="D28" s="53">
        <f t="shared" si="0"/>
        <v>12</v>
      </c>
      <c r="E28" s="24">
        <f>COUNTA('Monitoria Final'!N56:N70)</f>
        <v>0</v>
      </c>
      <c r="F28" s="25">
        <f>COUNTA('Monitoria Final'!O56:O70)</f>
        <v>7</v>
      </c>
      <c r="G28" s="26">
        <f>COUNTA('Monitoria Final'!P56:P70)</f>
        <v>5</v>
      </c>
      <c r="R28" s="76"/>
    </row>
    <row r="29" spans="1:18">
      <c r="A29" s="76"/>
      <c r="C29" s="54" t="s">
        <v>665</v>
      </c>
      <c r="D29" s="53">
        <f t="shared" si="0"/>
        <v>9</v>
      </c>
      <c r="E29" s="24">
        <f>COUNTA('Monitoria Final'!N71:N85)</f>
        <v>0</v>
      </c>
      <c r="F29" s="25">
        <f>COUNTA('Monitoria Final'!O71:O85)</f>
        <v>4</v>
      </c>
      <c r="G29" s="26">
        <f>COUNTA('Monitoria Final'!P71:P85)</f>
        <v>5</v>
      </c>
      <c r="R29" s="76"/>
    </row>
    <row r="30" spans="1:18">
      <c r="A30" s="76"/>
      <c r="C30" s="54" t="s">
        <v>666</v>
      </c>
      <c r="D30" s="53">
        <f t="shared" si="0"/>
        <v>9</v>
      </c>
      <c r="E30" s="24">
        <f>COUNTA('Monitoria Final'!N86:N100)</f>
        <v>0</v>
      </c>
      <c r="F30" s="25">
        <f>COUNTA('Monitoria Final'!O86:O100)</f>
        <v>4</v>
      </c>
      <c r="G30" s="26">
        <f>COUNTA('Monitoria Final'!P86:P100)</f>
        <v>5</v>
      </c>
      <c r="R30" s="76"/>
    </row>
    <row r="31" spans="1:18">
      <c r="A31" s="76"/>
      <c r="C31" s="54" t="s">
        <v>667</v>
      </c>
      <c r="D31" s="53">
        <f t="shared" si="0"/>
        <v>12</v>
      </c>
      <c r="E31" s="24">
        <f>COUNTA('Monitoria Final'!N101:N115)</f>
        <v>0</v>
      </c>
      <c r="F31" s="25">
        <f>COUNTA('Monitoria Final'!O101:O115)</f>
        <v>0</v>
      </c>
      <c r="G31" s="26">
        <f>COUNTA('Monitoria Final'!P101:P115)</f>
        <v>12</v>
      </c>
      <c r="R31" s="76"/>
    </row>
    <row r="32" spans="1:18">
      <c r="A32" s="76"/>
      <c r="C32" s="54" t="s">
        <v>668</v>
      </c>
      <c r="D32" s="53">
        <f>SUM(E32:G32)</f>
        <v>7</v>
      </c>
      <c r="E32" s="24">
        <f>COUNTA('Monitoria Final'!N116:N130)</f>
        <v>0</v>
      </c>
      <c r="F32" s="25">
        <f>COUNTA('Monitoria Final'!O116:O130)</f>
        <v>3</v>
      </c>
      <c r="G32" s="26">
        <f>COUNTA('Monitoria Final'!P116:P130)</f>
        <v>4</v>
      </c>
      <c r="R32" s="76"/>
    </row>
    <row r="33" spans="1:18">
      <c r="A33" s="76"/>
      <c r="C33" s="54" t="s">
        <v>669</v>
      </c>
      <c r="D33" s="53">
        <f t="shared" si="0"/>
        <v>9</v>
      </c>
      <c r="E33" s="24">
        <f>COUNTA('Monitoria Final'!N131:N145)</f>
        <v>0</v>
      </c>
      <c r="F33" s="25">
        <f>COUNTA('Monitoria Final'!O131:O145)</f>
        <v>4</v>
      </c>
      <c r="G33" s="26">
        <f>COUNTA('Monitoria Final'!P131:P145)</f>
        <v>5</v>
      </c>
      <c r="R33" s="76"/>
    </row>
    <row r="34" spans="1:18" ht="15" thickBot="1">
      <c r="A34" s="76"/>
      <c r="C34" s="55" t="s">
        <v>670</v>
      </c>
      <c r="D34" s="62">
        <f t="shared" si="0"/>
        <v>7</v>
      </c>
      <c r="E34" s="27">
        <f>COUNTA('Monitoria Final'!N146:N160)</f>
        <v>0</v>
      </c>
      <c r="F34" s="28">
        <f>COUNTA('Monitoria Final'!O146:O160)</f>
        <v>2</v>
      </c>
      <c r="G34" s="29">
        <f>COUNTA('Monitoria Final'!P146:P160)</f>
        <v>5</v>
      </c>
      <c r="R34" s="76"/>
    </row>
    <row r="35" spans="1:18">
      <c r="A35" s="76"/>
      <c r="R35" s="76"/>
    </row>
    <row r="36" spans="1:18">
      <c r="A36" s="76"/>
      <c r="B36" s="76"/>
      <c r="C36" s="76"/>
      <c r="D36" s="76"/>
      <c r="E36" s="76"/>
      <c r="F36" s="76"/>
      <c r="G36" s="76"/>
      <c r="H36" s="76"/>
      <c r="I36" s="76"/>
      <c r="J36" s="76"/>
      <c r="K36" s="76"/>
      <c r="L36" s="76"/>
      <c r="M36" s="76"/>
      <c r="N36" s="76"/>
      <c r="O36" s="76"/>
      <c r="P36" s="76"/>
      <c r="Q36" s="76"/>
      <c r="R36" s="76"/>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86"/>
  <sheetViews>
    <sheetView showGridLines="0" tabSelected="1" zoomScale="70" zoomScaleNormal="70" workbookViewId="0">
      <pane xSplit="3" topLeftCell="S29" activePane="topRight" state="frozen"/>
      <selection pane="topRight" activeCell="V30" sqref="V30"/>
    </sheetView>
  </sheetViews>
  <sheetFormatPr defaultColWidth="8.85546875" defaultRowHeight="14.45"/>
  <cols>
    <col min="1" max="1" width="33.5703125" style="49" customWidth="1"/>
    <col min="2" max="2" width="7.42578125" style="49" customWidth="1"/>
    <col min="3" max="3" width="17.42578125" style="49" customWidth="1"/>
    <col min="4" max="4" width="27.7109375" style="49" customWidth="1"/>
    <col min="5" max="5" width="26.42578125" style="49" customWidth="1"/>
    <col min="6" max="6" width="13.7109375" style="49" customWidth="1"/>
    <col min="7" max="7" width="18" style="49" customWidth="1"/>
    <col min="8" max="8" width="25.140625" style="49" customWidth="1"/>
    <col min="9" max="9" width="21" style="49" customWidth="1"/>
    <col min="10" max="10" width="45.140625" style="49" customWidth="1"/>
    <col min="11" max="11" width="17" style="49" customWidth="1"/>
    <col min="12" max="12" width="25.140625" style="49" customWidth="1"/>
    <col min="13" max="13" width="58" style="49" customWidth="1"/>
    <col min="14" max="14" width="27.7109375" style="49" customWidth="1"/>
    <col min="15" max="18" width="26.7109375" style="181" customWidth="1"/>
    <col min="19" max="19" width="47" style="181" customWidth="1"/>
    <col min="20" max="20" width="26.7109375" style="181" customWidth="1"/>
    <col min="21" max="21" width="37.85546875" style="49" customWidth="1"/>
    <col min="22" max="22" width="39.140625" style="49" customWidth="1"/>
    <col min="23" max="23" width="54" style="49" customWidth="1"/>
    <col min="24" max="24" width="26.7109375" style="49" customWidth="1"/>
    <col min="25" max="25" width="43.5703125" style="49" customWidth="1"/>
    <col min="26" max="26" width="46.42578125" style="49" customWidth="1"/>
    <col min="27" max="27" width="43.7109375" style="49" customWidth="1"/>
    <col min="28" max="28" width="28.85546875" style="49" customWidth="1"/>
    <col min="29" max="32" width="18.7109375" style="49" customWidth="1"/>
    <col min="33" max="33" width="48.7109375" style="49" customWidth="1"/>
    <col min="34" max="34" width="23" style="49" customWidth="1"/>
    <col min="35" max="35" width="18.7109375" style="49" customWidth="1"/>
    <col min="36" max="36" width="41.28515625" style="49" customWidth="1"/>
    <col min="37" max="37" width="22.7109375" style="181" customWidth="1"/>
    <col min="38" max="38" width="2.7109375" style="49" customWidth="1"/>
    <col min="39" max="39" width="7" style="49" customWidth="1"/>
    <col min="40" max="42" width="8.85546875" style="2"/>
    <col min="43" max="43" width="8.85546875" style="2" hidden="1" customWidth="1"/>
    <col min="44" max="16384" width="8.85546875" style="2"/>
  </cols>
  <sheetData>
    <row r="1" spans="1:43" ht="21.6" thickBot="1">
      <c r="A1" s="281" t="s">
        <v>107</v>
      </c>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06"/>
      <c r="AL1" s="177"/>
      <c r="AM1" s="178"/>
    </row>
    <row r="2" spans="1:43" ht="21.6" thickBot="1">
      <c r="A2" s="237" t="s">
        <v>108</v>
      </c>
      <c r="B2" s="179"/>
      <c r="C2" s="179"/>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207"/>
      <c r="AL2" s="180"/>
      <c r="AM2" s="178"/>
    </row>
    <row r="3" spans="1:43" ht="15.6" thickTop="1" thickBot="1">
      <c r="AL3" s="182"/>
      <c r="AM3" s="178"/>
    </row>
    <row r="4" spans="1:43" ht="18.75">
      <c r="A4" s="183" t="s">
        <v>109</v>
      </c>
      <c r="B4" s="238" t="s">
        <v>110</v>
      </c>
      <c r="C4" s="184"/>
      <c r="D4" s="184"/>
      <c r="E4" s="184"/>
      <c r="F4" s="184"/>
      <c r="G4" s="185"/>
      <c r="H4" s="186"/>
      <c r="I4" s="186"/>
      <c r="J4" s="186"/>
      <c r="K4" s="186"/>
      <c r="L4" s="186"/>
      <c r="M4" s="186"/>
      <c r="N4" s="186"/>
      <c r="O4" s="186"/>
      <c r="P4" s="186"/>
      <c r="Q4" s="186"/>
      <c r="R4" s="186"/>
      <c r="S4" s="186"/>
      <c r="T4" s="49"/>
      <c r="AL4" s="182"/>
      <c r="AM4" s="178"/>
    </row>
    <row r="5" spans="1:43">
      <c r="AL5" s="182"/>
      <c r="AM5" s="178"/>
    </row>
    <row r="6" spans="1:43" ht="18.75">
      <c r="A6" s="183" t="s">
        <v>111</v>
      </c>
      <c r="B6" s="290" t="s">
        <v>112</v>
      </c>
      <c r="C6" s="291"/>
      <c r="M6" s="181"/>
      <c r="N6" s="181"/>
      <c r="AL6" s="182"/>
      <c r="AM6" s="178"/>
      <c r="AQ6" s="2" t="s">
        <v>113</v>
      </c>
    </row>
    <row r="7" spans="1:43">
      <c r="AL7" s="182"/>
      <c r="AM7" s="178"/>
      <c r="AQ7" s="44" t="s">
        <v>114</v>
      </c>
    </row>
    <row r="8" spans="1:43" ht="16.149999999999999" thickBot="1">
      <c r="A8" s="292" t="s">
        <v>115</v>
      </c>
      <c r="B8" s="293"/>
      <c r="C8" s="293"/>
      <c r="D8" s="293"/>
      <c r="E8" s="293"/>
      <c r="F8" s="293"/>
      <c r="G8" s="293"/>
      <c r="H8" s="293"/>
      <c r="I8" s="293"/>
      <c r="J8" s="293"/>
      <c r="K8" s="293"/>
      <c r="L8" s="293"/>
      <c r="M8" s="294"/>
      <c r="N8" s="70"/>
      <c r="O8" s="319" t="s">
        <v>116</v>
      </c>
      <c r="P8" s="320"/>
      <c r="Q8" s="320"/>
      <c r="R8" s="320"/>
      <c r="S8" s="320"/>
      <c r="T8" s="320"/>
      <c r="U8" s="320"/>
      <c r="V8" s="320"/>
      <c r="W8" s="320"/>
      <c r="X8" s="320"/>
      <c r="Y8" s="320"/>
      <c r="Z8" s="321" t="s">
        <v>117</v>
      </c>
      <c r="AA8" s="322"/>
      <c r="AB8" s="322"/>
      <c r="AC8" s="322"/>
      <c r="AD8" s="322"/>
      <c r="AE8" s="322"/>
      <c r="AF8" s="322"/>
      <c r="AG8" s="322"/>
      <c r="AH8" s="322"/>
      <c r="AI8" s="322"/>
      <c r="AJ8" s="322"/>
      <c r="AK8" s="323"/>
      <c r="AL8" s="132"/>
      <c r="AM8" s="178"/>
    </row>
    <row r="9" spans="1:43" ht="15.6">
      <c r="A9" s="286" t="s">
        <v>118</v>
      </c>
      <c r="B9" s="284" t="s">
        <v>119</v>
      </c>
      <c r="C9" s="284" t="s">
        <v>2</v>
      </c>
      <c r="D9" s="284" t="s">
        <v>4</v>
      </c>
      <c r="E9" s="288" t="s">
        <v>6</v>
      </c>
      <c r="F9" s="282" t="s">
        <v>8</v>
      </c>
      <c r="G9" s="283"/>
      <c r="H9" s="284" t="s">
        <v>10</v>
      </c>
      <c r="I9" s="284" t="s">
        <v>14</v>
      </c>
      <c r="J9" s="284" t="s">
        <v>12</v>
      </c>
      <c r="K9" s="302" t="s">
        <v>120</v>
      </c>
      <c r="L9" s="303"/>
      <c r="M9" s="284" t="s">
        <v>20</v>
      </c>
      <c r="N9" s="284" t="s">
        <v>22</v>
      </c>
      <c r="O9" s="309" t="s">
        <v>25</v>
      </c>
      <c r="P9" s="311" t="s">
        <v>27</v>
      </c>
      <c r="Q9" s="313" t="s">
        <v>29</v>
      </c>
      <c r="R9" s="315" t="s">
        <v>31</v>
      </c>
      <c r="S9" s="317" t="s">
        <v>33</v>
      </c>
      <c r="T9" s="324" t="s">
        <v>35</v>
      </c>
      <c r="U9" s="326" t="s">
        <v>41</v>
      </c>
      <c r="V9" s="326" t="s">
        <v>43</v>
      </c>
      <c r="W9" s="326" t="s">
        <v>45</v>
      </c>
      <c r="X9" s="326" t="s">
        <v>47</v>
      </c>
      <c r="Y9" s="305" t="s">
        <v>49</v>
      </c>
      <c r="Z9" s="307" t="s">
        <v>52</v>
      </c>
      <c r="AA9" s="276" t="s">
        <v>54</v>
      </c>
      <c r="AB9" s="276" t="s">
        <v>56</v>
      </c>
      <c r="AC9" s="276" t="s">
        <v>58</v>
      </c>
      <c r="AD9" s="276" t="s">
        <v>60</v>
      </c>
      <c r="AE9" s="276" t="s">
        <v>62</v>
      </c>
      <c r="AF9" s="276" t="s">
        <v>64</v>
      </c>
      <c r="AG9" s="276" t="s">
        <v>66</v>
      </c>
      <c r="AH9" s="276" t="s">
        <v>68</v>
      </c>
      <c r="AI9" s="276" t="s">
        <v>70</v>
      </c>
      <c r="AJ9" s="276" t="s">
        <v>121</v>
      </c>
      <c r="AK9" s="276" t="s">
        <v>74</v>
      </c>
      <c r="AL9" s="133"/>
      <c r="AM9" s="178"/>
    </row>
    <row r="10" spans="1:43" ht="15.6">
      <c r="A10" s="287"/>
      <c r="B10" s="285"/>
      <c r="C10" s="285"/>
      <c r="D10" s="285"/>
      <c r="E10" s="289"/>
      <c r="F10" s="39" t="s">
        <v>122</v>
      </c>
      <c r="G10" s="39" t="s">
        <v>123</v>
      </c>
      <c r="H10" s="285"/>
      <c r="I10" s="285"/>
      <c r="J10" s="285"/>
      <c r="K10" s="60" t="s">
        <v>124</v>
      </c>
      <c r="L10" s="60" t="s">
        <v>125</v>
      </c>
      <c r="M10" s="285"/>
      <c r="N10" s="285"/>
      <c r="O10" s="310"/>
      <c r="P10" s="312"/>
      <c r="Q10" s="314"/>
      <c r="R10" s="316"/>
      <c r="S10" s="318"/>
      <c r="T10" s="325"/>
      <c r="U10" s="327"/>
      <c r="V10" s="327"/>
      <c r="W10" s="327"/>
      <c r="X10" s="327"/>
      <c r="Y10" s="306"/>
      <c r="Z10" s="308"/>
      <c r="AA10" s="277"/>
      <c r="AB10" s="277"/>
      <c r="AC10" s="277"/>
      <c r="AD10" s="277"/>
      <c r="AE10" s="277"/>
      <c r="AF10" s="277"/>
      <c r="AG10" s="277"/>
      <c r="AH10" s="277"/>
      <c r="AI10" s="277"/>
      <c r="AJ10" s="277"/>
      <c r="AK10" s="277"/>
      <c r="AL10" s="133"/>
      <c r="AM10" s="178"/>
    </row>
    <row r="11" spans="1:43" ht="245.25" customHeight="1">
      <c r="A11" s="304" t="s">
        <v>126</v>
      </c>
      <c r="B11" s="68" t="s">
        <v>127</v>
      </c>
      <c r="C11" s="137" t="s">
        <v>128</v>
      </c>
      <c r="D11" s="138" t="s">
        <v>129</v>
      </c>
      <c r="E11" s="138" t="s">
        <v>130</v>
      </c>
      <c r="F11" s="139">
        <v>45566</v>
      </c>
      <c r="G11" s="139">
        <v>45809</v>
      </c>
      <c r="H11" s="140" t="s">
        <v>131</v>
      </c>
      <c r="I11" s="141">
        <v>150000</v>
      </c>
      <c r="J11" s="140" t="s">
        <v>132</v>
      </c>
      <c r="K11" s="140" t="s">
        <v>133</v>
      </c>
      <c r="L11" s="140" t="s">
        <v>133</v>
      </c>
      <c r="M11" s="138" t="s">
        <v>134</v>
      </c>
      <c r="N11" s="68"/>
      <c r="O11" s="68"/>
      <c r="P11" s="187" t="s">
        <v>135</v>
      </c>
      <c r="Q11" s="68"/>
      <c r="R11" s="68"/>
      <c r="S11" s="68"/>
      <c r="T11" s="47"/>
      <c r="U11" s="188" t="s">
        <v>136</v>
      </c>
      <c r="V11" s="68"/>
      <c r="W11" s="189" t="s">
        <v>137</v>
      </c>
      <c r="X11" s="176" t="s">
        <v>138</v>
      </c>
      <c r="Y11" s="176" t="s">
        <v>139</v>
      </c>
      <c r="Z11" s="176"/>
      <c r="AA11" s="176"/>
      <c r="AB11" s="176"/>
      <c r="AC11" s="176"/>
      <c r="AD11" s="209">
        <v>46357</v>
      </c>
      <c r="AE11" s="176" t="s">
        <v>140</v>
      </c>
      <c r="AF11" s="176"/>
      <c r="AG11" s="254" t="s">
        <v>141</v>
      </c>
      <c r="AH11" s="176"/>
      <c r="AI11" s="176"/>
      <c r="AJ11" s="176"/>
      <c r="AK11" s="176" t="s">
        <v>142</v>
      </c>
      <c r="AL11" s="133"/>
      <c r="AM11" s="178"/>
    </row>
    <row r="12" spans="1:43" ht="275.25">
      <c r="A12" s="298"/>
      <c r="B12" s="33" t="s">
        <v>143</v>
      </c>
      <c r="C12" s="137" t="s">
        <v>144</v>
      </c>
      <c r="D12" s="138" t="s">
        <v>145</v>
      </c>
      <c r="E12" s="138" t="s">
        <v>146</v>
      </c>
      <c r="F12" s="139">
        <v>45809</v>
      </c>
      <c r="G12" s="139">
        <v>47392</v>
      </c>
      <c r="H12" s="138" t="s">
        <v>147</v>
      </c>
      <c r="I12" s="141" t="s">
        <v>148</v>
      </c>
      <c r="J12" s="138" t="s">
        <v>149</v>
      </c>
      <c r="K12" s="138" t="s">
        <v>150</v>
      </c>
      <c r="L12" s="138" t="s">
        <v>151</v>
      </c>
      <c r="M12" s="138" t="s">
        <v>152</v>
      </c>
      <c r="N12" s="68"/>
      <c r="O12" s="68"/>
      <c r="P12" s="68" t="s">
        <v>135</v>
      </c>
      <c r="Q12" s="68"/>
      <c r="R12" s="68"/>
      <c r="S12" s="68"/>
      <c r="T12" s="47"/>
      <c r="U12" s="188" t="s">
        <v>136</v>
      </c>
      <c r="V12" s="33"/>
      <c r="W12" s="214" t="s">
        <v>153</v>
      </c>
      <c r="X12" s="190"/>
      <c r="Y12" s="190" t="s">
        <v>154</v>
      </c>
      <c r="Z12" s="190" t="s">
        <v>155</v>
      </c>
      <c r="AA12" s="190"/>
      <c r="AB12" s="190"/>
      <c r="AC12" s="215">
        <v>45931</v>
      </c>
      <c r="AD12" s="190"/>
      <c r="AE12" s="190" t="s">
        <v>156</v>
      </c>
      <c r="AF12" s="190"/>
      <c r="AG12" s="255" t="s">
        <v>157</v>
      </c>
      <c r="AH12" s="190"/>
      <c r="AI12" s="190"/>
      <c r="AJ12" s="190"/>
      <c r="AK12" s="176" t="s">
        <v>142</v>
      </c>
      <c r="AL12" s="133"/>
      <c r="AM12" s="178"/>
    </row>
    <row r="13" spans="1:43" ht="211.5" customHeight="1">
      <c r="A13" s="298"/>
      <c r="B13" s="33" t="s">
        <v>158</v>
      </c>
      <c r="C13" s="221" t="s">
        <v>159</v>
      </c>
      <c r="D13" s="138" t="s">
        <v>160</v>
      </c>
      <c r="E13" s="138" t="s">
        <v>161</v>
      </c>
      <c r="F13" s="139">
        <v>45566</v>
      </c>
      <c r="G13" s="139">
        <v>45809</v>
      </c>
      <c r="H13" s="138" t="s">
        <v>162</v>
      </c>
      <c r="I13" s="141" t="s">
        <v>163</v>
      </c>
      <c r="J13" s="140" t="s">
        <v>164</v>
      </c>
      <c r="K13" s="140" t="s">
        <v>165</v>
      </c>
      <c r="L13" s="140" t="s">
        <v>166</v>
      </c>
      <c r="M13" s="138" t="s">
        <v>167</v>
      </c>
      <c r="N13" s="68"/>
      <c r="O13" s="68"/>
      <c r="P13" s="68" t="s">
        <v>135</v>
      </c>
      <c r="Q13" s="68"/>
      <c r="R13" s="68"/>
      <c r="S13" s="68"/>
      <c r="T13" s="47"/>
      <c r="U13" s="189" t="s">
        <v>136</v>
      </c>
      <c r="V13" s="33"/>
      <c r="W13" s="216" t="s">
        <v>168</v>
      </c>
      <c r="X13" s="190" t="s">
        <v>169</v>
      </c>
      <c r="Y13" s="33"/>
      <c r="Z13" s="190"/>
      <c r="AA13" s="190"/>
      <c r="AB13" s="190"/>
      <c r="AC13" s="190"/>
      <c r="AD13" s="217">
        <v>46905</v>
      </c>
      <c r="AE13" s="190" t="s">
        <v>170</v>
      </c>
      <c r="AF13" s="218">
        <v>50000</v>
      </c>
      <c r="AG13" s="365" t="s">
        <v>171</v>
      </c>
      <c r="AH13" s="190" t="s">
        <v>172</v>
      </c>
      <c r="AI13" s="190"/>
      <c r="AJ13" s="138" t="s">
        <v>173</v>
      </c>
      <c r="AK13" s="176" t="s">
        <v>142</v>
      </c>
      <c r="AL13" s="133"/>
      <c r="AM13" s="178"/>
    </row>
    <row r="14" spans="1:43" ht="93" customHeight="1">
      <c r="A14" s="298"/>
      <c r="B14" s="222" t="s">
        <v>174</v>
      </c>
      <c r="C14" s="137" t="s">
        <v>175</v>
      </c>
      <c r="D14" s="138" t="s">
        <v>176</v>
      </c>
      <c r="E14" s="138" t="s">
        <v>177</v>
      </c>
      <c r="F14" s="139">
        <v>45809</v>
      </c>
      <c r="G14" s="139">
        <v>47392</v>
      </c>
      <c r="H14" s="138" t="s">
        <v>178</v>
      </c>
      <c r="I14" s="141" t="s">
        <v>179</v>
      </c>
      <c r="J14" s="140" t="s">
        <v>180</v>
      </c>
      <c r="K14" s="140" t="s">
        <v>133</v>
      </c>
      <c r="L14" s="140" t="s">
        <v>166</v>
      </c>
      <c r="M14" s="142" t="s">
        <v>181</v>
      </c>
      <c r="N14" s="68"/>
      <c r="O14" s="68"/>
      <c r="P14" s="68" t="s">
        <v>135</v>
      </c>
      <c r="Q14" s="68"/>
      <c r="R14" s="68"/>
      <c r="S14" s="68"/>
      <c r="T14" s="47" t="s">
        <v>114</v>
      </c>
      <c r="U14" s="189" t="s">
        <v>182</v>
      </c>
      <c r="V14" s="33"/>
      <c r="W14" s="143" t="s">
        <v>183</v>
      </c>
      <c r="X14" s="33" t="s">
        <v>184</v>
      </c>
      <c r="Y14" s="190" t="s">
        <v>185</v>
      </c>
      <c r="Z14" s="190"/>
      <c r="AA14" s="190"/>
      <c r="AB14" s="190"/>
      <c r="AC14" s="219"/>
      <c r="AD14" s="190"/>
      <c r="AE14" s="219"/>
      <c r="AF14" s="190"/>
      <c r="AG14" s="190"/>
      <c r="AH14" s="190"/>
      <c r="AI14" s="190"/>
      <c r="AJ14" s="190"/>
      <c r="AK14" s="176"/>
      <c r="AL14" s="133"/>
      <c r="AM14" s="178"/>
    </row>
    <row r="15" spans="1:43" ht="152.25">
      <c r="A15" s="298"/>
      <c r="B15" s="222" t="s">
        <v>186</v>
      </c>
      <c r="C15" s="137" t="s">
        <v>187</v>
      </c>
      <c r="D15" s="138" t="s">
        <v>188</v>
      </c>
      <c r="E15" s="138" t="s">
        <v>189</v>
      </c>
      <c r="F15" s="139">
        <v>45566</v>
      </c>
      <c r="G15" s="139">
        <v>47392</v>
      </c>
      <c r="H15" s="138" t="s">
        <v>147</v>
      </c>
      <c r="I15" s="141" t="s">
        <v>190</v>
      </c>
      <c r="J15" s="140" t="s">
        <v>191</v>
      </c>
      <c r="K15" s="140" t="s">
        <v>192</v>
      </c>
      <c r="L15" s="140" t="s">
        <v>151</v>
      </c>
      <c r="M15" s="143" t="s">
        <v>193</v>
      </c>
      <c r="N15" s="68"/>
      <c r="O15" s="68"/>
      <c r="P15" s="68"/>
      <c r="Q15" s="68"/>
      <c r="R15" s="68" t="s">
        <v>135</v>
      </c>
      <c r="S15" s="68"/>
      <c r="T15" s="47"/>
      <c r="U15" s="246" t="s">
        <v>194</v>
      </c>
      <c r="V15" s="220" t="s">
        <v>195</v>
      </c>
      <c r="W15" s="191"/>
      <c r="X15" s="190" t="s">
        <v>196</v>
      </c>
      <c r="Y15" s="190" t="s">
        <v>197</v>
      </c>
      <c r="Z15" s="190"/>
      <c r="AA15" s="190"/>
      <c r="AB15" s="190"/>
      <c r="AC15" s="190"/>
      <c r="AD15" s="190"/>
      <c r="AE15" s="190" t="s">
        <v>198</v>
      </c>
      <c r="AF15" s="190"/>
      <c r="AG15" s="365" t="s">
        <v>199</v>
      </c>
      <c r="AH15" s="190"/>
      <c r="AI15" s="190"/>
      <c r="AJ15" s="190"/>
      <c r="AK15" s="176" t="s">
        <v>200</v>
      </c>
      <c r="AL15" s="133"/>
      <c r="AM15" s="178"/>
    </row>
    <row r="16" spans="1:43" ht="213">
      <c r="A16" s="298"/>
      <c r="B16" s="222" t="s">
        <v>201</v>
      </c>
      <c r="C16" s="137" t="s">
        <v>202</v>
      </c>
      <c r="D16" s="138" t="s">
        <v>203</v>
      </c>
      <c r="E16" s="138" t="s">
        <v>204</v>
      </c>
      <c r="F16" s="139">
        <v>45566</v>
      </c>
      <c r="G16" s="139">
        <v>47119</v>
      </c>
      <c r="H16" s="138" t="s">
        <v>205</v>
      </c>
      <c r="I16" s="141">
        <v>0</v>
      </c>
      <c r="J16" s="140" t="s">
        <v>206</v>
      </c>
      <c r="K16" s="140" t="s">
        <v>133</v>
      </c>
      <c r="L16" s="140" t="s">
        <v>166</v>
      </c>
      <c r="M16" s="138" t="s">
        <v>207</v>
      </c>
      <c r="N16" s="68"/>
      <c r="O16" s="68"/>
      <c r="P16" s="68"/>
      <c r="Q16" s="68"/>
      <c r="R16" s="68" t="s">
        <v>208</v>
      </c>
      <c r="S16" s="68"/>
      <c r="T16" s="47"/>
      <c r="U16" s="248" t="s">
        <v>209</v>
      </c>
      <c r="V16" s="248" t="s">
        <v>210</v>
      </c>
      <c r="W16" s="245" t="s">
        <v>211</v>
      </c>
      <c r="X16" s="190" t="s">
        <v>205</v>
      </c>
      <c r="Y16" s="248" t="s">
        <v>212</v>
      </c>
      <c r="Z16" s="190"/>
      <c r="AA16" s="190"/>
      <c r="AB16" s="190"/>
      <c r="AC16" s="190"/>
      <c r="AD16" s="190"/>
      <c r="AE16" s="190"/>
      <c r="AF16" s="190"/>
      <c r="AG16" s="256" t="s">
        <v>213</v>
      </c>
      <c r="AH16" s="190"/>
      <c r="AI16" s="190"/>
      <c r="AJ16" s="246" t="s">
        <v>214</v>
      </c>
      <c r="AK16" s="176" t="s">
        <v>93</v>
      </c>
      <c r="AL16" s="133"/>
      <c r="AM16" s="178"/>
    </row>
    <row r="17" spans="1:39" ht="351">
      <c r="A17" s="298"/>
      <c r="B17" s="222" t="s">
        <v>215</v>
      </c>
      <c r="C17" s="137" t="s">
        <v>216</v>
      </c>
      <c r="D17" s="138" t="s">
        <v>217</v>
      </c>
      <c r="E17" s="138" t="s">
        <v>218</v>
      </c>
      <c r="F17" s="139">
        <v>45566</v>
      </c>
      <c r="G17" s="139">
        <v>47392</v>
      </c>
      <c r="H17" s="138" t="s">
        <v>219</v>
      </c>
      <c r="I17" s="144">
        <v>350000</v>
      </c>
      <c r="J17" s="145" t="s">
        <v>220</v>
      </c>
      <c r="K17" s="138"/>
      <c r="L17" s="138" t="s">
        <v>221</v>
      </c>
      <c r="M17" s="138" t="s">
        <v>222</v>
      </c>
      <c r="N17" s="68"/>
      <c r="O17" s="68"/>
      <c r="P17" s="68" t="s">
        <v>135</v>
      </c>
      <c r="Q17" s="68"/>
      <c r="R17" s="68"/>
      <c r="S17" s="68"/>
      <c r="T17" s="47" t="s">
        <v>114</v>
      </c>
      <c r="U17" s="189" t="s">
        <v>223</v>
      </c>
      <c r="V17" s="190"/>
      <c r="W17" s="190" t="s">
        <v>224</v>
      </c>
      <c r="X17" s="190" t="s">
        <v>225</v>
      </c>
      <c r="Y17" s="190"/>
      <c r="Z17" s="190"/>
      <c r="AA17" s="190"/>
      <c r="AB17" s="190"/>
      <c r="AC17" s="190"/>
      <c r="AD17" s="190"/>
      <c r="AE17" s="190"/>
      <c r="AF17" s="190"/>
      <c r="AG17" s="190"/>
      <c r="AH17" s="190"/>
      <c r="AI17" s="190"/>
      <c r="AJ17" s="190"/>
      <c r="AK17" s="176"/>
      <c r="AL17" s="133"/>
      <c r="AM17" s="178"/>
    </row>
    <row r="18" spans="1:39" ht="152.25">
      <c r="A18" s="295" t="s">
        <v>226</v>
      </c>
      <c r="B18" s="33" t="s">
        <v>227</v>
      </c>
      <c r="C18" s="147" t="s">
        <v>228</v>
      </c>
      <c r="D18" s="143" t="s">
        <v>229</v>
      </c>
      <c r="E18" s="138" t="s">
        <v>230</v>
      </c>
      <c r="F18" s="139">
        <v>45566</v>
      </c>
      <c r="G18" s="139">
        <v>45992</v>
      </c>
      <c r="H18" s="140" t="s">
        <v>231</v>
      </c>
      <c r="I18" s="141" t="s">
        <v>232</v>
      </c>
      <c r="J18" s="140" t="s">
        <v>233</v>
      </c>
      <c r="K18" s="140"/>
      <c r="L18" s="140" t="s">
        <v>221</v>
      </c>
      <c r="M18" s="145" t="s">
        <v>234</v>
      </c>
      <c r="N18" s="68"/>
      <c r="O18" s="68"/>
      <c r="P18" s="68"/>
      <c r="Q18" s="68"/>
      <c r="R18" s="68" t="s">
        <v>135</v>
      </c>
      <c r="S18" s="68"/>
      <c r="T18" s="47" t="s">
        <v>114</v>
      </c>
      <c r="U18" s="224" t="s">
        <v>235</v>
      </c>
      <c r="V18" s="190"/>
      <c r="W18" s="176" t="s">
        <v>236</v>
      </c>
      <c r="X18" s="190" t="s">
        <v>169</v>
      </c>
      <c r="Y18" s="190"/>
      <c r="Z18" s="190"/>
      <c r="AA18" s="190"/>
      <c r="AB18" s="190"/>
      <c r="AC18" s="190"/>
      <c r="AD18" s="190"/>
      <c r="AE18" s="190"/>
      <c r="AF18" s="190"/>
      <c r="AG18" s="190"/>
      <c r="AH18" s="190"/>
      <c r="AI18" s="190"/>
      <c r="AJ18" s="190"/>
      <c r="AK18" s="176" t="s">
        <v>237</v>
      </c>
      <c r="AL18" s="133"/>
      <c r="AM18" s="178"/>
    </row>
    <row r="19" spans="1:39" ht="137.25">
      <c r="A19" s="296"/>
      <c r="B19" s="33" t="s">
        <v>238</v>
      </c>
      <c r="C19" s="251" t="s">
        <v>239</v>
      </c>
      <c r="D19" s="143" t="s">
        <v>240</v>
      </c>
      <c r="E19" s="138" t="s">
        <v>241</v>
      </c>
      <c r="F19" s="139">
        <v>45566</v>
      </c>
      <c r="G19" s="139">
        <v>46174</v>
      </c>
      <c r="H19" s="138" t="s">
        <v>242</v>
      </c>
      <c r="I19" s="141" t="s">
        <v>243</v>
      </c>
      <c r="J19" s="138" t="s">
        <v>244</v>
      </c>
      <c r="K19" s="138"/>
      <c r="L19" s="138" t="s">
        <v>245</v>
      </c>
      <c r="M19" s="138" t="s">
        <v>246</v>
      </c>
      <c r="N19" s="68"/>
      <c r="O19" s="68"/>
      <c r="P19" s="68" t="s">
        <v>135</v>
      </c>
      <c r="Q19" s="68"/>
      <c r="R19" s="68"/>
      <c r="S19" s="68"/>
      <c r="T19" s="47"/>
      <c r="U19" s="219" t="s">
        <v>247</v>
      </c>
      <c r="V19" s="190"/>
      <c r="W19" s="176" t="s">
        <v>248</v>
      </c>
      <c r="X19" s="365" t="s">
        <v>249</v>
      </c>
      <c r="Y19" s="365" t="s">
        <v>250</v>
      </c>
      <c r="Z19" s="190"/>
      <c r="AA19" s="190"/>
      <c r="AB19" s="190"/>
      <c r="AC19" s="190"/>
      <c r="AD19" s="217">
        <v>46539</v>
      </c>
      <c r="AE19" s="233"/>
      <c r="AF19" s="190"/>
      <c r="AG19" s="365" t="s">
        <v>251</v>
      </c>
      <c r="AH19" s="190"/>
      <c r="AI19" s="190"/>
      <c r="AJ19" s="190"/>
      <c r="AK19" s="176" t="s">
        <v>252</v>
      </c>
      <c r="AL19" s="133"/>
      <c r="AM19" s="178"/>
    </row>
    <row r="20" spans="1:39" ht="121.5">
      <c r="A20" s="296"/>
      <c r="B20" s="33" t="s">
        <v>253</v>
      </c>
      <c r="C20" s="137" t="s">
        <v>254</v>
      </c>
      <c r="D20" s="145" t="s">
        <v>255</v>
      </c>
      <c r="E20" s="138" t="s">
        <v>256</v>
      </c>
      <c r="F20" s="139">
        <v>45566</v>
      </c>
      <c r="G20" s="139">
        <v>46174</v>
      </c>
      <c r="H20" s="138" t="s">
        <v>147</v>
      </c>
      <c r="I20" s="141" t="s">
        <v>257</v>
      </c>
      <c r="J20" s="166" t="s">
        <v>258</v>
      </c>
      <c r="K20" s="140"/>
      <c r="L20" s="140" t="s">
        <v>259</v>
      </c>
      <c r="M20" s="146"/>
      <c r="N20" s="68"/>
      <c r="O20" s="68"/>
      <c r="P20" s="68"/>
      <c r="Q20" s="68"/>
      <c r="R20" s="68" t="s">
        <v>135</v>
      </c>
      <c r="S20" s="68"/>
      <c r="T20" s="47"/>
      <c r="U20" s="214" t="s">
        <v>260</v>
      </c>
      <c r="V20" s="176"/>
      <c r="W20" s="208"/>
      <c r="X20" s="176" t="s">
        <v>261</v>
      </c>
      <c r="Y20" s="176"/>
      <c r="Z20" s="176"/>
      <c r="AA20" s="176"/>
      <c r="AB20" s="176"/>
      <c r="AC20" s="176"/>
      <c r="AD20" s="213">
        <v>46296</v>
      </c>
      <c r="AE20" s="205" t="s">
        <v>198</v>
      </c>
      <c r="AF20" s="176"/>
      <c r="AG20" s="366" t="s">
        <v>262</v>
      </c>
      <c r="AH20" s="176"/>
      <c r="AI20" s="176"/>
      <c r="AJ20" s="176"/>
      <c r="AK20" s="176" t="s">
        <v>237</v>
      </c>
      <c r="AL20" s="133"/>
      <c r="AM20" s="178"/>
    </row>
    <row r="21" spans="1:39" ht="198">
      <c r="A21" s="296"/>
      <c r="B21" s="33" t="s">
        <v>263</v>
      </c>
      <c r="C21" s="221" t="s">
        <v>264</v>
      </c>
      <c r="D21" s="143" t="s">
        <v>265</v>
      </c>
      <c r="E21" s="138" t="s">
        <v>266</v>
      </c>
      <c r="F21" s="139">
        <v>45566</v>
      </c>
      <c r="G21" s="139">
        <v>46174</v>
      </c>
      <c r="H21" s="138" t="s">
        <v>267</v>
      </c>
      <c r="I21" s="144">
        <v>10000</v>
      </c>
      <c r="J21" s="167" t="s">
        <v>268</v>
      </c>
      <c r="K21" s="140"/>
      <c r="L21" s="140" t="s">
        <v>172</v>
      </c>
      <c r="M21" s="138" t="s">
        <v>269</v>
      </c>
      <c r="N21" s="68"/>
      <c r="O21" s="68"/>
      <c r="P21" s="68" t="s">
        <v>135</v>
      </c>
      <c r="Q21" s="68"/>
      <c r="R21" s="68"/>
      <c r="S21" s="68"/>
      <c r="T21" s="47"/>
      <c r="U21" s="176" t="s">
        <v>270</v>
      </c>
      <c r="V21" s="257"/>
      <c r="W21" s="176" t="s">
        <v>271</v>
      </c>
      <c r="X21" s="176" t="s">
        <v>272</v>
      </c>
      <c r="Y21" s="176" t="s">
        <v>273</v>
      </c>
      <c r="Z21" s="176"/>
      <c r="AA21" s="176"/>
      <c r="AB21" s="176"/>
      <c r="AC21" s="176"/>
      <c r="AD21" s="253">
        <v>46539</v>
      </c>
      <c r="AE21" s="214" t="s">
        <v>169</v>
      </c>
      <c r="AF21" s="176"/>
      <c r="AG21" s="366" t="s">
        <v>274</v>
      </c>
      <c r="AH21" s="176"/>
      <c r="AI21" s="176"/>
      <c r="AJ21" s="176"/>
      <c r="AK21" s="176" t="s">
        <v>237</v>
      </c>
      <c r="AL21" s="133"/>
      <c r="AM21" s="178"/>
    </row>
    <row r="22" spans="1:39" ht="137.25">
      <c r="A22" s="296"/>
      <c r="B22" s="33" t="s">
        <v>275</v>
      </c>
      <c r="C22" s="221" t="s">
        <v>276</v>
      </c>
      <c r="D22" s="138" t="s">
        <v>277</v>
      </c>
      <c r="E22" s="138" t="s">
        <v>278</v>
      </c>
      <c r="F22" s="139">
        <v>45566</v>
      </c>
      <c r="G22" s="139">
        <v>46174</v>
      </c>
      <c r="H22" s="138" t="s">
        <v>267</v>
      </c>
      <c r="I22" s="144">
        <v>10000</v>
      </c>
      <c r="J22" s="167" t="s">
        <v>279</v>
      </c>
      <c r="K22" s="140"/>
      <c r="L22" s="140" t="s">
        <v>172</v>
      </c>
      <c r="M22" s="145" t="s">
        <v>280</v>
      </c>
      <c r="N22" s="68"/>
      <c r="O22" s="68"/>
      <c r="P22" s="68" t="s">
        <v>135</v>
      </c>
      <c r="Q22" s="68"/>
      <c r="R22" s="68"/>
      <c r="S22" s="68"/>
      <c r="T22" s="47"/>
      <c r="U22" s="176" t="s">
        <v>281</v>
      </c>
      <c r="V22" s="176"/>
      <c r="W22" s="176" t="s">
        <v>282</v>
      </c>
      <c r="X22" s="176" t="s">
        <v>272</v>
      </c>
      <c r="Y22" s="176"/>
      <c r="Z22" s="221"/>
      <c r="AA22" s="138" t="s">
        <v>283</v>
      </c>
      <c r="AB22" s="176"/>
      <c r="AC22" s="214"/>
      <c r="AD22" s="225">
        <v>46661</v>
      </c>
      <c r="AE22" s="234" t="s">
        <v>284</v>
      </c>
      <c r="AF22" s="176"/>
      <c r="AG22" s="366" t="s">
        <v>285</v>
      </c>
      <c r="AH22" s="176" t="s">
        <v>286</v>
      </c>
      <c r="AI22" s="176"/>
      <c r="AJ22" s="176"/>
      <c r="AK22" s="176" t="s">
        <v>89</v>
      </c>
      <c r="AL22" s="133"/>
      <c r="AM22" s="178"/>
    </row>
    <row r="23" spans="1:39" ht="106.5">
      <c r="A23" s="295" t="s">
        <v>287</v>
      </c>
      <c r="B23" s="33" t="s">
        <v>288</v>
      </c>
      <c r="C23" s="250" t="s">
        <v>289</v>
      </c>
      <c r="D23" s="138" t="s">
        <v>290</v>
      </c>
      <c r="E23" s="138" t="s">
        <v>291</v>
      </c>
      <c r="F23" s="139">
        <v>45566</v>
      </c>
      <c r="G23" s="139">
        <v>46357</v>
      </c>
      <c r="H23" s="140" t="s">
        <v>162</v>
      </c>
      <c r="I23" s="141" t="s">
        <v>292</v>
      </c>
      <c r="J23" s="140" t="s">
        <v>293</v>
      </c>
      <c r="K23" s="140" t="s">
        <v>294</v>
      </c>
      <c r="L23" s="140" t="s">
        <v>172</v>
      </c>
      <c r="M23" s="138" t="s">
        <v>295</v>
      </c>
      <c r="N23" s="68"/>
      <c r="O23" s="68"/>
      <c r="P23" s="68"/>
      <c r="Q23" s="68"/>
      <c r="R23" s="68" t="s">
        <v>135</v>
      </c>
      <c r="S23" s="68"/>
      <c r="T23" s="47"/>
      <c r="U23" s="219" t="s">
        <v>296</v>
      </c>
      <c r="V23" s="190"/>
      <c r="W23" s="190"/>
      <c r="X23" s="190" t="s">
        <v>169</v>
      </c>
      <c r="Y23" s="190"/>
      <c r="Z23" s="227" t="s">
        <v>297</v>
      </c>
      <c r="AA23" s="138" t="s">
        <v>298</v>
      </c>
      <c r="AB23" s="190"/>
      <c r="AC23" s="190"/>
      <c r="AD23" s="242"/>
      <c r="AE23" s="244" t="s">
        <v>170</v>
      </c>
      <c r="AF23" s="243"/>
      <c r="AG23" s="190" t="s">
        <v>299</v>
      </c>
      <c r="AH23" s="190"/>
      <c r="AI23" s="190"/>
      <c r="AJ23" s="190"/>
      <c r="AK23" s="176" t="s">
        <v>252</v>
      </c>
      <c r="AL23" s="133"/>
      <c r="AM23" s="178"/>
    </row>
    <row r="24" spans="1:39" ht="141" customHeight="1">
      <c r="A24" s="296"/>
      <c r="B24" s="33" t="s">
        <v>300</v>
      </c>
      <c r="C24" s="221" t="s">
        <v>301</v>
      </c>
      <c r="D24" s="138" t="s">
        <v>302</v>
      </c>
      <c r="E24" s="138" t="s">
        <v>303</v>
      </c>
      <c r="F24" s="139">
        <v>45566</v>
      </c>
      <c r="G24" s="139">
        <v>46357</v>
      </c>
      <c r="H24" s="138" t="s">
        <v>162</v>
      </c>
      <c r="I24" s="141">
        <v>350000</v>
      </c>
      <c r="J24" s="146" t="s">
        <v>304</v>
      </c>
      <c r="K24" s="138" t="s">
        <v>305</v>
      </c>
      <c r="L24" s="138" t="s">
        <v>172</v>
      </c>
      <c r="M24" s="138" t="s">
        <v>306</v>
      </c>
      <c r="N24" s="68"/>
      <c r="O24" s="68"/>
      <c r="P24" s="68"/>
      <c r="Q24" s="68"/>
      <c r="R24" s="68" t="s">
        <v>135</v>
      </c>
      <c r="S24" s="68"/>
      <c r="T24" s="47"/>
      <c r="U24" s="214" t="s">
        <v>307</v>
      </c>
      <c r="V24" s="220" t="s">
        <v>308</v>
      </c>
      <c r="W24" s="190" t="s">
        <v>309</v>
      </c>
      <c r="X24" s="190" t="s">
        <v>310</v>
      </c>
      <c r="Y24" s="190" t="s">
        <v>311</v>
      </c>
      <c r="Z24" s="190"/>
      <c r="AA24" s="190"/>
      <c r="AB24" s="190"/>
      <c r="AC24" s="190"/>
      <c r="AD24" s="217">
        <v>46722</v>
      </c>
      <c r="AE24" s="244" t="s">
        <v>170</v>
      </c>
      <c r="AF24" s="190"/>
      <c r="AG24" s="365" t="s">
        <v>312</v>
      </c>
      <c r="AH24" s="190"/>
      <c r="AI24" s="190"/>
      <c r="AJ24" s="190" t="s">
        <v>313</v>
      </c>
      <c r="AK24" s="176" t="s">
        <v>252</v>
      </c>
      <c r="AL24" s="133"/>
      <c r="AM24" s="178"/>
    </row>
    <row r="25" spans="1:39" ht="321">
      <c r="A25" s="296"/>
      <c r="B25" s="33" t="s">
        <v>314</v>
      </c>
      <c r="C25" s="250" t="s">
        <v>315</v>
      </c>
      <c r="D25" s="143" t="s">
        <v>316</v>
      </c>
      <c r="E25" s="143" t="s">
        <v>317</v>
      </c>
      <c r="F25" s="139">
        <v>45566</v>
      </c>
      <c r="G25" s="139">
        <v>47401</v>
      </c>
      <c r="H25" s="138" t="s">
        <v>318</v>
      </c>
      <c r="I25" s="141">
        <v>60000</v>
      </c>
      <c r="J25" s="140" t="s">
        <v>319</v>
      </c>
      <c r="K25" s="167"/>
      <c r="L25" s="140" t="s">
        <v>166</v>
      </c>
      <c r="M25" s="239" t="s">
        <v>320</v>
      </c>
      <c r="N25" s="68"/>
      <c r="O25" s="68"/>
      <c r="P25" s="68" t="s">
        <v>135</v>
      </c>
      <c r="Q25" s="68"/>
      <c r="R25" s="68"/>
      <c r="S25" s="68"/>
      <c r="T25" s="47"/>
      <c r="U25" s="190" t="s">
        <v>321</v>
      </c>
      <c r="V25" s="190"/>
      <c r="W25" s="248" t="s">
        <v>322</v>
      </c>
      <c r="X25" s="190" t="s">
        <v>205</v>
      </c>
      <c r="Y25" s="190"/>
      <c r="Z25" s="365" t="s">
        <v>323</v>
      </c>
      <c r="AA25" s="190" t="s">
        <v>324</v>
      </c>
      <c r="AB25" s="239" t="s">
        <v>325</v>
      </c>
      <c r="AC25" s="202"/>
      <c r="AD25" s="210">
        <v>46296</v>
      </c>
      <c r="AE25" s="202"/>
      <c r="AF25" s="190"/>
      <c r="AG25" s="190" t="s">
        <v>326</v>
      </c>
      <c r="AH25" s="190"/>
      <c r="AI25" s="190"/>
      <c r="AJ25" s="190" t="s">
        <v>327</v>
      </c>
      <c r="AK25" s="176" t="s">
        <v>93</v>
      </c>
      <c r="AL25" s="133"/>
      <c r="AM25" s="178"/>
    </row>
    <row r="26" spans="1:39" ht="198.75" customHeight="1">
      <c r="A26" s="296"/>
      <c r="B26" s="33" t="s">
        <v>328</v>
      </c>
      <c r="C26" s="168" t="s">
        <v>329</v>
      </c>
      <c r="D26" s="138" t="s">
        <v>330</v>
      </c>
      <c r="E26" s="138" t="s">
        <v>331</v>
      </c>
      <c r="F26" s="139">
        <v>45566</v>
      </c>
      <c r="G26" s="139">
        <v>45809</v>
      </c>
      <c r="H26" s="138" t="s">
        <v>162</v>
      </c>
      <c r="I26" s="141" t="s">
        <v>332</v>
      </c>
      <c r="J26" s="169" t="s">
        <v>333</v>
      </c>
      <c r="K26" s="140" t="s">
        <v>334</v>
      </c>
      <c r="L26" s="140" t="s">
        <v>335</v>
      </c>
      <c r="M26" s="145" t="s">
        <v>336</v>
      </c>
      <c r="N26" s="68"/>
      <c r="O26" s="68"/>
      <c r="P26" s="68" t="s">
        <v>135</v>
      </c>
      <c r="Q26" s="68"/>
      <c r="R26" s="68"/>
      <c r="S26" s="68"/>
      <c r="T26" s="47"/>
      <c r="U26" s="214" t="s">
        <v>337</v>
      </c>
      <c r="V26" s="220" t="s">
        <v>338</v>
      </c>
      <c r="W26" s="190" t="s">
        <v>309</v>
      </c>
      <c r="X26" s="176" t="s">
        <v>169</v>
      </c>
      <c r="Y26" s="176" t="s">
        <v>339</v>
      </c>
      <c r="Z26" s="176"/>
      <c r="AA26" s="176"/>
      <c r="AB26" s="211"/>
      <c r="AC26" s="205"/>
      <c r="AD26" s="228">
        <v>46722</v>
      </c>
      <c r="AE26" s="244" t="s">
        <v>170</v>
      </c>
      <c r="AF26" s="212"/>
      <c r="AG26" s="365" t="s">
        <v>340</v>
      </c>
      <c r="AH26" s="176"/>
      <c r="AI26" s="176"/>
      <c r="AJ26" s="176" t="s">
        <v>341</v>
      </c>
      <c r="AK26" s="176" t="s">
        <v>252</v>
      </c>
      <c r="AL26" s="133"/>
      <c r="AM26" s="178"/>
    </row>
    <row r="27" spans="1:39" ht="137.25">
      <c r="A27" s="296"/>
      <c r="B27" s="33" t="s">
        <v>342</v>
      </c>
      <c r="C27" s="168" t="s">
        <v>343</v>
      </c>
      <c r="D27" s="138" t="s">
        <v>344</v>
      </c>
      <c r="E27" s="138" t="s">
        <v>345</v>
      </c>
      <c r="F27" s="139">
        <v>45566</v>
      </c>
      <c r="G27" s="139">
        <v>47088</v>
      </c>
      <c r="H27" s="138" t="s">
        <v>162</v>
      </c>
      <c r="I27" s="141"/>
      <c r="J27" s="169" t="s">
        <v>333</v>
      </c>
      <c r="K27" s="140" t="s">
        <v>334</v>
      </c>
      <c r="L27" s="140" t="s">
        <v>335</v>
      </c>
      <c r="M27" s="145" t="s">
        <v>346</v>
      </c>
      <c r="N27" s="68"/>
      <c r="O27" s="68"/>
      <c r="P27" s="68"/>
      <c r="Q27" s="68" t="s">
        <v>135</v>
      </c>
      <c r="R27" s="68"/>
      <c r="S27" s="68"/>
      <c r="T27" s="47"/>
      <c r="U27" s="176" t="s">
        <v>347</v>
      </c>
      <c r="V27" s="189" t="s">
        <v>348</v>
      </c>
      <c r="W27" s="214" t="s">
        <v>349</v>
      </c>
      <c r="X27" s="176" t="s">
        <v>169</v>
      </c>
      <c r="Y27" s="176"/>
      <c r="Z27" s="176"/>
      <c r="AA27" s="176"/>
      <c r="AB27" s="176"/>
      <c r="AC27" s="176"/>
      <c r="AD27" s="176"/>
      <c r="AE27" s="244" t="s">
        <v>170</v>
      </c>
      <c r="AF27" s="230">
        <v>7000000</v>
      </c>
      <c r="AG27" s="366" t="s">
        <v>350</v>
      </c>
      <c r="AH27" s="176"/>
      <c r="AI27" s="176"/>
      <c r="AJ27" s="176"/>
      <c r="AK27" s="176" t="s">
        <v>351</v>
      </c>
      <c r="AL27" s="133"/>
      <c r="AM27" s="178"/>
    </row>
    <row r="28" spans="1:39" ht="111.75" customHeight="1">
      <c r="A28" s="296"/>
      <c r="B28" s="33" t="s">
        <v>352</v>
      </c>
      <c r="C28" s="231" t="s">
        <v>353</v>
      </c>
      <c r="D28" s="148" t="s">
        <v>354</v>
      </c>
      <c r="E28" s="148" t="s">
        <v>355</v>
      </c>
      <c r="F28" s="139">
        <v>45566</v>
      </c>
      <c r="G28" s="149">
        <v>45992</v>
      </c>
      <c r="H28" s="148" t="s">
        <v>356</v>
      </c>
      <c r="I28" s="150">
        <v>200000</v>
      </c>
      <c r="J28" s="151" t="s">
        <v>357</v>
      </c>
      <c r="K28" s="151" t="s">
        <v>358</v>
      </c>
      <c r="L28" s="151" t="s">
        <v>359</v>
      </c>
      <c r="M28" s="252" t="s">
        <v>360</v>
      </c>
      <c r="N28" s="68"/>
      <c r="O28" s="68"/>
      <c r="P28" s="68" t="s">
        <v>135</v>
      </c>
      <c r="Q28" s="68"/>
      <c r="R28" s="68"/>
      <c r="S28" s="68"/>
      <c r="T28" s="229"/>
      <c r="U28" s="219" t="s">
        <v>361</v>
      </c>
      <c r="V28" s="176"/>
      <c r="W28" s="176" t="s">
        <v>362</v>
      </c>
      <c r="X28" s="176" t="s">
        <v>363</v>
      </c>
      <c r="Y28" s="245" t="s">
        <v>364</v>
      </c>
      <c r="Z28" s="176"/>
      <c r="AA28" s="176"/>
      <c r="AB28" s="176"/>
      <c r="AC28" s="176"/>
      <c r="AD28" s="176"/>
      <c r="AE28" s="176"/>
      <c r="AF28" s="176"/>
      <c r="AG28" s="366" t="s">
        <v>365</v>
      </c>
      <c r="AH28" s="176"/>
      <c r="AI28" s="176"/>
      <c r="AJ28" s="176" t="s">
        <v>366</v>
      </c>
      <c r="AK28" s="176" t="s">
        <v>351</v>
      </c>
      <c r="AL28" s="133"/>
      <c r="AM28" s="178"/>
    </row>
    <row r="29" spans="1:39" ht="244.5">
      <c r="A29" s="296"/>
      <c r="B29" s="33" t="s">
        <v>367</v>
      </c>
      <c r="C29" s="232" t="s">
        <v>368</v>
      </c>
      <c r="D29" s="170" t="s">
        <v>369</v>
      </c>
      <c r="E29" s="170" t="s">
        <v>370</v>
      </c>
      <c r="F29" s="139">
        <v>45566</v>
      </c>
      <c r="G29" s="149">
        <v>45992</v>
      </c>
      <c r="H29" s="170" t="s">
        <v>371</v>
      </c>
      <c r="I29" s="171">
        <v>50000</v>
      </c>
      <c r="J29" s="170" t="s">
        <v>372</v>
      </c>
      <c r="K29" s="172"/>
      <c r="L29" s="170" t="s">
        <v>221</v>
      </c>
      <c r="M29" s="170" t="s">
        <v>373</v>
      </c>
      <c r="N29" s="68"/>
      <c r="O29" s="68"/>
      <c r="P29" s="68"/>
      <c r="Q29" s="68"/>
      <c r="R29" s="68" t="s">
        <v>135</v>
      </c>
      <c r="S29" s="68"/>
      <c r="T29" s="47" t="s">
        <v>113</v>
      </c>
      <c r="U29" s="193" t="s">
        <v>374</v>
      </c>
      <c r="V29" s="176" t="s">
        <v>375</v>
      </c>
      <c r="W29" s="176" t="s">
        <v>376</v>
      </c>
      <c r="X29" s="176" t="s">
        <v>377</v>
      </c>
      <c r="Y29" s="176" t="s">
        <v>378</v>
      </c>
      <c r="Z29" s="176"/>
      <c r="AA29" s="176"/>
      <c r="AB29" s="176"/>
      <c r="AC29" s="176"/>
      <c r="AD29" s="176"/>
      <c r="AE29" s="176"/>
      <c r="AF29" s="176"/>
      <c r="AG29" s="176"/>
      <c r="AH29" s="176"/>
      <c r="AI29" s="176"/>
      <c r="AJ29" s="176"/>
      <c r="AK29" s="176" t="s">
        <v>252</v>
      </c>
      <c r="AL29" s="133"/>
      <c r="AM29" s="178"/>
    </row>
    <row r="30" spans="1:39" ht="213">
      <c r="A30" s="296"/>
      <c r="B30" s="33" t="s">
        <v>379</v>
      </c>
      <c r="C30" s="152" t="s">
        <v>380</v>
      </c>
      <c r="D30" s="153" t="s">
        <v>381</v>
      </c>
      <c r="E30" s="154" t="s">
        <v>382</v>
      </c>
      <c r="F30" s="139">
        <v>45566</v>
      </c>
      <c r="G30" s="149">
        <v>45992</v>
      </c>
      <c r="H30" s="154" t="s">
        <v>371</v>
      </c>
      <c r="I30" s="155">
        <v>7200</v>
      </c>
      <c r="J30" s="173" t="s">
        <v>383</v>
      </c>
      <c r="K30" s="156" t="s">
        <v>133</v>
      </c>
      <c r="L30" s="156" t="s">
        <v>384</v>
      </c>
      <c r="M30" s="157" t="s">
        <v>385</v>
      </c>
      <c r="N30" s="68"/>
      <c r="O30" s="68"/>
      <c r="P30" s="68"/>
      <c r="Q30" s="68" t="s">
        <v>135</v>
      </c>
      <c r="R30" s="68"/>
      <c r="S30" s="68"/>
      <c r="T30" s="47"/>
      <c r="U30" s="193" t="s">
        <v>386</v>
      </c>
      <c r="V30" s="176"/>
      <c r="W30" s="176" t="s">
        <v>387</v>
      </c>
      <c r="X30" s="176" t="s">
        <v>377</v>
      </c>
      <c r="Y30" s="176" t="s">
        <v>388</v>
      </c>
      <c r="Z30" s="176" t="s">
        <v>389</v>
      </c>
      <c r="AA30" s="176" t="s">
        <v>390</v>
      </c>
      <c r="AB30" s="214"/>
      <c r="AC30" s="176"/>
      <c r="AD30" s="213">
        <v>46357</v>
      </c>
      <c r="AE30" s="176"/>
      <c r="AF30" s="176"/>
      <c r="AG30" s="176" t="s">
        <v>391</v>
      </c>
      <c r="AH30" s="176"/>
      <c r="AI30" s="176"/>
      <c r="AJ30" s="176"/>
      <c r="AK30" s="176" t="s">
        <v>142</v>
      </c>
      <c r="AL30" s="133"/>
      <c r="AM30" s="178"/>
    </row>
    <row r="31" spans="1:39" ht="131.25" customHeight="1">
      <c r="A31" s="296"/>
      <c r="B31" s="33" t="s">
        <v>392</v>
      </c>
      <c r="C31" s="221" t="s">
        <v>393</v>
      </c>
      <c r="D31" s="138" t="s">
        <v>394</v>
      </c>
      <c r="E31" s="138" t="s">
        <v>395</v>
      </c>
      <c r="F31" s="139">
        <v>45566</v>
      </c>
      <c r="G31" s="149">
        <v>47453</v>
      </c>
      <c r="H31" s="140" t="s">
        <v>147</v>
      </c>
      <c r="I31" s="144">
        <v>500000</v>
      </c>
      <c r="J31" s="140" t="s">
        <v>396</v>
      </c>
      <c r="K31" s="140" t="s">
        <v>397</v>
      </c>
      <c r="L31" s="140" t="s">
        <v>221</v>
      </c>
      <c r="M31" s="138" t="s">
        <v>398</v>
      </c>
      <c r="N31" s="68"/>
      <c r="O31" s="68"/>
      <c r="P31" s="68" t="s">
        <v>135</v>
      </c>
      <c r="Q31" s="68"/>
      <c r="R31" s="68"/>
      <c r="S31" s="68"/>
      <c r="T31" s="47"/>
      <c r="U31" s="189" t="s">
        <v>182</v>
      </c>
      <c r="V31" s="176"/>
      <c r="W31" s="189" t="s">
        <v>399</v>
      </c>
      <c r="X31" s="176" t="s">
        <v>400</v>
      </c>
      <c r="Y31" s="176" t="s">
        <v>401</v>
      </c>
      <c r="Z31" s="176"/>
      <c r="AA31" s="176"/>
      <c r="AB31" s="176"/>
      <c r="AC31" s="176"/>
      <c r="AD31" s="213">
        <v>46722</v>
      </c>
      <c r="AE31" s="176" t="s">
        <v>402</v>
      </c>
      <c r="AF31" s="176"/>
      <c r="AG31" s="245" t="s">
        <v>403</v>
      </c>
      <c r="AH31" s="176"/>
      <c r="AI31" s="176"/>
      <c r="AJ31" s="247" t="s">
        <v>404</v>
      </c>
      <c r="AK31" s="176" t="s">
        <v>252</v>
      </c>
      <c r="AL31" s="133"/>
      <c r="AM31" s="178"/>
    </row>
    <row r="32" spans="1:39" ht="198">
      <c r="A32" s="297" t="s">
        <v>405</v>
      </c>
      <c r="B32" s="203" t="s">
        <v>406</v>
      </c>
      <c r="C32" s="168" t="s">
        <v>407</v>
      </c>
      <c r="D32" s="145" t="s">
        <v>408</v>
      </c>
      <c r="E32" s="145" t="s">
        <v>409</v>
      </c>
      <c r="F32" s="139">
        <v>45566</v>
      </c>
      <c r="G32" s="174">
        <v>45809</v>
      </c>
      <c r="H32" s="169" t="s">
        <v>410</v>
      </c>
      <c r="I32" s="175">
        <v>10000</v>
      </c>
      <c r="J32" s="169" t="s">
        <v>411</v>
      </c>
      <c r="K32" s="169" t="s">
        <v>172</v>
      </c>
      <c r="L32" s="169"/>
      <c r="M32" s="143" t="s">
        <v>412</v>
      </c>
      <c r="N32" s="68"/>
      <c r="O32" s="68"/>
      <c r="P32" s="68"/>
      <c r="Q32" s="68"/>
      <c r="R32" s="68"/>
      <c r="S32" s="68" t="s">
        <v>135</v>
      </c>
      <c r="T32" s="47"/>
      <c r="U32" s="240" t="s">
        <v>413</v>
      </c>
      <c r="V32" s="248" t="s">
        <v>414</v>
      </c>
      <c r="W32" s="192"/>
      <c r="X32" s="190" t="s">
        <v>415</v>
      </c>
      <c r="Y32" s="190"/>
      <c r="Z32" s="190"/>
      <c r="AA32" s="190"/>
      <c r="AB32" s="190"/>
      <c r="AC32" s="190"/>
      <c r="AD32" s="190"/>
      <c r="AE32" s="190"/>
      <c r="AF32" s="190"/>
      <c r="AG32" s="233"/>
      <c r="AH32" s="190"/>
      <c r="AI32" s="190"/>
      <c r="AJ32" s="190"/>
      <c r="AK32" s="176" t="s">
        <v>252</v>
      </c>
      <c r="AL32" s="133"/>
      <c r="AM32" s="178"/>
    </row>
    <row r="33" spans="1:39" ht="106.5">
      <c r="A33" s="298"/>
      <c r="B33" s="203" t="s">
        <v>416</v>
      </c>
      <c r="C33" s="221" t="s">
        <v>417</v>
      </c>
      <c r="D33" s="138" t="s">
        <v>418</v>
      </c>
      <c r="E33" s="138" t="s">
        <v>419</v>
      </c>
      <c r="F33" s="139">
        <v>45566</v>
      </c>
      <c r="G33" s="139">
        <v>46905</v>
      </c>
      <c r="H33" s="138" t="s">
        <v>162</v>
      </c>
      <c r="I33" s="141">
        <v>300000</v>
      </c>
      <c r="J33" s="138" t="s">
        <v>420</v>
      </c>
      <c r="K33" s="138" t="s">
        <v>421</v>
      </c>
      <c r="L33" s="138" t="s">
        <v>422</v>
      </c>
      <c r="M33" s="138" t="s">
        <v>423</v>
      </c>
      <c r="N33" s="68"/>
      <c r="O33" s="68"/>
      <c r="P33" s="68"/>
      <c r="Q33" s="68"/>
      <c r="R33" s="68" t="s">
        <v>135</v>
      </c>
      <c r="S33" s="68"/>
      <c r="T33" s="47"/>
      <c r="U33" s="190" t="s">
        <v>424</v>
      </c>
      <c r="V33" s="190"/>
      <c r="W33" s="190"/>
      <c r="X33" s="190" t="s">
        <v>415</v>
      </c>
      <c r="Y33" s="190"/>
      <c r="Z33" s="190"/>
      <c r="AA33" s="190"/>
      <c r="AB33" s="190"/>
      <c r="AC33" s="190"/>
      <c r="AD33" s="190"/>
      <c r="AE33" s="244" t="s">
        <v>425</v>
      </c>
      <c r="AF33" s="190"/>
      <c r="AG33" s="249" t="s">
        <v>426</v>
      </c>
      <c r="AH33" s="190"/>
      <c r="AI33" s="190"/>
      <c r="AJ33" s="190"/>
      <c r="AK33" s="176" t="s">
        <v>351</v>
      </c>
      <c r="AL33" s="133"/>
      <c r="AM33" s="178"/>
    </row>
    <row r="34" spans="1:39" ht="183">
      <c r="A34" s="298"/>
      <c r="B34" s="203" t="s">
        <v>427</v>
      </c>
      <c r="C34" s="221" t="s">
        <v>428</v>
      </c>
      <c r="D34" s="138" t="s">
        <v>429</v>
      </c>
      <c r="E34" s="138" t="s">
        <v>430</v>
      </c>
      <c r="F34" s="139">
        <v>45809</v>
      </c>
      <c r="G34" s="139">
        <v>46905</v>
      </c>
      <c r="H34" s="140" t="s">
        <v>410</v>
      </c>
      <c r="I34" s="141" t="s">
        <v>190</v>
      </c>
      <c r="J34" s="140" t="s">
        <v>431</v>
      </c>
      <c r="K34" s="138" t="s">
        <v>421</v>
      </c>
      <c r="L34" s="138" t="s">
        <v>422</v>
      </c>
      <c r="M34" s="138" t="s">
        <v>432</v>
      </c>
      <c r="N34" s="68"/>
      <c r="O34" s="68"/>
      <c r="P34" s="68"/>
      <c r="Q34" s="68"/>
      <c r="R34" s="68" t="s">
        <v>135</v>
      </c>
      <c r="S34" s="68"/>
      <c r="T34" s="47"/>
      <c r="U34" s="190" t="s">
        <v>433</v>
      </c>
      <c r="V34" s="248" t="s">
        <v>434</v>
      </c>
      <c r="W34" s="190"/>
      <c r="X34" s="190" t="s">
        <v>415</v>
      </c>
      <c r="Y34" s="190" t="s">
        <v>435</v>
      </c>
      <c r="Z34" s="190" t="s">
        <v>436</v>
      </c>
      <c r="AA34" s="190" t="s">
        <v>437</v>
      </c>
      <c r="AB34" s="190"/>
      <c r="AC34" s="190"/>
      <c r="AD34" s="217">
        <v>47088</v>
      </c>
      <c r="AE34" s="244" t="s">
        <v>438</v>
      </c>
      <c r="AF34" s="190"/>
      <c r="AG34" s="365" t="s">
        <v>439</v>
      </c>
      <c r="AH34" s="190"/>
      <c r="AI34" s="190"/>
      <c r="AJ34" s="190"/>
      <c r="AK34" s="176" t="s">
        <v>252</v>
      </c>
      <c r="AL34" s="133"/>
      <c r="AM34" s="178"/>
    </row>
    <row r="35" spans="1:39" ht="183" customHeight="1">
      <c r="A35" s="298"/>
      <c r="B35" s="203" t="s">
        <v>440</v>
      </c>
      <c r="C35" s="221" t="s">
        <v>441</v>
      </c>
      <c r="D35" s="143" t="s">
        <v>442</v>
      </c>
      <c r="E35" s="143" t="s">
        <v>443</v>
      </c>
      <c r="F35" s="139">
        <v>45566</v>
      </c>
      <c r="G35" s="139">
        <v>47392</v>
      </c>
      <c r="H35" s="138" t="s">
        <v>444</v>
      </c>
      <c r="I35" s="141">
        <v>500000</v>
      </c>
      <c r="J35" s="167" t="s">
        <v>445</v>
      </c>
      <c r="K35" s="138" t="s">
        <v>446</v>
      </c>
      <c r="L35" s="138" t="s">
        <v>422</v>
      </c>
      <c r="M35" s="138" t="s">
        <v>447</v>
      </c>
      <c r="N35" s="68"/>
      <c r="O35" s="68"/>
      <c r="P35" s="68"/>
      <c r="Q35" s="68" t="s">
        <v>135</v>
      </c>
      <c r="R35" s="68"/>
      <c r="S35" s="68"/>
      <c r="T35" s="47"/>
      <c r="U35" s="193" t="s">
        <v>448</v>
      </c>
      <c r="V35" s="241"/>
      <c r="W35" s="190" t="s">
        <v>449</v>
      </c>
      <c r="X35" s="190" t="s">
        <v>450</v>
      </c>
      <c r="Y35" s="190" t="s">
        <v>451</v>
      </c>
      <c r="Z35" s="190" t="s">
        <v>452</v>
      </c>
      <c r="AA35" s="190"/>
      <c r="AB35" s="190"/>
      <c r="AC35" s="190"/>
      <c r="AD35" s="190"/>
      <c r="AE35" s="190" t="s">
        <v>453</v>
      </c>
      <c r="AF35" s="190"/>
      <c r="AG35" s="365" t="s">
        <v>454</v>
      </c>
      <c r="AH35" s="190"/>
      <c r="AI35" s="190"/>
      <c r="AJ35" s="190" t="s">
        <v>455</v>
      </c>
      <c r="AK35" s="176" t="s">
        <v>252</v>
      </c>
      <c r="AL35" s="133"/>
      <c r="AM35" s="178"/>
    </row>
    <row r="36" spans="1:39" s="165" customFormat="1" ht="152.25">
      <c r="A36" s="299"/>
      <c r="B36" s="204" t="s">
        <v>456</v>
      </c>
      <c r="C36" s="236" t="s">
        <v>457</v>
      </c>
      <c r="D36" s="158" t="s">
        <v>458</v>
      </c>
      <c r="E36" s="158" t="s">
        <v>459</v>
      </c>
      <c r="F36" s="159">
        <v>47119</v>
      </c>
      <c r="G36" s="159">
        <v>47392</v>
      </c>
      <c r="H36" s="158" t="s">
        <v>460</v>
      </c>
      <c r="I36" s="160">
        <v>100000</v>
      </c>
      <c r="J36" s="161" t="s">
        <v>461</v>
      </c>
      <c r="K36" s="161" t="s">
        <v>172</v>
      </c>
      <c r="L36" s="161"/>
      <c r="M36" s="162" t="s">
        <v>462</v>
      </c>
      <c r="N36" s="194"/>
      <c r="O36" s="194" t="s">
        <v>135</v>
      </c>
      <c r="P36" s="194"/>
      <c r="Q36" s="194"/>
      <c r="R36" s="194"/>
      <c r="S36" s="194"/>
      <c r="T36" s="163"/>
      <c r="U36" s="195" t="s">
        <v>463</v>
      </c>
      <c r="V36" s="195"/>
      <c r="W36" s="195"/>
      <c r="X36" s="195" t="s">
        <v>453</v>
      </c>
      <c r="Y36" s="195"/>
      <c r="Z36" s="195" t="s">
        <v>464</v>
      </c>
      <c r="AA36" s="195" t="s">
        <v>465</v>
      </c>
      <c r="AB36" s="195"/>
      <c r="AC36" s="235">
        <v>45962</v>
      </c>
      <c r="AD36" s="195"/>
      <c r="AE36" s="195" t="s">
        <v>438</v>
      </c>
      <c r="AF36" s="195"/>
      <c r="AG36" s="248" t="s">
        <v>466</v>
      </c>
      <c r="AH36" s="195"/>
      <c r="AI36" s="195"/>
      <c r="AJ36" s="195"/>
      <c r="AK36" s="176" t="s">
        <v>252</v>
      </c>
      <c r="AL36" s="164"/>
      <c r="AM36" s="196"/>
    </row>
    <row r="37" spans="1:39">
      <c r="AM37" s="178"/>
    </row>
    <row r="38" spans="1:39">
      <c r="AL38" s="197"/>
      <c r="AM38" s="178"/>
    </row>
    <row r="39" spans="1:39" ht="15" thickBot="1">
      <c r="AL39" s="197"/>
      <c r="AM39" s="178"/>
    </row>
    <row r="40" spans="1:39" ht="21">
      <c r="A40" s="278" t="s">
        <v>467</v>
      </c>
      <c r="B40" s="279"/>
      <c r="C40" s="279"/>
      <c r="D40" s="279"/>
      <c r="E40" s="279"/>
      <c r="F40" s="279"/>
      <c r="G40" s="279"/>
      <c r="H40" s="279"/>
      <c r="I40" s="279"/>
      <c r="J40" s="279"/>
      <c r="K40" s="279"/>
      <c r="L40" s="279"/>
      <c r="M40" s="279"/>
      <c r="N40" s="280"/>
      <c r="AM40" s="178"/>
    </row>
    <row r="41" spans="1:39" ht="21">
      <c r="A41" s="198"/>
      <c r="B41" s="199"/>
      <c r="C41" s="199"/>
      <c r="D41" s="200"/>
      <c r="E41" s="200"/>
      <c r="F41" s="200"/>
      <c r="G41" s="200"/>
      <c r="H41" s="200"/>
      <c r="I41" s="200"/>
      <c r="J41" s="200"/>
      <c r="K41" s="200"/>
      <c r="L41" s="200"/>
      <c r="M41" s="200"/>
      <c r="N41" s="200"/>
      <c r="O41" s="200"/>
      <c r="AM41" s="178"/>
    </row>
    <row r="42" spans="1:39" ht="23.45">
      <c r="A42" s="40" t="s">
        <v>468</v>
      </c>
      <c r="B42" s="41"/>
      <c r="C42" s="42">
        <v>4</v>
      </c>
      <c r="AM42" s="178"/>
    </row>
    <row r="43" spans="1:39">
      <c r="AM43" s="178"/>
    </row>
    <row r="44" spans="1:39" ht="15.6">
      <c r="A44" s="270" t="s">
        <v>469</v>
      </c>
      <c r="B44" s="268" t="s">
        <v>119</v>
      </c>
      <c r="C44" s="268" t="s">
        <v>2</v>
      </c>
      <c r="D44" s="268" t="s">
        <v>4</v>
      </c>
      <c r="E44" s="272" t="s">
        <v>6</v>
      </c>
      <c r="F44" s="266" t="s">
        <v>8</v>
      </c>
      <c r="G44" s="267"/>
      <c r="H44" s="268" t="s">
        <v>10</v>
      </c>
      <c r="I44" s="268" t="s">
        <v>14</v>
      </c>
      <c r="J44" s="300" t="s">
        <v>12</v>
      </c>
      <c r="K44" s="274" t="s">
        <v>120</v>
      </c>
      <c r="L44" s="275"/>
      <c r="M44" s="300" t="s">
        <v>20</v>
      </c>
      <c r="N44" s="300" t="s">
        <v>22</v>
      </c>
      <c r="O44" s="34"/>
      <c r="AM44" s="178"/>
    </row>
    <row r="45" spans="1:39" ht="15.6">
      <c r="A45" s="271"/>
      <c r="B45" s="269"/>
      <c r="C45" s="269"/>
      <c r="D45" s="269"/>
      <c r="E45" s="273"/>
      <c r="F45" s="38" t="s">
        <v>122</v>
      </c>
      <c r="G45" s="38" t="s">
        <v>123</v>
      </c>
      <c r="H45" s="269"/>
      <c r="I45" s="269"/>
      <c r="J45" s="301"/>
      <c r="K45" s="59" t="s">
        <v>124</v>
      </c>
      <c r="L45" s="59" t="s">
        <v>470</v>
      </c>
      <c r="M45" s="301"/>
      <c r="N45" s="301"/>
      <c r="O45" s="49"/>
      <c r="AM45" s="178"/>
    </row>
    <row r="46" spans="1:39" ht="86.45">
      <c r="A46" s="190" t="s">
        <v>126</v>
      </c>
      <c r="B46" s="33" t="s">
        <v>471</v>
      </c>
      <c r="C46" s="190" t="s">
        <v>472</v>
      </c>
      <c r="D46" s="190" t="s">
        <v>473</v>
      </c>
      <c r="E46" s="190"/>
      <c r="F46" s="217">
        <v>45931</v>
      </c>
      <c r="G46" s="217">
        <v>46388</v>
      </c>
      <c r="H46" s="190" t="s">
        <v>474</v>
      </c>
      <c r="I46" s="33"/>
      <c r="J46" s="190" t="s">
        <v>475</v>
      </c>
      <c r="K46" s="33"/>
      <c r="L46" s="33" t="s">
        <v>166</v>
      </c>
      <c r="M46" s="33"/>
      <c r="N46" s="68" t="s">
        <v>252</v>
      </c>
      <c r="O46" s="49"/>
      <c r="AM46" s="178"/>
    </row>
    <row r="47" spans="1:39" ht="86.45">
      <c r="A47" s="190" t="s">
        <v>126</v>
      </c>
      <c r="B47" s="33" t="s">
        <v>476</v>
      </c>
      <c r="C47" s="223" t="s">
        <v>477</v>
      </c>
      <c r="D47" s="190" t="s">
        <v>478</v>
      </c>
      <c r="E47" s="190"/>
      <c r="F47" s="217">
        <v>46082</v>
      </c>
      <c r="G47" s="217">
        <v>46722</v>
      </c>
      <c r="H47" s="247" t="s">
        <v>479</v>
      </c>
      <c r="I47" s="33"/>
      <c r="J47" s="190" t="s">
        <v>480</v>
      </c>
      <c r="K47" s="190" t="s">
        <v>481</v>
      </c>
      <c r="L47" s="33"/>
      <c r="M47" s="190" t="s">
        <v>482</v>
      </c>
      <c r="N47" s="68" t="s">
        <v>252</v>
      </c>
      <c r="O47" s="49"/>
      <c r="AM47" s="178"/>
    </row>
    <row r="48" spans="1:39" ht="100.15" customHeight="1">
      <c r="A48" s="190" t="s">
        <v>126</v>
      </c>
      <c r="B48" s="33" t="s">
        <v>483</v>
      </c>
      <c r="C48" s="190" t="s">
        <v>484</v>
      </c>
      <c r="D48" s="190" t="s">
        <v>485</v>
      </c>
      <c r="E48" s="190"/>
      <c r="F48" s="217">
        <v>45962</v>
      </c>
      <c r="G48" s="217">
        <v>47392</v>
      </c>
      <c r="H48" s="190" t="s">
        <v>486</v>
      </c>
      <c r="I48" s="33"/>
      <c r="J48" s="190" t="s">
        <v>487</v>
      </c>
      <c r="K48" s="190" t="s">
        <v>488</v>
      </c>
      <c r="L48" s="33"/>
      <c r="M48" s="190" t="s">
        <v>489</v>
      </c>
      <c r="N48" s="68" t="s">
        <v>200</v>
      </c>
      <c r="O48" s="49"/>
      <c r="AM48" s="178"/>
    </row>
    <row r="49" spans="1:39">
      <c r="AM49" s="178"/>
    </row>
    <row r="50" spans="1:39" ht="15.6">
      <c r="A50" s="270" t="s">
        <v>469</v>
      </c>
      <c r="B50" s="268" t="s">
        <v>119</v>
      </c>
      <c r="C50" s="268" t="s">
        <v>2</v>
      </c>
      <c r="D50" s="268" t="s">
        <v>4</v>
      </c>
      <c r="E50" s="272" t="s">
        <v>6</v>
      </c>
      <c r="F50" s="266" t="s">
        <v>8</v>
      </c>
      <c r="G50" s="267"/>
      <c r="H50" s="268" t="s">
        <v>10</v>
      </c>
      <c r="I50" s="268" t="s">
        <v>14</v>
      </c>
      <c r="J50" s="268" t="s">
        <v>12</v>
      </c>
      <c r="K50" s="274" t="s">
        <v>120</v>
      </c>
      <c r="L50" s="275"/>
      <c r="M50" s="268" t="s">
        <v>20</v>
      </c>
      <c r="N50" s="300" t="s">
        <v>22</v>
      </c>
      <c r="O50" s="34"/>
      <c r="AM50" s="178"/>
    </row>
    <row r="51" spans="1:39" ht="15.6">
      <c r="A51" s="271"/>
      <c r="B51" s="269"/>
      <c r="C51" s="269"/>
      <c r="D51" s="269"/>
      <c r="E51" s="273"/>
      <c r="F51" s="38" t="s">
        <v>122</v>
      </c>
      <c r="G51" s="38" t="s">
        <v>123</v>
      </c>
      <c r="H51" s="269"/>
      <c r="I51" s="269"/>
      <c r="J51" s="269"/>
      <c r="K51" s="59" t="s">
        <v>124</v>
      </c>
      <c r="L51" s="59" t="s">
        <v>470</v>
      </c>
      <c r="M51" s="269"/>
      <c r="N51" s="301"/>
      <c r="O51" s="49"/>
      <c r="AM51" s="178"/>
    </row>
    <row r="52" spans="1:39" ht="198">
      <c r="A52" s="190" t="s">
        <v>226</v>
      </c>
      <c r="B52" s="33" t="s">
        <v>490</v>
      </c>
      <c r="C52" s="190" t="s">
        <v>491</v>
      </c>
      <c r="D52" s="190" t="s">
        <v>492</v>
      </c>
      <c r="E52" s="190" t="s">
        <v>493</v>
      </c>
      <c r="F52" s="217">
        <v>46813</v>
      </c>
      <c r="G52" s="217">
        <v>47392</v>
      </c>
      <c r="H52" s="190" t="s">
        <v>169</v>
      </c>
      <c r="I52" s="226">
        <v>100000</v>
      </c>
      <c r="J52" s="190" t="s">
        <v>494</v>
      </c>
      <c r="K52" s="190" t="s">
        <v>495</v>
      </c>
      <c r="L52" s="33"/>
      <c r="M52" s="190" t="s">
        <v>496</v>
      </c>
      <c r="N52" s="176" t="s">
        <v>237</v>
      </c>
      <c r="O52" s="49"/>
      <c r="AM52" s="178"/>
    </row>
    <row r="53" spans="1:39">
      <c r="A53" s="33"/>
      <c r="B53" s="33"/>
      <c r="C53" s="33"/>
      <c r="D53" s="33"/>
      <c r="E53" s="33"/>
      <c r="F53" s="33"/>
      <c r="G53" s="33"/>
      <c r="H53" s="33"/>
      <c r="I53" s="33"/>
      <c r="J53" s="33"/>
      <c r="K53" s="33"/>
      <c r="L53" s="33"/>
      <c r="M53" s="33"/>
      <c r="N53" s="68"/>
      <c r="O53" s="49"/>
      <c r="AM53" s="178"/>
    </row>
    <row r="54" spans="1:39">
      <c r="A54" s="33"/>
      <c r="B54" s="33"/>
      <c r="C54" s="33"/>
      <c r="D54" s="33"/>
      <c r="E54" s="33"/>
      <c r="F54" s="33"/>
      <c r="G54" s="33"/>
      <c r="H54" s="33"/>
      <c r="I54" s="33"/>
      <c r="J54" s="33"/>
      <c r="K54" s="33"/>
      <c r="L54" s="33"/>
      <c r="M54" s="33"/>
      <c r="N54" s="68"/>
      <c r="O54" s="49"/>
      <c r="AM54" s="178"/>
    </row>
    <row r="55" spans="1:39">
      <c r="A55" s="33"/>
      <c r="B55" s="33"/>
      <c r="C55" s="33"/>
      <c r="D55" s="33"/>
      <c r="E55" s="33"/>
      <c r="F55" s="33"/>
      <c r="G55" s="33"/>
      <c r="H55" s="33"/>
      <c r="I55" s="33"/>
      <c r="J55" s="33"/>
      <c r="K55" s="33"/>
      <c r="L55" s="33"/>
      <c r="M55" s="33"/>
      <c r="N55" s="68"/>
      <c r="O55" s="49"/>
      <c r="AM55" s="178"/>
    </row>
    <row r="56" spans="1:39">
      <c r="A56" s="33"/>
      <c r="B56" s="33"/>
      <c r="C56" s="33"/>
      <c r="D56" s="33"/>
      <c r="E56" s="33"/>
      <c r="F56" s="33"/>
      <c r="G56" s="33"/>
      <c r="H56" s="33"/>
      <c r="I56" s="33"/>
      <c r="J56" s="33"/>
      <c r="K56" s="33"/>
      <c r="L56" s="33"/>
      <c r="M56" s="33"/>
      <c r="N56" s="68"/>
      <c r="O56" s="49"/>
      <c r="AM56" s="178"/>
    </row>
    <row r="57" spans="1:39">
      <c r="A57" s="33"/>
      <c r="B57" s="33"/>
      <c r="C57" s="33"/>
      <c r="D57" s="33"/>
      <c r="E57" s="33"/>
      <c r="F57" s="33"/>
      <c r="G57" s="33"/>
      <c r="H57" s="33"/>
      <c r="I57" s="33"/>
      <c r="J57" s="33"/>
      <c r="K57" s="33"/>
      <c r="L57" s="33"/>
      <c r="M57" s="33"/>
      <c r="N57" s="68"/>
      <c r="O57" s="49"/>
      <c r="AM57" s="178"/>
    </row>
    <row r="58" spans="1:39">
      <c r="A58" s="33"/>
      <c r="B58" s="33"/>
      <c r="C58" s="33"/>
      <c r="D58" s="33"/>
      <c r="E58" s="33"/>
      <c r="F58" s="33"/>
      <c r="G58" s="33"/>
      <c r="H58" s="33"/>
      <c r="I58" s="33"/>
      <c r="J58" s="33"/>
      <c r="K58" s="33"/>
      <c r="L58" s="33"/>
      <c r="M58" s="33"/>
      <c r="N58" s="68"/>
      <c r="O58" s="49"/>
      <c r="AM58" s="178"/>
    </row>
    <row r="59" spans="1:39">
      <c r="A59" s="33"/>
      <c r="B59" s="33"/>
      <c r="C59" s="33"/>
      <c r="D59" s="33"/>
      <c r="E59" s="33"/>
      <c r="F59" s="33"/>
      <c r="G59" s="33"/>
      <c r="H59" s="33"/>
      <c r="I59" s="33"/>
      <c r="J59" s="33"/>
      <c r="K59" s="33"/>
      <c r="L59" s="33"/>
      <c r="M59" s="33"/>
      <c r="N59" s="68"/>
      <c r="O59" s="49"/>
      <c r="AM59" s="178"/>
    </row>
    <row r="60" spans="1:39">
      <c r="A60" s="33"/>
      <c r="B60" s="33"/>
      <c r="C60" s="33"/>
      <c r="D60" s="33"/>
      <c r="E60" s="33"/>
      <c r="F60" s="33"/>
      <c r="G60" s="33"/>
      <c r="H60" s="33"/>
      <c r="I60" s="33"/>
      <c r="J60" s="33"/>
      <c r="K60" s="33"/>
      <c r="L60" s="33"/>
      <c r="M60" s="33"/>
      <c r="N60" s="68"/>
      <c r="O60" s="49"/>
      <c r="AM60" s="178"/>
    </row>
    <row r="61" spans="1:39">
      <c r="AM61" s="178"/>
    </row>
    <row r="62" spans="1:39" ht="15.6">
      <c r="A62" s="270" t="s">
        <v>469</v>
      </c>
      <c r="B62" s="268" t="s">
        <v>119</v>
      </c>
      <c r="C62" s="268" t="s">
        <v>2</v>
      </c>
      <c r="D62" s="268" t="s">
        <v>4</v>
      </c>
      <c r="E62" s="272" t="s">
        <v>6</v>
      </c>
      <c r="F62" s="266" t="s">
        <v>8</v>
      </c>
      <c r="G62" s="267"/>
      <c r="H62" s="268" t="s">
        <v>10</v>
      </c>
      <c r="I62" s="268" t="s">
        <v>14</v>
      </c>
      <c r="J62" s="268" t="s">
        <v>12</v>
      </c>
      <c r="K62" s="274" t="s">
        <v>120</v>
      </c>
      <c r="L62" s="275"/>
      <c r="M62" s="268" t="s">
        <v>20</v>
      </c>
      <c r="N62" s="300" t="s">
        <v>22</v>
      </c>
      <c r="O62" s="34"/>
      <c r="AM62" s="178"/>
    </row>
    <row r="63" spans="1:39" ht="15.6">
      <c r="A63" s="271"/>
      <c r="B63" s="269"/>
      <c r="C63" s="269"/>
      <c r="D63" s="269"/>
      <c r="E63" s="273"/>
      <c r="F63" s="38" t="s">
        <v>122</v>
      </c>
      <c r="G63" s="38" t="s">
        <v>123</v>
      </c>
      <c r="H63" s="269"/>
      <c r="I63" s="269"/>
      <c r="J63" s="269"/>
      <c r="K63" s="59" t="s">
        <v>124</v>
      </c>
      <c r="L63" s="59" t="s">
        <v>470</v>
      </c>
      <c r="M63" s="269"/>
      <c r="N63" s="301"/>
      <c r="O63" s="49"/>
      <c r="AM63" s="178"/>
    </row>
    <row r="64" spans="1:39">
      <c r="A64" s="33"/>
      <c r="B64" s="33"/>
      <c r="C64" s="33"/>
      <c r="D64" s="33"/>
      <c r="E64" s="33"/>
      <c r="F64" s="33"/>
      <c r="G64" s="33"/>
      <c r="H64" s="33"/>
      <c r="I64" s="33"/>
      <c r="J64" s="33"/>
      <c r="K64" s="33"/>
      <c r="L64" s="33"/>
      <c r="M64" s="33"/>
      <c r="N64" s="68"/>
      <c r="O64" s="49"/>
      <c r="AM64" s="178"/>
    </row>
    <row r="65" spans="1:39">
      <c r="A65" s="33"/>
      <c r="B65" s="33"/>
      <c r="C65" s="33"/>
      <c r="D65" s="33"/>
      <c r="E65" s="33"/>
      <c r="F65" s="33"/>
      <c r="G65" s="33"/>
      <c r="H65" s="33"/>
      <c r="I65" s="33"/>
      <c r="J65" s="33"/>
      <c r="K65" s="33"/>
      <c r="L65" s="33"/>
      <c r="M65" s="33"/>
      <c r="N65" s="68"/>
      <c r="O65" s="49"/>
      <c r="AM65" s="178"/>
    </row>
    <row r="66" spans="1:39">
      <c r="A66" s="33"/>
      <c r="B66" s="33"/>
      <c r="C66" s="33"/>
      <c r="D66" s="33"/>
      <c r="E66" s="33"/>
      <c r="F66" s="33"/>
      <c r="G66" s="33"/>
      <c r="H66" s="33"/>
      <c r="I66" s="33"/>
      <c r="J66" s="33"/>
      <c r="K66" s="33"/>
      <c r="L66" s="33"/>
      <c r="M66" s="33"/>
      <c r="N66" s="68"/>
      <c r="O66" s="49"/>
      <c r="AM66" s="178"/>
    </row>
    <row r="67" spans="1:39">
      <c r="A67" s="33"/>
      <c r="B67" s="33"/>
      <c r="C67" s="33"/>
      <c r="D67" s="33"/>
      <c r="E67" s="33"/>
      <c r="F67" s="33"/>
      <c r="G67" s="33"/>
      <c r="H67" s="33"/>
      <c r="I67" s="33"/>
      <c r="J67" s="33"/>
      <c r="K67" s="33"/>
      <c r="L67" s="33"/>
      <c r="M67" s="33"/>
      <c r="N67" s="68"/>
      <c r="O67" s="49"/>
      <c r="AM67" s="178"/>
    </row>
    <row r="68" spans="1:39">
      <c r="A68" s="33"/>
      <c r="B68" s="33"/>
      <c r="C68" s="33"/>
      <c r="D68" s="33"/>
      <c r="E68" s="33"/>
      <c r="F68" s="33"/>
      <c r="G68" s="33"/>
      <c r="H68" s="33"/>
      <c r="I68" s="33"/>
      <c r="J68" s="33"/>
      <c r="K68" s="33"/>
      <c r="L68" s="33"/>
      <c r="M68" s="33"/>
      <c r="N68" s="68"/>
      <c r="O68" s="49"/>
      <c r="AM68" s="178"/>
    </row>
    <row r="69" spans="1:39">
      <c r="A69" s="33"/>
      <c r="B69" s="33"/>
      <c r="C69" s="33"/>
      <c r="D69" s="33"/>
      <c r="E69" s="33"/>
      <c r="F69" s="33"/>
      <c r="G69" s="33"/>
      <c r="H69" s="33"/>
      <c r="I69" s="33"/>
      <c r="J69" s="33"/>
      <c r="K69" s="33"/>
      <c r="L69" s="33"/>
      <c r="M69" s="33"/>
      <c r="N69" s="68"/>
      <c r="O69" s="49"/>
      <c r="AM69" s="178"/>
    </row>
    <row r="70" spans="1:39">
      <c r="A70" s="33"/>
      <c r="B70" s="33"/>
      <c r="C70" s="33"/>
      <c r="D70" s="33"/>
      <c r="E70" s="33"/>
      <c r="F70" s="33"/>
      <c r="G70" s="33"/>
      <c r="H70" s="33"/>
      <c r="I70" s="33"/>
      <c r="J70" s="33"/>
      <c r="K70" s="33"/>
      <c r="L70" s="33"/>
      <c r="M70" s="33"/>
      <c r="N70" s="68"/>
      <c r="O70" s="49"/>
      <c r="AM70" s="178"/>
    </row>
    <row r="71" spans="1:39">
      <c r="A71" s="33"/>
      <c r="B71" s="33"/>
      <c r="C71" s="33"/>
      <c r="D71" s="33"/>
      <c r="E71" s="33"/>
      <c r="F71" s="33"/>
      <c r="G71" s="33"/>
      <c r="H71" s="33"/>
      <c r="I71" s="33"/>
      <c r="J71" s="33"/>
      <c r="K71" s="33"/>
      <c r="L71" s="33"/>
      <c r="M71" s="33"/>
      <c r="N71" s="68"/>
      <c r="O71" s="49"/>
      <c r="AM71" s="178"/>
    </row>
    <row r="72" spans="1:39">
      <c r="AM72" s="178"/>
    </row>
    <row r="73" spans="1:39" ht="15.6">
      <c r="A73" s="270" t="s">
        <v>497</v>
      </c>
      <c r="B73" s="268" t="s">
        <v>119</v>
      </c>
      <c r="C73" s="268" t="s">
        <v>2</v>
      </c>
      <c r="D73" s="268" t="s">
        <v>4</v>
      </c>
      <c r="E73" s="272" t="s">
        <v>6</v>
      </c>
      <c r="F73" s="266" t="s">
        <v>8</v>
      </c>
      <c r="G73" s="267"/>
      <c r="H73" s="268" t="s">
        <v>10</v>
      </c>
      <c r="I73" s="268" t="s">
        <v>14</v>
      </c>
      <c r="J73" s="268" t="s">
        <v>12</v>
      </c>
      <c r="K73" s="274" t="s">
        <v>120</v>
      </c>
      <c r="L73" s="275"/>
      <c r="M73" s="268" t="s">
        <v>20</v>
      </c>
      <c r="N73" s="300" t="s">
        <v>22</v>
      </c>
      <c r="O73" s="34"/>
      <c r="AM73" s="178"/>
    </row>
    <row r="74" spans="1:39" ht="15.6">
      <c r="A74" s="271"/>
      <c r="B74" s="269"/>
      <c r="C74" s="269"/>
      <c r="D74" s="269"/>
      <c r="E74" s="273"/>
      <c r="F74" s="38" t="s">
        <v>122</v>
      </c>
      <c r="G74" s="38" t="s">
        <v>123</v>
      </c>
      <c r="H74" s="269"/>
      <c r="I74" s="269"/>
      <c r="J74" s="269"/>
      <c r="K74" s="59" t="s">
        <v>124</v>
      </c>
      <c r="L74" s="59" t="s">
        <v>470</v>
      </c>
      <c r="M74" s="269"/>
      <c r="N74" s="301"/>
      <c r="O74" s="49"/>
      <c r="AM74" s="178"/>
    </row>
    <row r="75" spans="1:39">
      <c r="A75" s="33"/>
      <c r="B75" s="33"/>
      <c r="C75" s="33"/>
      <c r="D75" s="33"/>
      <c r="E75" s="33"/>
      <c r="F75" s="33"/>
      <c r="G75" s="33"/>
      <c r="H75" s="33"/>
      <c r="I75" s="33"/>
      <c r="J75" s="68"/>
      <c r="K75" s="68"/>
      <c r="L75" s="68"/>
      <c r="M75" s="68"/>
      <c r="N75" s="68"/>
      <c r="O75" s="49"/>
      <c r="AM75" s="178"/>
    </row>
    <row r="76" spans="1:39">
      <c r="A76" s="33"/>
      <c r="B76" s="33"/>
      <c r="C76" s="33"/>
      <c r="D76" s="33"/>
      <c r="E76" s="33"/>
      <c r="F76" s="33"/>
      <c r="G76" s="33"/>
      <c r="H76" s="33"/>
      <c r="I76" s="33"/>
      <c r="J76" s="33"/>
      <c r="K76" s="33"/>
      <c r="L76" s="33"/>
      <c r="M76" s="33"/>
      <c r="N76" s="68"/>
      <c r="O76" s="49"/>
      <c r="AM76" s="178"/>
    </row>
    <row r="77" spans="1:39">
      <c r="A77" s="33"/>
      <c r="B77" s="33"/>
      <c r="C77" s="33"/>
      <c r="D77" s="33"/>
      <c r="E77" s="33"/>
      <c r="F77" s="33"/>
      <c r="G77" s="33"/>
      <c r="H77" s="33"/>
      <c r="I77" s="33"/>
      <c r="J77" s="33"/>
      <c r="K77" s="33"/>
      <c r="L77" s="33"/>
      <c r="M77" s="33"/>
      <c r="N77" s="68"/>
      <c r="O77" s="49"/>
      <c r="AM77" s="178"/>
    </row>
    <row r="78" spans="1:39">
      <c r="A78" s="33"/>
      <c r="B78" s="33"/>
      <c r="C78" s="33"/>
      <c r="D78" s="33"/>
      <c r="E78" s="33"/>
      <c r="F78" s="33"/>
      <c r="G78" s="33"/>
      <c r="H78" s="33"/>
      <c r="I78" s="33"/>
      <c r="J78" s="33"/>
      <c r="K78" s="33"/>
      <c r="L78" s="33"/>
      <c r="M78" s="33"/>
      <c r="N78" s="68"/>
      <c r="O78" s="49"/>
      <c r="AM78" s="178"/>
    </row>
    <row r="79" spans="1:39">
      <c r="A79" s="33"/>
      <c r="B79" s="33"/>
      <c r="C79" s="33"/>
      <c r="D79" s="33"/>
      <c r="E79" s="33"/>
      <c r="F79" s="33"/>
      <c r="G79" s="33"/>
      <c r="H79" s="33"/>
      <c r="I79" s="33"/>
      <c r="J79" s="33"/>
      <c r="K79" s="33"/>
      <c r="L79" s="33"/>
      <c r="M79" s="33"/>
      <c r="N79" s="68"/>
      <c r="O79" s="49"/>
      <c r="AM79" s="178"/>
    </row>
    <row r="80" spans="1:39">
      <c r="A80" s="33"/>
      <c r="B80" s="33"/>
      <c r="C80" s="33"/>
      <c r="D80" s="33"/>
      <c r="E80" s="33"/>
      <c r="F80" s="33"/>
      <c r="G80" s="33"/>
      <c r="H80" s="33"/>
      <c r="I80" s="33"/>
      <c r="J80" s="33"/>
      <c r="K80" s="33"/>
      <c r="L80" s="33"/>
      <c r="M80" s="33"/>
      <c r="N80" s="68"/>
      <c r="O80" s="49"/>
      <c r="AM80" s="178"/>
    </row>
    <row r="81" spans="1:39">
      <c r="A81" s="33"/>
      <c r="B81" s="33"/>
      <c r="C81" s="33"/>
      <c r="D81" s="33"/>
      <c r="E81" s="33"/>
      <c r="F81" s="33"/>
      <c r="G81" s="33"/>
      <c r="H81" s="33"/>
      <c r="I81" s="33"/>
      <c r="J81" s="33"/>
      <c r="K81" s="33"/>
      <c r="L81" s="33"/>
      <c r="M81" s="33"/>
      <c r="N81" s="68"/>
      <c r="O81" s="49"/>
      <c r="AM81" s="178"/>
    </row>
    <row r="82" spans="1:39">
      <c r="A82" s="33"/>
      <c r="B82" s="33"/>
      <c r="C82" s="33"/>
      <c r="D82" s="33"/>
      <c r="E82" s="33"/>
      <c r="F82" s="33"/>
      <c r="G82" s="33"/>
      <c r="H82" s="33"/>
      <c r="I82" s="33"/>
      <c r="J82" s="33"/>
      <c r="K82" s="33"/>
      <c r="L82" s="33"/>
      <c r="M82" s="33"/>
      <c r="N82" s="68"/>
      <c r="O82" s="49"/>
      <c r="AM82" s="178"/>
    </row>
    <row r="83" spans="1:39">
      <c r="A83" s="33"/>
      <c r="B83" s="33"/>
      <c r="C83" s="33"/>
      <c r="D83" s="33"/>
      <c r="E83" s="33"/>
      <c r="F83" s="33"/>
      <c r="G83" s="33"/>
      <c r="H83" s="33"/>
      <c r="I83" s="33"/>
      <c r="J83" s="33"/>
      <c r="K83" s="33"/>
      <c r="L83" s="33"/>
      <c r="M83" s="33"/>
      <c r="N83" s="68"/>
      <c r="O83" s="49"/>
      <c r="AM83" s="178"/>
    </row>
    <row r="84" spans="1:39">
      <c r="O84" s="49"/>
      <c r="AM84" s="178"/>
    </row>
    <row r="85" spans="1:39">
      <c r="A85" s="178"/>
      <c r="B85" s="178"/>
      <c r="C85" s="178"/>
      <c r="D85" s="178"/>
      <c r="E85" s="178"/>
      <c r="F85" s="178"/>
      <c r="G85" s="178"/>
      <c r="H85" s="178"/>
      <c r="I85" s="178"/>
      <c r="J85" s="178"/>
      <c r="K85" s="178"/>
      <c r="L85" s="178"/>
      <c r="M85" s="178"/>
      <c r="N85" s="178"/>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178"/>
      <c r="AM85" s="178"/>
    </row>
    <row r="86" spans="1:39">
      <c r="A86" s="178"/>
      <c r="B86" s="178"/>
      <c r="C86" s="178"/>
      <c r="D86" s="178"/>
      <c r="E86" s="178"/>
      <c r="F86" s="178"/>
      <c r="G86" s="178"/>
      <c r="H86" s="178"/>
      <c r="I86" s="178"/>
      <c r="J86" s="178"/>
      <c r="K86" s="178"/>
      <c r="L86" s="178"/>
      <c r="M86" s="178"/>
      <c r="N86" s="178"/>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178"/>
      <c r="AM86" s="178"/>
    </row>
  </sheetData>
  <protectedRanges>
    <protectedRange sqref="O13:T13 X13:AI13 V13" name="Range1_1"/>
    <protectedRange sqref="O18:T18 X18:AJ18 V18" name="Range1_2"/>
    <protectedRange sqref="O23:T23 AB23:AJ23 AE24 AE26:AE27 AE33 V23:Y23" name="Range1_3"/>
    <protectedRange sqref="O24:T24 V24:AD24 AG26 AF24:AJ24 V26:W26" name="Range1_5"/>
    <protectedRange sqref="O26:U26 X26:AD26 AH26:AJ26 AF26" name="Range1_6"/>
    <protectedRange sqref="O27:V27 X27:AD27 AF27:AJ27" name="Range1_7"/>
    <protectedRange sqref="O33:T33 Y33:AD33 AF33:AJ33 V33:W33" name="Range1_8"/>
    <protectedRange sqref="O32:T32 X32:AJ32 X33:X34 V32" name="Range1_9"/>
    <protectedRange sqref="O34:T34 Y34:AJ34 AG35:AG36 W34" name="Range1_10"/>
    <protectedRange sqref="O36:AF36 AH36:AJ36" name="Range1_11"/>
    <protectedRange sqref="O21:V21 X22 X21:AJ21 AG22" name="Range1_12"/>
    <protectedRange sqref="O22:V22 Y22 AH22:AJ22 AB22:AF22" name="Range1_13"/>
    <protectedRange sqref="O12:T12 X12 V12 Z12:AJ12" name="Range1_4"/>
    <protectedRange sqref="O15:V15 X15:AJ15" name="Range1_14"/>
    <protectedRange sqref="W21" name="Range1_12_1"/>
    <protectedRange sqref="W22" name="Range1_13_1"/>
    <protectedRange sqref="Y11" name="Range1_17"/>
    <protectedRange sqref="AE11" name="Range1_18"/>
    <protectedRange sqref="Y12" name="Range1_4_1"/>
    <protectedRange sqref="AJ16" name="Range1_19"/>
    <protectedRange sqref="W17" name="Range1_15_1"/>
    <protectedRange sqref="U18" name="Range1_2_1"/>
    <protectedRange sqref="W18" name="Range1_20"/>
    <protectedRange sqref="W19" name="Range1_21"/>
    <protectedRange sqref="X19" name="Range1_22"/>
    <protectedRange sqref="Y19" name="Range1_23"/>
    <protectedRange sqref="U20" name="Range1_24"/>
    <protectedRange sqref="U23" name="Range1_3_2"/>
    <protectedRange sqref="W25" name="Range1_16_1"/>
    <protectedRange sqref="AJ25" name="Range1_25"/>
    <protectedRange sqref="U29" name="Range1_26"/>
    <protectedRange sqref="V29" name="Range1_27"/>
    <protectedRange sqref="U30" name="Range1_28"/>
    <protectedRange sqref="W30" name="Range1_29"/>
    <protectedRange sqref="Y30" name="Range1_30"/>
    <protectedRange sqref="W31" name="Range1_31"/>
    <protectedRange sqref="X31" name="Range1_32"/>
    <protectedRange sqref="U32" name="Range1_9_1"/>
    <protectedRange sqref="U33" name="Range1_8_1"/>
    <protectedRange sqref="U34" name="Range1_10_1"/>
    <protectedRange sqref="V34" name="Range1_10_2"/>
    <protectedRange sqref="U35" name="Range1_33"/>
  </protectedRanges>
  <mergeCells count="93">
    <mergeCell ref="AH9:AH10"/>
    <mergeCell ref="AI9:AI10"/>
    <mergeCell ref="AB9:AB10"/>
    <mergeCell ref="O8:Y8"/>
    <mergeCell ref="AC9:AC10"/>
    <mergeCell ref="AD9:AD10"/>
    <mergeCell ref="AE9:AE10"/>
    <mergeCell ref="AG9:AG10"/>
    <mergeCell ref="Z8:AK8"/>
    <mergeCell ref="AF9:AF10"/>
    <mergeCell ref="T9:T10"/>
    <mergeCell ref="U9:U10"/>
    <mergeCell ref="V9:V10"/>
    <mergeCell ref="W9:W10"/>
    <mergeCell ref="X9:X10"/>
    <mergeCell ref="A11:A17"/>
    <mergeCell ref="M73:M74"/>
    <mergeCell ref="Y9:Y10"/>
    <mergeCell ref="Z9:Z10"/>
    <mergeCell ref="AA9:AA10"/>
    <mergeCell ref="O9:O10"/>
    <mergeCell ref="P9:P10"/>
    <mergeCell ref="Q9:Q10"/>
    <mergeCell ref="R9:R10"/>
    <mergeCell ref="N44:N45"/>
    <mergeCell ref="N50:N51"/>
    <mergeCell ref="N62:N63"/>
    <mergeCell ref="N73:N74"/>
    <mergeCell ref="M62:M63"/>
    <mergeCell ref="A23:A31"/>
    <mergeCell ref="S9:S10"/>
    <mergeCell ref="F44:G44"/>
    <mergeCell ref="H44:H45"/>
    <mergeCell ref="I44:I45"/>
    <mergeCell ref="B9:B10"/>
    <mergeCell ref="K9:L9"/>
    <mergeCell ref="A8:M8"/>
    <mergeCell ref="N9:N10"/>
    <mergeCell ref="C50:C51"/>
    <mergeCell ref="D50:D51"/>
    <mergeCell ref="B44:B45"/>
    <mergeCell ref="C44:C45"/>
    <mergeCell ref="D44:D45"/>
    <mergeCell ref="A18:A22"/>
    <mergeCell ref="A32:A36"/>
    <mergeCell ref="A50:A51"/>
    <mergeCell ref="B50:B51"/>
    <mergeCell ref="J44:J45"/>
    <mergeCell ref="M44:M45"/>
    <mergeCell ref="K44:L44"/>
    <mergeCell ref="I50:I51"/>
    <mergeCell ref="E44:E45"/>
    <mergeCell ref="K73:L73"/>
    <mergeCell ref="F73:G73"/>
    <mergeCell ref="H73:H74"/>
    <mergeCell ref="I73:I74"/>
    <mergeCell ref="A1:AJ1"/>
    <mergeCell ref="F9:G9"/>
    <mergeCell ref="C9:C10"/>
    <mergeCell ref="A9:A10"/>
    <mergeCell ref="D9:D10"/>
    <mergeCell ref="E9:E10"/>
    <mergeCell ref="H9:H10"/>
    <mergeCell ref="I9:I10"/>
    <mergeCell ref="J9:J10"/>
    <mergeCell ref="M9:M10"/>
    <mergeCell ref="AJ9:AJ10"/>
    <mergeCell ref="B6:C6"/>
    <mergeCell ref="K50:L50"/>
    <mergeCell ref="K62:L62"/>
    <mergeCell ref="M50:M51"/>
    <mergeCell ref="AK9:AK10"/>
    <mergeCell ref="A40:N40"/>
    <mergeCell ref="A62:A63"/>
    <mergeCell ref="B62:B63"/>
    <mergeCell ref="C62:C63"/>
    <mergeCell ref="D62:D63"/>
    <mergeCell ref="E62:E63"/>
    <mergeCell ref="F62:G62"/>
    <mergeCell ref="H62:H63"/>
    <mergeCell ref="I62:I63"/>
    <mergeCell ref="E50:E51"/>
    <mergeCell ref="J62:J63"/>
    <mergeCell ref="A44:A45"/>
    <mergeCell ref="F50:G50"/>
    <mergeCell ref="H50:H51"/>
    <mergeCell ref="J73:J74"/>
    <mergeCell ref="A73:A74"/>
    <mergeCell ref="B73:B74"/>
    <mergeCell ref="C73:C74"/>
    <mergeCell ref="D73:D74"/>
    <mergeCell ref="E73:E74"/>
    <mergeCell ref="J50:J51"/>
  </mergeCells>
  <phoneticPr fontId="36" type="noConversion"/>
  <conditionalFormatting sqref="O11:O36">
    <cfRule type="cellIs" dxfId="43" priority="7" stopIfTrue="1" operator="equal">
      <formula>"x"</formula>
    </cfRule>
  </conditionalFormatting>
  <conditionalFormatting sqref="P11:P36">
    <cfRule type="cellIs" dxfId="42" priority="6" operator="equal">
      <formula>"x"</formula>
    </cfRule>
  </conditionalFormatting>
  <conditionalFormatting sqref="Q11:Q36">
    <cfRule type="cellIs" dxfId="41" priority="5" operator="equal">
      <formula>"x"</formula>
    </cfRule>
  </conditionalFormatting>
  <conditionalFormatting sqref="R11:R36">
    <cfRule type="cellIs" dxfId="40" priority="4" stopIfTrue="1" operator="equal">
      <formula>"x"</formula>
    </cfRule>
  </conditionalFormatting>
  <conditionalFormatting sqref="S11:S36">
    <cfRule type="cellIs" dxfId="39" priority="3" operator="equal">
      <formula>"x"</formula>
    </cfRule>
  </conditionalFormatting>
  <conditionalFormatting sqref="T11:T36">
    <cfRule type="cellIs" dxfId="38" priority="1" stopIfTrue="1" operator="equal">
      <formula>$AQ$7</formula>
    </cfRule>
    <cfRule type="cellIs" dxfId="37" priority="2" stopIfTrue="1" operator="equal">
      <formula>$AQ$6</formula>
    </cfRule>
  </conditionalFormatting>
  <conditionalFormatting sqref="AQ6:AQ7">
    <cfRule type="cellIs" dxfId="36" priority="421" stopIfTrue="1" operator="equal">
      <formula>$AQ$6</formula>
    </cfRule>
  </conditionalFormatting>
  <dataValidations count="1">
    <dataValidation type="list" allowBlank="1" showInputMessage="1" showErrorMessage="1" sqref="T11:T36" xr:uid="{00000000-0002-0000-0100-000000000000}">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LEGENDA!$A$46:$A$60</xm:f>
          </x14:formula1>
          <xm:sqref>N75:N84 N52:N60 N11:N36 AK11:AK36 N46:N48 N64:N71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1"/>
  <sheetViews>
    <sheetView showGridLines="0" topLeftCell="A10" zoomScale="80" zoomScaleNormal="80" zoomScalePageLayoutView="70" workbookViewId="0">
      <selection activeCell="C13" sqref="C13:G13"/>
    </sheetView>
  </sheetViews>
  <sheetFormatPr defaultRowHeight="14.4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13" max="13" width="8" customWidth="1"/>
    <col min="24" max="24" width="2.85546875" customWidth="1"/>
    <col min="26" max="26" width="0" hidden="1" customWidth="1"/>
    <col min="27" max="28" width="4.140625" hidden="1" customWidth="1"/>
    <col min="29" max="29" width="4.140625" customWidth="1"/>
  </cols>
  <sheetData>
    <row r="1" spans="1:28">
      <c r="A1" s="76"/>
      <c r="B1" s="328" t="s">
        <v>107</v>
      </c>
      <c r="C1" s="328"/>
      <c r="D1" s="328"/>
      <c r="E1" s="328"/>
      <c r="F1" s="328"/>
      <c r="G1" s="328"/>
      <c r="H1" s="328"/>
      <c r="I1" s="328"/>
      <c r="J1" s="328"/>
      <c r="K1" s="328"/>
      <c r="L1" s="328"/>
      <c r="M1" s="328"/>
      <c r="N1" s="328"/>
      <c r="O1" s="328"/>
      <c r="P1" s="328"/>
      <c r="Q1" s="328"/>
      <c r="R1" s="328"/>
      <c r="S1" s="328"/>
      <c r="T1" s="328"/>
      <c r="U1" s="328"/>
      <c r="V1" s="328"/>
      <c r="W1" s="328"/>
      <c r="X1" s="76"/>
    </row>
    <row r="2" spans="1:28" s="11" customFormat="1" ht="21" customHeight="1">
      <c r="A2" s="77"/>
      <c r="B2" s="328"/>
      <c r="C2" s="328"/>
      <c r="D2" s="328"/>
      <c r="E2" s="328"/>
      <c r="F2" s="328"/>
      <c r="G2" s="328"/>
      <c r="H2" s="328"/>
      <c r="I2" s="328"/>
      <c r="J2" s="328"/>
      <c r="K2" s="328"/>
      <c r="L2" s="328"/>
      <c r="M2" s="328"/>
      <c r="N2" s="328"/>
      <c r="O2" s="328"/>
      <c r="P2" s="328"/>
      <c r="Q2" s="328"/>
      <c r="R2" s="328"/>
      <c r="S2" s="328"/>
      <c r="T2" s="328"/>
      <c r="U2" s="328"/>
      <c r="V2" s="328"/>
      <c r="W2" s="328"/>
      <c r="X2" s="77"/>
    </row>
    <row r="3" spans="1:28" ht="33.75" customHeight="1">
      <c r="A3" s="76"/>
      <c r="B3" s="335" t="str">
        <f>'Monitoria Anual - 1'!A2</f>
        <v>Plano de Ação Nacional para a Conservação da Ariranha nas Regiões Hidrográficas Tocantins-Araguaia, Paraná e Paraguai - PAN ARIRANHA</v>
      </c>
      <c r="C3" s="335"/>
      <c r="D3" s="335"/>
      <c r="E3" s="335"/>
      <c r="F3" s="335"/>
      <c r="G3" s="335"/>
      <c r="H3" s="335"/>
      <c r="I3" s="335"/>
      <c r="J3" s="335"/>
      <c r="K3" s="335"/>
      <c r="L3" s="335"/>
      <c r="M3" s="335"/>
      <c r="N3" s="335"/>
      <c r="O3" s="335"/>
      <c r="P3" s="335"/>
      <c r="Q3" s="335"/>
      <c r="R3" s="335"/>
      <c r="S3" s="335"/>
      <c r="T3" s="335"/>
      <c r="U3" s="335"/>
      <c r="V3" s="335"/>
      <c r="W3" s="335"/>
      <c r="X3" s="76"/>
    </row>
    <row r="4" spans="1:28">
      <c r="A4" s="76"/>
      <c r="J4" s="8"/>
      <c r="K4" s="8"/>
      <c r="L4" s="8"/>
      <c r="M4" s="8"/>
      <c r="N4" s="8"/>
      <c r="O4" s="8"/>
      <c r="X4" s="76"/>
    </row>
    <row r="5" spans="1:28" s="2" customFormat="1" ht="80.25" customHeight="1">
      <c r="A5" s="74"/>
      <c r="B5" s="340" t="s">
        <v>498</v>
      </c>
      <c r="C5" s="340"/>
      <c r="D5" s="341" t="str">
        <f>'Monitoria Anual - 1'!B4</f>
        <v>MITIGAR OS IMPACTOS DAS PRINCIPAIS AMEAÇAS ÀS POPULAÇÕES DE ARIRANHA E SEU HABITAT EM ÁREAS ESTRATÉGICAS NAS REGIÕES HIDROGRÁFICAS TOCANTINS-ARAGUAIA, PARANÁ E PARAGUAI PARA A CONSERVAÇÃO DA ESPÉCIE NOS PRÓXIMOS 5 ANOS​</v>
      </c>
      <c r="E5" s="341"/>
      <c r="F5" s="341"/>
      <c r="G5" s="341"/>
      <c r="H5" s="341"/>
      <c r="I5" s="341"/>
      <c r="J5" s="341"/>
      <c r="K5" s="341"/>
      <c r="L5" s="341"/>
      <c r="M5" s="342"/>
      <c r="N5" s="9"/>
      <c r="O5" s="9"/>
      <c r="P5" s="9"/>
      <c r="Q5" s="9"/>
      <c r="R5" s="9"/>
      <c r="X5" s="74"/>
    </row>
    <row r="6" spans="1:28">
      <c r="A6" s="76"/>
      <c r="J6" s="8"/>
      <c r="K6" s="8"/>
      <c r="L6" s="8"/>
      <c r="M6" s="8"/>
      <c r="N6" s="8"/>
      <c r="O6" s="8"/>
      <c r="X6" s="76"/>
    </row>
    <row r="7" spans="1:28" ht="26.25" customHeight="1">
      <c r="A7" s="76"/>
      <c r="B7" s="340" t="s">
        <v>111</v>
      </c>
      <c r="C7" s="340"/>
      <c r="D7" s="329" t="str">
        <f>'Monitoria Anual - 1'!B6</f>
        <v>20/10/2025 - 24/10/2025 (presencial)</v>
      </c>
      <c r="E7" s="329"/>
      <c r="F7" s="329"/>
      <c r="G7" s="330"/>
      <c r="H7" s="2"/>
      <c r="I7" s="10"/>
      <c r="J7" s="8"/>
      <c r="K7" s="8"/>
      <c r="L7" s="8"/>
      <c r="M7" s="8"/>
      <c r="N7" s="8"/>
      <c r="O7" s="8"/>
      <c r="X7" s="76"/>
    </row>
    <row r="8" spans="1:28">
      <c r="A8" s="76"/>
      <c r="X8" s="76"/>
    </row>
    <row r="9" spans="1:28" ht="31.5" customHeight="1">
      <c r="A9" s="76"/>
      <c r="B9" s="328" t="s">
        <v>499</v>
      </c>
      <c r="C9" s="328"/>
      <c r="D9" s="328"/>
      <c r="E9" s="328"/>
      <c r="F9" s="328"/>
      <c r="G9" s="328"/>
      <c r="H9" s="328"/>
      <c r="I9" s="328"/>
      <c r="J9" s="328"/>
      <c r="K9" s="328"/>
      <c r="L9" s="328"/>
      <c r="M9" s="328"/>
      <c r="N9" s="328"/>
      <c r="O9" s="328"/>
      <c r="P9" s="328"/>
      <c r="Q9" s="328"/>
      <c r="R9" s="328"/>
      <c r="S9" s="328"/>
      <c r="T9" s="328"/>
      <c r="U9" s="328"/>
      <c r="V9" s="328"/>
      <c r="W9" s="328"/>
      <c r="X9" s="76"/>
    </row>
    <row r="10" spans="1:28">
      <c r="A10" s="76"/>
      <c r="G10" s="7"/>
      <c r="H10" s="7"/>
      <c r="I10" s="7"/>
      <c r="X10" s="76"/>
    </row>
    <row r="11" spans="1:28" ht="15.6">
      <c r="A11" s="76"/>
      <c r="B11" s="329" t="s">
        <v>500</v>
      </c>
      <c r="C11" s="330"/>
      <c r="D11" s="30"/>
      <c r="E11" s="30"/>
      <c r="F11" s="30"/>
      <c r="G11" s="30"/>
      <c r="H11" s="30"/>
      <c r="I11" s="30"/>
      <c r="J11" s="30"/>
      <c r="K11" s="30"/>
      <c r="L11" s="30"/>
      <c r="M11" s="30"/>
      <c r="N11" s="30"/>
      <c r="O11" s="30"/>
      <c r="P11" s="30"/>
      <c r="Q11" s="30"/>
      <c r="R11" s="30"/>
      <c r="S11" s="30"/>
      <c r="T11" s="30"/>
      <c r="U11" s="30"/>
      <c r="V11" s="30"/>
      <c r="W11" s="30"/>
      <c r="X11" s="76"/>
    </row>
    <row r="12" spans="1:28" ht="15" thickBot="1">
      <c r="A12" s="76"/>
      <c r="F12" s="336"/>
      <c r="G12" s="336"/>
      <c r="H12" s="69"/>
      <c r="X12" s="76"/>
    </row>
    <row r="13" spans="1:28" ht="33.75" customHeight="1">
      <c r="A13" s="76"/>
      <c r="C13" s="337" t="s">
        <v>501</v>
      </c>
      <c r="D13" s="338"/>
      <c r="E13" s="338"/>
      <c r="F13" s="338"/>
      <c r="G13" s="339"/>
      <c r="H13" s="3"/>
      <c r="X13" s="76"/>
    </row>
    <row r="14" spans="1:28" s="2" customFormat="1" ht="34.5" customHeight="1">
      <c r="A14" s="74"/>
      <c r="C14" s="82" t="s">
        <v>502</v>
      </c>
      <c r="D14" s="78" t="s">
        <v>503</v>
      </c>
      <c r="E14" s="79" t="s">
        <v>504</v>
      </c>
      <c r="F14" s="80" t="s">
        <v>505</v>
      </c>
      <c r="G14" s="81" t="s">
        <v>504</v>
      </c>
      <c r="H14" s="6"/>
      <c r="X14" s="74"/>
    </row>
    <row r="15" spans="1:28" ht="15.6">
      <c r="A15" s="76"/>
      <c r="C15" s="83" t="s">
        <v>506</v>
      </c>
      <c r="D15" s="56"/>
      <c r="E15" s="64"/>
      <c r="F15" s="56">
        <f>COUNTA('Monitoria Anual - 1'!T11:T869)</f>
        <v>4</v>
      </c>
      <c r="G15" s="64">
        <f t="shared" ref="G15:G21" si="0">F15/$F$22</f>
        <v>0.15384615384615385</v>
      </c>
      <c r="H15" s="65"/>
      <c r="X15" s="76"/>
    </row>
    <row r="16" spans="1:28" ht="15.6">
      <c r="A16" s="76"/>
      <c r="C16" s="84" t="s">
        <v>507</v>
      </c>
      <c r="D16" s="57">
        <f>COUNTA('Monitoria Anual - 1'!O11:O869)</f>
        <v>1</v>
      </c>
      <c r="E16" s="66">
        <f>D16/$D$22</f>
        <v>3.8461538461538464E-2</v>
      </c>
      <c r="F16" s="57">
        <f>D16-AB16</f>
        <v>1</v>
      </c>
      <c r="G16" s="66">
        <f t="shared" si="0"/>
        <v>3.8461538461538464E-2</v>
      </c>
      <c r="H16" s="65"/>
      <c r="X16" s="76"/>
      <c r="Z16">
        <f>COUNTIFS('Monitoria Anual - 1'!O:O,"x",'Monitoria Anual - 1'!T:T,"Excluída")</f>
        <v>0</v>
      </c>
      <c r="AA16">
        <f>COUNTIFS('Monitoria Anual - 1'!O:O,"x",'Monitoria Anual - 1'!T:T,"Agrupada")</f>
        <v>0</v>
      </c>
      <c r="AB16">
        <f>Z16+AA16</f>
        <v>0</v>
      </c>
    </row>
    <row r="17" spans="1:28" ht="15.6">
      <c r="A17" s="76"/>
      <c r="C17" s="85" t="s">
        <v>508</v>
      </c>
      <c r="D17" s="57">
        <f>COUNTA('Monitoria Anual - 1'!P11:P869)</f>
        <v>12</v>
      </c>
      <c r="E17" s="66">
        <f>D17/$D$22</f>
        <v>0.46153846153846156</v>
      </c>
      <c r="F17" s="57">
        <f>D17-AB17</f>
        <v>10</v>
      </c>
      <c r="G17" s="66">
        <f t="shared" si="0"/>
        <v>0.38461538461538464</v>
      </c>
      <c r="H17" s="65"/>
      <c r="X17" s="76"/>
      <c r="Z17">
        <f t="array" ref="Z17">COUNTIFS('Monitoria Anual - 1'!P:P,"x",'Monitoria Anual - 1'!T:T,"Excluída")</f>
        <v>2</v>
      </c>
      <c r="AA17">
        <f t="array" ref="AA17">COUNTIFS('Monitoria Anual - 1'!P:P,"x",'Monitoria Anual - 1'!T:T,"Agrupada")</f>
        <v>0</v>
      </c>
      <c r="AB17">
        <f>Z17+AA17</f>
        <v>2</v>
      </c>
    </row>
    <row r="18" spans="1:28" ht="15.6">
      <c r="A18" s="76"/>
      <c r="C18" s="86" t="s">
        <v>509</v>
      </c>
      <c r="D18" s="57">
        <f>COUNTA('Monitoria Anual - 1'!Q11:Q869)</f>
        <v>3</v>
      </c>
      <c r="E18" s="66">
        <f>D18/$D$22</f>
        <v>0.11538461538461539</v>
      </c>
      <c r="F18" s="57">
        <f>D18-AB18</f>
        <v>3</v>
      </c>
      <c r="G18" s="66">
        <f t="shared" si="0"/>
        <v>0.11538461538461539</v>
      </c>
      <c r="H18" s="65"/>
      <c r="X18" s="76"/>
      <c r="Z18">
        <f t="array" ref="Z18">COUNTIFS('Monitoria Anual - 1'!Q:Q,"x",'Monitoria Anual - 1'!T:T,"Excluída")</f>
        <v>0</v>
      </c>
      <c r="AA18">
        <f t="array" ref="AA18">COUNTIFS('Monitoria Anual - 1'!Q:Q,"x",'Monitoria Anual - 1'!T:T,"Agrupada")</f>
        <v>0</v>
      </c>
      <c r="AB18">
        <f>Z18+AA18</f>
        <v>0</v>
      </c>
    </row>
    <row r="19" spans="1:28" ht="15.6">
      <c r="A19" s="76"/>
      <c r="C19" s="87" t="s">
        <v>510</v>
      </c>
      <c r="D19" s="57">
        <f>COUNTA('Monitoria Anual - 1'!R11:R869)</f>
        <v>9</v>
      </c>
      <c r="E19" s="66">
        <f>D19/$D$22</f>
        <v>0.34615384615384615</v>
      </c>
      <c r="F19" s="57">
        <f t="shared" ref="F19:F20" si="1">D19-AB19</f>
        <v>7</v>
      </c>
      <c r="G19" s="66">
        <f t="shared" si="0"/>
        <v>0.26923076923076922</v>
      </c>
      <c r="H19" s="65"/>
      <c r="X19" s="76"/>
      <c r="Z19">
        <f t="array" ref="Z19">COUNTIFS('Monitoria Anual - 1'!R:R,"x",'Monitoria Anual - 1'!T:T,"Excluída")</f>
        <v>1</v>
      </c>
      <c r="AA19">
        <f t="array" ref="AA19">COUNTIFS('Monitoria Anual - 1'!R:R,"x",'Monitoria Anual - 1'!T:T,"Agrupada")</f>
        <v>1</v>
      </c>
      <c r="AB19">
        <f>Z19+AA19</f>
        <v>2</v>
      </c>
    </row>
    <row r="20" spans="1:28" ht="15.6">
      <c r="A20" s="76"/>
      <c r="C20" s="88" t="s">
        <v>511</v>
      </c>
      <c r="D20" s="57">
        <f>COUNTA('Monitoria Anual - 1'!S11:S869)</f>
        <v>1</v>
      </c>
      <c r="E20" s="66">
        <f>D20/$D$22</f>
        <v>3.8461538461538464E-2</v>
      </c>
      <c r="F20" s="57">
        <f t="shared" si="1"/>
        <v>1</v>
      </c>
      <c r="G20" s="66">
        <f t="shared" si="0"/>
        <v>3.8461538461538464E-2</v>
      </c>
      <c r="H20" s="65"/>
      <c r="X20" s="76"/>
      <c r="Z20">
        <f t="array" ref="Z20">COUNTIFS('Monitoria Anual - 1'!S:S,"x",'Monitoria Anual - 1'!T:T,"Excluída")</f>
        <v>0</v>
      </c>
      <c r="AA20">
        <f t="array" ref="AA20">COUNTIFS('Monitoria Anual - 1'!S:S,"x",'Monitoria Anual - 1'!T:T,"Agrupada")</f>
        <v>0</v>
      </c>
      <c r="AB20">
        <f>Z20+AA20</f>
        <v>0</v>
      </c>
    </row>
    <row r="21" spans="1:28" ht="16.149999999999999" thickBot="1">
      <c r="A21" s="76"/>
      <c r="C21" s="89" t="s">
        <v>512</v>
      </c>
      <c r="D21" s="58"/>
      <c r="E21" s="67"/>
      <c r="F21" s="58">
        <f>'Monitoria Anual - 1'!C42</f>
        <v>4</v>
      </c>
      <c r="G21" s="67">
        <f t="shared" si="0"/>
        <v>0.15384615384615385</v>
      </c>
      <c r="H21" s="65"/>
      <c r="X21" s="76"/>
    </row>
    <row r="22" spans="1:28" ht="16.149999999999999" thickBot="1">
      <c r="A22" s="76"/>
      <c r="C22" s="90" t="s">
        <v>513</v>
      </c>
      <c r="D22" s="91">
        <f>SUM(D16:D20)</f>
        <v>26</v>
      </c>
      <c r="E22" s="92">
        <f>SUM(E15:E21)</f>
        <v>1</v>
      </c>
      <c r="F22" s="93">
        <f>SUM(F16:F21)</f>
        <v>26</v>
      </c>
      <c r="G22" s="94">
        <f>SUM(G16:G21)</f>
        <v>1</v>
      </c>
      <c r="H22" s="65"/>
      <c r="X22" s="76"/>
    </row>
    <row r="23" spans="1:28">
      <c r="A23" s="76"/>
      <c r="C23" s="96" t="s">
        <v>514</v>
      </c>
      <c r="D23" s="331">
        <f>COUNTIF('Monitoria Anual - 1'!T11:T869,"Agrupada")</f>
        <v>1</v>
      </c>
      <c r="E23" s="331"/>
      <c r="F23" s="331"/>
      <c r="G23" s="332"/>
      <c r="H23" s="5"/>
      <c r="X23" s="76"/>
    </row>
    <row r="24" spans="1:28" ht="15" thickBot="1">
      <c r="A24" s="76"/>
      <c r="C24" s="95" t="s">
        <v>515</v>
      </c>
      <c r="D24" s="333">
        <f>COUNTIF('Monitoria Anual - 1'!T11:T37,"Excluída")</f>
        <v>3</v>
      </c>
      <c r="E24" s="333"/>
      <c r="F24" s="333"/>
      <c r="G24" s="334"/>
      <c r="X24" s="76"/>
    </row>
    <row r="25" spans="1:28">
      <c r="A25" s="76"/>
      <c r="X25" s="76"/>
    </row>
    <row r="26" spans="1:28">
      <c r="A26" s="76"/>
      <c r="X26" s="76"/>
    </row>
    <row r="27" spans="1:28" ht="15.6">
      <c r="A27" s="76"/>
      <c r="B27" s="329" t="s">
        <v>516</v>
      </c>
      <c r="C27" s="330"/>
      <c r="D27" s="30"/>
      <c r="E27" s="30"/>
      <c r="F27" s="30"/>
      <c r="G27" s="30"/>
      <c r="X27" s="76"/>
    </row>
    <row r="28" spans="1:28" ht="16.149999999999999" thickBot="1">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149999999999999" thickBot="1">
      <c r="A29" s="76"/>
      <c r="B29" s="12"/>
      <c r="C29" s="109" t="s">
        <v>517</v>
      </c>
      <c r="D29" s="52">
        <f>COUNTA('Monitoria Anual - 1'!A11:A36)</f>
        <v>4</v>
      </c>
      <c r="H29" s="12"/>
      <c r="I29" s="12"/>
      <c r="J29" s="12"/>
      <c r="K29" s="12"/>
      <c r="L29" s="12"/>
      <c r="M29" s="12"/>
      <c r="N29" s="12"/>
      <c r="O29" s="12"/>
      <c r="P29" s="12"/>
      <c r="Q29" s="12"/>
      <c r="R29" s="12"/>
      <c r="S29" s="12"/>
      <c r="T29" s="12"/>
      <c r="U29" s="12"/>
      <c r="V29" s="12"/>
      <c r="W29" s="12"/>
      <c r="X29" s="76"/>
    </row>
    <row r="30" spans="1:28" ht="15" thickBot="1">
      <c r="A30" s="76"/>
      <c r="X30" s="76"/>
    </row>
    <row r="31" spans="1:28" ht="15" thickBot="1">
      <c r="A31" s="76"/>
      <c r="C31" s="110" t="s">
        <v>518</v>
      </c>
      <c r="D31" s="110" t="s">
        <v>519</v>
      </c>
      <c r="E31" s="13"/>
      <c r="F31" s="14"/>
      <c r="G31" s="15"/>
      <c r="H31" s="17"/>
      <c r="I31" s="18"/>
      <c r="J31" s="19"/>
      <c r="W31" s="1"/>
      <c r="X31" s="76"/>
    </row>
    <row r="32" spans="1:28">
      <c r="A32" s="76"/>
      <c r="C32" s="53" t="s">
        <v>520</v>
      </c>
      <c r="D32" s="61">
        <v>7</v>
      </c>
      <c r="E32" s="23">
        <f>COUNTA('Monitoria Anual - 1'!T11:T17)</f>
        <v>2</v>
      </c>
      <c r="F32" s="50">
        <f>COUNTA('Monitoria Anual - 1'!O11:O17)</f>
        <v>0</v>
      </c>
      <c r="G32" s="50">
        <f>COUNTA('Monitoria Anual - 1'!P11:P17)</f>
        <v>5</v>
      </c>
      <c r="H32" s="50">
        <f>COUNTA('Monitoria Anual - 1'!Q11:Q17)</f>
        <v>0</v>
      </c>
      <c r="I32" s="50">
        <f>COUNTA('Monitoria Anual - 1'!R11:R17)</f>
        <v>2</v>
      </c>
      <c r="J32" s="51">
        <f>COUNTA('Monitoria Anual - 1'!S11:S17)</f>
        <v>0</v>
      </c>
      <c r="W32" s="1"/>
      <c r="X32" s="76"/>
    </row>
    <row r="33" spans="1:30">
      <c r="A33" s="76"/>
      <c r="C33" s="54" t="s">
        <v>521</v>
      </c>
      <c r="D33" s="53">
        <v>5</v>
      </c>
      <c r="E33" s="24">
        <f>COUNTA('Monitoria Anual - 1'!T18:T22)</f>
        <v>1</v>
      </c>
      <c r="F33" s="25">
        <f>COUNTA('Monitoria Anual - 1'!O18:O22)</f>
        <v>0</v>
      </c>
      <c r="G33" s="25">
        <f>COUNTA('Monitoria Anual - 1'!P18:P22)</f>
        <v>3</v>
      </c>
      <c r="H33" s="25">
        <f>COUNTA('Monitoria Anual - 1'!Q18:Q22)</f>
        <v>0</v>
      </c>
      <c r="I33" s="25">
        <f>COUNTA('Monitoria Anual - 1'!R18:R22)</f>
        <v>2</v>
      </c>
      <c r="J33" s="26">
        <f>COUNTA('Monitoria Anual - 1'!S18:S22)</f>
        <v>0</v>
      </c>
      <c r="W33" s="1"/>
      <c r="X33" s="76"/>
    </row>
    <row r="34" spans="1:30">
      <c r="A34" s="76"/>
      <c r="C34" s="54" t="s">
        <v>522</v>
      </c>
      <c r="D34" s="53">
        <v>9</v>
      </c>
      <c r="E34" s="24">
        <f>COUNTA('Monitoria Anual - 1'!T23:T31)</f>
        <v>1</v>
      </c>
      <c r="F34" s="25">
        <f>COUNTA('Monitoria Anual - 1'!O23:O31)</f>
        <v>0</v>
      </c>
      <c r="G34" s="25">
        <f>COUNTA('Monitoria Anual - 1'!P23:P31)</f>
        <v>4</v>
      </c>
      <c r="H34" s="25">
        <f>COUNTA('Monitoria Anual - 1'!Q23:Q31)</f>
        <v>2</v>
      </c>
      <c r="I34" s="25">
        <f>COUNTA('Monitoria Anual - 1'!R23:R31)</f>
        <v>3</v>
      </c>
      <c r="J34" s="26">
        <f>COUNTA('Monitoria Anual - 1'!S23:S31)</f>
        <v>0</v>
      </c>
      <c r="W34" s="1"/>
      <c r="X34" s="76"/>
    </row>
    <row r="35" spans="1:30">
      <c r="A35" s="76"/>
      <c r="C35" s="54" t="s">
        <v>523</v>
      </c>
      <c r="D35" s="53">
        <v>5</v>
      </c>
      <c r="E35" s="24">
        <f>COUNTA('Monitoria Anual - 1'!T32:T36)</f>
        <v>0</v>
      </c>
      <c r="F35" s="25">
        <f>COUNTA('Monitoria Anual - 1'!O32:O36)</f>
        <v>1</v>
      </c>
      <c r="G35" s="25">
        <f>COUNTA('Monitoria Anual - 1'!P32:P36)</f>
        <v>0</v>
      </c>
      <c r="H35" s="25">
        <f>COUNTA('Monitoria Anual - 1'!Q32:Q36)</f>
        <v>1</v>
      </c>
      <c r="I35" s="25">
        <f>COUNTA('Monitoria Anual - 1'!R32:R36)</f>
        <v>2</v>
      </c>
      <c r="J35" s="26">
        <f>COUNTA('Monitoria Anual - 1'!S32:S36)</f>
        <v>1</v>
      </c>
      <c r="W35" s="1"/>
      <c r="X35" s="76"/>
    </row>
    <row r="36" spans="1:30">
      <c r="A36" s="76"/>
      <c r="X36" s="76"/>
    </row>
    <row r="37" spans="1:30">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30">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row>
    <row r="40" spans="1:30">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row>
    <row r="41" spans="1:30">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sheetData>
  <sheetProtection algorithmName="SHA-512" hashValue="u1dVSwdnvzW1Bnl17yS793gUQihsHxLkhD3Ur83PuW9vGNjbMusunjhW3FtNmRFY9HsUC4zS1LKgpQLRh9Y1xw==" saltValue="NVP60mauyWwtOqfHuozXMA==" spinCount="100000" sheet="1" objects="1" scenarios="1"/>
  <protectedRanges>
    <protectedRange password="ECFE" sqref="A36:AD41 A1:AD35"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5">
    <cfRule type="cellIs" dxfId="3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217"/>
  <sheetViews>
    <sheetView showGridLines="0" zoomScale="60" zoomScaleNormal="60" workbookViewId="0">
      <selection activeCell="B6" sqref="B6:C6"/>
    </sheetView>
  </sheetViews>
  <sheetFormatPr defaultColWidth="8.85546875" defaultRowHeight="14.4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c r="A1" s="281" t="s">
        <v>107</v>
      </c>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72"/>
      <c r="AL1" s="134"/>
      <c r="AM1" s="74"/>
    </row>
    <row r="2" spans="1:43" ht="33.75" customHeight="1" thickBot="1">
      <c r="A2" s="346" t="str">
        <f>'Monitoria Anual - 1'!A2</f>
        <v>Plano de Ação Nacional para a Conservação da Ariranha nas Regiões Hidrográficas Tocantins-Araguaia, Paraná e Paraguai - PAN ARIRANHA</v>
      </c>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346"/>
      <c r="AJ2" s="346"/>
      <c r="AK2" s="346"/>
      <c r="AL2" s="135"/>
      <c r="AM2" s="74"/>
    </row>
    <row r="3" spans="1:43" ht="15" thickTop="1">
      <c r="AL3" s="131"/>
      <c r="AM3" s="74"/>
    </row>
    <row r="4" spans="1:43" ht="45" customHeight="1">
      <c r="A4" s="73" t="s">
        <v>109</v>
      </c>
      <c r="B4" s="111" t="str">
        <f>'Monitoria Anual - 1'!B4</f>
        <v>MITIGAR OS IMPACTOS DAS PRINCIPAIS AMEAÇAS ÀS POPULAÇÕES DE ARIRANHA E SEU HABITAT EM ÁREAS ESTRATÉGICAS NAS REGIÕES HIDROGRÁFICAS TOCANTINS-ARAGUAIA, PARANÁ E PARAGUAI PARA A CONSERVAÇÃO DA ESPÉCIE NOS PRÓXIMOS 5 ANOS​</v>
      </c>
      <c r="C4" s="111"/>
      <c r="D4" s="111"/>
      <c r="E4" s="111"/>
      <c r="F4" s="111"/>
      <c r="G4" s="112"/>
      <c r="H4" s="9"/>
      <c r="I4" s="9"/>
      <c r="J4" s="9"/>
      <c r="K4" s="9"/>
      <c r="L4" s="9"/>
      <c r="M4" s="9"/>
      <c r="N4" s="9"/>
      <c r="O4" s="9"/>
      <c r="P4" s="9"/>
      <c r="Q4" s="9"/>
      <c r="R4" s="9"/>
      <c r="S4" s="9"/>
      <c r="T4" s="2"/>
      <c r="AL4" s="131"/>
      <c r="AM4" s="74"/>
    </row>
    <row r="5" spans="1:43">
      <c r="AL5" s="131"/>
      <c r="AM5" s="74"/>
    </row>
    <row r="6" spans="1:43" ht="27" customHeight="1">
      <c r="A6" s="73" t="s">
        <v>111</v>
      </c>
      <c r="B6" s="349"/>
      <c r="C6" s="350"/>
      <c r="M6" s="43"/>
      <c r="N6" s="43"/>
      <c r="AL6" s="131"/>
      <c r="AM6" s="74"/>
      <c r="AQ6" s="2" t="s">
        <v>113</v>
      </c>
    </row>
    <row r="7" spans="1:43" ht="15" thickBot="1">
      <c r="AL7" s="131"/>
      <c r="AM7" s="74"/>
      <c r="AQ7" s="44" t="s">
        <v>114</v>
      </c>
    </row>
    <row r="8" spans="1:43" ht="27" customHeight="1" thickBot="1">
      <c r="A8" s="292" t="s">
        <v>115</v>
      </c>
      <c r="B8" s="293"/>
      <c r="C8" s="293"/>
      <c r="D8" s="293"/>
      <c r="E8" s="293"/>
      <c r="F8" s="293"/>
      <c r="G8" s="293"/>
      <c r="H8" s="293"/>
      <c r="I8" s="293"/>
      <c r="J8" s="293"/>
      <c r="K8" s="293"/>
      <c r="L8" s="293"/>
      <c r="M8" s="294"/>
      <c r="N8" s="70"/>
      <c r="O8" s="319" t="s">
        <v>116</v>
      </c>
      <c r="P8" s="320"/>
      <c r="Q8" s="320"/>
      <c r="R8" s="320"/>
      <c r="S8" s="320"/>
      <c r="T8" s="320"/>
      <c r="U8" s="320"/>
      <c r="V8" s="320"/>
      <c r="W8" s="320"/>
      <c r="X8" s="320"/>
      <c r="Y8" s="320"/>
      <c r="Z8" s="321" t="s">
        <v>117</v>
      </c>
      <c r="AA8" s="322"/>
      <c r="AB8" s="322"/>
      <c r="AC8" s="322"/>
      <c r="AD8" s="322"/>
      <c r="AE8" s="322"/>
      <c r="AF8" s="322"/>
      <c r="AG8" s="322"/>
      <c r="AH8" s="322"/>
      <c r="AI8" s="322"/>
      <c r="AJ8" s="322"/>
      <c r="AK8" s="323"/>
      <c r="AL8" s="132"/>
      <c r="AM8" s="74"/>
    </row>
    <row r="9" spans="1:43" ht="64.5" customHeight="1">
      <c r="A9" s="347" t="s">
        <v>118</v>
      </c>
      <c r="B9" s="284" t="s">
        <v>119</v>
      </c>
      <c r="C9" s="284" t="s">
        <v>2</v>
      </c>
      <c r="D9" s="284" t="s">
        <v>4</v>
      </c>
      <c r="E9" s="288" t="s">
        <v>6</v>
      </c>
      <c r="F9" s="282" t="s">
        <v>8</v>
      </c>
      <c r="G9" s="283"/>
      <c r="H9" s="284" t="s">
        <v>10</v>
      </c>
      <c r="I9" s="284" t="s">
        <v>14</v>
      </c>
      <c r="J9" s="284" t="s">
        <v>12</v>
      </c>
      <c r="K9" s="302" t="s">
        <v>120</v>
      </c>
      <c r="L9" s="303"/>
      <c r="M9" s="284" t="s">
        <v>20</v>
      </c>
      <c r="N9" s="284" t="s">
        <v>22</v>
      </c>
      <c r="O9" s="309" t="s">
        <v>25</v>
      </c>
      <c r="P9" s="311" t="s">
        <v>27</v>
      </c>
      <c r="Q9" s="313" t="s">
        <v>29</v>
      </c>
      <c r="R9" s="315" t="s">
        <v>31</v>
      </c>
      <c r="S9" s="317" t="s">
        <v>33</v>
      </c>
      <c r="T9" s="324" t="s">
        <v>35</v>
      </c>
      <c r="U9" s="326" t="s">
        <v>41</v>
      </c>
      <c r="V9" s="326" t="s">
        <v>43</v>
      </c>
      <c r="W9" s="326" t="s">
        <v>45</v>
      </c>
      <c r="X9" s="326" t="s">
        <v>47</v>
      </c>
      <c r="Y9" s="305" t="s">
        <v>49</v>
      </c>
      <c r="Z9" s="307" t="s">
        <v>52</v>
      </c>
      <c r="AA9" s="276" t="s">
        <v>54</v>
      </c>
      <c r="AB9" s="276" t="s">
        <v>56</v>
      </c>
      <c r="AC9" s="276" t="s">
        <v>58</v>
      </c>
      <c r="AD9" s="276" t="s">
        <v>60</v>
      </c>
      <c r="AE9" s="276" t="s">
        <v>62</v>
      </c>
      <c r="AF9" s="276" t="s">
        <v>64</v>
      </c>
      <c r="AG9" s="276" t="s">
        <v>66</v>
      </c>
      <c r="AH9" s="276" t="s">
        <v>68</v>
      </c>
      <c r="AI9" s="276" t="s">
        <v>70</v>
      </c>
      <c r="AJ9" s="276" t="s">
        <v>121</v>
      </c>
      <c r="AK9" s="276" t="s">
        <v>74</v>
      </c>
      <c r="AL9" s="133"/>
      <c r="AM9" s="74"/>
    </row>
    <row r="10" spans="1:43" ht="45.75" customHeight="1" thickBot="1">
      <c r="A10" s="348"/>
      <c r="B10" s="285"/>
      <c r="C10" s="285"/>
      <c r="D10" s="285"/>
      <c r="E10" s="289"/>
      <c r="F10" s="39" t="s">
        <v>122</v>
      </c>
      <c r="G10" s="39" t="s">
        <v>123</v>
      </c>
      <c r="H10" s="285"/>
      <c r="I10" s="285"/>
      <c r="J10" s="285"/>
      <c r="K10" s="60" t="s">
        <v>124</v>
      </c>
      <c r="L10" s="60" t="s">
        <v>125</v>
      </c>
      <c r="M10" s="285"/>
      <c r="N10" s="285"/>
      <c r="O10" s="310"/>
      <c r="P10" s="312"/>
      <c r="Q10" s="314"/>
      <c r="R10" s="316"/>
      <c r="S10" s="318"/>
      <c r="T10" s="325"/>
      <c r="U10" s="327"/>
      <c r="V10" s="327"/>
      <c r="W10" s="327"/>
      <c r="X10" s="327"/>
      <c r="Y10" s="306"/>
      <c r="Z10" s="308"/>
      <c r="AA10" s="277"/>
      <c r="AB10" s="277"/>
      <c r="AC10" s="277"/>
      <c r="AD10" s="277"/>
      <c r="AE10" s="277"/>
      <c r="AF10" s="277"/>
      <c r="AG10" s="277"/>
      <c r="AH10" s="277"/>
      <c r="AI10" s="277"/>
      <c r="AJ10" s="277"/>
      <c r="AK10" s="277"/>
      <c r="AL10" s="133"/>
      <c r="AM10" s="74"/>
    </row>
    <row r="11" spans="1:43" ht="30" customHeight="1">
      <c r="A11" s="351" t="s">
        <v>524</v>
      </c>
      <c r="B11" s="68" t="s">
        <v>127</v>
      </c>
      <c r="C11" s="45"/>
      <c r="D11" s="45"/>
      <c r="E11" s="45"/>
      <c r="F11" s="45"/>
      <c r="G11" s="45"/>
      <c r="H11" s="45"/>
      <c r="I11" s="45"/>
      <c r="J11" s="45"/>
      <c r="K11" s="45"/>
      <c r="L11" s="45"/>
      <c r="M11" s="45"/>
      <c r="N11" s="45"/>
      <c r="O11" s="45"/>
      <c r="P11" s="46"/>
      <c r="Q11" s="45" t="s">
        <v>135</v>
      </c>
      <c r="R11" s="45"/>
      <c r="S11" s="45"/>
      <c r="T11" s="47" t="s">
        <v>114</v>
      </c>
      <c r="U11" s="45"/>
      <c r="V11" s="45"/>
      <c r="W11" s="45"/>
      <c r="X11" s="45"/>
      <c r="Y11" s="45"/>
      <c r="Z11" s="45"/>
      <c r="AA11" s="45"/>
      <c r="AB11" s="45"/>
      <c r="AC11" s="45"/>
      <c r="AD11" s="45"/>
      <c r="AE11" s="45"/>
      <c r="AF11" s="45"/>
      <c r="AG11" s="45"/>
      <c r="AH11" s="45"/>
      <c r="AI11" s="45"/>
      <c r="AJ11" s="45"/>
      <c r="AK11" s="45"/>
      <c r="AL11" s="133"/>
      <c r="AM11" s="74"/>
    </row>
    <row r="12" spans="1:43" ht="30" customHeight="1">
      <c r="A12" s="344"/>
      <c r="B12" s="33" t="s">
        <v>143</v>
      </c>
      <c r="C12" s="48"/>
      <c r="D12" s="48"/>
      <c r="E12" s="48"/>
      <c r="F12" s="48"/>
      <c r="G12" s="48"/>
      <c r="H12" s="48"/>
      <c r="I12" s="48"/>
      <c r="J12" s="48"/>
      <c r="K12" s="48"/>
      <c r="L12" s="48"/>
      <c r="M12" s="48"/>
      <c r="N12" s="45"/>
      <c r="O12" s="45"/>
      <c r="P12" s="45"/>
      <c r="Q12" s="45" t="s">
        <v>135</v>
      </c>
      <c r="R12" s="45"/>
      <c r="S12" s="45"/>
      <c r="T12" s="47" t="s">
        <v>114</v>
      </c>
      <c r="U12" s="48"/>
      <c r="V12" s="48"/>
      <c r="W12" s="48"/>
      <c r="X12" s="48"/>
      <c r="Y12" s="48"/>
      <c r="Z12" s="48"/>
      <c r="AA12" s="48"/>
      <c r="AB12" s="48"/>
      <c r="AC12" s="48"/>
      <c r="AD12" s="48"/>
      <c r="AE12" s="48"/>
      <c r="AF12" s="48"/>
      <c r="AG12" s="48"/>
      <c r="AH12" s="48"/>
      <c r="AI12" s="48"/>
      <c r="AJ12" s="48"/>
      <c r="AK12" s="45"/>
      <c r="AL12" s="133"/>
      <c r="AM12" s="74"/>
    </row>
    <row r="13" spans="1:43" ht="30" customHeight="1">
      <c r="A13" s="344"/>
      <c r="B13" s="33" t="s">
        <v>158</v>
      </c>
      <c r="C13" s="48"/>
      <c r="D13" s="48"/>
      <c r="E13" s="48"/>
      <c r="F13" s="48"/>
      <c r="G13" s="48"/>
      <c r="H13" s="48"/>
      <c r="I13" s="48"/>
      <c r="J13" s="48"/>
      <c r="K13" s="48"/>
      <c r="L13" s="48"/>
      <c r="M13" s="48"/>
      <c r="N13" s="45"/>
      <c r="O13" s="45"/>
      <c r="P13" s="45"/>
      <c r="Q13" s="45"/>
      <c r="R13" s="45"/>
      <c r="S13" s="45" t="s">
        <v>135</v>
      </c>
      <c r="T13" s="47"/>
      <c r="U13" s="48"/>
      <c r="V13" s="48"/>
      <c r="W13" s="48"/>
      <c r="X13" s="48"/>
      <c r="Y13" s="48"/>
      <c r="Z13" s="48"/>
      <c r="AA13" s="48"/>
      <c r="AB13" s="48"/>
      <c r="AC13" s="48"/>
      <c r="AD13" s="48"/>
      <c r="AE13" s="48"/>
      <c r="AF13" s="48"/>
      <c r="AG13" s="48"/>
      <c r="AH13" s="48"/>
      <c r="AI13" s="48"/>
      <c r="AJ13" s="48"/>
      <c r="AK13" s="45"/>
      <c r="AL13" s="133"/>
      <c r="AM13" s="74"/>
    </row>
    <row r="14" spans="1:43" ht="30" customHeight="1">
      <c r="A14" s="344"/>
      <c r="B14" s="33" t="s">
        <v>174</v>
      </c>
      <c r="C14" s="48"/>
      <c r="D14" s="48"/>
      <c r="E14" s="48"/>
      <c r="F14" s="48"/>
      <c r="G14" s="48"/>
      <c r="H14" s="48"/>
      <c r="I14" s="48"/>
      <c r="J14" s="48"/>
      <c r="K14" s="48"/>
      <c r="L14" s="48"/>
      <c r="M14" s="48"/>
      <c r="N14" s="45"/>
      <c r="O14" s="45"/>
      <c r="P14" s="45"/>
      <c r="Q14" s="45"/>
      <c r="R14" s="45"/>
      <c r="S14" s="45" t="s">
        <v>135</v>
      </c>
      <c r="T14" s="47"/>
      <c r="U14" s="48"/>
      <c r="V14" s="48"/>
      <c r="W14" s="48"/>
      <c r="X14" s="48"/>
      <c r="Y14" s="48"/>
      <c r="Z14" s="48"/>
      <c r="AA14" s="48"/>
      <c r="AB14" s="48"/>
      <c r="AC14" s="48"/>
      <c r="AD14" s="48"/>
      <c r="AE14" s="48"/>
      <c r="AF14" s="48"/>
      <c r="AG14" s="48"/>
      <c r="AH14" s="48"/>
      <c r="AI14" s="48"/>
      <c r="AJ14" s="48"/>
      <c r="AK14" s="45"/>
      <c r="AL14" s="133"/>
      <c r="AM14" s="74"/>
    </row>
    <row r="15" spans="1:43" ht="30" customHeight="1">
      <c r="A15" s="344"/>
      <c r="B15" s="33" t="s">
        <v>186</v>
      </c>
      <c r="C15" s="48"/>
      <c r="D15" s="48"/>
      <c r="E15" s="48"/>
      <c r="F15" s="48"/>
      <c r="G15" s="48"/>
      <c r="H15" s="48"/>
      <c r="I15" s="48"/>
      <c r="J15" s="48"/>
      <c r="K15" s="48"/>
      <c r="L15" s="48"/>
      <c r="M15" s="48"/>
      <c r="N15" s="45"/>
      <c r="O15" s="45"/>
      <c r="P15" s="45"/>
      <c r="Q15" s="45"/>
      <c r="R15" s="45"/>
      <c r="S15" s="45" t="s">
        <v>208</v>
      </c>
      <c r="T15" s="47"/>
      <c r="U15" s="48"/>
      <c r="V15" s="48"/>
      <c r="W15" s="48"/>
      <c r="X15" s="48"/>
      <c r="Y15" s="48"/>
      <c r="Z15" s="48"/>
      <c r="AA15" s="48"/>
      <c r="AB15" s="48"/>
      <c r="AC15" s="48"/>
      <c r="AD15" s="48"/>
      <c r="AE15" s="48"/>
      <c r="AF15" s="48"/>
      <c r="AG15" s="48"/>
      <c r="AH15" s="48"/>
      <c r="AI15" s="48"/>
      <c r="AJ15" s="48"/>
      <c r="AK15" s="45"/>
      <c r="AL15" s="133"/>
      <c r="AM15" s="74"/>
    </row>
    <row r="16" spans="1:43" ht="30" customHeight="1">
      <c r="A16" s="344"/>
      <c r="B16" s="33" t="s">
        <v>201</v>
      </c>
      <c r="C16" s="48"/>
      <c r="D16" s="48"/>
      <c r="E16" s="48"/>
      <c r="F16" s="48"/>
      <c r="G16" s="48"/>
      <c r="H16" s="48"/>
      <c r="I16" s="48"/>
      <c r="J16" s="48"/>
      <c r="K16" s="48"/>
      <c r="L16" s="48"/>
      <c r="M16" s="48"/>
      <c r="N16" s="45"/>
      <c r="O16" s="45"/>
      <c r="P16" s="45" t="s">
        <v>135</v>
      </c>
      <c r="Q16" s="45"/>
      <c r="R16" s="45"/>
      <c r="S16" s="45"/>
      <c r="T16" s="47"/>
      <c r="U16" s="48"/>
      <c r="V16" s="48"/>
      <c r="W16" s="48"/>
      <c r="X16" s="48"/>
      <c r="Y16" s="48"/>
      <c r="Z16" s="48"/>
      <c r="AA16" s="48"/>
      <c r="AB16" s="48"/>
      <c r="AC16" s="48"/>
      <c r="AD16" s="48"/>
      <c r="AE16" s="48"/>
      <c r="AF16" s="48"/>
      <c r="AG16" s="48"/>
      <c r="AH16" s="48"/>
      <c r="AI16" s="48"/>
      <c r="AJ16" s="48"/>
      <c r="AK16" s="45"/>
      <c r="AL16" s="133"/>
      <c r="AM16" s="74"/>
    </row>
    <row r="17" spans="1:39" ht="30" customHeight="1">
      <c r="A17" s="344"/>
      <c r="B17" s="33" t="s">
        <v>215</v>
      </c>
      <c r="C17" s="48"/>
      <c r="D17" s="48"/>
      <c r="E17" s="48"/>
      <c r="F17" s="48"/>
      <c r="G17" s="48"/>
      <c r="H17" s="48"/>
      <c r="I17" s="48"/>
      <c r="J17" s="48"/>
      <c r="K17" s="48"/>
      <c r="L17" s="48"/>
      <c r="M17" s="48"/>
      <c r="N17" s="45"/>
      <c r="O17" s="45"/>
      <c r="P17" s="45" t="s">
        <v>135</v>
      </c>
      <c r="Q17" s="45"/>
      <c r="R17" s="45"/>
      <c r="S17" s="45"/>
      <c r="T17" s="47" t="s">
        <v>113</v>
      </c>
      <c r="U17" s="48"/>
      <c r="V17" s="48"/>
      <c r="W17" s="48"/>
      <c r="X17" s="48"/>
      <c r="Y17" s="48"/>
      <c r="Z17" s="48"/>
      <c r="AA17" s="48"/>
      <c r="AB17" s="48"/>
      <c r="AC17" s="48"/>
      <c r="AD17" s="48"/>
      <c r="AE17" s="48"/>
      <c r="AF17" s="48"/>
      <c r="AG17" s="48"/>
      <c r="AH17" s="48"/>
      <c r="AI17" s="48"/>
      <c r="AJ17" s="48"/>
      <c r="AK17" s="45"/>
      <c r="AL17" s="133"/>
      <c r="AM17" s="74"/>
    </row>
    <row r="18" spans="1:39" ht="30" customHeight="1">
      <c r="A18" s="344"/>
      <c r="B18" s="33" t="s">
        <v>471</v>
      </c>
      <c r="C18" s="48"/>
      <c r="D18" s="48"/>
      <c r="E18" s="48"/>
      <c r="F18" s="48"/>
      <c r="G18" s="48"/>
      <c r="H18" s="48"/>
      <c r="I18" s="48"/>
      <c r="J18" s="48"/>
      <c r="K18" s="48"/>
      <c r="L18" s="48"/>
      <c r="M18" s="48"/>
      <c r="N18" s="45"/>
      <c r="O18" s="45"/>
      <c r="P18" s="45"/>
      <c r="Q18" s="45"/>
      <c r="R18" s="45" t="s">
        <v>208</v>
      </c>
      <c r="S18" s="45"/>
      <c r="T18" s="47"/>
      <c r="U18" s="48"/>
      <c r="V18" s="48"/>
      <c r="W18" s="48"/>
      <c r="X18" s="48"/>
      <c r="Y18" s="48"/>
      <c r="Z18" s="48"/>
      <c r="AA18" s="48"/>
      <c r="AB18" s="48"/>
      <c r="AC18" s="48"/>
      <c r="AD18" s="48"/>
      <c r="AE18" s="48"/>
      <c r="AF18" s="48"/>
      <c r="AG18" s="48"/>
      <c r="AH18" s="48"/>
      <c r="AI18" s="48"/>
      <c r="AJ18" s="48"/>
      <c r="AK18" s="45"/>
      <c r="AL18" s="133"/>
      <c r="AM18" s="74"/>
    </row>
    <row r="19" spans="1:39" ht="30" customHeight="1">
      <c r="A19" s="344"/>
      <c r="B19" s="33" t="s">
        <v>476</v>
      </c>
      <c r="C19" s="48"/>
      <c r="D19" s="48"/>
      <c r="E19" s="48"/>
      <c r="F19" s="48"/>
      <c r="G19" s="48"/>
      <c r="H19" s="48"/>
      <c r="I19" s="48"/>
      <c r="J19" s="48"/>
      <c r="K19" s="48"/>
      <c r="L19" s="48"/>
      <c r="M19" s="48"/>
      <c r="N19" s="45"/>
      <c r="O19" s="45"/>
      <c r="P19" s="45"/>
      <c r="Q19" s="45" t="s">
        <v>135</v>
      </c>
      <c r="R19" s="45"/>
      <c r="S19" s="45"/>
      <c r="T19" s="47"/>
      <c r="U19" s="48"/>
      <c r="V19" s="48"/>
      <c r="W19" s="48"/>
      <c r="X19" s="48"/>
      <c r="Y19" s="48"/>
      <c r="Z19" s="48"/>
      <c r="AA19" s="48"/>
      <c r="AB19" s="48"/>
      <c r="AC19" s="48"/>
      <c r="AD19" s="48"/>
      <c r="AE19" s="48"/>
      <c r="AF19" s="48"/>
      <c r="AG19" s="48"/>
      <c r="AH19" s="48"/>
      <c r="AI19" s="48"/>
      <c r="AJ19" s="48"/>
      <c r="AK19" s="45"/>
      <c r="AL19" s="133"/>
      <c r="AM19" s="74"/>
    </row>
    <row r="20" spans="1:39" ht="30" customHeight="1">
      <c r="A20" s="344"/>
      <c r="B20" s="33" t="s">
        <v>483</v>
      </c>
      <c r="C20" s="48"/>
      <c r="D20" s="48"/>
      <c r="E20" s="48"/>
      <c r="F20" s="48"/>
      <c r="G20" s="48"/>
      <c r="H20" s="48"/>
      <c r="I20" s="48"/>
      <c r="J20" s="48"/>
      <c r="K20" s="48"/>
      <c r="L20" s="48"/>
      <c r="M20" s="48"/>
      <c r="N20" s="45"/>
      <c r="O20" s="45"/>
      <c r="P20" s="45" t="s">
        <v>135</v>
      </c>
      <c r="Q20" s="45"/>
      <c r="R20" s="45"/>
      <c r="S20" s="45"/>
      <c r="T20" s="47" t="s">
        <v>113</v>
      </c>
      <c r="U20" s="48"/>
      <c r="V20" s="48"/>
      <c r="W20" s="48"/>
      <c r="X20" s="48"/>
      <c r="Y20" s="48"/>
      <c r="Z20" s="48"/>
      <c r="AA20" s="48"/>
      <c r="AB20" s="48"/>
      <c r="AC20" s="48"/>
      <c r="AD20" s="48"/>
      <c r="AE20" s="48"/>
      <c r="AF20" s="48"/>
      <c r="AG20" s="48"/>
      <c r="AH20" s="48"/>
      <c r="AI20" s="48"/>
      <c r="AJ20" s="48"/>
      <c r="AK20" s="45"/>
      <c r="AL20" s="133"/>
      <c r="AM20" s="74"/>
    </row>
    <row r="21" spans="1:39" ht="30" customHeight="1">
      <c r="A21" s="344"/>
      <c r="B21" s="33" t="s">
        <v>525</v>
      </c>
      <c r="C21" s="48"/>
      <c r="D21" s="48"/>
      <c r="E21" s="48"/>
      <c r="F21" s="48"/>
      <c r="G21" s="48"/>
      <c r="H21" s="48"/>
      <c r="I21" s="48"/>
      <c r="J21" s="48"/>
      <c r="K21" s="48"/>
      <c r="L21" s="48"/>
      <c r="M21" s="48"/>
      <c r="N21" s="45"/>
      <c r="O21" s="45" t="s">
        <v>135</v>
      </c>
      <c r="P21" s="45"/>
      <c r="Q21" s="45"/>
      <c r="R21" s="45"/>
      <c r="S21" s="45"/>
      <c r="T21" s="47"/>
      <c r="U21" s="48"/>
      <c r="V21" s="48"/>
      <c r="W21" s="48"/>
      <c r="X21" s="48"/>
      <c r="Y21" s="48"/>
      <c r="Z21" s="48"/>
      <c r="AA21" s="48"/>
      <c r="AB21" s="48"/>
      <c r="AC21" s="48"/>
      <c r="AD21" s="48"/>
      <c r="AE21" s="48"/>
      <c r="AF21" s="48"/>
      <c r="AG21" s="48"/>
      <c r="AH21" s="48"/>
      <c r="AI21" s="48"/>
      <c r="AJ21" s="48"/>
      <c r="AK21" s="45"/>
      <c r="AL21" s="133"/>
      <c r="AM21" s="74"/>
    </row>
    <row r="22" spans="1:39" ht="30" customHeight="1">
      <c r="A22" s="344"/>
      <c r="B22" s="33" t="s">
        <v>526</v>
      </c>
      <c r="C22" s="48"/>
      <c r="D22" s="48"/>
      <c r="E22" s="48"/>
      <c r="F22" s="48"/>
      <c r="G22" s="48"/>
      <c r="H22" s="48"/>
      <c r="I22" s="48"/>
      <c r="J22" s="48"/>
      <c r="K22" s="48"/>
      <c r="L22" s="48"/>
      <c r="M22" s="48"/>
      <c r="N22" s="45"/>
      <c r="O22" s="45"/>
      <c r="P22" s="45" t="s">
        <v>135</v>
      </c>
      <c r="Q22" s="45"/>
      <c r="R22" s="45"/>
      <c r="S22" s="45"/>
      <c r="T22" s="47"/>
      <c r="U22" s="48"/>
      <c r="V22" s="48"/>
      <c r="W22" s="48"/>
      <c r="X22" s="48"/>
      <c r="Y22" s="48"/>
      <c r="Z22" s="48"/>
      <c r="AA22" s="48"/>
      <c r="AB22" s="48"/>
      <c r="AC22" s="48"/>
      <c r="AD22" s="48"/>
      <c r="AE22" s="48"/>
      <c r="AF22" s="48"/>
      <c r="AG22" s="48"/>
      <c r="AH22" s="48"/>
      <c r="AI22" s="48"/>
      <c r="AJ22" s="48"/>
      <c r="AK22" s="45"/>
      <c r="AL22" s="133"/>
      <c r="AM22" s="74"/>
    </row>
    <row r="23" spans="1:39" ht="30" customHeight="1">
      <c r="A23" s="344"/>
      <c r="B23" s="33" t="s">
        <v>527</v>
      </c>
      <c r="C23" s="48"/>
      <c r="D23" s="48"/>
      <c r="E23" s="48"/>
      <c r="F23" s="48"/>
      <c r="G23" s="48"/>
      <c r="H23" s="48"/>
      <c r="I23" s="48"/>
      <c r="J23" s="48"/>
      <c r="K23" s="48"/>
      <c r="L23" s="48"/>
      <c r="M23" s="48"/>
      <c r="N23" s="45"/>
      <c r="O23" s="45"/>
      <c r="P23" s="45"/>
      <c r="Q23" s="45"/>
      <c r="R23" s="45"/>
      <c r="S23" s="45" t="s">
        <v>135</v>
      </c>
      <c r="T23" s="47"/>
      <c r="U23" s="48"/>
      <c r="V23" s="48"/>
      <c r="W23" s="48"/>
      <c r="X23" s="48"/>
      <c r="Y23" s="48"/>
      <c r="Z23" s="48"/>
      <c r="AA23" s="48"/>
      <c r="AB23" s="48"/>
      <c r="AC23" s="48"/>
      <c r="AD23" s="48"/>
      <c r="AE23" s="48"/>
      <c r="AF23" s="48"/>
      <c r="AG23" s="48"/>
      <c r="AH23" s="48"/>
      <c r="AI23" s="48"/>
      <c r="AJ23" s="48"/>
      <c r="AK23" s="45"/>
      <c r="AL23" s="133"/>
      <c r="AM23" s="74"/>
    </row>
    <row r="24" spans="1:39" ht="30" customHeight="1">
      <c r="A24" s="344"/>
      <c r="B24" s="33" t="s">
        <v>528</v>
      </c>
      <c r="C24" s="48"/>
      <c r="D24" s="48"/>
      <c r="E24" s="48"/>
      <c r="F24" s="48"/>
      <c r="G24" s="48"/>
      <c r="H24" s="48"/>
      <c r="I24" s="48"/>
      <c r="J24" s="48"/>
      <c r="K24" s="48"/>
      <c r="L24" s="48"/>
      <c r="M24" s="48"/>
      <c r="N24" s="45"/>
      <c r="O24" s="45"/>
      <c r="P24" s="45" t="s">
        <v>135</v>
      </c>
      <c r="Q24" s="45"/>
      <c r="R24" s="45"/>
      <c r="S24" s="45"/>
      <c r="T24" s="47"/>
      <c r="U24" s="48"/>
      <c r="V24" s="48"/>
      <c r="W24" s="48"/>
      <c r="X24" s="48"/>
      <c r="Y24" s="48"/>
      <c r="Z24" s="48"/>
      <c r="AA24" s="48"/>
      <c r="AB24" s="48"/>
      <c r="AC24" s="48"/>
      <c r="AD24" s="48"/>
      <c r="AE24" s="48"/>
      <c r="AF24" s="48"/>
      <c r="AG24" s="48"/>
      <c r="AH24" s="48"/>
      <c r="AI24" s="48"/>
      <c r="AJ24" s="48"/>
      <c r="AK24" s="45"/>
      <c r="AL24" s="133"/>
      <c r="AM24" s="74"/>
    </row>
    <row r="25" spans="1:39" ht="30" customHeight="1">
      <c r="A25" s="345"/>
      <c r="B25" s="33" t="s">
        <v>529</v>
      </c>
      <c r="C25" s="48"/>
      <c r="D25" s="48"/>
      <c r="E25" s="48"/>
      <c r="F25" s="48"/>
      <c r="G25" s="48"/>
      <c r="H25" s="48"/>
      <c r="I25" s="48"/>
      <c r="J25" s="48"/>
      <c r="K25" s="48"/>
      <c r="L25" s="48"/>
      <c r="M25" s="48"/>
      <c r="N25" s="45"/>
      <c r="O25" s="45"/>
      <c r="P25" s="45" t="s">
        <v>135</v>
      </c>
      <c r="Q25" s="45"/>
      <c r="R25" s="45"/>
      <c r="S25" s="45"/>
      <c r="T25" s="47" t="s">
        <v>114</v>
      </c>
      <c r="U25" s="48"/>
      <c r="V25" s="48"/>
      <c r="W25" s="48"/>
      <c r="X25" s="48"/>
      <c r="Y25" s="48"/>
      <c r="Z25" s="48"/>
      <c r="AA25" s="48"/>
      <c r="AB25" s="48"/>
      <c r="AC25" s="48"/>
      <c r="AD25" s="48"/>
      <c r="AE25" s="48"/>
      <c r="AF25" s="48"/>
      <c r="AG25" s="48"/>
      <c r="AH25" s="48"/>
      <c r="AI25" s="48"/>
      <c r="AJ25" s="48"/>
      <c r="AK25" s="45"/>
      <c r="AL25" s="133"/>
      <c r="AM25" s="74"/>
    </row>
    <row r="26" spans="1:39" ht="30" customHeight="1">
      <c r="A26" s="343" t="s">
        <v>530</v>
      </c>
      <c r="B26" s="33" t="s">
        <v>227</v>
      </c>
      <c r="C26" s="48"/>
      <c r="D26" s="48"/>
      <c r="E26" s="48"/>
      <c r="F26" s="48"/>
      <c r="G26" s="48"/>
      <c r="H26" s="48"/>
      <c r="I26" s="48"/>
      <c r="J26" s="48"/>
      <c r="K26" s="48"/>
      <c r="L26" s="48"/>
      <c r="M26" s="48"/>
      <c r="N26" s="45"/>
      <c r="O26" s="45"/>
      <c r="P26" s="45" t="s">
        <v>135</v>
      </c>
      <c r="Q26" s="45"/>
      <c r="R26" s="45"/>
      <c r="S26" s="45"/>
      <c r="T26" s="47"/>
      <c r="U26" s="48"/>
      <c r="V26" s="48"/>
      <c r="W26" s="48"/>
      <c r="X26" s="48"/>
      <c r="Y26" s="48"/>
      <c r="Z26" s="48"/>
      <c r="AA26" s="48"/>
      <c r="AB26" s="48"/>
      <c r="AC26" s="48"/>
      <c r="AD26" s="48"/>
      <c r="AE26" s="48"/>
      <c r="AF26" s="48"/>
      <c r="AG26" s="48"/>
      <c r="AH26" s="48"/>
      <c r="AI26" s="48"/>
      <c r="AJ26" s="48"/>
      <c r="AK26" s="45"/>
      <c r="AL26" s="133"/>
      <c r="AM26" s="74"/>
    </row>
    <row r="27" spans="1:39" ht="30" customHeight="1">
      <c r="A27" s="344"/>
      <c r="B27" s="33" t="s">
        <v>238</v>
      </c>
      <c r="C27" s="48"/>
      <c r="D27" s="48"/>
      <c r="E27" s="48"/>
      <c r="F27" s="48"/>
      <c r="G27" s="48"/>
      <c r="H27" s="48"/>
      <c r="I27" s="48"/>
      <c r="J27" s="48"/>
      <c r="K27" s="48"/>
      <c r="L27" s="48"/>
      <c r="M27" s="48"/>
      <c r="N27" s="45"/>
      <c r="O27" s="45"/>
      <c r="P27" s="45"/>
      <c r="Q27" s="45"/>
      <c r="R27" s="45"/>
      <c r="S27" s="45" t="s">
        <v>208</v>
      </c>
      <c r="T27" s="47"/>
      <c r="U27" s="48"/>
      <c r="V27" s="48"/>
      <c r="W27" s="48"/>
      <c r="X27" s="48"/>
      <c r="Y27" s="48"/>
      <c r="Z27" s="48"/>
      <c r="AA27" s="48"/>
      <c r="AB27" s="48"/>
      <c r="AC27" s="48"/>
      <c r="AD27" s="48"/>
      <c r="AE27" s="48"/>
      <c r="AF27" s="48"/>
      <c r="AG27" s="48"/>
      <c r="AH27" s="48"/>
      <c r="AI27" s="48"/>
      <c r="AJ27" s="48"/>
      <c r="AK27" s="45"/>
      <c r="AL27" s="133"/>
      <c r="AM27" s="74"/>
    </row>
    <row r="28" spans="1:39" ht="30" customHeight="1">
      <c r="A28" s="344"/>
      <c r="B28" s="33" t="s">
        <v>253</v>
      </c>
      <c r="C28" s="45"/>
      <c r="D28" s="45"/>
      <c r="E28" s="45"/>
      <c r="F28" s="45"/>
      <c r="G28" s="45"/>
      <c r="H28" s="45"/>
      <c r="I28" s="45"/>
      <c r="J28" s="45"/>
      <c r="K28" s="45"/>
      <c r="L28" s="45"/>
      <c r="M28" s="45"/>
      <c r="N28" s="45"/>
      <c r="O28" s="45"/>
      <c r="P28" s="45" t="s">
        <v>135</v>
      </c>
      <c r="Q28" s="45"/>
      <c r="R28" s="45"/>
      <c r="S28" s="45"/>
      <c r="T28" s="47" t="s">
        <v>114</v>
      </c>
      <c r="U28" s="45"/>
      <c r="V28" s="45"/>
      <c r="W28" s="45"/>
      <c r="X28" s="45"/>
      <c r="Y28" s="45"/>
      <c r="Z28" s="45"/>
      <c r="AA28" s="45"/>
      <c r="AB28" s="45"/>
      <c r="AC28" s="45"/>
      <c r="AD28" s="45"/>
      <c r="AE28" s="45"/>
      <c r="AF28" s="45"/>
      <c r="AG28" s="45"/>
      <c r="AH28" s="45"/>
      <c r="AI28" s="45"/>
      <c r="AJ28" s="45"/>
      <c r="AK28" s="45"/>
      <c r="AL28" s="133"/>
      <c r="AM28" s="74"/>
    </row>
    <row r="29" spans="1:39" ht="30" customHeight="1">
      <c r="A29" s="344"/>
      <c r="B29" s="33" t="s">
        <v>263</v>
      </c>
      <c r="C29" s="45"/>
      <c r="D29" s="45"/>
      <c r="E29" s="45"/>
      <c r="F29" s="45"/>
      <c r="G29" s="45"/>
      <c r="H29" s="45"/>
      <c r="I29" s="45"/>
      <c r="J29" s="45"/>
      <c r="K29" s="45"/>
      <c r="L29" s="45"/>
      <c r="M29" s="45"/>
      <c r="N29" s="45"/>
      <c r="O29" s="45"/>
      <c r="P29" s="45"/>
      <c r="Q29" s="45" t="s">
        <v>135</v>
      </c>
      <c r="R29" s="45"/>
      <c r="S29" s="45"/>
      <c r="T29" s="47"/>
      <c r="U29" s="45"/>
      <c r="V29" s="45"/>
      <c r="W29" s="45"/>
      <c r="X29" s="45"/>
      <c r="Y29" s="45"/>
      <c r="Z29" s="45"/>
      <c r="AA29" s="45"/>
      <c r="AB29" s="45"/>
      <c r="AC29" s="45"/>
      <c r="AD29" s="45"/>
      <c r="AE29" s="45"/>
      <c r="AF29" s="45"/>
      <c r="AG29" s="45"/>
      <c r="AH29" s="45"/>
      <c r="AI29" s="45"/>
      <c r="AJ29" s="45"/>
      <c r="AK29" s="45"/>
      <c r="AL29" s="133"/>
      <c r="AM29" s="74"/>
    </row>
    <row r="30" spans="1:39" ht="30" customHeight="1">
      <c r="A30" s="344"/>
      <c r="B30" s="33" t="s">
        <v>275</v>
      </c>
      <c r="C30" s="45"/>
      <c r="D30" s="45"/>
      <c r="E30" s="45"/>
      <c r="F30" s="45"/>
      <c r="G30" s="45"/>
      <c r="H30" s="45"/>
      <c r="I30" s="45"/>
      <c r="J30" s="45"/>
      <c r="K30" s="45"/>
      <c r="L30" s="45"/>
      <c r="M30" s="45"/>
      <c r="N30" s="45"/>
      <c r="O30" s="45"/>
      <c r="P30" s="45"/>
      <c r="Q30" s="45"/>
      <c r="R30" s="45" t="s">
        <v>135</v>
      </c>
      <c r="S30" s="45"/>
      <c r="T30" s="47"/>
      <c r="U30" s="45"/>
      <c r="V30" s="45"/>
      <c r="W30" s="45"/>
      <c r="X30" s="45"/>
      <c r="Y30" s="45"/>
      <c r="Z30" s="45"/>
      <c r="AA30" s="45"/>
      <c r="AB30" s="45"/>
      <c r="AC30" s="45"/>
      <c r="AD30" s="45"/>
      <c r="AE30" s="45"/>
      <c r="AF30" s="45"/>
      <c r="AG30" s="45"/>
      <c r="AH30" s="45"/>
      <c r="AI30" s="45"/>
      <c r="AJ30" s="45"/>
      <c r="AK30" s="45"/>
      <c r="AL30" s="133"/>
      <c r="AM30" s="74"/>
    </row>
    <row r="31" spans="1:39" ht="30" customHeight="1">
      <c r="A31" s="344"/>
      <c r="B31" s="33" t="s">
        <v>490</v>
      </c>
      <c r="C31" s="45"/>
      <c r="D31" s="45"/>
      <c r="E31" s="45"/>
      <c r="F31" s="45"/>
      <c r="G31" s="45"/>
      <c r="H31" s="45"/>
      <c r="I31" s="45"/>
      <c r="J31" s="45"/>
      <c r="K31" s="45"/>
      <c r="L31" s="45"/>
      <c r="M31" s="45"/>
      <c r="N31" s="45"/>
      <c r="O31" s="45"/>
      <c r="P31" s="45" t="s">
        <v>135</v>
      </c>
      <c r="Q31" s="45"/>
      <c r="R31" s="45"/>
      <c r="S31" s="45"/>
      <c r="T31" s="47"/>
      <c r="U31" s="45"/>
      <c r="V31" s="45"/>
      <c r="W31" s="45"/>
      <c r="X31" s="45"/>
      <c r="Y31" s="45"/>
      <c r="Z31" s="45"/>
      <c r="AA31" s="45"/>
      <c r="AB31" s="45"/>
      <c r="AC31" s="45"/>
      <c r="AD31" s="45"/>
      <c r="AE31" s="45"/>
      <c r="AF31" s="45"/>
      <c r="AG31" s="45"/>
      <c r="AH31" s="45"/>
      <c r="AI31" s="45"/>
      <c r="AJ31" s="45"/>
      <c r="AK31" s="45"/>
      <c r="AL31" s="133"/>
      <c r="AM31" s="74"/>
    </row>
    <row r="32" spans="1:39" ht="30" customHeight="1">
      <c r="A32" s="344"/>
      <c r="B32" s="33" t="s">
        <v>531</v>
      </c>
      <c r="C32" s="45"/>
      <c r="D32" s="45"/>
      <c r="E32" s="45"/>
      <c r="F32" s="45"/>
      <c r="G32" s="45"/>
      <c r="H32" s="45"/>
      <c r="I32" s="45"/>
      <c r="J32" s="45"/>
      <c r="K32" s="45"/>
      <c r="L32" s="45"/>
      <c r="M32" s="45"/>
      <c r="N32" s="45"/>
      <c r="O32" s="45"/>
      <c r="P32" s="45"/>
      <c r="Q32" s="45"/>
      <c r="R32" s="45" t="s">
        <v>135</v>
      </c>
      <c r="S32" s="45"/>
      <c r="T32" s="47"/>
      <c r="U32" s="45"/>
      <c r="V32" s="45"/>
      <c r="W32" s="45"/>
      <c r="X32" s="45"/>
      <c r="Y32" s="45"/>
      <c r="Z32" s="45"/>
      <c r="AA32" s="45"/>
      <c r="AB32" s="45"/>
      <c r="AC32" s="45"/>
      <c r="AD32" s="45"/>
      <c r="AE32" s="45"/>
      <c r="AF32" s="45"/>
      <c r="AG32" s="45"/>
      <c r="AH32" s="45"/>
      <c r="AI32" s="45"/>
      <c r="AJ32" s="45"/>
      <c r="AK32" s="45"/>
      <c r="AL32" s="133"/>
      <c r="AM32" s="74"/>
    </row>
    <row r="33" spans="1:39" ht="30" customHeight="1">
      <c r="A33" s="344"/>
      <c r="B33" s="33" t="s">
        <v>532</v>
      </c>
      <c r="C33" s="45"/>
      <c r="D33" s="45"/>
      <c r="E33" s="45"/>
      <c r="F33" s="45"/>
      <c r="G33" s="45"/>
      <c r="H33" s="45"/>
      <c r="I33" s="45"/>
      <c r="J33" s="45"/>
      <c r="K33" s="45"/>
      <c r="L33" s="45"/>
      <c r="M33" s="45"/>
      <c r="N33" s="45"/>
      <c r="O33" s="45"/>
      <c r="P33" s="45"/>
      <c r="Q33" s="45" t="s">
        <v>135</v>
      </c>
      <c r="R33" s="45"/>
      <c r="S33" s="45"/>
      <c r="T33" s="47" t="s">
        <v>113</v>
      </c>
      <c r="U33" s="45"/>
      <c r="V33" s="45"/>
      <c r="W33" s="45"/>
      <c r="X33" s="45"/>
      <c r="Y33" s="45"/>
      <c r="Z33" s="45"/>
      <c r="AA33" s="45"/>
      <c r="AB33" s="45"/>
      <c r="AC33" s="45"/>
      <c r="AD33" s="45"/>
      <c r="AE33" s="45"/>
      <c r="AF33" s="45"/>
      <c r="AG33" s="45"/>
      <c r="AH33" s="45"/>
      <c r="AI33" s="45"/>
      <c r="AJ33" s="45"/>
      <c r="AK33" s="45"/>
      <c r="AL33" s="133"/>
      <c r="AM33" s="74"/>
    </row>
    <row r="34" spans="1:39" ht="30" customHeight="1">
      <c r="A34" s="344"/>
      <c r="B34" s="33" t="s">
        <v>533</v>
      </c>
      <c r="C34" s="45"/>
      <c r="D34" s="45"/>
      <c r="E34" s="45"/>
      <c r="F34" s="45"/>
      <c r="G34" s="45"/>
      <c r="H34" s="45"/>
      <c r="I34" s="45"/>
      <c r="J34" s="45"/>
      <c r="K34" s="45"/>
      <c r="L34" s="45"/>
      <c r="M34" s="45"/>
      <c r="N34" s="45"/>
      <c r="O34" s="45"/>
      <c r="P34" s="45"/>
      <c r="Q34" s="45"/>
      <c r="R34" s="45" t="s">
        <v>135</v>
      </c>
      <c r="S34" s="45"/>
      <c r="T34" s="47"/>
      <c r="U34" s="45"/>
      <c r="V34" s="45"/>
      <c r="W34" s="45"/>
      <c r="X34" s="45"/>
      <c r="Y34" s="45"/>
      <c r="Z34" s="45"/>
      <c r="AA34" s="45"/>
      <c r="AB34" s="45"/>
      <c r="AC34" s="45"/>
      <c r="AD34" s="45"/>
      <c r="AE34" s="45"/>
      <c r="AF34" s="45"/>
      <c r="AG34" s="45"/>
      <c r="AH34" s="45"/>
      <c r="AI34" s="45"/>
      <c r="AJ34" s="45"/>
      <c r="AK34" s="45"/>
      <c r="AL34" s="133"/>
      <c r="AM34" s="74"/>
    </row>
    <row r="35" spans="1:39" ht="30" customHeight="1">
      <c r="A35" s="344"/>
      <c r="B35" s="33" t="s">
        <v>534</v>
      </c>
      <c r="C35" s="45"/>
      <c r="D35" s="45"/>
      <c r="E35" s="45"/>
      <c r="F35" s="45"/>
      <c r="G35" s="45"/>
      <c r="H35" s="45"/>
      <c r="I35" s="45"/>
      <c r="J35" s="45"/>
      <c r="K35" s="45"/>
      <c r="L35" s="45"/>
      <c r="M35" s="45"/>
      <c r="N35" s="45"/>
      <c r="O35" s="45"/>
      <c r="P35" s="45" t="s">
        <v>135</v>
      </c>
      <c r="Q35" s="45"/>
      <c r="R35" s="45"/>
      <c r="S35" s="45"/>
      <c r="T35" s="47"/>
      <c r="U35" s="45"/>
      <c r="V35" s="45"/>
      <c r="W35" s="45"/>
      <c r="X35" s="45"/>
      <c r="Y35" s="45"/>
      <c r="Z35" s="45"/>
      <c r="AA35" s="45"/>
      <c r="AB35" s="45"/>
      <c r="AC35" s="45"/>
      <c r="AD35" s="45"/>
      <c r="AE35" s="45"/>
      <c r="AF35" s="45"/>
      <c r="AG35" s="45"/>
      <c r="AH35" s="45"/>
      <c r="AI35" s="45"/>
      <c r="AJ35" s="45"/>
      <c r="AK35" s="45"/>
      <c r="AL35" s="133"/>
      <c r="AM35" s="74"/>
    </row>
    <row r="36" spans="1:39" ht="30" customHeight="1">
      <c r="A36" s="344"/>
      <c r="B36" s="33" t="s">
        <v>535</v>
      </c>
      <c r="C36" s="45"/>
      <c r="D36" s="45"/>
      <c r="E36" s="45"/>
      <c r="F36" s="45"/>
      <c r="G36" s="45"/>
      <c r="H36" s="45"/>
      <c r="I36" s="45"/>
      <c r="J36" s="45"/>
      <c r="K36" s="45"/>
      <c r="L36" s="45"/>
      <c r="M36" s="45"/>
      <c r="N36" s="45"/>
      <c r="O36" s="45"/>
      <c r="P36" s="45"/>
      <c r="Q36" s="45"/>
      <c r="R36" s="45"/>
      <c r="S36" s="45" t="s">
        <v>135</v>
      </c>
      <c r="T36" s="47"/>
      <c r="U36" s="45"/>
      <c r="V36" s="45"/>
      <c r="W36" s="45"/>
      <c r="X36" s="45"/>
      <c r="Y36" s="45"/>
      <c r="Z36" s="45"/>
      <c r="AA36" s="45"/>
      <c r="AB36" s="45"/>
      <c r="AC36" s="45"/>
      <c r="AD36" s="45"/>
      <c r="AE36" s="45"/>
      <c r="AF36" s="45"/>
      <c r="AG36" s="45"/>
      <c r="AH36" s="45"/>
      <c r="AI36" s="45"/>
      <c r="AJ36" s="45"/>
      <c r="AK36" s="45"/>
      <c r="AL36" s="133"/>
      <c r="AM36" s="74"/>
    </row>
    <row r="37" spans="1:39" ht="30" customHeight="1">
      <c r="A37" s="344"/>
      <c r="B37" s="33" t="s">
        <v>536</v>
      </c>
      <c r="C37" s="45"/>
      <c r="D37" s="45"/>
      <c r="E37" s="45"/>
      <c r="F37" s="45"/>
      <c r="G37" s="45"/>
      <c r="H37" s="45"/>
      <c r="I37" s="45"/>
      <c r="J37" s="45"/>
      <c r="K37" s="45"/>
      <c r="L37" s="45"/>
      <c r="M37" s="45"/>
      <c r="N37" s="45"/>
      <c r="O37" s="45"/>
      <c r="P37" s="45" t="s">
        <v>135</v>
      </c>
      <c r="Q37" s="45"/>
      <c r="R37" s="45"/>
      <c r="S37" s="45"/>
      <c r="T37" s="47"/>
      <c r="U37" s="45"/>
      <c r="V37" s="45"/>
      <c r="W37" s="45"/>
      <c r="X37" s="45"/>
      <c r="Y37" s="45"/>
      <c r="Z37" s="45"/>
      <c r="AA37" s="45"/>
      <c r="AB37" s="45"/>
      <c r="AC37" s="45"/>
      <c r="AD37" s="45"/>
      <c r="AE37" s="45"/>
      <c r="AF37" s="45"/>
      <c r="AG37" s="45"/>
      <c r="AH37" s="45"/>
      <c r="AI37" s="45"/>
      <c r="AJ37" s="45"/>
      <c r="AK37" s="45"/>
      <c r="AL37" s="133"/>
      <c r="AM37" s="74"/>
    </row>
    <row r="38" spans="1:39" ht="30" customHeight="1">
      <c r="A38" s="344"/>
      <c r="B38" s="33" t="s">
        <v>537</v>
      </c>
      <c r="C38" s="45"/>
      <c r="D38" s="45"/>
      <c r="E38" s="45"/>
      <c r="F38" s="45"/>
      <c r="G38" s="45"/>
      <c r="H38" s="45"/>
      <c r="I38" s="45"/>
      <c r="J38" s="45"/>
      <c r="K38" s="45"/>
      <c r="L38" s="45"/>
      <c r="M38" s="45"/>
      <c r="N38" s="45"/>
      <c r="O38" s="45"/>
      <c r="P38" s="45"/>
      <c r="Q38" s="45"/>
      <c r="R38" s="45"/>
      <c r="S38" s="45" t="s">
        <v>135</v>
      </c>
      <c r="T38" s="47"/>
      <c r="U38" s="45"/>
      <c r="V38" s="45"/>
      <c r="W38" s="45"/>
      <c r="X38" s="45"/>
      <c r="Y38" s="45"/>
      <c r="Z38" s="45"/>
      <c r="AA38" s="45"/>
      <c r="AB38" s="45"/>
      <c r="AC38" s="45"/>
      <c r="AD38" s="45"/>
      <c r="AE38" s="45"/>
      <c r="AF38" s="45"/>
      <c r="AG38" s="45"/>
      <c r="AH38" s="45"/>
      <c r="AI38" s="45"/>
      <c r="AJ38" s="45"/>
      <c r="AK38" s="45"/>
      <c r="AL38" s="133"/>
      <c r="AM38" s="74"/>
    </row>
    <row r="39" spans="1:39" ht="30" customHeight="1">
      <c r="A39" s="344"/>
      <c r="B39" s="33" t="s">
        <v>538</v>
      </c>
      <c r="C39" s="45"/>
      <c r="D39" s="45"/>
      <c r="E39" s="45"/>
      <c r="F39" s="45"/>
      <c r="G39" s="45"/>
      <c r="H39" s="45"/>
      <c r="I39" s="45"/>
      <c r="J39" s="45"/>
      <c r="K39" s="45"/>
      <c r="L39" s="45"/>
      <c r="M39" s="45"/>
      <c r="N39" s="45"/>
      <c r="O39" s="45"/>
      <c r="P39" s="45" t="s">
        <v>135</v>
      </c>
      <c r="Q39" s="45"/>
      <c r="R39" s="45"/>
      <c r="S39" s="45"/>
      <c r="T39" s="47"/>
      <c r="U39" s="45"/>
      <c r="V39" s="45"/>
      <c r="W39" s="45"/>
      <c r="X39" s="45"/>
      <c r="Y39" s="45"/>
      <c r="Z39" s="45"/>
      <c r="AA39" s="45"/>
      <c r="AB39" s="45"/>
      <c r="AC39" s="45"/>
      <c r="AD39" s="45"/>
      <c r="AE39" s="45"/>
      <c r="AF39" s="45"/>
      <c r="AG39" s="45"/>
      <c r="AH39" s="45"/>
      <c r="AI39" s="45"/>
      <c r="AJ39" s="45"/>
      <c r="AK39" s="45"/>
      <c r="AL39" s="133"/>
      <c r="AM39" s="74"/>
    </row>
    <row r="40" spans="1:39" ht="30" customHeight="1">
      <c r="A40" s="345"/>
      <c r="B40" s="33" t="s">
        <v>539</v>
      </c>
      <c r="C40" s="45"/>
      <c r="D40" s="45"/>
      <c r="E40" s="45"/>
      <c r="F40" s="45"/>
      <c r="G40" s="45"/>
      <c r="H40" s="45"/>
      <c r="I40" s="45"/>
      <c r="J40" s="45"/>
      <c r="K40" s="45"/>
      <c r="L40" s="45"/>
      <c r="M40" s="45"/>
      <c r="N40" s="45"/>
      <c r="O40" s="45"/>
      <c r="P40" s="45"/>
      <c r="Q40" s="45"/>
      <c r="R40" s="45"/>
      <c r="S40" s="45" t="s">
        <v>135</v>
      </c>
      <c r="T40" s="47"/>
      <c r="U40" s="45"/>
      <c r="V40" s="45"/>
      <c r="W40" s="45"/>
      <c r="X40" s="45"/>
      <c r="Y40" s="45"/>
      <c r="Z40" s="45"/>
      <c r="AA40" s="45"/>
      <c r="AB40" s="45"/>
      <c r="AC40" s="45"/>
      <c r="AD40" s="45"/>
      <c r="AE40" s="45"/>
      <c r="AF40" s="45"/>
      <c r="AG40" s="45"/>
      <c r="AH40" s="45"/>
      <c r="AI40" s="45"/>
      <c r="AJ40" s="45"/>
      <c r="AK40" s="45"/>
      <c r="AL40" s="133"/>
      <c r="AM40" s="74"/>
    </row>
    <row r="41" spans="1:39" ht="30" customHeight="1">
      <c r="A41" s="343" t="s">
        <v>540</v>
      </c>
      <c r="B41" s="33" t="s">
        <v>288</v>
      </c>
      <c r="C41" s="48" t="s">
        <v>541</v>
      </c>
      <c r="D41" s="48"/>
      <c r="E41" s="48"/>
      <c r="F41" s="48"/>
      <c r="G41" s="48"/>
      <c r="H41" s="48"/>
      <c r="I41" s="48"/>
      <c r="J41" s="48"/>
      <c r="K41" s="48"/>
      <c r="L41" s="48"/>
      <c r="M41" s="48"/>
      <c r="N41" s="45"/>
      <c r="O41" s="45" t="s">
        <v>208</v>
      </c>
      <c r="P41" s="45"/>
      <c r="Q41" s="45"/>
      <c r="R41" s="45"/>
      <c r="S41" s="45"/>
      <c r="T41" s="47"/>
      <c r="U41" s="48"/>
      <c r="V41" s="48"/>
      <c r="W41" s="48"/>
      <c r="X41" s="48"/>
      <c r="Y41" s="48"/>
      <c r="Z41" s="48"/>
      <c r="AA41" s="48"/>
      <c r="AB41" s="48"/>
      <c r="AC41" s="48"/>
      <c r="AD41" s="48"/>
      <c r="AE41" s="48"/>
      <c r="AF41" s="48"/>
      <c r="AG41" s="48"/>
      <c r="AH41" s="48"/>
      <c r="AI41" s="48"/>
      <c r="AJ41" s="48"/>
      <c r="AK41" s="45"/>
      <c r="AL41" s="133"/>
      <c r="AM41" s="74"/>
    </row>
    <row r="42" spans="1:39" ht="30" customHeight="1">
      <c r="A42" s="344"/>
      <c r="B42" s="33" t="s">
        <v>300</v>
      </c>
      <c r="C42" s="48" t="s">
        <v>541</v>
      </c>
      <c r="D42" s="48"/>
      <c r="E42" s="48"/>
      <c r="F42" s="48"/>
      <c r="G42" s="48"/>
      <c r="H42" s="48"/>
      <c r="I42" s="48"/>
      <c r="J42" s="48"/>
      <c r="K42" s="48"/>
      <c r="L42" s="48"/>
      <c r="M42" s="48"/>
      <c r="N42" s="45"/>
      <c r="O42" s="45"/>
      <c r="P42" s="45" t="s">
        <v>135</v>
      </c>
      <c r="Q42" s="45"/>
      <c r="R42" s="45"/>
      <c r="S42" s="45"/>
      <c r="T42" s="47"/>
      <c r="U42" s="48"/>
      <c r="V42" s="48"/>
      <c r="W42" s="48"/>
      <c r="X42" s="48"/>
      <c r="Y42" s="48"/>
      <c r="Z42" s="48"/>
      <c r="AA42" s="48"/>
      <c r="AB42" s="48"/>
      <c r="AC42" s="48"/>
      <c r="AD42" s="48"/>
      <c r="AE42" s="48"/>
      <c r="AF42" s="48"/>
      <c r="AG42" s="48"/>
      <c r="AH42" s="48"/>
      <c r="AI42" s="48"/>
      <c r="AJ42" s="48"/>
      <c r="AK42" s="45"/>
      <c r="AL42" s="133"/>
      <c r="AM42" s="74"/>
    </row>
    <row r="43" spans="1:39" ht="30" customHeight="1">
      <c r="A43" s="344"/>
      <c r="B43" s="33" t="s">
        <v>314</v>
      </c>
      <c r="C43" s="48" t="s">
        <v>541</v>
      </c>
      <c r="D43" s="48"/>
      <c r="E43" s="48"/>
      <c r="F43" s="48"/>
      <c r="G43" s="48"/>
      <c r="H43" s="48"/>
      <c r="I43" s="48"/>
      <c r="J43" s="48"/>
      <c r="K43" s="48"/>
      <c r="L43" s="48"/>
      <c r="M43" s="48"/>
      <c r="N43" s="45"/>
      <c r="O43" s="45"/>
      <c r="P43" s="45" t="s">
        <v>135</v>
      </c>
      <c r="Q43" s="45"/>
      <c r="R43" s="45"/>
      <c r="S43" s="45"/>
      <c r="T43" s="47"/>
      <c r="U43" s="48"/>
      <c r="V43" s="48"/>
      <c r="W43" s="48"/>
      <c r="X43" s="48"/>
      <c r="Y43" s="48"/>
      <c r="Z43" s="48"/>
      <c r="AA43" s="48"/>
      <c r="AB43" s="48"/>
      <c r="AC43" s="48"/>
      <c r="AD43" s="48"/>
      <c r="AE43" s="48"/>
      <c r="AF43" s="48"/>
      <c r="AG43" s="48"/>
      <c r="AH43" s="48"/>
      <c r="AI43" s="48"/>
      <c r="AJ43" s="48"/>
      <c r="AK43" s="45"/>
      <c r="AL43" s="133"/>
      <c r="AM43" s="74"/>
    </row>
    <row r="44" spans="1:39" ht="30" customHeight="1">
      <c r="A44" s="344"/>
      <c r="B44" s="33" t="s">
        <v>328</v>
      </c>
      <c r="C44" s="48"/>
      <c r="D44" s="45"/>
      <c r="E44" s="45"/>
      <c r="F44" s="45"/>
      <c r="G44" s="45"/>
      <c r="H44" s="45"/>
      <c r="I44" s="45"/>
      <c r="J44" s="45"/>
      <c r="K44" s="45"/>
      <c r="L44" s="45"/>
      <c r="M44" s="45"/>
      <c r="N44" s="45"/>
      <c r="O44" s="45"/>
      <c r="P44" s="45"/>
      <c r="Q44" s="45"/>
      <c r="R44" s="45" t="s">
        <v>135</v>
      </c>
      <c r="S44" s="45"/>
      <c r="T44" s="47"/>
      <c r="U44" s="45"/>
      <c r="V44" s="45"/>
      <c r="W44" s="45"/>
      <c r="X44" s="45"/>
      <c r="Y44" s="45"/>
      <c r="Z44" s="45"/>
      <c r="AA44" s="45"/>
      <c r="AB44" s="45"/>
      <c r="AC44" s="45"/>
      <c r="AD44" s="45"/>
      <c r="AE44" s="45"/>
      <c r="AF44" s="45"/>
      <c r="AG44" s="45"/>
      <c r="AH44" s="45"/>
      <c r="AI44" s="45"/>
      <c r="AJ44" s="45"/>
      <c r="AK44" s="45"/>
      <c r="AL44" s="133"/>
      <c r="AM44" s="74"/>
    </row>
    <row r="45" spans="1:39" ht="30" customHeight="1">
      <c r="A45" s="344"/>
      <c r="B45" s="33" t="s">
        <v>342</v>
      </c>
      <c r="C45" s="48"/>
      <c r="D45" s="45"/>
      <c r="E45" s="45"/>
      <c r="F45" s="45"/>
      <c r="G45" s="45"/>
      <c r="H45" s="45"/>
      <c r="I45" s="45"/>
      <c r="J45" s="45"/>
      <c r="K45" s="45"/>
      <c r="L45" s="45"/>
      <c r="M45" s="45"/>
      <c r="N45" s="45"/>
      <c r="O45" s="45"/>
      <c r="P45" s="45" t="s">
        <v>135</v>
      </c>
      <c r="Q45" s="45"/>
      <c r="R45" s="45"/>
      <c r="S45" s="45"/>
      <c r="T45" s="47"/>
      <c r="U45" s="45"/>
      <c r="V45" s="45"/>
      <c r="W45" s="45"/>
      <c r="X45" s="45"/>
      <c r="Y45" s="45"/>
      <c r="Z45" s="45"/>
      <c r="AA45" s="45"/>
      <c r="AB45" s="45"/>
      <c r="AC45" s="45"/>
      <c r="AD45" s="45"/>
      <c r="AE45" s="45"/>
      <c r="AF45" s="45"/>
      <c r="AG45" s="45"/>
      <c r="AH45" s="45"/>
      <c r="AI45" s="45"/>
      <c r="AJ45" s="45"/>
      <c r="AK45" s="45"/>
      <c r="AL45" s="133"/>
      <c r="AM45" s="74"/>
    </row>
    <row r="46" spans="1:39" ht="30" customHeight="1">
      <c r="A46" s="344"/>
      <c r="B46" s="33" t="s">
        <v>352</v>
      </c>
      <c r="C46" s="48"/>
      <c r="D46" s="45"/>
      <c r="E46" s="45"/>
      <c r="F46" s="45"/>
      <c r="G46" s="45"/>
      <c r="H46" s="45"/>
      <c r="I46" s="45"/>
      <c r="J46" s="45"/>
      <c r="K46" s="45"/>
      <c r="L46" s="45"/>
      <c r="M46" s="45"/>
      <c r="N46" s="45"/>
      <c r="O46" s="45"/>
      <c r="P46" s="45"/>
      <c r="Q46" s="45"/>
      <c r="R46" s="45" t="s">
        <v>135</v>
      </c>
      <c r="S46" s="45"/>
      <c r="T46" s="47"/>
      <c r="U46" s="45"/>
      <c r="V46" s="45"/>
      <c r="W46" s="45"/>
      <c r="X46" s="45"/>
      <c r="Y46" s="45"/>
      <c r="Z46" s="45"/>
      <c r="AA46" s="45"/>
      <c r="AB46" s="45"/>
      <c r="AC46" s="45"/>
      <c r="AD46" s="45"/>
      <c r="AE46" s="45"/>
      <c r="AF46" s="45"/>
      <c r="AG46" s="45"/>
      <c r="AH46" s="45"/>
      <c r="AI46" s="45"/>
      <c r="AJ46" s="45"/>
      <c r="AK46" s="45"/>
      <c r="AL46" s="133"/>
      <c r="AM46" s="74"/>
    </row>
    <row r="47" spans="1:39" ht="30" customHeight="1">
      <c r="A47" s="344"/>
      <c r="B47" s="33" t="s">
        <v>367</v>
      </c>
      <c r="C47" s="48"/>
      <c r="D47" s="45"/>
      <c r="E47" s="45"/>
      <c r="F47" s="45"/>
      <c r="G47" s="45"/>
      <c r="H47" s="45"/>
      <c r="I47" s="45"/>
      <c r="J47" s="45"/>
      <c r="K47" s="45"/>
      <c r="L47" s="45"/>
      <c r="M47" s="45"/>
      <c r="N47" s="45"/>
      <c r="O47" s="45"/>
      <c r="P47" s="45" t="s">
        <v>135</v>
      </c>
      <c r="Q47" s="45"/>
      <c r="R47" s="45"/>
      <c r="S47" s="45"/>
      <c r="T47" s="47"/>
      <c r="U47" s="45"/>
      <c r="V47" s="45"/>
      <c r="W47" s="45"/>
      <c r="X47" s="45"/>
      <c r="Y47" s="45"/>
      <c r="Z47" s="45"/>
      <c r="AA47" s="45"/>
      <c r="AB47" s="45"/>
      <c r="AC47" s="45"/>
      <c r="AD47" s="45"/>
      <c r="AE47" s="45"/>
      <c r="AF47" s="45"/>
      <c r="AG47" s="45"/>
      <c r="AH47" s="45"/>
      <c r="AI47" s="45"/>
      <c r="AJ47" s="45"/>
      <c r="AK47" s="45"/>
      <c r="AL47" s="133"/>
      <c r="AM47" s="74"/>
    </row>
    <row r="48" spans="1:39" ht="30" customHeight="1">
      <c r="A48" s="344"/>
      <c r="B48" s="33" t="s">
        <v>379</v>
      </c>
      <c r="C48" s="48"/>
      <c r="D48" s="45"/>
      <c r="E48" s="45"/>
      <c r="F48" s="45"/>
      <c r="G48" s="45"/>
      <c r="H48" s="45"/>
      <c r="I48" s="45"/>
      <c r="J48" s="45"/>
      <c r="K48" s="45"/>
      <c r="L48" s="45"/>
      <c r="M48" s="45"/>
      <c r="N48" s="45"/>
      <c r="O48" s="45"/>
      <c r="P48" s="45"/>
      <c r="Q48" s="45"/>
      <c r="R48" s="45" t="s">
        <v>135</v>
      </c>
      <c r="S48" s="45"/>
      <c r="T48" s="47"/>
      <c r="U48" s="45"/>
      <c r="V48" s="45"/>
      <c r="W48" s="45"/>
      <c r="X48" s="45"/>
      <c r="Y48" s="45"/>
      <c r="Z48" s="45"/>
      <c r="AA48" s="45"/>
      <c r="AB48" s="45"/>
      <c r="AC48" s="45"/>
      <c r="AD48" s="45"/>
      <c r="AE48" s="45"/>
      <c r="AF48" s="45"/>
      <c r="AG48" s="45"/>
      <c r="AH48" s="45"/>
      <c r="AI48" s="45"/>
      <c r="AJ48" s="45"/>
      <c r="AK48" s="45"/>
      <c r="AL48" s="133"/>
      <c r="AM48" s="74"/>
    </row>
    <row r="49" spans="1:39" ht="30" customHeight="1">
      <c r="A49" s="344"/>
      <c r="B49" s="33" t="s">
        <v>392</v>
      </c>
      <c r="C49" s="48" t="s">
        <v>541</v>
      </c>
      <c r="D49" s="45"/>
      <c r="E49" s="45"/>
      <c r="F49" s="45"/>
      <c r="G49" s="45"/>
      <c r="H49" s="45"/>
      <c r="I49" s="45"/>
      <c r="J49" s="45"/>
      <c r="K49" s="45"/>
      <c r="L49" s="45"/>
      <c r="M49" s="45"/>
      <c r="N49" s="45"/>
      <c r="O49" s="45"/>
      <c r="P49" s="45" t="s">
        <v>208</v>
      </c>
      <c r="Q49" s="45"/>
      <c r="R49" s="45"/>
      <c r="S49" s="45"/>
      <c r="T49" s="47"/>
      <c r="U49" s="45"/>
      <c r="V49" s="45"/>
      <c r="W49" s="45"/>
      <c r="X49" s="45"/>
      <c r="Y49" s="45"/>
      <c r="Z49" s="45"/>
      <c r="AA49" s="45"/>
      <c r="AB49" s="45"/>
      <c r="AC49" s="45"/>
      <c r="AD49" s="45"/>
      <c r="AE49" s="45"/>
      <c r="AF49" s="45"/>
      <c r="AG49" s="45"/>
      <c r="AH49" s="45"/>
      <c r="AI49" s="45"/>
      <c r="AJ49" s="45"/>
      <c r="AK49" s="45"/>
      <c r="AL49" s="133"/>
      <c r="AM49" s="74"/>
    </row>
    <row r="50" spans="1:39" ht="30" customHeight="1">
      <c r="A50" s="344"/>
      <c r="B50" s="33" t="s">
        <v>542</v>
      </c>
      <c r="C50" s="48"/>
      <c r="D50" s="45"/>
      <c r="E50" s="45"/>
      <c r="F50" s="45"/>
      <c r="G50" s="45"/>
      <c r="H50" s="45"/>
      <c r="I50" s="45"/>
      <c r="J50" s="45"/>
      <c r="K50" s="45"/>
      <c r="L50" s="45"/>
      <c r="M50" s="45"/>
      <c r="N50" s="45"/>
      <c r="O50" s="45"/>
      <c r="P50" s="45"/>
      <c r="Q50" s="45"/>
      <c r="R50" s="45" t="s">
        <v>135</v>
      </c>
      <c r="S50" s="45"/>
      <c r="T50" s="47"/>
      <c r="U50" s="45"/>
      <c r="V50" s="45"/>
      <c r="W50" s="45"/>
      <c r="X50" s="45"/>
      <c r="Y50" s="45"/>
      <c r="Z50" s="45"/>
      <c r="AA50" s="45"/>
      <c r="AB50" s="45"/>
      <c r="AC50" s="45"/>
      <c r="AD50" s="45"/>
      <c r="AE50" s="45"/>
      <c r="AF50" s="45"/>
      <c r="AG50" s="45"/>
      <c r="AH50" s="45"/>
      <c r="AI50" s="45"/>
      <c r="AJ50" s="45"/>
      <c r="AK50" s="45"/>
      <c r="AL50" s="133"/>
      <c r="AM50" s="74"/>
    </row>
    <row r="51" spans="1:39" ht="30" customHeight="1">
      <c r="A51" s="344"/>
      <c r="B51" s="33" t="s">
        <v>543</v>
      </c>
      <c r="C51" s="48"/>
      <c r="D51" s="45"/>
      <c r="E51" s="45"/>
      <c r="F51" s="45"/>
      <c r="G51" s="45"/>
      <c r="H51" s="45"/>
      <c r="I51" s="45"/>
      <c r="J51" s="45"/>
      <c r="K51" s="45"/>
      <c r="L51" s="45"/>
      <c r="M51" s="45"/>
      <c r="N51" s="45"/>
      <c r="O51" s="45"/>
      <c r="P51" s="45"/>
      <c r="Q51" s="45"/>
      <c r="R51" s="45"/>
      <c r="S51" s="45" t="s">
        <v>135</v>
      </c>
      <c r="T51" s="47"/>
      <c r="U51" s="45"/>
      <c r="V51" s="45"/>
      <c r="W51" s="45"/>
      <c r="X51" s="45"/>
      <c r="Y51" s="45"/>
      <c r="Z51" s="45"/>
      <c r="AA51" s="45"/>
      <c r="AB51" s="45"/>
      <c r="AC51" s="45"/>
      <c r="AD51" s="45"/>
      <c r="AE51" s="45"/>
      <c r="AF51" s="45"/>
      <c r="AG51" s="45"/>
      <c r="AH51" s="45"/>
      <c r="AI51" s="45"/>
      <c r="AJ51" s="45"/>
      <c r="AK51" s="45"/>
      <c r="AL51" s="133"/>
      <c r="AM51" s="74"/>
    </row>
    <row r="52" spans="1:39" ht="30" customHeight="1">
      <c r="A52" s="344"/>
      <c r="B52" s="33" t="s">
        <v>544</v>
      </c>
      <c r="C52" s="48"/>
      <c r="D52" s="45"/>
      <c r="E52" s="45"/>
      <c r="F52" s="45"/>
      <c r="G52" s="45"/>
      <c r="H52" s="45"/>
      <c r="I52" s="45"/>
      <c r="J52" s="45"/>
      <c r="K52" s="45"/>
      <c r="L52" s="45"/>
      <c r="M52" s="45"/>
      <c r="N52" s="45"/>
      <c r="O52" s="45"/>
      <c r="P52" s="45" t="s">
        <v>135</v>
      </c>
      <c r="Q52" s="45"/>
      <c r="R52" s="45"/>
      <c r="S52" s="45"/>
      <c r="T52" s="47"/>
      <c r="U52" s="45"/>
      <c r="V52" s="45"/>
      <c r="W52" s="45"/>
      <c r="X52" s="45"/>
      <c r="Y52" s="45"/>
      <c r="Z52" s="45"/>
      <c r="AA52" s="45"/>
      <c r="AB52" s="45"/>
      <c r="AC52" s="45"/>
      <c r="AD52" s="45"/>
      <c r="AE52" s="45"/>
      <c r="AF52" s="45"/>
      <c r="AG52" s="45"/>
      <c r="AH52" s="45"/>
      <c r="AI52" s="45"/>
      <c r="AJ52" s="45"/>
      <c r="AK52" s="45"/>
      <c r="AL52" s="133"/>
      <c r="AM52" s="74"/>
    </row>
    <row r="53" spans="1:39" ht="30" customHeight="1">
      <c r="A53" s="344"/>
      <c r="B53" s="33" t="s">
        <v>545</v>
      </c>
      <c r="C53" s="48"/>
      <c r="D53" s="45"/>
      <c r="E53" s="45"/>
      <c r="F53" s="45"/>
      <c r="G53" s="45"/>
      <c r="H53" s="45"/>
      <c r="I53" s="45"/>
      <c r="J53" s="45"/>
      <c r="K53" s="45"/>
      <c r="L53" s="45"/>
      <c r="M53" s="45"/>
      <c r="N53" s="45"/>
      <c r="O53" s="45"/>
      <c r="P53" s="45"/>
      <c r="Q53" s="45"/>
      <c r="R53" s="45" t="s">
        <v>135</v>
      </c>
      <c r="S53" s="45"/>
      <c r="T53" s="47"/>
      <c r="U53" s="45"/>
      <c r="V53" s="45"/>
      <c r="W53" s="45"/>
      <c r="X53" s="45"/>
      <c r="Y53" s="45"/>
      <c r="Z53" s="45"/>
      <c r="AA53" s="45"/>
      <c r="AB53" s="45"/>
      <c r="AC53" s="45"/>
      <c r="AD53" s="45"/>
      <c r="AE53" s="45"/>
      <c r="AF53" s="45"/>
      <c r="AG53" s="45"/>
      <c r="AH53" s="45"/>
      <c r="AI53" s="45"/>
      <c r="AJ53" s="45"/>
      <c r="AK53" s="45"/>
      <c r="AL53" s="133"/>
      <c r="AM53" s="74"/>
    </row>
    <row r="54" spans="1:39" ht="30" customHeight="1">
      <c r="A54" s="344"/>
      <c r="B54" s="33" t="s">
        <v>546</v>
      </c>
      <c r="C54" s="48"/>
      <c r="D54" s="45"/>
      <c r="E54" s="45"/>
      <c r="F54" s="45"/>
      <c r="G54" s="45"/>
      <c r="H54" s="45"/>
      <c r="I54" s="45"/>
      <c r="J54" s="45"/>
      <c r="K54" s="45"/>
      <c r="L54" s="45"/>
      <c r="M54" s="45"/>
      <c r="N54" s="45"/>
      <c r="O54" s="45"/>
      <c r="P54" s="45"/>
      <c r="Q54" s="45"/>
      <c r="R54" s="45"/>
      <c r="S54" s="45" t="s">
        <v>135</v>
      </c>
      <c r="T54" s="47"/>
      <c r="U54" s="45"/>
      <c r="V54" s="45"/>
      <c r="W54" s="45"/>
      <c r="X54" s="45"/>
      <c r="Y54" s="45"/>
      <c r="Z54" s="45"/>
      <c r="AA54" s="45"/>
      <c r="AB54" s="45"/>
      <c r="AC54" s="45"/>
      <c r="AD54" s="45"/>
      <c r="AE54" s="45"/>
      <c r="AF54" s="45"/>
      <c r="AG54" s="45"/>
      <c r="AH54" s="45"/>
      <c r="AI54" s="45"/>
      <c r="AJ54" s="45"/>
      <c r="AK54" s="45"/>
      <c r="AL54" s="133"/>
      <c r="AM54" s="74"/>
    </row>
    <row r="55" spans="1:39" ht="30" customHeight="1">
      <c r="A55" s="345"/>
      <c r="B55" s="33" t="s">
        <v>547</v>
      </c>
      <c r="C55" s="48"/>
      <c r="D55" s="45"/>
      <c r="E55" s="45"/>
      <c r="F55" s="45"/>
      <c r="G55" s="45"/>
      <c r="H55" s="45"/>
      <c r="I55" s="45"/>
      <c r="J55" s="45"/>
      <c r="K55" s="45"/>
      <c r="L55" s="45"/>
      <c r="M55" s="45"/>
      <c r="N55" s="45"/>
      <c r="O55" s="45"/>
      <c r="P55" s="45"/>
      <c r="Q55" s="45" t="s">
        <v>135</v>
      </c>
      <c r="R55" s="45"/>
      <c r="S55" s="45"/>
      <c r="T55" s="47"/>
      <c r="U55" s="45"/>
      <c r="V55" s="45"/>
      <c r="W55" s="45"/>
      <c r="X55" s="45"/>
      <c r="Y55" s="45"/>
      <c r="Z55" s="45"/>
      <c r="AA55" s="45"/>
      <c r="AB55" s="45"/>
      <c r="AC55" s="45"/>
      <c r="AD55" s="45"/>
      <c r="AE55" s="45"/>
      <c r="AF55" s="45"/>
      <c r="AG55" s="45"/>
      <c r="AH55" s="45"/>
      <c r="AI55" s="45"/>
      <c r="AJ55" s="45"/>
      <c r="AK55" s="45"/>
      <c r="AL55" s="133"/>
      <c r="AM55" s="74"/>
    </row>
    <row r="56" spans="1:39" ht="30" customHeight="1">
      <c r="A56" s="343" t="s">
        <v>548</v>
      </c>
      <c r="B56" s="33" t="s">
        <v>406</v>
      </c>
      <c r="C56" s="48" t="s">
        <v>549</v>
      </c>
      <c r="D56" s="48"/>
      <c r="E56" s="48"/>
      <c r="F56" s="48"/>
      <c r="G56" s="48"/>
      <c r="H56" s="48"/>
      <c r="I56" s="48"/>
      <c r="J56" s="48"/>
      <c r="K56" s="48"/>
      <c r="L56" s="48"/>
      <c r="M56" s="48"/>
      <c r="N56" s="45"/>
      <c r="O56" s="45"/>
      <c r="P56" s="45" t="s">
        <v>208</v>
      </c>
      <c r="Q56" s="45"/>
      <c r="R56" s="45"/>
      <c r="S56" s="45"/>
      <c r="T56" s="47"/>
      <c r="U56" s="48"/>
      <c r="V56" s="48"/>
      <c r="W56" s="48"/>
      <c r="X56" s="48"/>
      <c r="Y56" s="48"/>
      <c r="Z56" s="48"/>
      <c r="AA56" s="48"/>
      <c r="AB56" s="48"/>
      <c r="AC56" s="48"/>
      <c r="AD56" s="48"/>
      <c r="AE56" s="48"/>
      <c r="AF56" s="48"/>
      <c r="AG56" s="48"/>
      <c r="AH56" s="48"/>
      <c r="AI56" s="48"/>
      <c r="AJ56" s="48"/>
      <c r="AK56" s="45"/>
      <c r="AL56" s="133"/>
      <c r="AM56" s="74"/>
    </row>
    <row r="57" spans="1:39" ht="30" customHeight="1">
      <c r="A57" s="344"/>
      <c r="B57" s="33" t="s">
        <v>416</v>
      </c>
      <c r="C57" s="48" t="s">
        <v>549</v>
      </c>
      <c r="D57" s="48"/>
      <c r="E57" s="48"/>
      <c r="F57" s="48"/>
      <c r="G57" s="48"/>
      <c r="H57" s="48"/>
      <c r="I57" s="48"/>
      <c r="J57" s="48"/>
      <c r="K57" s="48"/>
      <c r="L57" s="48"/>
      <c r="M57" s="48"/>
      <c r="N57" s="45"/>
      <c r="O57" s="45"/>
      <c r="P57" s="45" t="s">
        <v>208</v>
      </c>
      <c r="Q57" s="45"/>
      <c r="R57" s="45"/>
      <c r="S57" s="45"/>
      <c r="T57" s="47"/>
      <c r="U57" s="48"/>
      <c r="V57" s="48"/>
      <c r="W57" s="48"/>
      <c r="X57" s="48"/>
      <c r="Y57" s="48"/>
      <c r="Z57" s="48"/>
      <c r="AA57" s="48"/>
      <c r="AB57" s="48"/>
      <c r="AC57" s="48"/>
      <c r="AD57" s="48"/>
      <c r="AE57" s="48"/>
      <c r="AF57" s="48"/>
      <c r="AG57" s="48"/>
      <c r="AH57" s="48"/>
      <c r="AI57" s="48"/>
      <c r="AJ57" s="48"/>
      <c r="AK57" s="45"/>
      <c r="AL57" s="133"/>
      <c r="AM57" s="74"/>
    </row>
    <row r="58" spans="1:39" ht="30" customHeight="1">
      <c r="A58" s="344"/>
      <c r="B58" s="33" t="s">
        <v>427</v>
      </c>
      <c r="C58" s="48"/>
      <c r="D58" s="48"/>
      <c r="E58" s="48"/>
      <c r="F58" s="48"/>
      <c r="G58" s="48"/>
      <c r="H58" s="48"/>
      <c r="I58" s="48"/>
      <c r="J58" s="48"/>
      <c r="K58" s="48"/>
      <c r="L58" s="48"/>
      <c r="M58" s="48"/>
      <c r="N58" s="45"/>
      <c r="O58" s="45"/>
      <c r="P58" s="45"/>
      <c r="Q58" s="45"/>
      <c r="R58" s="45"/>
      <c r="S58" s="45" t="s">
        <v>135</v>
      </c>
      <c r="T58" s="47"/>
      <c r="U58" s="48"/>
      <c r="V58" s="48"/>
      <c r="W58" s="48"/>
      <c r="X58" s="48"/>
      <c r="Y58" s="48"/>
      <c r="Z58" s="48"/>
      <c r="AA58" s="48"/>
      <c r="AB58" s="48"/>
      <c r="AC58" s="48"/>
      <c r="AD58" s="48"/>
      <c r="AE58" s="48"/>
      <c r="AF58" s="48"/>
      <c r="AG58" s="48"/>
      <c r="AH58" s="48"/>
      <c r="AI58" s="48"/>
      <c r="AJ58" s="48"/>
      <c r="AK58" s="45"/>
      <c r="AL58" s="133"/>
      <c r="AM58" s="74"/>
    </row>
    <row r="59" spans="1:39" ht="30" customHeight="1">
      <c r="A59" s="344"/>
      <c r="B59" s="33" t="s">
        <v>440</v>
      </c>
      <c r="C59" s="48"/>
      <c r="D59" s="48"/>
      <c r="E59" s="48"/>
      <c r="F59" s="48"/>
      <c r="G59" s="48"/>
      <c r="H59" s="48"/>
      <c r="I59" s="48"/>
      <c r="J59" s="48"/>
      <c r="K59" s="48"/>
      <c r="L59" s="48"/>
      <c r="M59" s="48"/>
      <c r="N59" s="45"/>
      <c r="O59" s="45"/>
      <c r="P59" s="45" t="s">
        <v>135</v>
      </c>
      <c r="Q59" s="45"/>
      <c r="R59" s="45"/>
      <c r="S59" s="45"/>
      <c r="T59" s="47"/>
      <c r="U59" s="48"/>
      <c r="V59" s="48"/>
      <c r="W59" s="48"/>
      <c r="X59" s="48"/>
      <c r="Y59" s="48"/>
      <c r="Z59" s="48"/>
      <c r="AA59" s="48"/>
      <c r="AB59" s="48"/>
      <c r="AC59" s="48"/>
      <c r="AD59" s="48"/>
      <c r="AE59" s="48"/>
      <c r="AF59" s="48"/>
      <c r="AG59" s="48"/>
      <c r="AH59" s="48"/>
      <c r="AI59" s="48"/>
      <c r="AJ59" s="48"/>
      <c r="AK59" s="45"/>
      <c r="AL59" s="133"/>
      <c r="AM59" s="74"/>
    </row>
    <row r="60" spans="1:39" ht="30" customHeight="1">
      <c r="A60" s="344"/>
      <c r="B60" s="33" t="s">
        <v>456</v>
      </c>
      <c r="C60" s="48"/>
      <c r="D60" s="48"/>
      <c r="E60" s="48"/>
      <c r="F60" s="48"/>
      <c r="G60" s="48"/>
      <c r="H60" s="48"/>
      <c r="I60" s="48"/>
      <c r="J60" s="48"/>
      <c r="K60" s="48"/>
      <c r="L60" s="48"/>
      <c r="M60" s="48"/>
      <c r="N60" s="45"/>
      <c r="O60" s="45"/>
      <c r="P60" s="45"/>
      <c r="Q60" s="45"/>
      <c r="R60" s="45" t="s">
        <v>135</v>
      </c>
      <c r="S60" s="45"/>
      <c r="T60" s="47"/>
      <c r="U60" s="48"/>
      <c r="V60" s="48"/>
      <c r="W60" s="48"/>
      <c r="X60" s="48"/>
      <c r="Y60" s="48"/>
      <c r="Z60" s="48"/>
      <c r="AA60" s="48"/>
      <c r="AB60" s="48"/>
      <c r="AC60" s="48"/>
      <c r="AD60" s="48"/>
      <c r="AE60" s="48"/>
      <c r="AF60" s="48"/>
      <c r="AG60" s="48"/>
      <c r="AH60" s="48"/>
      <c r="AI60" s="48"/>
      <c r="AJ60" s="48"/>
      <c r="AK60" s="45"/>
      <c r="AL60" s="133"/>
      <c r="AM60" s="74"/>
    </row>
    <row r="61" spans="1:39" ht="30" customHeight="1">
      <c r="A61" s="344"/>
      <c r="B61" s="33" t="s">
        <v>550</v>
      </c>
      <c r="C61" s="48"/>
      <c r="D61" s="48"/>
      <c r="E61" s="48"/>
      <c r="F61" s="48"/>
      <c r="G61" s="48"/>
      <c r="H61" s="48"/>
      <c r="I61" s="48"/>
      <c r="J61" s="48"/>
      <c r="K61" s="48"/>
      <c r="L61" s="48"/>
      <c r="M61" s="48"/>
      <c r="N61" s="45"/>
      <c r="O61" s="45"/>
      <c r="P61" s="45" t="s">
        <v>135</v>
      </c>
      <c r="Q61" s="45"/>
      <c r="R61" s="45"/>
      <c r="S61" s="45"/>
      <c r="T61" s="47"/>
      <c r="U61" s="48"/>
      <c r="V61" s="48"/>
      <c r="W61" s="48"/>
      <c r="X61" s="48"/>
      <c r="Y61" s="48"/>
      <c r="Z61" s="48"/>
      <c r="AA61" s="48"/>
      <c r="AB61" s="48"/>
      <c r="AC61" s="48"/>
      <c r="AD61" s="48"/>
      <c r="AE61" s="48"/>
      <c r="AF61" s="48"/>
      <c r="AG61" s="48"/>
      <c r="AH61" s="48"/>
      <c r="AI61" s="48"/>
      <c r="AJ61" s="48"/>
      <c r="AK61" s="45"/>
      <c r="AL61" s="133"/>
      <c r="AM61" s="74"/>
    </row>
    <row r="62" spans="1:39" ht="30" customHeight="1">
      <c r="A62" s="344"/>
      <c r="B62" s="33" t="s">
        <v>551</v>
      </c>
      <c r="C62" s="48"/>
      <c r="D62" s="48"/>
      <c r="E62" s="48"/>
      <c r="F62" s="48"/>
      <c r="G62" s="48"/>
      <c r="H62" s="48"/>
      <c r="I62" s="48"/>
      <c r="J62" s="48"/>
      <c r="K62" s="48"/>
      <c r="L62" s="48"/>
      <c r="M62" s="48"/>
      <c r="N62" s="45"/>
      <c r="O62" s="45"/>
      <c r="P62" s="45"/>
      <c r="Q62" s="45"/>
      <c r="R62" s="45" t="s">
        <v>135</v>
      </c>
      <c r="S62" s="45"/>
      <c r="T62" s="47"/>
      <c r="U62" s="48"/>
      <c r="V62" s="48"/>
      <c r="W62" s="48"/>
      <c r="X62" s="48"/>
      <c r="Y62" s="48"/>
      <c r="Z62" s="48"/>
      <c r="AA62" s="48"/>
      <c r="AB62" s="48"/>
      <c r="AC62" s="48"/>
      <c r="AD62" s="48"/>
      <c r="AE62" s="48"/>
      <c r="AF62" s="48"/>
      <c r="AG62" s="48"/>
      <c r="AH62" s="48"/>
      <c r="AI62" s="48"/>
      <c r="AJ62" s="48"/>
      <c r="AK62" s="45"/>
      <c r="AL62" s="133"/>
      <c r="AM62" s="74"/>
    </row>
    <row r="63" spans="1:39" ht="30" customHeight="1">
      <c r="A63" s="344"/>
      <c r="B63" s="33" t="s">
        <v>552</v>
      </c>
      <c r="C63" s="48" t="s">
        <v>549</v>
      </c>
      <c r="D63" s="48"/>
      <c r="E63" s="48"/>
      <c r="F63" s="48"/>
      <c r="G63" s="48"/>
      <c r="H63" s="48"/>
      <c r="I63" s="48"/>
      <c r="J63" s="48"/>
      <c r="K63" s="48"/>
      <c r="L63" s="48"/>
      <c r="M63" s="48"/>
      <c r="N63" s="45"/>
      <c r="O63" s="45"/>
      <c r="P63" s="45"/>
      <c r="Q63" s="45" t="s">
        <v>208</v>
      </c>
      <c r="R63" s="45"/>
      <c r="S63" s="45"/>
      <c r="T63" s="47" t="s">
        <v>113</v>
      </c>
      <c r="U63" s="48"/>
      <c r="V63" s="48"/>
      <c r="W63" s="48"/>
      <c r="X63" s="48"/>
      <c r="Y63" s="48"/>
      <c r="Z63" s="48"/>
      <c r="AA63" s="48"/>
      <c r="AB63" s="48"/>
      <c r="AC63" s="48"/>
      <c r="AD63" s="48"/>
      <c r="AE63" s="48"/>
      <c r="AF63" s="48"/>
      <c r="AG63" s="48"/>
      <c r="AH63" s="48"/>
      <c r="AI63" s="48"/>
      <c r="AJ63" s="48"/>
      <c r="AK63" s="45"/>
      <c r="AL63" s="133"/>
      <c r="AM63" s="74"/>
    </row>
    <row r="64" spans="1:39" ht="30" customHeight="1">
      <c r="A64" s="344"/>
      <c r="B64" s="33" t="s">
        <v>553</v>
      </c>
      <c r="C64" s="45" t="s">
        <v>549</v>
      </c>
      <c r="D64" s="45"/>
      <c r="E64" s="45"/>
      <c r="F64" s="45"/>
      <c r="G64" s="45"/>
      <c r="H64" s="45"/>
      <c r="I64" s="45"/>
      <c r="J64" s="45"/>
      <c r="K64" s="45"/>
      <c r="L64" s="45"/>
      <c r="M64" s="45"/>
      <c r="N64" s="45"/>
      <c r="O64" s="45"/>
      <c r="P64" s="45"/>
      <c r="Q64" s="45"/>
      <c r="R64" s="45" t="s">
        <v>208</v>
      </c>
      <c r="S64" s="45"/>
      <c r="T64" s="47"/>
      <c r="U64" s="45"/>
      <c r="V64" s="45"/>
      <c r="W64" s="45"/>
      <c r="X64" s="45"/>
      <c r="Y64" s="45"/>
      <c r="Z64" s="45"/>
      <c r="AA64" s="45"/>
      <c r="AB64" s="45"/>
      <c r="AC64" s="45"/>
      <c r="AD64" s="45"/>
      <c r="AE64" s="45"/>
      <c r="AF64" s="45"/>
      <c r="AG64" s="45"/>
      <c r="AH64" s="45"/>
      <c r="AI64" s="45"/>
      <c r="AJ64" s="45"/>
      <c r="AK64" s="45"/>
      <c r="AL64" s="133"/>
      <c r="AM64" s="74"/>
    </row>
    <row r="65" spans="1:39" ht="30" customHeight="1">
      <c r="A65" s="344"/>
      <c r="B65" s="33" t="s">
        <v>554</v>
      </c>
      <c r="C65" s="45"/>
      <c r="D65" s="45"/>
      <c r="E65" s="45"/>
      <c r="F65" s="45"/>
      <c r="G65" s="45"/>
      <c r="H65" s="45"/>
      <c r="I65" s="45"/>
      <c r="J65" s="45"/>
      <c r="K65" s="45"/>
      <c r="L65" s="45"/>
      <c r="M65" s="45"/>
      <c r="N65" s="45"/>
      <c r="O65" s="45"/>
      <c r="P65" s="45" t="s">
        <v>135</v>
      </c>
      <c r="Q65" s="45"/>
      <c r="R65" s="45"/>
      <c r="S65" s="45"/>
      <c r="T65" s="47"/>
      <c r="U65" s="45"/>
      <c r="V65" s="45"/>
      <c r="W65" s="45"/>
      <c r="X65" s="45"/>
      <c r="Y65" s="45"/>
      <c r="Z65" s="45"/>
      <c r="AA65" s="45"/>
      <c r="AB65" s="45"/>
      <c r="AC65" s="45"/>
      <c r="AD65" s="45"/>
      <c r="AE65" s="45"/>
      <c r="AF65" s="45"/>
      <c r="AG65" s="45"/>
      <c r="AH65" s="45"/>
      <c r="AI65" s="45"/>
      <c r="AJ65" s="45"/>
      <c r="AK65" s="45"/>
      <c r="AL65" s="133"/>
      <c r="AM65" s="74"/>
    </row>
    <row r="66" spans="1:39" ht="30" customHeight="1">
      <c r="A66" s="344"/>
      <c r="B66" s="33" t="s">
        <v>555</v>
      </c>
      <c r="C66" s="45"/>
      <c r="D66" s="45"/>
      <c r="E66" s="45"/>
      <c r="F66" s="45"/>
      <c r="G66" s="45"/>
      <c r="H66" s="45"/>
      <c r="I66" s="45"/>
      <c r="J66" s="45"/>
      <c r="K66" s="45"/>
      <c r="L66" s="45"/>
      <c r="M66" s="45"/>
      <c r="N66" s="45"/>
      <c r="O66" s="45"/>
      <c r="P66" s="45"/>
      <c r="Q66" s="45"/>
      <c r="R66" s="45"/>
      <c r="S66" s="45" t="s">
        <v>135</v>
      </c>
      <c r="T66" s="47"/>
      <c r="U66" s="45"/>
      <c r="V66" s="45"/>
      <c r="W66" s="45"/>
      <c r="X66" s="45"/>
      <c r="Y66" s="45"/>
      <c r="Z66" s="45"/>
      <c r="AA66" s="45"/>
      <c r="AB66" s="45"/>
      <c r="AC66" s="45"/>
      <c r="AD66" s="45"/>
      <c r="AE66" s="45"/>
      <c r="AF66" s="45"/>
      <c r="AG66" s="45"/>
      <c r="AH66" s="45"/>
      <c r="AI66" s="45"/>
      <c r="AJ66" s="45"/>
      <c r="AK66" s="45"/>
      <c r="AL66" s="133"/>
      <c r="AM66" s="74"/>
    </row>
    <row r="67" spans="1:39" ht="30" customHeight="1">
      <c r="A67" s="344"/>
      <c r="B67" s="33" t="s">
        <v>556</v>
      </c>
      <c r="C67" s="45"/>
      <c r="D67" s="45"/>
      <c r="E67" s="45"/>
      <c r="F67" s="45"/>
      <c r="G67" s="45"/>
      <c r="H67" s="45"/>
      <c r="I67" s="45"/>
      <c r="J67" s="45"/>
      <c r="K67" s="45"/>
      <c r="L67" s="45"/>
      <c r="M67" s="45"/>
      <c r="N67" s="45"/>
      <c r="O67" s="45"/>
      <c r="P67" s="45" t="s">
        <v>135</v>
      </c>
      <c r="Q67" s="45"/>
      <c r="R67" s="45"/>
      <c r="S67" s="45"/>
      <c r="T67" s="47"/>
      <c r="U67" s="45"/>
      <c r="V67" s="45"/>
      <c r="W67" s="45"/>
      <c r="X67" s="45"/>
      <c r="Y67" s="45"/>
      <c r="Z67" s="45"/>
      <c r="AA67" s="45"/>
      <c r="AB67" s="45"/>
      <c r="AC67" s="45"/>
      <c r="AD67" s="45"/>
      <c r="AE67" s="45"/>
      <c r="AF67" s="45"/>
      <c r="AG67" s="45"/>
      <c r="AH67" s="45"/>
      <c r="AI67" s="45"/>
      <c r="AJ67" s="45"/>
      <c r="AK67" s="45"/>
      <c r="AL67" s="133"/>
      <c r="AM67" s="74"/>
    </row>
    <row r="68" spans="1:39" ht="30" customHeight="1">
      <c r="A68" s="344"/>
      <c r="B68" s="33" t="s">
        <v>557</v>
      </c>
      <c r="C68" s="45"/>
      <c r="D68" s="45"/>
      <c r="E68" s="45"/>
      <c r="F68" s="45"/>
      <c r="G68" s="45"/>
      <c r="H68" s="45"/>
      <c r="I68" s="45"/>
      <c r="J68" s="45"/>
      <c r="K68" s="45"/>
      <c r="L68" s="45"/>
      <c r="M68" s="45"/>
      <c r="N68" s="45"/>
      <c r="O68" s="45"/>
      <c r="P68" s="45"/>
      <c r="Q68" s="45" t="s">
        <v>135</v>
      </c>
      <c r="R68" s="45"/>
      <c r="S68" s="45"/>
      <c r="T68" s="47"/>
      <c r="U68" s="45"/>
      <c r="V68" s="45"/>
      <c r="W68" s="45"/>
      <c r="X68" s="45"/>
      <c r="Y68" s="45"/>
      <c r="Z68" s="45"/>
      <c r="AA68" s="45"/>
      <c r="AB68" s="45"/>
      <c r="AC68" s="45"/>
      <c r="AD68" s="45"/>
      <c r="AE68" s="45"/>
      <c r="AF68" s="45"/>
      <c r="AG68" s="45"/>
      <c r="AH68" s="45"/>
      <c r="AI68" s="45"/>
      <c r="AJ68" s="45"/>
      <c r="AK68" s="45"/>
      <c r="AL68" s="133"/>
      <c r="AM68" s="74"/>
    </row>
    <row r="69" spans="1:39" ht="30" customHeight="1">
      <c r="A69" s="344"/>
      <c r="B69" s="33" t="s">
        <v>558</v>
      </c>
      <c r="C69" s="45"/>
      <c r="D69" s="45"/>
      <c r="E69" s="45"/>
      <c r="F69" s="45"/>
      <c r="G69" s="45"/>
      <c r="H69" s="45"/>
      <c r="I69" s="45"/>
      <c r="J69" s="45"/>
      <c r="K69" s="45"/>
      <c r="L69" s="45"/>
      <c r="M69" s="45"/>
      <c r="N69" s="45"/>
      <c r="O69" s="45"/>
      <c r="P69" s="45"/>
      <c r="Q69" s="45"/>
      <c r="R69" s="45" t="s">
        <v>135</v>
      </c>
      <c r="S69" s="45"/>
      <c r="T69" s="47"/>
      <c r="U69" s="45"/>
      <c r="V69" s="45"/>
      <c r="W69" s="45"/>
      <c r="X69" s="45"/>
      <c r="Y69" s="45"/>
      <c r="Z69" s="45"/>
      <c r="AA69" s="45"/>
      <c r="AB69" s="45"/>
      <c r="AC69" s="45"/>
      <c r="AD69" s="45"/>
      <c r="AE69" s="45"/>
      <c r="AF69" s="45"/>
      <c r="AG69" s="45"/>
      <c r="AH69" s="45"/>
      <c r="AI69" s="45"/>
      <c r="AJ69" s="45"/>
      <c r="AK69" s="45"/>
      <c r="AL69" s="133"/>
      <c r="AM69" s="74"/>
    </row>
    <row r="70" spans="1:39" ht="30" customHeight="1">
      <c r="A70" s="345"/>
      <c r="B70" s="33" t="s">
        <v>559</v>
      </c>
      <c r="C70" s="45"/>
      <c r="D70" s="45"/>
      <c r="E70" s="45"/>
      <c r="F70" s="45"/>
      <c r="G70" s="45"/>
      <c r="H70" s="45"/>
      <c r="I70" s="45"/>
      <c r="J70" s="45"/>
      <c r="K70" s="45"/>
      <c r="L70" s="45"/>
      <c r="M70" s="45"/>
      <c r="N70" s="45"/>
      <c r="O70" s="45"/>
      <c r="P70" s="45"/>
      <c r="Q70" s="45"/>
      <c r="R70" s="45" t="s">
        <v>135</v>
      </c>
      <c r="S70" s="45"/>
      <c r="T70" s="47"/>
      <c r="U70" s="45"/>
      <c r="V70" s="45"/>
      <c r="W70" s="45"/>
      <c r="X70" s="45"/>
      <c r="Y70" s="45"/>
      <c r="Z70" s="45"/>
      <c r="AA70" s="45"/>
      <c r="AB70" s="45"/>
      <c r="AC70" s="45"/>
      <c r="AD70" s="45"/>
      <c r="AE70" s="45"/>
      <c r="AF70" s="45"/>
      <c r="AG70" s="45"/>
      <c r="AH70" s="45"/>
      <c r="AI70" s="45"/>
      <c r="AJ70" s="45"/>
      <c r="AK70" s="45"/>
      <c r="AL70" s="133"/>
      <c r="AM70" s="74"/>
    </row>
    <row r="71" spans="1:39" ht="30" customHeight="1">
      <c r="A71" s="343" t="s">
        <v>560</v>
      </c>
      <c r="B71" s="33" t="s">
        <v>561</v>
      </c>
      <c r="C71" s="48" t="s">
        <v>562</v>
      </c>
      <c r="D71" s="48"/>
      <c r="E71" s="48"/>
      <c r="F71" s="48"/>
      <c r="G71" s="48"/>
      <c r="H71" s="48"/>
      <c r="I71" s="48"/>
      <c r="J71" s="48"/>
      <c r="K71" s="48"/>
      <c r="L71" s="48"/>
      <c r="M71" s="48"/>
      <c r="N71" s="45"/>
      <c r="O71" s="45"/>
      <c r="P71" s="45"/>
      <c r="Q71" s="45"/>
      <c r="R71" s="45"/>
      <c r="S71" s="45" t="s">
        <v>208</v>
      </c>
      <c r="T71" s="47"/>
      <c r="U71" s="48"/>
      <c r="V71" s="48"/>
      <c r="W71" s="48"/>
      <c r="X71" s="48"/>
      <c r="Y71" s="48"/>
      <c r="Z71" s="48"/>
      <c r="AA71" s="48"/>
      <c r="AB71" s="48"/>
      <c r="AC71" s="48"/>
      <c r="AD71" s="48"/>
      <c r="AE71" s="48"/>
      <c r="AF71" s="48"/>
      <c r="AG71" s="48"/>
      <c r="AH71" s="48"/>
      <c r="AI71" s="48"/>
      <c r="AJ71" s="48"/>
      <c r="AK71" s="45"/>
      <c r="AL71" s="133"/>
      <c r="AM71" s="74"/>
    </row>
    <row r="72" spans="1:39" ht="30" customHeight="1">
      <c r="A72" s="344"/>
      <c r="B72" s="33" t="s">
        <v>563</v>
      </c>
      <c r="C72" s="48" t="s">
        <v>562</v>
      </c>
      <c r="D72" s="48"/>
      <c r="E72" s="48"/>
      <c r="F72" s="48"/>
      <c r="G72" s="48"/>
      <c r="H72" s="48"/>
      <c r="I72" s="48"/>
      <c r="J72" s="48"/>
      <c r="K72" s="48"/>
      <c r="L72" s="48"/>
      <c r="M72" s="48"/>
      <c r="N72" s="45"/>
      <c r="O72" s="45"/>
      <c r="P72" s="45"/>
      <c r="Q72" s="45"/>
      <c r="R72" s="45"/>
      <c r="S72" s="45" t="s">
        <v>208</v>
      </c>
      <c r="T72" s="47"/>
      <c r="U72" s="48"/>
      <c r="V72" s="48"/>
      <c r="W72" s="48"/>
      <c r="X72" s="48"/>
      <c r="Y72" s="48"/>
      <c r="Z72" s="48"/>
      <c r="AA72" s="48"/>
      <c r="AB72" s="48"/>
      <c r="AC72" s="48"/>
      <c r="AD72" s="48"/>
      <c r="AE72" s="48"/>
      <c r="AF72" s="48"/>
      <c r="AG72" s="48"/>
      <c r="AH72" s="48"/>
      <c r="AI72" s="48"/>
      <c r="AJ72" s="48"/>
      <c r="AK72" s="45"/>
      <c r="AL72" s="133"/>
      <c r="AM72" s="74"/>
    </row>
    <row r="73" spans="1:39" ht="30" customHeight="1">
      <c r="A73" s="344"/>
      <c r="B73" s="33" t="s">
        <v>564</v>
      </c>
      <c r="C73" s="48" t="s">
        <v>562</v>
      </c>
      <c r="D73" s="48"/>
      <c r="E73" s="48"/>
      <c r="F73" s="48"/>
      <c r="G73" s="48"/>
      <c r="H73" s="48"/>
      <c r="I73" s="48"/>
      <c r="J73" s="48"/>
      <c r="K73" s="48"/>
      <c r="L73" s="48"/>
      <c r="M73" s="48"/>
      <c r="N73" s="45"/>
      <c r="O73" s="45"/>
      <c r="P73" s="45"/>
      <c r="Q73" s="45"/>
      <c r="R73" s="45"/>
      <c r="S73" s="45" t="s">
        <v>208</v>
      </c>
      <c r="T73" s="47"/>
      <c r="U73" s="48"/>
      <c r="V73" s="48"/>
      <c r="W73" s="48"/>
      <c r="X73" s="48"/>
      <c r="Y73" s="48"/>
      <c r="Z73" s="48"/>
      <c r="AA73" s="48"/>
      <c r="AB73" s="48"/>
      <c r="AC73" s="48"/>
      <c r="AD73" s="48"/>
      <c r="AE73" s="48"/>
      <c r="AF73" s="48"/>
      <c r="AG73" s="48"/>
      <c r="AH73" s="48"/>
      <c r="AI73" s="48"/>
      <c r="AJ73" s="48"/>
      <c r="AK73" s="45"/>
      <c r="AL73" s="133"/>
      <c r="AM73" s="74"/>
    </row>
    <row r="74" spans="1:39" ht="30" customHeight="1">
      <c r="A74" s="344"/>
      <c r="B74" s="33" t="s">
        <v>565</v>
      </c>
      <c r="C74" s="48"/>
      <c r="D74" s="48"/>
      <c r="E74" s="48"/>
      <c r="F74" s="48"/>
      <c r="G74" s="48"/>
      <c r="H74" s="48"/>
      <c r="I74" s="48"/>
      <c r="J74" s="48"/>
      <c r="K74" s="48"/>
      <c r="L74" s="48"/>
      <c r="M74" s="48"/>
      <c r="N74" s="45"/>
      <c r="O74" s="45"/>
      <c r="P74" s="45"/>
      <c r="Q74" s="45" t="s">
        <v>135</v>
      </c>
      <c r="R74" s="45"/>
      <c r="S74" s="45"/>
      <c r="T74" s="47"/>
      <c r="U74" s="48"/>
      <c r="V74" s="48"/>
      <c r="W74" s="48"/>
      <c r="X74" s="48"/>
      <c r="Y74" s="48"/>
      <c r="Z74" s="48"/>
      <c r="AA74" s="48"/>
      <c r="AB74" s="48"/>
      <c r="AC74" s="48"/>
      <c r="AD74" s="48"/>
      <c r="AE74" s="48"/>
      <c r="AF74" s="48"/>
      <c r="AG74" s="48"/>
      <c r="AH74" s="48"/>
      <c r="AI74" s="48"/>
      <c r="AJ74" s="48"/>
      <c r="AK74" s="45"/>
      <c r="AL74" s="133"/>
      <c r="AM74" s="74"/>
    </row>
    <row r="75" spans="1:39" ht="30" customHeight="1">
      <c r="A75" s="344"/>
      <c r="B75" s="33" t="s">
        <v>566</v>
      </c>
      <c r="C75" s="48"/>
      <c r="D75" s="48"/>
      <c r="E75" s="48"/>
      <c r="F75" s="48"/>
      <c r="G75" s="48"/>
      <c r="H75" s="48"/>
      <c r="I75" s="48"/>
      <c r="J75" s="48"/>
      <c r="K75" s="48"/>
      <c r="L75" s="48"/>
      <c r="M75" s="48"/>
      <c r="N75" s="45"/>
      <c r="O75" s="45"/>
      <c r="P75" s="45"/>
      <c r="Q75" s="45" t="s">
        <v>135</v>
      </c>
      <c r="R75" s="45"/>
      <c r="S75" s="45"/>
      <c r="T75" s="47"/>
      <c r="U75" s="48"/>
      <c r="V75" s="48"/>
      <c r="W75" s="48"/>
      <c r="X75" s="48"/>
      <c r="Y75" s="48"/>
      <c r="Z75" s="48"/>
      <c r="AA75" s="48"/>
      <c r="AB75" s="48"/>
      <c r="AC75" s="48"/>
      <c r="AD75" s="48"/>
      <c r="AE75" s="48"/>
      <c r="AF75" s="48"/>
      <c r="AG75" s="48"/>
      <c r="AH75" s="48"/>
      <c r="AI75" s="48"/>
      <c r="AJ75" s="48"/>
      <c r="AK75" s="45"/>
      <c r="AL75" s="133"/>
      <c r="AM75" s="74"/>
    </row>
    <row r="76" spans="1:39" ht="30" customHeight="1">
      <c r="A76" s="344"/>
      <c r="B76" s="33" t="s">
        <v>567</v>
      </c>
      <c r="C76" s="48"/>
      <c r="D76" s="48"/>
      <c r="E76" s="48"/>
      <c r="F76" s="48"/>
      <c r="G76" s="48"/>
      <c r="H76" s="48"/>
      <c r="I76" s="48"/>
      <c r="J76" s="48"/>
      <c r="K76" s="48"/>
      <c r="L76" s="48"/>
      <c r="M76" s="48"/>
      <c r="N76" s="45"/>
      <c r="O76" s="45"/>
      <c r="P76" s="45"/>
      <c r="Q76" s="45" t="s">
        <v>135</v>
      </c>
      <c r="R76" s="45"/>
      <c r="S76" s="45"/>
      <c r="T76" s="47"/>
      <c r="U76" s="48"/>
      <c r="V76" s="48"/>
      <c r="W76" s="48"/>
      <c r="X76" s="48"/>
      <c r="Y76" s="48"/>
      <c r="Z76" s="48"/>
      <c r="AA76" s="48"/>
      <c r="AB76" s="48"/>
      <c r="AC76" s="48"/>
      <c r="AD76" s="48"/>
      <c r="AE76" s="48"/>
      <c r="AF76" s="48"/>
      <c r="AG76" s="48"/>
      <c r="AH76" s="48"/>
      <c r="AI76" s="48"/>
      <c r="AJ76" s="48"/>
      <c r="AK76" s="45"/>
      <c r="AL76" s="133"/>
      <c r="AM76" s="74"/>
    </row>
    <row r="77" spans="1:39" ht="30" customHeight="1">
      <c r="A77" s="344"/>
      <c r="B77" s="33" t="s">
        <v>568</v>
      </c>
      <c r="C77" s="48"/>
      <c r="D77" s="48"/>
      <c r="E77" s="48"/>
      <c r="F77" s="48"/>
      <c r="G77" s="48"/>
      <c r="H77" s="48"/>
      <c r="I77" s="48"/>
      <c r="J77" s="48"/>
      <c r="K77" s="48"/>
      <c r="L77" s="48"/>
      <c r="M77" s="48"/>
      <c r="N77" s="45"/>
      <c r="O77" s="45"/>
      <c r="P77" s="45"/>
      <c r="Q77" s="45" t="s">
        <v>135</v>
      </c>
      <c r="R77" s="45"/>
      <c r="S77" s="45"/>
      <c r="T77" s="47"/>
      <c r="U77" s="48"/>
      <c r="V77" s="48"/>
      <c r="W77" s="48"/>
      <c r="X77" s="48"/>
      <c r="Y77" s="48"/>
      <c r="Z77" s="48"/>
      <c r="AA77" s="48"/>
      <c r="AB77" s="48"/>
      <c r="AC77" s="48"/>
      <c r="AD77" s="48"/>
      <c r="AE77" s="48"/>
      <c r="AF77" s="48"/>
      <c r="AG77" s="48"/>
      <c r="AH77" s="48"/>
      <c r="AI77" s="48"/>
      <c r="AJ77" s="48"/>
      <c r="AK77" s="45"/>
      <c r="AL77" s="133"/>
      <c r="AM77" s="74"/>
    </row>
    <row r="78" spans="1:39" ht="30" customHeight="1">
      <c r="A78" s="344"/>
      <c r="B78" s="33" t="s">
        <v>569</v>
      </c>
      <c r="C78" s="48"/>
      <c r="D78" s="48"/>
      <c r="E78" s="48"/>
      <c r="F78" s="48"/>
      <c r="G78" s="48"/>
      <c r="H78" s="48"/>
      <c r="I78" s="48"/>
      <c r="J78" s="48"/>
      <c r="K78" s="48"/>
      <c r="L78" s="48"/>
      <c r="M78" s="48"/>
      <c r="N78" s="45"/>
      <c r="O78" s="45"/>
      <c r="P78" s="45"/>
      <c r="Q78" s="45" t="s">
        <v>135</v>
      </c>
      <c r="R78" s="45"/>
      <c r="S78" s="45"/>
      <c r="T78" s="47"/>
      <c r="U78" s="48"/>
      <c r="V78" s="48"/>
      <c r="W78" s="48"/>
      <c r="X78" s="48"/>
      <c r="Y78" s="48"/>
      <c r="Z78" s="48"/>
      <c r="AA78" s="48"/>
      <c r="AB78" s="48"/>
      <c r="AC78" s="48"/>
      <c r="AD78" s="48"/>
      <c r="AE78" s="48"/>
      <c r="AF78" s="48"/>
      <c r="AG78" s="48"/>
      <c r="AH78" s="48"/>
      <c r="AI78" s="48"/>
      <c r="AJ78" s="48"/>
      <c r="AK78" s="45"/>
      <c r="AL78" s="133"/>
      <c r="AM78" s="74"/>
    </row>
    <row r="79" spans="1:39" ht="30" customHeight="1">
      <c r="A79" s="344"/>
      <c r="B79" s="33" t="s">
        <v>570</v>
      </c>
      <c r="C79" s="48"/>
      <c r="D79" s="48"/>
      <c r="E79" s="48"/>
      <c r="F79" s="48"/>
      <c r="G79" s="48"/>
      <c r="H79" s="48"/>
      <c r="I79" s="48"/>
      <c r="J79" s="48"/>
      <c r="K79" s="48"/>
      <c r="L79" s="48"/>
      <c r="M79" s="48"/>
      <c r="N79" s="45"/>
      <c r="O79" s="45"/>
      <c r="P79" s="45"/>
      <c r="Q79" s="45" t="s">
        <v>135</v>
      </c>
      <c r="R79" s="45"/>
      <c r="S79" s="45"/>
      <c r="T79" s="47"/>
      <c r="U79" s="48"/>
      <c r="V79" s="48"/>
      <c r="W79" s="48"/>
      <c r="X79" s="48"/>
      <c r="Y79" s="48"/>
      <c r="Z79" s="48"/>
      <c r="AA79" s="48"/>
      <c r="AB79" s="48"/>
      <c r="AC79" s="48"/>
      <c r="AD79" s="48"/>
      <c r="AE79" s="48"/>
      <c r="AF79" s="48"/>
      <c r="AG79" s="48"/>
      <c r="AH79" s="48"/>
      <c r="AI79" s="48"/>
      <c r="AJ79" s="48"/>
      <c r="AK79" s="45"/>
      <c r="AL79" s="133"/>
      <c r="AM79" s="74"/>
    </row>
    <row r="80" spans="1:39" ht="30" customHeight="1">
      <c r="A80" s="344"/>
      <c r="B80" s="33" t="s">
        <v>571</v>
      </c>
      <c r="C80" s="48"/>
      <c r="D80" s="48"/>
      <c r="E80" s="48"/>
      <c r="F80" s="48"/>
      <c r="G80" s="48"/>
      <c r="H80" s="48"/>
      <c r="I80" s="48"/>
      <c r="J80" s="48"/>
      <c r="K80" s="48"/>
      <c r="L80" s="48"/>
      <c r="M80" s="48"/>
      <c r="N80" s="45"/>
      <c r="O80" s="45"/>
      <c r="P80" s="45"/>
      <c r="Q80" s="45" t="s">
        <v>135</v>
      </c>
      <c r="R80" s="45"/>
      <c r="S80" s="45"/>
      <c r="T80" s="47"/>
      <c r="U80" s="48"/>
      <c r="V80" s="48"/>
      <c r="W80" s="48"/>
      <c r="X80" s="48"/>
      <c r="Y80" s="48"/>
      <c r="Z80" s="48"/>
      <c r="AA80" s="48"/>
      <c r="AB80" s="48"/>
      <c r="AC80" s="48"/>
      <c r="AD80" s="48"/>
      <c r="AE80" s="48"/>
      <c r="AF80" s="48"/>
      <c r="AG80" s="48"/>
      <c r="AH80" s="48"/>
      <c r="AI80" s="48"/>
      <c r="AJ80" s="48"/>
      <c r="AK80" s="45"/>
      <c r="AL80" s="133"/>
      <c r="AM80" s="74"/>
    </row>
    <row r="81" spans="1:39" ht="30" customHeight="1">
      <c r="A81" s="344"/>
      <c r="B81" s="33" t="s">
        <v>572</v>
      </c>
      <c r="C81" s="48"/>
      <c r="D81" s="48"/>
      <c r="E81" s="48"/>
      <c r="F81" s="48"/>
      <c r="G81" s="48"/>
      <c r="H81" s="48"/>
      <c r="I81" s="48"/>
      <c r="J81" s="48"/>
      <c r="K81" s="48"/>
      <c r="L81" s="48"/>
      <c r="M81" s="48"/>
      <c r="N81" s="45"/>
      <c r="O81" s="45"/>
      <c r="P81" s="45"/>
      <c r="Q81" s="45" t="s">
        <v>135</v>
      </c>
      <c r="R81" s="45"/>
      <c r="S81" s="45"/>
      <c r="T81" s="47"/>
      <c r="U81" s="48"/>
      <c r="V81" s="48"/>
      <c r="W81" s="48"/>
      <c r="X81" s="48"/>
      <c r="Y81" s="48"/>
      <c r="Z81" s="48"/>
      <c r="AA81" s="48"/>
      <c r="AB81" s="48"/>
      <c r="AC81" s="48"/>
      <c r="AD81" s="48"/>
      <c r="AE81" s="48"/>
      <c r="AF81" s="48"/>
      <c r="AG81" s="48"/>
      <c r="AH81" s="48"/>
      <c r="AI81" s="48"/>
      <c r="AJ81" s="48"/>
      <c r="AK81" s="45"/>
      <c r="AL81" s="133"/>
      <c r="AM81" s="74"/>
    </row>
    <row r="82" spans="1:39" ht="30" customHeight="1">
      <c r="A82" s="344"/>
      <c r="B82" s="33" t="s">
        <v>573</v>
      </c>
      <c r="C82" s="48"/>
      <c r="D82" s="48"/>
      <c r="E82" s="48"/>
      <c r="F82" s="48"/>
      <c r="G82" s="48"/>
      <c r="H82" s="48"/>
      <c r="I82" s="48"/>
      <c r="J82" s="48"/>
      <c r="K82" s="48"/>
      <c r="L82" s="48"/>
      <c r="M82" s="48"/>
      <c r="N82" s="45"/>
      <c r="O82" s="45"/>
      <c r="P82" s="45"/>
      <c r="Q82" s="45" t="s">
        <v>135</v>
      </c>
      <c r="R82" s="45"/>
      <c r="S82" s="45"/>
      <c r="T82" s="47"/>
      <c r="U82" s="48"/>
      <c r="V82" s="48"/>
      <c r="W82" s="48"/>
      <c r="X82" s="48"/>
      <c r="Y82" s="48"/>
      <c r="Z82" s="48"/>
      <c r="AA82" s="48"/>
      <c r="AB82" s="48"/>
      <c r="AC82" s="48"/>
      <c r="AD82" s="48"/>
      <c r="AE82" s="48"/>
      <c r="AF82" s="48"/>
      <c r="AG82" s="48"/>
      <c r="AH82" s="48"/>
      <c r="AI82" s="48"/>
      <c r="AJ82" s="48"/>
      <c r="AK82" s="45"/>
      <c r="AL82" s="133"/>
      <c r="AM82" s="74"/>
    </row>
    <row r="83" spans="1:39" ht="30" customHeight="1">
      <c r="A83" s="344"/>
      <c r="B83" s="33" t="s">
        <v>574</v>
      </c>
      <c r="C83" s="48"/>
      <c r="D83" s="48"/>
      <c r="E83" s="48"/>
      <c r="F83" s="48"/>
      <c r="G83" s="48"/>
      <c r="H83" s="48"/>
      <c r="I83" s="48"/>
      <c r="J83" s="48"/>
      <c r="K83" s="48"/>
      <c r="L83" s="48"/>
      <c r="M83" s="48"/>
      <c r="N83" s="45"/>
      <c r="O83" s="45"/>
      <c r="P83" s="45"/>
      <c r="Q83" s="45" t="s">
        <v>135</v>
      </c>
      <c r="R83" s="45"/>
      <c r="S83" s="45"/>
      <c r="T83" s="47"/>
      <c r="U83" s="48"/>
      <c r="V83" s="48"/>
      <c r="W83" s="48"/>
      <c r="X83" s="48"/>
      <c r="Y83" s="48"/>
      <c r="Z83" s="48"/>
      <c r="AA83" s="48"/>
      <c r="AB83" s="48"/>
      <c r="AC83" s="48"/>
      <c r="AD83" s="48"/>
      <c r="AE83" s="48"/>
      <c r="AF83" s="48"/>
      <c r="AG83" s="48"/>
      <c r="AH83" s="48"/>
      <c r="AI83" s="48"/>
      <c r="AJ83" s="48"/>
      <c r="AK83" s="45"/>
      <c r="AL83" s="133"/>
      <c r="AM83" s="74"/>
    </row>
    <row r="84" spans="1:39" ht="30" customHeight="1">
      <c r="A84" s="344"/>
      <c r="B84" s="33" t="s">
        <v>575</v>
      </c>
      <c r="C84" s="48"/>
      <c r="D84" s="48"/>
      <c r="E84" s="48"/>
      <c r="F84" s="48"/>
      <c r="G84" s="48"/>
      <c r="H84" s="48"/>
      <c r="I84" s="48"/>
      <c r="J84" s="48"/>
      <c r="K84" s="48"/>
      <c r="L84" s="48"/>
      <c r="M84" s="48"/>
      <c r="N84" s="45"/>
      <c r="O84" s="45"/>
      <c r="P84" s="45"/>
      <c r="Q84" s="45" t="s">
        <v>135</v>
      </c>
      <c r="R84" s="45"/>
      <c r="S84" s="45"/>
      <c r="T84" s="47"/>
      <c r="U84" s="48"/>
      <c r="V84" s="48"/>
      <c r="W84" s="48"/>
      <c r="X84" s="48"/>
      <c r="Y84" s="48"/>
      <c r="Z84" s="48"/>
      <c r="AA84" s="48"/>
      <c r="AB84" s="48"/>
      <c r="AC84" s="48"/>
      <c r="AD84" s="48"/>
      <c r="AE84" s="48"/>
      <c r="AF84" s="48"/>
      <c r="AG84" s="48"/>
      <c r="AH84" s="48"/>
      <c r="AI84" s="48"/>
      <c r="AJ84" s="48"/>
      <c r="AK84" s="45"/>
      <c r="AL84" s="133"/>
      <c r="AM84" s="74"/>
    </row>
    <row r="85" spans="1:39" ht="30" customHeight="1">
      <c r="A85" s="345"/>
      <c r="B85" s="33" t="s">
        <v>576</v>
      </c>
      <c r="C85" s="48"/>
      <c r="D85" s="48"/>
      <c r="E85" s="48"/>
      <c r="F85" s="48"/>
      <c r="G85" s="48"/>
      <c r="H85" s="48"/>
      <c r="I85" s="48"/>
      <c r="J85" s="48"/>
      <c r="K85" s="48"/>
      <c r="L85" s="48"/>
      <c r="M85" s="48"/>
      <c r="N85" s="45"/>
      <c r="O85" s="45"/>
      <c r="P85" s="45"/>
      <c r="Q85" s="45" t="s">
        <v>135</v>
      </c>
      <c r="R85" s="45"/>
      <c r="S85" s="45"/>
      <c r="T85" s="47"/>
      <c r="U85" s="48"/>
      <c r="V85" s="48"/>
      <c r="W85" s="48"/>
      <c r="X85" s="48"/>
      <c r="Y85" s="48"/>
      <c r="Z85" s="48"/>
      <c r="AA85" s="48"/>
      <c r="AB85" s="48"/>
      <c r="AC85" s="48"/>
      <c r="AD85" s="48"/>
      <c r="AE85" s="48"/>
      <c r="AF85" s="48"/>
      <c r="AG85" s="48"/>
      <c r="AH85" s="48"/>
      <c r="AI85" s="48"/>
      <c r="AJ85" s="48"/>
      <c r="AK85" s="45"/>
      <c r="AL85" s="133"/>
      <c r="AM85" s="74"/>
    </row>
    <row r="86" spans="1:39" ht="30" customHeight="1">
      <c r="A86" s="343" t="s">
        <v>577</v>
      </c>
      <c r="B86" s="33" t="s">
        <v>578</v>
      </c>
      <c r="C86" s="48" t="s">
        <v>579</v>
      </c>
      <c r="D86" s="48"/>
      <c r="E86" s="48"/>
      <c r="F86" s="48"/>
      <c r="G86" s="48"/>
      <c r="H86" s="48"/>
      <c r="I86" s="48"/>
      <c r="J86" s="48"/>
      <c r="K86" s="48"/>
      <c r="L86" s="48"/>
      <c r="M86" s="48"/>
      <c r="N86" s="45"/>
      <c r="O86" s="45"/>
      <c r="P86" s="45"/>
      <c r="Q86" s="45"/>
      <c r="R86" s="45"/>
      <c r="S86" s="45" t="s">
        <v>208</v>
      </c>
      <c r="T86" s="47"/>
      <c r="U86" s="48"/>
      <c r="V86" s="48"/>
      <c r="W86" s="48"/>
      <c r="X86" s="48"/>
      <c r="Y86" s="48"/>
      <c r="Z86" s="48"/>
      <c r="AA86" s="48"/>
      <c r="AB86" s="48"/>
      <c r="AC86" s="48"/>
      <c r="AD86" s="48"/>
      <c r="AE86" s="48"/>
      <c r="AF86" s="48"/>
      <c r="AG86" s="48"/>
      <c r="AH86" s="48"/>
      <c r="AI86" s="48"/>
      <c r="AJ86" s="48"/>
      <c r="AK86" s="45"/>
      <c r="AL86" s="133"/>
      <c r="AM86" s="74"/>
    </row>
    <row r="87" spans="1:39" ht="30" customHeight="1">
      <c r="A87" s="344"/>
      <c r="B87" s="33" t="s">
        <v>580</v>
      </c>
      <c r="C87" s="48" t="s">
        <v>579</v>
      </c>
      <c r="D87" s="48"/>
      <c r="E87" s="48"/>
      <c r="F87" s="48"/>
      <c r="G87" s="48"/>
      <c r="H87" s="48"/>
      <c r="I87" s="48"/>
      <c r="J87" s="48"/>
      <c r="K87" s="48"/>
      <c r="L87" s="48"/>
      <c r="M87" s="48"/>
      <c r="N87" s="45"/>
      <c r="O87" s="45"/>
      <c r="P87" s="45"/>
      <c r="Q87" s="45"/>
      <c r="R87" s="45"/>
      <c r="S87" s="45" t="s">
        <v>208</v>
      </c>
      <c r="T87" s="47"/>
      <c r="U87" s="48"/>
      <c r="V87" s="48"/>
      <c r="W87" s="48"/>
      <c r="X87" s="48"/>
      <c r="Y87" s="48"/>
      <c r="Z87" s="48"/>
      <c r="AA87" s="48"/>
      <c r="AB87" s="48"/>
      <c r="AC87" s="48"/>
      <c r="AD87" s="48"/>
      <c r="AE87" s="48"/>
      <c r="AF87" s="48"/>
      <c r="AG87" s="48"/>
      <c r="AH87" s="48"/>
      <c r="AI87" s="48"/>
      <c r="AJ87" s="48"/>
      <c r="AK87" s="45"/>
      <c r="AL87" s="133"/>
      <c r="AM87" s="74"/>
    </row>
    <row r="88" spans="1:39" ht="30" customHeight="1">
      <c r="A88" s="344"/>
      <c r="B88" s="33" t="s">
        <v>581</v>
      </c>
      <c r="C88" s="48" t="s">
        <v>579</v>
      </c>
      <c r="D88" s="48"/>
      <c r="E88" s="48"/>
      <c r="F88" s="48"/>
      <c r="G88" s="48"/>
      <c r="H88" s="48"/>
      <c r="I88" s="48"/>
      <c r="J88" s="48"/>
      <c r="K88" s="48"/>
      <c r="L88" s="48"/>
      <c r="M88" s="48"/>
      <c r="N88" s="45"/>
      <c r="O88" s="45"/>
      <c r="P88" s="45"/>
      <c r="Q88" s="45"/>
      <c r="R88" s="45"/>
      <c r="S88" s="45" t="s">
        <v>208</v>
      </c>
      <c r="T88" s="47"/>
      <c r="U88" s="48"/>
      <c r="V88" s="48"/>
      <c r="W88" s="48"/>
      <c r="X88" s="48"/>
      <c r="Y88" s="48"/>
      <c r="Z88" s="48"/>
      <c r="AA88" s="48"/>
      <c r="AB88" s="48"/>
      <c r="AC88" s="48"/>
      <c r="AD88" s="48"/>
      <c r="AE88" s="48"/>
      <c r="AF88" s="48"/>
      <c r="AG88" s="48"/>
      <c r="AH88" s="48"/>
      <c r="AI88" s="48"/>
      <c r="AJ88" s="48"/>
      <c r="AK88" s="45"/>
      <c r="AL88" s="133"/>
      <c r="AM88" s="74"/>
    </row>
    <row r="89" spans="1:39" ht="30" customHeight="1">
      <c r="A89" s="344"/>
      <c r="B89" s="33" t="s">
        <v>582</v>
      </c>
      <c r="C89" s="48"/>
      <c r="D89" s="48"/>
      <c r="E89" s="48"/>
      <c r="F89" s="48"/>
      <c r="G89" s="48"/>
      <c r="H89" s="48"/>
      <c r="I89" s="48"/>
      <c r="J89" s="48"/>
      <c r="K89" s="48"/>
      <c r="L89" s="48"/>
      <c r="M89" s="48"/>
      <c r="N89" s="45"/>
      <c r="O89" s="45"/>
      <c r="P89" s="45"/>
      <c r="Q89" s="45"/>
      <c r="R89" s="45"/>
      <c r="S89" s="45" t="s">
        <v>135</v>
      </c>
      <c r="T89" s="47"/>
      <c r="U89" s="48"/>
      <c r="V89" s="48"/>
      <c r="W89" s="48"/>
      <c r="X89" s="48"/>
      <c r="Y89" s="48"/>
      <c r="Z89" s="48"/>
      <c r="AA89" s="48"/>
      <c r="AB89" s="48"/>
      <c r="AC89" s="48"/>
      <c r="AD89" s="48"/>
      <c r="AE89" s="48"/>
      <c r="AF89" s="48"/>
      <c r="AG89" s="48"/>
      <c r="AH89" s="48"/>
      <c r="AI89" s="48"/>
      <c r="AJ89" s="48"/>
      <c r="AK89" s="45"/>
      <c r="AL89" s="133"/>
      <c r="AM89" s="74"/>
    </row>
    <row r="90" spans="1:39" ht="30" customHeight="1">
      <c r="A90" s="344"/>
      <c r="B90" s="33" t="s">
        <v>583</v>
      </c>
      <c r="C90" s="48"/>
      <c r="D90" s="48"/>
      <c r="E90" s="48"/>
      <c r="F90" s="48"/>
      <c r="G90" s="48"/>
      <c r="H90" s="48"/>
      <c r="I90" s="48"/>
      <c r="J90" s="48"/>
      <c r="K90" s="48"/>
      <c r="L90" s="48"/>
      <c r="M90" s="48"/>
      <c r="N90" s="45"/>
      <c r="O90" s="45"/>
      <c r="P90" s="45"/>
      <c r="Q90" s="45"/>
      <c r="R90" s="45"/>
      <c r="S90" s="45" t="s">
        <v>135</v>
      </c>
      <c r="T90" s="47"/>
      <c r="U90" s="48"/>
      <c r="V90" s="48"/>
      <c r="W90" s="48"/>
      <c r="X90" s="48"/>
      <c r="Y90" s="48"/>
      <c r="Z90" s="48"/>
      <c r="AA90" s="48"/>
      <c r="AB90" s="48"/>
      <c r="AC90" s="48"/>
      <c r="AD90" s="48"/>
      <c r="AE90" s="48"/>
      <c r="AF90" s="48"/>
      <c r="AG90" s="48"/>
      <c r="AH90" s="48"/>
      <c r="AI90" s="48"/>
      <c r="AJ90" s="48"/>
      <c r="AK90" s="45"/>
      <c r="AL90" s="133"/>
      <c r="AM90" s="74"/>
    </row>
    <row r="91" spans="1:39" ht="30" customHeight="1">
      <c r="A91" s="344"/>
      <c r="B91" s="33" t="s">
        <v>584</v>
      </c>
      <c r="C91" s="48"/>
      <c r="D91" s="48"/>
      <c r="E91" s="48"/>
      <c r="F91" s="48"/>
      <c r="G91" s="48"/>
      <c r="H91" s="48"/>
      <c r="I91" s="48"/>
      <c r="J91" s="48"/>
      <c r="K91" s="48"/>
      <c r="L91" s="48"/>
      <c r="M91" s="48"/>
      <c r="N91" s="45"/>
      <c r="O91" s="45"/>
      <c r="P91" s="45"/>
      <c r="Q91" s="45"/>
      <c r="R91" s="45"/>
      <c r="S91" s="45" t="s">
        <v>135</v>
      </c>
      <c r="T91" s="47"/>
      <c r="U91" s="48"/>
      <c r="V91" s="48"/>
      <c r="W91" s="48"/>
      <c r="X91" s="48"/>
      <c r="Y91" s="48"/>
      <c r="Z91" s="48"/>
      <c r="AA91" s="48"/>
      <c r="AB91" s="48"/>
      <c r="AC91" s="48"/>
      <c r="AD91" s="48"/>
      <c r="AE91" s="48"/>
      <c r="AF91" s="48"/>
      <c r="AG91" s="48"/>
      <c r="AH91" s="48"/>
      <c r="AI91" s="48"/>
      <c r="AJ91" s="48"/>
      <c r="AK91" s="45"/>
      <c r="AL91" s="133"/>
      <c r="AM91" s="74"/>
    </row>
    <row r="92" spans="1:39" ht="30" customHeight="1">
      <c r="A92" s="344"/>
      <c r="B92" s="33" t="s">
        <v>585</v>
      </c>
      <c r="C92" s="48"/>
      <c r="D92" s="48"/>
      <c r="E92" s="48"/>
      <c r="F92" s="48"/>
      <c r="G92" s="48"/>
      <c r="H92" s="48"/>
      <c r="I92" s="48"/>
      <c r="J92" s="48"/>
      <c r="K92" s="48"/>
      <c r="L92" s="48"/>
      <c r="M92" s="48"/>
      <c r="N92" s="45"/>
      <c r="O92" s="45"/>
      <c r="P92" s="45"/>
      <c r="Q92" s="45"/>
      <c r="R92" s="45"/>
      <c r="S92" s="45" t="s">
        <v>135</v>
      </c>
      <c r="T92" s="47"/>
      <c r="U92" s="48"/>
      <c r="V92" s="48"/>
      <c r="W92" s="48"/>
      <c r="X92" s="48"/>
      <c r="Y92" s="48"/>
      <c r="Z92" s="48"/>
      <c r="AA92" s="48"/>
      <c r="AB92" s="48"/>
      <c r="AC92" s="48"/>
      <c r="AD92" s="48"/>
      <c r="AE92" s="48"/>
      <c r="AF92" s="48"/>
      <c r="AG92" s="48"/>
      <c r="AH92" s="48"/>
      <c r="AI92" s="48"/>
      <c r="AJ92" s="48"/>
      <c r="AK92" s="45"/>
      <c r="AL92" s="133"/>
      <c r="AM92" s="74"/>
    </row>
    <row r="93" spans="1:39" ht="30" customHeight="1">
      <c r="A93" s="344"/>
      <c r="B93" s="33" t="s">
        <v>586</v>
      </c>
      <c r="C93" s="48"/>
      <c r="D93" s="48"/>
      <c r="E93" s="48"/>
      <c r="F93" s="48"/>
      <c r="G93" s="48"/>
      <c r="H93" s="48"/>
      <c r="I93" s="48"/>
      <c r="J93" s="48"/>
      <c r="K93" s="48"/>
      <c r="L93" s="48"/>
      <c r="M93" s="48"/>
      <c r="N93" s="45"/>
      <c r="O93" s="45"/>
      <c r="P93" s="45"/>
      <c r="Q93" s="45"/>
      <c r="R93" s="45"/>
      <c r="S93" s="45" t="s">
        <v>135</v>
      </c>
      <c r="T93" s="47"/>
      <c r="U93" s="48"/>
      <c r="V93" s="48"/>
      <c r="W93" s="48"/>
      <c r="X93" s="48"/>
      <c r="Y93" s="48"/>
      <c r="Z93" s="48"/>
      <c r="AA93" s="48"/>
      <c r="AB93" s="48"/>
      <c r="AC93" s="48"/>
      <c r="AD93" s="48"/>
      <c r="AE93" s="48"/>
      <c r="AF93" s="48"/>
      <c r="AG93" s="48"/>
      <c r="AH93" s="48"/>
      <c r="AI93" s="48"/>
      <c r="AJ93" s="48"/>
      <c r="AK93" s="45"/>
      <c r="AL93" s="133"/>
      <c r="AM93" s="74"/>
    </row>
    <row r="94" spans="1:39" ht="30" customHeight="1">
      <c r="A94" s="344"/>
      <c r="B94" s="33" t="s">
        <v>587</v>
      </c>
      <c r="C94" s="48"/>
      <c r="D94" s="48"/>
      <c r="E94" s="48"/>
      <c r="F94" s="48"/>
      <c r="G94" s="48"/>
      <c r="H94" s="48"/>
      <c r="I94" s="48"/>
      <c r="J94" s="48"/>
      <c r="K94" s="48"/>
      <c r="L94" s="48"/>
      <c r="M94" s="48"/>
      <c r="N94" s="45"/>
      <c r="O94" s="45"/>
      <c r="P94" s="45"/>
      <c r="Q94" s="45"/>
      <c r="R94" s="45"/>
      <c r="S94" s="45" t="s">
        <v>135</v>
      </c>
      <c r="T94" s="47"/>
      <c r="U94" s="48"/>
      <c r="V94" s="48"/>
      <c r="W94" s="48"/>
      <c r="X94" s="48"/>
      <c r="Y94" s="48"/>
      <c r="Z94" s="48"/>
      <c r="AA94" s="48"/>
      <c r="AB94" s="48"/>
      <c r="AC94" s="48"/>
      <c r="AD94" s="48"/>
      <c r="AE94" s="48"/>
      <c r="AF94" s="48"/>
      <c r="AG94" s="48"/>
      <c r="AH94" s="48"/>
      <c r="AI94" s="48"/>
      <c r="AJ94" s="48"/>
      <c r="AK94" s="45"/>
      <c r="AL94" s="133"/>
      <c r="AM94" s="74"/>
    </row>
    <row r="95" spans="1:39" ht="30" customHeight="1">
      <c r="A95" s="344"/>
      <c r="B95" s="33" t="s">
        <v>588</v>
      </c>
      <c r="C95" s="48"/>
      <c r="D95" s="48"/>
      <c r="E95" s="48"/>
      <c r="F95" s="48"/>
      <c r="G95" s="48"/>
      <c r="H95" s="48"/>
      <c r="I95" s="48"/>
      <c r="J95" s="48"/>
      <c r="K95" s="48"/>
      <c r="L95" s="48"/>
      <c r="M95" s="48"/>
      <c r="N95" s="45"/>
      <c r="O95" s="45"/>
      <c r="P95" s="45"/>
      <c r="Q95" s="45"/>
      <c r="R95" s="45"/>
      <c r="S95" s="45" t="s">
        <v>135</v>
      </c>
      <c r="T95" s="47"/>
      <c r="U95" s="48"/>
      <c r="V95" s="48"/>
      <c r="W95" s="48"/>
      <c r="X95" s="48"/>
      <c r="Y95" s="48"/>
      <c r="Z95" s="48"/>
      <c r="AA95" s="48"/>
      <c r="AB95" s="48"/>
      <c r="AC95" s="48"/>
      <c r="AD95" s="48"/>
      <c r="AE95" s="48"/>
      <c r="AF95" s="48"/>
      <c r="AG95" s="48"/>
      <c r="AH95" s="48"/>
      <c r="AI95" s="48"/>
      <c r="AJ95" s="48"/>
      <c r="AK95" s="45"/>
      <c r="AL95" s="133"/>
      <c r="AM95" s="74"/>
    </row>
    <row r="96" spans="1:39" ht="30" customHeight="1">
      <c r="A96" s="344"/>
      <c r="B96" s="33" t="s">
        <v>589</v>
      </c>
      <c r="C96" s="48"/>
      <c r="D96" s="48"/>
      <c r="E96" s="48"/>
      <c r="F96" s="48"/>
      <c r="G96" s="48"/>
      <c r="H96" s="48"/>
      <c r="I96" s="48"/>
      <c r="J96" s="48"/>
      <c r="K96" s="48"/>
      <c r="L96" s="48"/>
      <c r="M96" s="48"/>
      <c r="N96" s="45"/>
      <c r="O96" s="45"/>
      <c r="P96" s="45"/>
      <c r="Q96" s="45"/>
      <c r="R96" s="45"/>
      <c r="S96" s="45" t="s">
        <v>135</v>
      </c>
      <c r="T96" s="47"/>
      <c r="U96" s="48"/>
      <c r="V96" s="48"/>
      <c r="W96" s="48"/>
      <c r="X96" s="48"/>
      <c r="Y96" s="48"/>
      <c r="Z96" s="48"/>
      <c r="AA96" s="48"/>
      <c r="AB96" s="48"/>
      <c r="AC96" s="48"/>
      <c r="AD96" s="48"/>
      <c r="AE96" s="48"/>
      <c r="AF96" s="48"/>
      <c r="AG96" s="48"/>
      <c r="AH96" s="48"/>
      <c r="AI96" s="48"/>
      <c r="AJ96" s="48"/>
      <c r="AK96" s="45"/>
      <c r="AL96" s="133"/>
      <c r="AM96" s="74"/>
    </row>
    <row r="97" spans="1:39" ht="30" customHeight="1">
      <c r="A97" s="344"/>
      <c r="B97" s="33" t="s">
        <v>590</v>
      </c>
      <c r="C97" s="48"/>
      <c r="D97" s="48"/>
      <c r="E97" s="48"/>
      <c r="F97" s="48"/>
      <c r="G97" s="48"/>
      <c r="H97" s="48"/>
      <c r="I97" s="48"/>
      <c r="J97" s="48"/>
      <c r="K97" s="48"/>
      <c r="L97" s="48"/>
      <c r="M97" s="48"/>
      <c r="N97" s="45"/>
      <c r="O97" s="45"/>
      <c r="P97" s="45"/>
      <c r="Q97" s="45"/>
      <c r="R97" s="45"/>
      <c r="S97" s="45" t="s">
        <v>135</v>
      </c>
      <c r="T97" s="47"/>
      <c r="U97" s="48"/>
      <c r="V97" s="48"/>
      <c r="W97" s="48"/>
      <c r="X97" s="48"/>
      <c r="Y97" s="48"/>
      <c r="Z97" s="48"/>
      <c r="AA97" s="48"/>
      <c r="AB97" s="48"/>
      <c r="AC97" s="48"/>
      <c r="AD97" s="48"/>
      <c r="AE97" s="48"/>
      <c r="AF97" s="48"/>
      <c r="AG97" s="48"/>
      <c r="AH97" s="48"/>
      <c r="AI97" s="48"/>
      <c r="AJ97" s="48"/>
      <c r="AK97" s="45"/>
      <c r="AL97" s="133"/>
      <c r="AM97" s="74"/>
    </row>
    <row r="98" spans="1:39" ht="30" customHeight="1">
      <c r="A98" s="344"/>
      <c r="B98" s="33" t="s">
        <v>591</v>
      </c>
      <c r="C98" s="48"/>
      <c r="D98" s="48"/>
      <c r="E98" s="48"/>
      <c r="F98" s="48"/>
      <c r="G98" s="48"/>
      <c r="H98" s="48"/>
      <c r="I98" s="48"/>
      <c r="J98" s="48"/>
      <c r="K98" s="48"/>
      <c r="L98" s="48"/>
      <c r="M98" s="48"/>
      <c r="N98" s="45"/>
      <c r="O98" s="45"/>
      <c r="P98" s="45"/>
      <c r="Q98" s="45"/>
      <c r="R98" s="45"/>
      <c r="S98" s="45" t="s">
        <v>135</v>
      </c>
      <c r="T98" s="47"/>
      <c r="U98" s="48"/>
      <c r="V98" s="48"/>
      <c r="W98" s="48"/>
      <c r="X98" s="48"/>
      <c r="Y98" s="48"/>
      <c r="Z98" s="48"/>
      <c r="AA98" s="48"/>
      <c r="AB98" s="48"/>
      <c r="AC98" s="48"/>
      <c r="AD98" s="48"/>
      <c r="AE98" s="48"/>
      <c r="AF98" s="48"/>
      <c r="AG98" s="48"/>
      <c r="AH98" s="48"/>
      <c r="AI98" s="48"/>
      <c r="AJ98" s="48"/>
      <c r="AK98" s="45"/>
      <c r="AL98" s="133"/>
      <c r="AM98" s="74"/>
    </row>
    <row r="99" spans="1:39" ht="30" customHeight="1">
      <c r="A99" s="344"/>
      <c r="B99" s="33" t="s">
        <v>592</v>
      </c>
      <c r="C99" s="48"/>
      <c r="D99" s="48"/>
      <c r="E99" s="48"/>
      <c r="F99" s="48"/>
      <c r="G99" s="48"/>
      <c r="H99" s="48"/>
      <c r="I99" s="48"/>
      <c r="J99" s="48"/>
      <c r="K99" s="48"/>
      <c r="L99" s="48"/>
      <c r="M99" s="48"/>
      <c r="N99" s="45"/>
      <c r="O99" s="45"/>
      <c r="P99" s="45"/>
      <c r="Q99" s="45"/>
      <c r="R99" s="45"/>
      <c r="S99" s="45" t="s">
        <v>135</v>
      </c>
      <c r="T99" s="47"/>
      <c r="U99" s="48"/>
      <c r="V99" s="48"/>
      <c r="W99" s="48"/>
      <c r="X99" s="48"/>
      <c r="Y99" s="48"/>
      <c r="Z99" s="48"/>
      <c r="AA99" s="48"/>
      <c r="AB99" s="48"/>
      <c r="AC99" s="48"/>
      <c r="AD99" s="48"/>
      <c r="AE99" s="48"/>
      <c r="AF99" s="48"/>
      <c r="AG99" s="48"/>
      <c r="AH99" s="48"/>
      <c r="AI99" s="48"/>
      <c r="AJ99" s="48"/>
      <c r="AK99" s="45"/>
      <c r="AL99" s="133"/>
      <c r="AM99" s="74"/>
    </row>
    <row r="100" spans="1:39" ht="30" customHeight="1">
      <c r="A100" s="345"/>
      <c r="B100" s="33" t="s">
        <v>593</v>
      </c>
      <c r="C100" s="48"/>
      <c r="D100" s="48"/>
      <c r="E100" s="48"/>
      <c r="F100" s="48"/>
      <c r="G100" s="48"/>
      <c r="H100" s="48"/>
      <c r="I100" s="48"/>
      <c r="J100" s="48"/>
      <c r="K100" s="48"/>
      <c r="L100" s="48"/>
      <c r="M100" s="48"/>
      <c r="N100" s="45"/>
      <c r="O100" s="45"/>
      <c r="P100" s="45"/>
      <c r="Q100" s="45"/>
      <c r="R100" s="45"/>
      <c r="S100" s="45" t="s">
        <v>135</v>
      </c>
      <c r="T100" s="47"/>
      <c r="U100" s="48"/>
      <c r="V100" s="48"/>
      <c r="W100" s="48"/>
      <c r="X100" s="48"/>
      <c r="Y100" s="48"/>
      <c r="Z100" s="48"/>
      <c r="AA100" s="48"/>
      <c r="AB100" s="48"/>
      <c r="AC100" s="48"/>
      <c r="AD100" s="48"/>
      <c r="AE100" s="48"/>
      <c r="AF100" s="48"/>
      <c r="AG100" s="48"/>
      <c r="AH100" s="48"/>
      <c r="AI100" s="48"/>
      <c r="AJ100" s="48"/>
      <c r="AK100" s="45"/>
      <c r="AL100" s="133"/>
      <c r="AM100" s="74"/>
    </row>
    <row r="101" spans="1:39" ht="30" customHeight="1">
      <c r="A101" s="343" t="s">
        <v>594</v>
      </c>
      <c r="B101" s="33" t="s">
        <v>595</v>
      </c>
      <c r="C101" s="48" t="s">
        <v>596</v>
      </c>
      <c r="D101" s="48"/>
      <c r="E101" s="48"/>
      <c r="F101" s="48"/>
      <c r="G101" s="48"/>
      <c r="H101" s="48"/>
      <c r="I101" s="48"/>
      <c r="J101" s="48"/>
      <c r="K101" s="48"/>
      <c r="L101" s="48"/>
      <c r="M101" s="48"/>
      <c r="N101" s="45"/>
      <c r="O101" s="45"/>
      <c r="P101" s="45"/>
      <c r="Q101" s="45"/>
      <c r="R101" s="45"/>
      <c r="S101" s="45" t="s">
        <v>208</v>
      </c>
      <c r="T101" s="47"/>
      <c r="U101" s="48"/>
      <c r="V101" s="48"/>
      <c r="W101" s="48"/>
      <c r="X101" s="48"/>
      <c r="Y101" s="48"/>
      <c r="Z101" s="48"/>
      <c r="AA101" s="48"/>
      <c r="AB101" s="48"/>
      <c r="AC101" s="48"/>
      <c r="AD101" s="48"/>
      <c r="AE101" s="48"/>
      <c r="AF101" s="48"/>
      <c r="AG101" s="48"/>
      <c r="AH101" s="48"/>
      <c r="AI101" s="48"/>
      <c r="AJ101" s="48"/>
      <c r="AK101" s="45"/>
      <c r="AL101" s="133"/>
      <c r="AM101" s="74"/>
    </row>
    <row r="102" spans="1:39" ht="30" customHeight="1">
      <c r="A102" s="344"/>
      <c r="B102" s="33" t="s">
        <v>597</v>
      </c>
      <c r="C102" s="48" t="s">
        <v>596</v>
      </c>
      <c r="D102" s="48"/>
      <c r="E102" s="48"/>
      <c r="F102" s="48"/>
      <c r="G102" s="48"/>
      <c r="H102" s="48"/>
      <c r="I102" s="48"/>
      <c r="J102" s="48"/>
      <c r="K102" s="48"/>
      <c r="L102" s="48"/>
      <c r="M102" s="48"/>
      <c r="N102" s="45"/>
      <c r="O102" s="45"/>
      <c r="P102" s="45"/>
      <c r="Q102" s="45"/>
      <c r="R102" s="45"/>
      <c r="S102" s="45" t="s">
        <v>208</v>
      </c>
      <c r="T102" s="47"/>
      <c r="U102" s="48"/>
      <c r="V102" s="48"/>
      <c r="W102" s="48"/>
      <c r="X102" s="48"/>
      <c r="Y102" s="48"/>
      <c r="Z102" s="48"/>
      <c r="AA102" s="48"/>
      <c r="AB102" s="48"/>
      <c r="AC102" s="48"/>
      <c r="AD102" s="48"/>
      <c r="AE102" s="48"/>
      <c r="AF102" s="48"/>
      <c r="AG102" s="48"/>
      <c r="AH102" s="48"/>
      <c r="AI102" s="48"/>
      <c r="AJ102" s="48"/>
      <c r="AK102" s="45"/>
      <c r="AL102" s="133"/>
      <c r="AM102" s="74"/>
    </row>
    <row r="103" spans="1:39" ht="30" customHeight="1">
      <c r="A103" s="344"/>
      <c r="B103" s="33" t="s">
        <v>598</v>
      </c>
      <c r="C103" s="48" t="s">
        <v>596</v>
      </c>
      <c r="D103" s="48"/>
      <c r="E103" s="48"/>
      <c r="F103" s="48"/>
      <c r="G103" s="48"/>
      <c r="H103" s="48"/>
      <c r="I103" s="48"/>
      <c r="J103" s="48"/>
      <c r="K103" s="48"/>
      <c r="L103" s="48"/>
      <c r="M103" s="48"/>
      <c r="N103" s="45"/>
      <c r="O103" s="45"/>
      <c r="P103" s="45"/>
      <c r="Q103" s="45"/>
      <c r="R103" s="45"/>
      <c r="S103" s="45" t="s">
        <v>208</v>
      </c>
      <c r="T103" s="47"/>
      <c r="U103" s="48"/>
      <c r="V103" s="48"/>
      <c r="W103" s="48"/>
      <c r="X103" s="48"/>
      <c r="Y103" s="48"/>
      <c r="Z103" s="48"/>
      <c r="AA103" s="48"/>
      <c r="AB103" s="48"/>
      <c r="AC103" s="48"/>
      <c r="AD103" s="48"/>
      <c r="AE103" s="48"/>
      <c r="AF103" s="48"/>
      <c r="AG103" s="48"/>
      <c r="AH103" s="48"/>
      <c r="AI103" s="48"/>
      <c r="AJ103" s="48"/>
      <c r="AK103" s="45"/>
      <c r="AL103" s="133"/>
      <c r="AM103" s="74"/>
    </row>
    <row r="104" spans="1:39" ht="30" customHeight="1">
      <c r="A104" s="344"/>
      <c r="B104" s="33" t="s">
        <v>599</v>
      </c>
      <c r="C104" s="48"/>
      <c r="D104" s="48"/>
      <c r="E104" s="48"/>
      <c r="F104" s="48"/>
      <c r="G104" s="48"/>
      <c r="H104" s="48"/>
      <c r="I104" s="48"/>
      <c r="J104" s="48"/>
      <c r="K104" s="48"/>
      <c r="L104" s="48"/>
      <c r="M104" s="48"/>
      <c r="N104" s="45"/>
      <c r="O104" s="45"/>
      <c r="P104" s="45"/>
      <c r="Q104" s="45"/>
      <c r="R104" s="45" t="s">
        <v>135</v>
      </c>
      <c r="S104" s="45"/>
      <c r="T104" s="47"/>
      <c r="U104" s="48"/>
      <c r="V104" s="48"/>
      <c r="W104" s="48"/>
      <c r="X104" s="48"/>
      <c r="Y104" s="48"/>
      <c r="Z104" s="48"/>
      <c r="AA104" s="48"/>
      <c r="AB104" s="48"/>
      <c r="AC104" s="48"/>
      <c r="AD104" s="48"/>
      <c r="AE104" s="48"/>
      <c r="AF104" s="48"/>
      <c r="AG104" s="48"/>
      <c r="AH104" s="48"/>
      <c r="AI104" s="48"/>
      <c r="AJ104" s="48"/>
      <c r="AK104" s="45"/>
      <c r="AL104" s="133"/>
      <c r="AM104" s="74"/>
    </row>
    <row r="105" spans="1:39" ht="30" customHeight="1">
      <c r="A105" s="344"/>
      <c r="B105" s="33" t="s">
        <v>600</v>
      </c>
      <c r="C105" s="48"/>
      <c r="D105" s="48"/>
      <c r="E105" s="48"/>
      <c r="F105" s="48"/>
      <c r="G105" s="48"/>
      <c r="H105" s="48"/>
      <c r="I105" s="48"/>
      <c r="J105" s="48"/>
      <c r="K105" s="48"/>
      <c r="L105" s="48"/>
      <c r="M105" s="48"/>
      <c r="N105" s="45"/>
      <c r="O105" s="45"/>
      <c r="P105" s="45" t="s">
        <v>135</v>
      </c>
      <c r="Q105" s="45"/>
      <c r="R105" s="45"/>
      <c r="S105" s="45"/>
      <c r="T105" s="47"/>
      <c r="U105" s="48"/>
      <c r="V105" s="48"/>
      <c r="W105" s="48"/>
      <c r="X105" s="48"/>
      <c r="Y105" s="48"/>
      <c r="Z105" s="48"/>
      <c r="AA105" s="48"/>
      <c r="AB105" s="48"/>
      <c r="AC105" s="48"/>
      <c r="AD105" s="48"/>
      <c r="AE105" s="48"/>
      <c r="AF105" s="48"/>
      <c r="AG105" s="48"/>
      <c r="AH105" s="48"/>
      <c r="AI105" s="48"/>
      <c r="AJ105" s="48"/>
      <c r="AK105" s="45"/>
      <c r="AL105" s="133"/>
      <c r="AM105" s="74"/>
    </row>
    <row r="106" spans="1:39" ht="30" customHeight="1">
      <c r="A106" s="344"/>
      <c r="B106" s="33" t="s">
        <v>601</v>
      </c>
      <c r="C106" s="48"/>
      <c r="D106" s="48"/>
      <c r="E106" s="48"/>
      <c r="F106" s="48"/>
      <c r="G106" s="48"/>
      <c r="H106" s="48"/>
      <c r="I106" s="48"/>
      <c r="J106" s="48"/>
      <c r="K106" s="48"/>
      <c r="L106" s="48"/>
      <c r="M106" s="48"/>
      <c r="N106" s="45"/>
      <c r="O106" s="45"/>
      <c r="P106" s="45" t="s">
        <v>135</v>
      </c>
      <c r="Q106" s="45"/>
      <c r="R106" s="45"/>
      <c r="S106" s="45"/>
      <c r="T106" s="47"/>
      <c r="U106" s="48"/>
      <c r="V106" s="48"/>
      <c r="W106" s="48"/>
      <c r="X106" s="48"/>
      <c r="Y106" s="48"/>
      <c r="Z106" s="48"/>
      <c r="AA106" s="48"/>
      <c r="AB106" s="48"/>
      <c r="AC106" s="48"/>
      <c r="AD106" s="48"/>
      <c r="AE106" s="48"/>
      <c r="AF106" s="48"/>
      <c r="AG106" s="48"/>
      <c r="AH106" s="48"/>
      <c r="AI106" s="48"/>
      <c r="AJ106" s="48"/>
      <c r="AK106" s="45"/>
      <c r="AL106" s="133"/>
      <c r="AM106" s="74"/>
    </row>
    <row r="107" spans="1:39" ht="30" customHeight="1">
      <c r="A107" s="344"/>
      <c r="B107" s="33" t="s">
        <v>602</v>
      </c>
      <c r="C107" s="48"/>
      <c r="D107" s="48"/>
      <c r="E107" s="48"/>
      <c r="F107" s="48"/>
      <c r="G107" s="48"/>
      <c r="H107" s="48"/>
      <c r="I107" s="48"/>
      <c r="J107" s="48"/>
      <c r="K107" s="48"/>
      <c r="L107" s="48"/>
      <c r="M107" s="48"/>
      <c r="N107" s="45"/>
      <c r="O107" s="45"/>
      <c r="P107" s="45" t="s">
        <v>135</v>
      </c>
      <c r="Q107" s="45"/>
      <c r="R107" s="45"/>
      <c r="S107" s="45"/>
      <c r="T107" s="47"/>
      <c r="U107" s="48"/>
      <c r="V107" s="48"/>
      <c r="W107" s="48"/>
      <c r="X107" s="48"/>
      <c r="Y107" s="48"/>
      <c r="Z107" s="48"/>
      <c r="AA107" s="48"/>
      <c r="AB107" s="48"/>
      <c r="AC107" s="48"/>
      <c r="AD107" s="48"/>
      <c r="AE107" s="48"/>
      <c r="AF107" s="48"/>
      <c r="AG107" s="48"/>
      <c r="AH107" s="48"/>
      <c r="AI107" s="48"/>
      <c r="AJ107" s="48"/>
      <c r="AK107" s="45"/>
      <c r="AL107" s="133"/>
      <c r="AM107" s="74"/>
    </row>
    <row r="108" spans="1:39" ht="30" customHeight="1">
      <c r="A108" s="344"/>
      <c r="B108" s="33" t="s">
        <v>603</v>
      </c>
      <c r="C108" s="48"/>
      <c r="D108" s="48"/>
      <c r="E108" s="48"/>
      <c r="F108" s="48"/>
      <c r="G108" s="48"/>
      <c r="H108" s="48"/>
      <c r="I108" s="48"/>
      <c r="J108" s="48"/>
      <c r="K108" s="48"/>
      <c r="L108" s="48"/>
      <c r="M108" s="48"/>
      <c r="N108" s="45"/>
      <c r="O108" s="45"/>
      <c r="P108" s="45" t="s">
        <v>135</v>
      </c>
      <c r="Q108" s="45"/>
      <c r="R108" s="45"/>
      <c r="S108" s="45"/>
      <c r="T108" s="47"/>
      <c r="U108" s="48"/>
      <c r="V108" s="48"/>
      <c r="W108" s="48"/>
      <c r="X108" s="48"/>
      <c r="Y108" s="48"/>
      <c r="Z108" s="48"/>
      <c r="AA108" s="48"/>
      <c r="AB108" s="48"/>
      <c r="AC108" s="48"/>
      <c r="AD108" s="48"/>
      <c r="AE108" s="48"/>
      <c r="AF108" s="48"/>
      <c r="AG108" s="48"/>
      <c r="AH108" s="48"/>
      <c r="AI108" s="48"/>
      <c r="AJ108" s="48"/>
      <c r="AK108" s="45"/>
      <c r="AL108" s="133"/>
      <c r="AM108" s="74"/>
    </row>
    <row r="109" spans="1:39" ht="30" customHeight="1">
      <c r="A109" s="344"/>
      <c r="B109" s="33" t="s">
        <v>604</v>
      </c>
      <c r="C109" s="48"/>
      <c r="D109" s="48"/>
      <c r="E109" s="48"/>
      <c r="F109" s="48"/>
      <c r="G109" s="48"/>
      <c r="H109" s="48"/>
      <c r="I109" s="48"/>
      <c r="J109" s="48"/>
      <c r="K109" s="48"/>
      <c r="L109" s="48"/>
      <c r="M109" s="48"/>
      <c r="N109" s="45"/>
      <c r="O109" s="45"/>
      <c r="P109" s="45" t="s">
        <v>135</v>
      </c>
      <c r="Q109" s="45"/>
      <c r="R109" s="45"/>
      <c r="S109" s="45"/>
      <c r="T109" s="47"/>
      <c r="U109" s="48"/>
      <c r="V109" s="48"/>
      <c r="W109" s="48"/>
      <c r="X109" s="48"/>
      <c r="Y109" s="48"/>
      <c r="Z109" s="48"/>
      <c r="AA109" s="48"/>
      <c r="AB109" s="48"/>
      <c r="AC109" s="48"/>
      <c r="AD109" s="48"/>
      <c r="AE109" s="48"/>
      <c r="AF109" s="48"/>
      <c r="AG109" s="48"/>
      <c r="AH109" s="48"/>
      <c r="AI109" s="48"/>
      <c r="AJ109" s="48"/>
      <c r="AK109" s="45"/>
      <c r="AL109" s="133"/>
      <c r="AM109" s="74"/>
    </row>
    <row r="110" spans="1:39" ht="30" customHeight="1">
      <c r="A110" s="344"/>
      <c r="B110" s="33" t="s">
        <v>605</v>
      </c>
      <c r="C110" s="48"/>
      <c r="D110" s="48"/>
      <c r="E110" s="48"/>
      <c r="F110" s="48"/>
      <c r="G110" s="48"/>
      <c r="H110" s="48"/>
      <c r="I110" s="48"/>
      <c r="J110" s="48"/>
      <c r="K110" s="48"/>
      <c r="L110" s="48"/>
      <c r="M110" s="48"/>
      <c r="N110" s="45"/>
      <c r="O110" s="45"/>
      <c r="P110" s="45" t="s">
        <v>135</v>
      </c>
      <c r="Q110" s="45"/>
      <c r="R110" s="45"/>
      <c r="S110" s="45"/>
      <c r="T110" s="47"/>
      <c r="U110" s="48"/>
      <c r="V110" s="48"/>
      <c r="W110" s="48"/>
      <c r="X110" s="48"/>
      <c r="Y110" s="48"/>
      <c r="Z110" s="48"/>
      <c r="AA110" s="48"/>
      <c r="AB110" s="48"/>
      <c r="AC110" s="48"/>
      <c r="AD110" s="48"/>
      <c r="AE110" s="48"/>
      <c r="AF110" s="48"/>
      <c r="AG110" s="48"/>
      <c r="AH110" s="48"/>
      <c r="AI110" s="48"/>
      <c r="AJ110" s="48"/>
      <c r="AK110" s="45"/>
      <c r="AL110" s="133"/>
      <c r="AM110" s="74"/>
    </row>
    <row r="111" spans="1:39" ht="30" customHeight="1">
      <c r="A111" s="344"/>
      <c r="B111" s="33" t="s">
        <v>606</v>
      </c>
      <c r="C111" s="48"/>
      <c r="D111" s="48"/>
      <c r="E111" s="48"/>
      <c r="F111" s="48"/>
      <c r="G111" s="48"/>
      <c r="H111" s="48"/>
      <c r="I111" s="48"/>
      <c r="J111" s="48"/>
      <c r="K111" s="48"/>
      <c r="L111" s="48"/>
      <c r="M111" s="48"/>
      <c r="N111" s="45"/>
      <c r="O111" s="45"/>
      <c r="P111" s="45" t="s">
        <v>135</v>
      </c>
      <c r="Q111" s="45"/>
      <c r="R111" s="45"/>
      <c r="S111" s="45"/>
      <c r="T111" s="47"/>
      <c r="U111" s="48"/>
      <c r="V111" s="48"/>
      <c r="W111" s="48"/>
      <c r="X111" s="48"/>
      <c r="Y111" s="48"/>
      <c r="Z111" s="48"/>
      <c r="AA111" s="48"/>
      <c r="AB111" s="48"/>
      <c r="AC111" s="48"/>
      <c r="AD111" s="48"/>
      <c r="AE111" s="48"/>
      <c r="AF111" s="48"/>
      <c r="AG111" s="48"/>
      <c r="AH111" s="48"/>
      <c r="AI111" s="48"/>
      <c r="AJ111" s="48"/>
      <c r="AK111" s="45"/>
      <c r="AL111" s="133"/>
      <c r="AM111" s="74"/>
    </row>
    <row r="112" spans="1:39" ht="30" customHeight="1">
      <c r="A112" s="344"/>
      <c r="B112" s="33" t="s">
        <v>607</v>
      </c>
      <c r="C112" s="48"/>
      <c r="D112" s="48"/>
      <c r="E112" s="48"/>
      <c r="F112" s="48"/>
      <c r="G112" s="48"/>
      <c r="H112" s="48"/>
      <c r="I112" s="48"/>
      <c r="J112" s="48"/>
      <c r="K112" s="48"/>
      <c r="L112" s="48"/>
      <c r="M112" s="48"/>
      <c r="N112" s="45"/>
      <c r="O112" s="45"/>
      <c r="P112" s="45" t="s">
        <v>135</v>
      </c>
      <c r="Q112" s="45"/>
      <c r="R112" s="45"/>
      <c r="S112" s="45"/>
      <c r="T112" s="47"/>
      <c r="U112" s="48"/>
      <c r="V112" s="48"/>
      <c r="W112" s="48"/>
      <c r="X112" s="48"/>
      <c r="Y112" s="48"/>
      <c r="Z112" s="48"/>
      <c r="AA112" s="48"/>
      <c r="AB112" s="48"/>
      <c r="AC112" s="48"/>
      <c r="AD112" s="48"/>
      <c r="AE112" s="48"/>
      <c r="AF112" s="48"/>
      <c r="AG112" s="48"/>
      <c r="AH112" s="48"/>
      <c r="AI112" s="48"/>
      <c r="AJ112" s="48"/>
      <c r="AK112" s="45"/>
      <c r="AL112" s="133"/>
      <c r="AM112" s="74"/>
    </row>
    <row r="113" spans="1:39" ht="30" customHeight="1">
      <c r="A113" s="344"/>
      <c r="B113" s="33" t="s">
        <v>608</v>
      </c>
      <c r="C113" s="48"/>
      <c r="D113" s="48"/>
      <c r="E113" s="48"/>
      <c r="F113" s="48"/>
      <c r="G113" s="48"/>
      <c r="H113" s="48"/>
      <c r="I113" s="48"/>
      <c r="J113" s="48"/>
      <c r="K113" s="48"/>
      <c r="L113" s="48"/>
      <c r="M113" s="48"/>
      <c r="N113" s="45"/>
      <c r="O113" s="45"/>
      <c r="P113" s="45" t="s">
        <v>135</v>
      </c>
      <c r="Q113" s="45"/>
      <c r="R113" s="45"/>
      <c r="S113" s="45"/>
      <c r="T113" s="47"/>
      <c r="U113" s="48"/>
      <c r="V113" s="48"/>
      <c r="W113" s="48"/>
      <c r="X113" s="48"/>
      <c r="Y113" s="48"/>
      <c r="Z113" s="48"/>
      <c r="AA113" s="48"/>
      <c r="AB113" s="48"/>
      <c r="AC113" s="48"/>
      <c r="AD113" s="48"/>
      <c r="AE113" s="48"/>
      <c r="AF113" s="48"/>
      <c r="AG113" s="48"/>
      <c r="AH113" s="48"/>
      <c r="AI113" s="48"/>
      <c r="AJ113" s="48"/>
      <c r="AK113" s="45"/>
      <c r="AL113" s="133"/>
      <c r="AM113" s="74"/>
    </row>
    <row r="114" spans="1:39" ht="30" customHeight="1">
      <c r="A114" s="344"/>
      <c r="B114" s="33" t="s">
        <v>609</v>
      </c>
      <c r="C114" s="48"/>
      <c r="D114" s="48"/>
      <c r="E114" s="48"/>
      <c r="F114" s="48"/>
      <c r="G114" s="48"/>
      <c r="H114" s="48"/>
      <c r="I114" s="48"/>
      <c r="J114" s="48"/>
      <c r="K114" s="48"/>
      <c r="L114" s="48"/>
      <c r="M114" s="48"/>
      <c r="N114" s="45"/>
      <c r="O114" s="45"/>
      <c r="P114" s="45" t="s">
        <v>135</v>
      </c>
      <c r="Q114" s="45"/>
      <c r="R114" s="45"/>
      <c r="S114" s="45"/>
      <c r="T114" s="47"/>
      <c r="U114" s="48"/>
      <c r="V114" s="48"/>
      <c r="W114" s="48"/>
      <c r="X114" s="48"/>
      <c r="Y114" s="48"/>
      <c r="Z114" s="48"/>
      <c r="AA114" s="48"/>
      <c r="AB114" s="48"/>
      <c r="AC114" s="48"/>
      <c r="AD114" s="48"/>
      <c r="AE114" s="48"/>
      <c r="AF114" s="48"/>
      <c r="AG114" s="48"/>
      <c r="AH114" s="48"/>
      <c r="AI114" s="48"/>
      <c r="AJ114" s="48"/>
      <c r="AK114" s="45"/>
      <c r="AL114" s="133"/>
      <c r="AM114" s="74"/>
    </row>
    <row r="115" spans="1:39" ht="30" customHeight="1">
      <c r="A115" s="345"/>
      <c r="B115" s="33" t="s">
        <v>610</v>
      </c>
      <c r="C115" s="48"/>
      <c r="D115" s="48"/>
      <c r="E115" s="48"/>
      <c r="F115" s="48"/>
      <c r="G115" s="48"/>
      <c r="H115" s="48"/>
      <c r="I115" s="48"/>
      <c r="J115" s="48"/>
      <c r="K115" s="48"/>
      <c r="L115" s="48"/>
      <c r="M115" s="48"/>
      <c r="N115" s="45"/>
      <c r="O115" s="45"/>
      <c r="P115" s="45" t="s">
        <v>135</v>
      </c>
      <c r="Q115" s="45"/>
      <c r="R115" s="45"/>
      <c r="S115" s="45"/>
      <c r="T115" s="47"/>
      <c r="U115" s="48"/>
      <c r="V115" s="48"/>
      <c r="W115" s="48"/>
      <c r="X115" s="48"/>
      <c r="Y115" s="48"/>
      <c r="Z115" s="48"/>
      <c r="AA115" s="48"/>
      <c r="AB115" s="48"/>
      <c r="AC115" s="48"/>
      <c r="AD115" s="48"/>
      <c r="AE115" s="48"/>
      <c r="AF115" s="48"/>
      <c r="AG115" s="48"/>
      <c r="AH115" s="48"/>
      <c r="AI115" s="48"/>
      <c r="AJ115" s="48"/>
      <c r="AK115" s="45"/>
      <c r="AL115" s="133"/>
      <c r="AM115" s="74"/>
    </row>
    <row r="116" spans="1:39" ht="30" customHeight="1">
      <c r="A116" s="343" t="s">
        <v>611</v>
      </c>
      <c r="B116" s="33" t="s">
        <v>612</v>
      </c>
      <c r="C116" s="48" t="s">
        <v>613</v>
      </c>
      <c r="D116" s="48"/>
      <c r="E116" s="48"/>
      <c r="F116" s="48"/>
      <c r="G116" s="48"/>
      <c r="H116" s="48"/>
      <c r="I116" s="48"/>
      <c r="J116" s="48"/>
      <c r="K116" s="48"/>
      <c r="L116" s="48"/>
      <c r="M116" s="48"/>
      <c r="N116" s="45"/>
      <c r="O116" s="45"/>
      <c r="P116" s="45"/>
      <c r="Q116" s="45"/>
      <c r="R116" s="45"/>
      <c r="S116" s="45" t="s">
        <v>208</v>
      </c>
      <c r="T116" s="47"/>
      <c r="U116" s="48"/>
      <c r="V116" s="48"/>
      <c r="W116" s="48"/>
      <c r="X116" s="48"/>
      <c r="Y116" s="48"/>
      <c r="Z116" s="48"/>
      <c r="AA116" s="48"/>
      <c r="AB116" s="48"/>
      <c r="AC116" s="48"/>
      <c r="AD116" s="48"/>
      <c r="AE116" s="48"/>
      <c r="AF116" s="48"/>
      <c r="AG116" s="48"/>
      <c r="AH116" s="48"/>
      <c r="AI116" s="48"/>
      <c r="AJ116" s="48"/>
      <c r="AK116" s="45"/>
      <c r="AL116" s="133"/>
      <c r="AM116" s="74"/>
    </row>
    <row r="117" spans="1:39" ht="30" customHeight="1">
      <c r="A117" s="344"/>
      <c r="B117" s="33" t="s">
        <v>614</v>
      </c>
      <c r="C117" s="48" t="s">
        <v>613</v>
      </c>
      <c r="D117" s="48"/>
      <c r="E117" s="48"/>
      <c r="F117" s="48"/>
      <c r="G117" s="48"/>
      <c r="H117" s="48"/>
      <c r="I117" s="48"/>
      <c r="J117" s="48"/>
      <c r="K117" s="48"/>
      <c r="L117" s="48"/>
      <c r="M117" s="48"/>
      <c r="N117" s="45"/>
      <c r="O117" s="45"/>
      <c r="P117" s="45"/>
      <c r="Q117" s="45"/>
      <c r="R117" s="45"/>
      <c r="S117" s="45" t="s">
        <v>208</v>
      </c>
      <c r="T117" s="47"/>
      <c r="U117" s="48"/>
      <c r="V117" s="48"/>
      <c r="W117" s="48"/>
      <c r="X117" s="48"/>
      <c r="Y117" s="48"/>
      <c r="Z117" s="48"/>
      <c r="AA117" s="48"/>
      <c r="AB117" s="48"/>
      <c r="AC117" s="48"/>
      <c r="AD117" s="48"/>
      <c r="AE117" s="48"/>
      <c r="AF117" s="48"/>
      <c r="AG117" s="48"/>
      <c r="AH117" s="48"/>
      <c r="AI117" s="48"/>
      <c r="AJ117" s="48"/>
      <c r="AK117" s="45"/>
      <c r="AL117" s="133"/>
      <c r="AM117" s="74"/>
    </row>
    <row r="118" spans="1:39" ht="30" customHeight="1">
      <c r="A118" s="344"/>
      <c r="B118" s="33" t="s">
        <v>615</v>
      </c>
      <c r="C118" s="48" t="s">
        <v>613</v>
      </c>
      <c r="D118" s="48"/>
      <c r="E118" s="48"/>
      <c r="F118" s="48"/>
      <c r="G118" s="48"/>
      <c r="H118" s="48"/>
      <c r="I118" s="48"/>
      <c r="J118" s="48"/>
      <c r="K118" s="48"/>
      <c r="L118" s="48"/>
      <c r="M118" s="48"/>
      <c r="N118" s="45"/>
      <c r="O118" s="45"/>
      <c r="P118" s="45"/>
      <c r="Q118" s="45"/>
      <c r="R118" s="45"/>
      <c r="S118" s="45" t="s">
        <v>208</v>
      </c>
      <c r="T118" s="47"/>
      <c r="U118" s="48"/>
      <c r="V118" s="48"/>
      <c r="W118" s="48"/>
      <c r="X118" s="48"/>
      <c r="Y118" s="48"/>
      <c r="Z118" s="48"/>
      <c r="AA118" s="48"/>
      <c r="AB118" s="48"/>
      <c r="AC118" s="48"/>
      <c r="AD118" s="48"/>
      <c r="AE118" s="48"/>
      <c r="AF118" s="48"/>
      <c r="AG118" s="48"/>
      <c r="AH118" s="48"/>
      <c r="AI118" s="48"/>
      <c r="AJ118" s="48"/>
      <c r="AK118" s="45"/>
      <c r="AL118" s="133"/>
      <c r="AM118" s="74"/>
    </row>
    <row r="119" spans="1:39" ht="30" customHeight="1">
      <c r="A119" s="344"/>
      <c r="B119" s="33" t="s">
        <v>616</v>
      </c>
      <c r="C119" s="48"/>
      <c r="D119" s="48"/>
      <c r="E119" s="48"/>
      <c r="F119" s="48"/>
      <c r="G119" s="48"/>
      <c r="H119" s="48"/>
      <c r="I119" s="48"/>
      <c r="J119" s="48"/>
      <c r="K119" s="48"/>
      <c r="L119" s="48"/>
      <c r="M119" s="48"/>
      <c r="N119" s="45"/>
      <c r="O119" s="45"/>
      <c r="P119" s="45"/>
      <c r="Q119" s="45"/>
      <c r="R119" s="45" t="s">
        <v>135</v>
      </c>
      <c r="S119" s="45"/>
      <c r="T119" s="47"/>
      <c r="U119" s="48"/>
      <c r="V119" s="48"/>
      <c r="W119" s="48"/>
      <c r="X119" s="48"/>
      <c r="Y119" s="48"/>
      <c r="Z119" s="48"/>
      <c r="AA119" s="48"/>
      <c r="AB119" s="48"/>
      <c r="AC119" s="48"/>
      <c r="AD119" s="48"/>
      <c r="AE119" s="48"/>
      <c r="AF119" s="48"/>
      <c r="AG119" s="48"/>
      <c r="AH119" s="48"/>
      <c r="AI119" s="48"/>
      <c r="AJ119" s="48"/>
      <c r="AK119" s="45"/>
      <c r="AL119" s="133"/>
      <c r="AM119" s="74"/>
    </row>
    <row r="120" spans="1:39" ht="30" customHeight="1">
      <c r="A120" s="344"/>
      <c r="B120" s="33" t="s">
        <v>617</v>
      </c>
      <c r="C120" s="48"/>
      <c r="D120" s="48"/>
      <c r="E120" s="48"/>
      <c r="F120" s="48"/>
      <c r="G120" s="48"/>
      <c r="H120" s="48"/>
      <c r="I120" s="48"/>
      <c r="J120" s="48"/>
      <c r="K120" s="48"/>
      <c r="L120" s="48"/>
      <c r="M120" s="48"/>
      <c r="N120" s="45"/>
      <c r="O120" s="45"/>
      <c r="P120" s="45"/>
      <c r="Q120" s="45" t="s">
        <v>135</v>
      </c>
      <c r="R120" s="45"/>
      <c r="S120" s="45"/>
      <c r="T120" s="47"/>
      <c r="U120" s="48"/>
      <c r="V120" s="48"/>
      <c r="W120" s="48"/>
      <c r="X120" s="48"/>
      <c r="Y120" s="48"/>
      <c r="Z120" s="48"/>
      <c r="AA120" s="48"/>
      <c r="AB120" s="48"/>
      <c r="AC120" s="48"/>
      <c r="AD120" s="48"/>
      <c r="AE120" s="48"/>
      <c r="AF120" s="48"/>
      <c r="AG120" s="48"/>
      <c r="AH120" s="48"/>
      <c r="AI120" s="48"/>
      <c r="AJ120" s="48"/>
      <c r="AK120" s="45"/>
      <c r="AL120" s="133"/>
      <c r="AM120" s="74"/>
    </row>
    <row r="121" spans="1:39" ht="30" customHeight="1">
      <c r="A121" s="344"/>
      <c r="B121" s="33" t="s">
        <v>618</v>
      </c>
      <c r="C121" s="48"/>
      <c r="D121" s="48"/>
      <c r="E121" s="48"/>
      <c r="F121" s="48"/>
      <c r="G121" s="48"/>
      <c r="H121" s="48"/>
      <c r="I121" s="48"/>
      <c r="J121" s="48"/>
      <c r="K121" s="48"/>
      <c r="L121" s="48"/>
      <c r="M121" s="48"/>
      <c r="N121" s="45"/>
      <c r="O121" s="45"/>
      <c r="P121" s="45"/>
      <c r="Q121" s="45"/>
      <c r="R121" s="45" t="s">
        <v>135</v>
      </c>
      <c r="S121" s="45"/>
      <c r="T121" s="47"/>
      <c r="U121" s="48"/>
      <c r="V121" s="48"/>
      <c r="W121" s="48"/>
      <c r="X121" s="48"/>
      <c r="Y121" s="48"/>
      <c r="Z121" s="48"/>
      <c r="AA121" s="48"/>
      <c r="AB121" s="48"/>
      <c r="AC121" s="48"/>
      <c r="AD121" s="48"/>
      <c r="AE121" s="48"/>
      <c r="AF121" s="48"/>
      <c r="AG121" s="48"/>
      <c r="AH121" s="48"/>
      <c r="AI121" s="48"/>
      <c r="AJ121" s="48"/>
      <c r="AK121" s="45"/>
      <c r="AL121" s="133"/>
      <c r="AM121" s="74"/>
    </row>
    <row r="122" spans="1:39" ht="30" customHeight="1">
      <c r="A122" s="344"/>
      <c r="B122" s="33" t="s">
        <v>619</v>
      </c>
      <c r="C122" s="48"/>
      <c r="D122" s="48"/>
      <c r="E122" s="48"/>
      <c r="F122" s="48"/>
      <c r="G122" s="48"/>
      <c r="H122" s="48"/>
      <c r="I122" s="48"/>
      <c r="J122" s="48"/>
      <c r="K122" s="48"/>
      <c r="L122" s="48"/>
      <c r="M122" s="48"/>
      <c r="N122" s="45"/>
      <c r="O122" s="45"/>
      <c r="P122" s="45"/>
      <c r="Q122" s="45" t="s">
        <v>135</v>
      </c>
      <c r="R122" s="45"/>
      <c r="S122" s="45"/>
      <c r="T122" s="47"/>
      <c r="U122" s="48"/>
      <c r="V122" s="48"/>
      <c r="W122" s="48"/>
      <c r="X122" s="48"/>
      <c r="Y122" s="48"/>
      <c r="Z122" s="48"/>
      <c r="AA122" s="48"/>
      <c r="AB122" s="48"/>
      <c r="AC122" s="48"/>
      <c r="AD122" s="48"/>
      <c r="AE122" s="48"/>
      <c r="AF122" s="48"/>
      <c r="AG122" s="48"/>
      <c r="AH122" s="48"/>
      <c r="AI122" s="48"/>
      <c r="AJ122" s="48"/>
      <c r="AK122" s="45"/>
      <c r="AL122" s="133"/>
      <c r="AM122" s="74"/>
    </row>
    <row r="123" spans="1:39" ht="30" customHeight="1">
      <c r="A123" s="344"/>
      <c r="B123" s="33" t="s">
        <v>620</v>
      </c>
      <c r="C123" s="48"/>
      <c r="D123" s="48"/>
      <c r="E123" s="48"/>
      <c r="F123" s="48"/>
      <c r="G123" s="48"/>
      <c r="H123" s="48"/>
      <c r="I123" s="48"/>
      <c r="J123" s="48"/>
      <c r="K123" s="48"/>
      <c r="L123" s="48"/>
      <c r="M123" s="48"/>
      <c r="N123" s="45"/>
      <c r="O123" s="45"/>
      <c r="P123" s="45"/>
      <c r="Q123" s="45"/>
      <c r="R123" s="45" t="s">
        <v>135</v>
      </c>
      <c r="S123" s="45"/>
      <c r="T123" s="47"/>
      <c r="U123" s="48"/>
      <c r="V123" s="48"/>
      <c r="W123" s="48"/>
      <c r="X123" s="48"/>
      <c r="Y123" s="48"/>
      <c r="Z123" s="48"/>
      <c r="AA123" s="48"/>
      <c r="AB123" s="48"/>
      <c r="AC123" s="48"/>
      <c r="AD123" s="48"/>
      <c r="AE123" s="48"/>
      <c r="AF123" s="48"/>
      <c r="AG123" s="48"/>
      <c r="AH123" s="48"/>
      <c r="AI123" s="48"/>
      <c r="AJ123" s="48"/>
      <c r="AK123" s="45"/>
      <c r="AL123" s="133"/>
      <c r="AM123" s="74"/>
    </row>
    <row r="124" spans="1:39" ht="30" customHeight="1">
      <c r="A124" s="344"/>
      <c r="B124" s="33" t="s">
        <v>621</v>
      </c>
      <c r="C124" s="48"/>
      <c r="D124" s="48"/>
      <c r="E124" s="48"/>
      <c r="F124" s="48"/>
      <c r="G124" s="48"/>
      <c r="H124" s="48"/>
      <c r="I124" s="48"/>
      <c r="J124" s="48"/>
      <c r="K124" s="48"/>
      <c r="L124" s="48"/>
      <c r="M124" s="48"/>
      <c r="N124" s="45"/>
      <c r="O124" s="45"/>
      <c r="P124" s="45"/>
      <c r="Q124" s="45" t="s">
        <v>135</v>
      </c>
      <c r="R124" s="45"/>
      <c r="S124" s="45"/>
      <c r="T124" s="47"/>
      <c r="U124" s="48"/>
      <c r="V124" s="48"/>
      <c r="W124" s="48"/>
      <c r="X124" s="48"/>
      <c r="Y124" s="48"/>
      <c r="Z124" s="48"/>
      <c r="AA124" s="48"/>
      <c r="AB124" s="48"/>
      <c r="AC124" s="48"/>
      <c r="AD124" s="48"/>
      <c r="AE124" s="48"/>
      <c r="AF124" s="48"/>
      <c r="AG124" s="48"/>
      <c r="AH124" s="48"/>
      <c r="AI124" s="48"/>
      <c r="AJ124" s="48"/>
      <c r="AK124" s="45"/>
      <c r="AL124" s="133"/>
      <c r="AM124" s="74"/>
    </row>
    <row r="125" spans="1:39" ht="30" customHeight="1">
      <c r="A125" s="344"/>
      <c r="B125" s="33" t="s">
        <v>622</v>
      </c>
      <c r="C125" s="48"/>
      <c r="D125" s="48"/>
      <c r="E125" s="48"/>
      <c r="F125" s="48"/>
      <c r="G125" s="48"/>
      <c r="H125" s="48"/>
      <c r="I125" s="48"/>
      <c r="J125" s="48"/>
      <c r="K125" s="48"/>
      <c r="L125" s="48"/>
      <c r="M125" s="48"/>
      <c r="N125" s="45"/>
      <c r="O125" s="45"/>
      <c r="P125" s="45"/>
      <c r="Q125" s="45"/>
      <c r="R125" s="45" t="s">
        <v>135</v>
      </c>
      <c r="S125" s="45"/>
      <c r="T125" s="47"/>
      <c r="U125" s="48"/>
      <c r="V125" s="48"/>
      <c r="W125" s="48"/>
      <c r="X125" s="48"/>
      <c r="Y125" s="48"/>
      <c r="Z125" s="48"/>
      <c r="AA125" s="48"/>
      <c r="AB125" s="48"/>
      <c r="AC125" s="48"/>
      <c r="AD125" s="48"/>
      <c r="AE125" s="48"/>
      <c r="AF125" s="48"/>
      <c r="AG125" s="48"/>
      <c r="AH125" s="48"/>
      <c r="AI125" s="48"/>
      <c r="AJ125" s="48"/>
      <c r="AK125" s="45"/>
      <c r="AL125" s="133"/>
      <c r="AM125" s="74"/>
    </row>
    <row r="126" spans="1:39" ht="30" customHeight="1">
      <c r="A126" s="344"/>
      <c r="B126" s="33" t="s">
        <v>623</v>
      </c>
      <c r="C126" s="48"/>
      <c r="D126" s="48"/>
      <c r="E126" s="48"/>
      <c r="F126" s="48"/>
      <c r="G126" s="48"/>
      <c r="H126" s="48"/>
      <c r="I126" s="48"/>
      <c r="J126" s="48"/>
      <c r="K126" s="48"/>
      <c r="L126" s="48"/>
      <c r="M126" s="48"/>
      <c r="N126" s="45"/>
      <c r="O126" s="45"/>
      <c r="P126" s="45"/>
      <c r="Q126" s="45" t="s">
        <v>135</v>
      </c>
      <c r="R126" s="45"/>
      <c r="S126" s="45"/>
      <c r="T126" s="47"/>
      <c r="U126" s="48"/>
      <c r="V126" s="48"/>
      <c r="W126" s="48"/>
      <c r="X126" s="48"/>
      <c r="Y126" s="48"/>
      <c r="Z126" s="48"/>
      <c r="AA126" s="48"/>
      <c r="AB126" s="48"/>
      <c r="AC126" s="48"/>
      <c r="AD126" s="48"/>
      <c r="AE126" s="48"/>
      <c r="AF126" s="48"/>
      <c r="AG126" s="48"/>
      <c r="AH126" s="48"/>
      <c r="AI126" s="48"/>
      <c r="AJ126" s="48"/>
      <c r="AK126" s="45"/>
      <c r="AL126" s="133"/>
      <c r="AM126" s="74"/>
    </row>
    <row r="127" spans="1:39" ht="30" customHeight="1">
      <c r="A127" s="344"/>
      <c r="B127" s="33" t="s">
        <v>624</v>
      </c>
      <c r="C127" s="48"/>
      <c r="D127" s="48"/>
      <c r="E127" s="48"/>
      <c r="F127" s="48"/>
      <c r="G127" s="48"/>
      <c r="H127" s="48"/>
      <c r="I127" s="48"/>
      <c r="J127" s="48"/>
      <c r="K127" s="48"/>
      <c r="L127" s="48"/>
      <c r="M127" s="48"/>
      <c r="N127" s="45"/>
      <c r="O127" s="45"/>
      <c r="P127" s="45"/>
      <c r="Q127" s="45"/>
      <c r="R127" s="45" t="s">
        <v>135</v>
      </c>
      <c r="S127" s="45"/>
      <c r="T127" s="47"/>
      <c r="U127" s="48"/>
      <c r="V127" s="48"/>
      <c r="W127" s="48"/>
      <c r="X127" s="48"/>
      <c r="Y127" s="48"/>
      <c r="Z127" s="48"/>
      <c r="AA127" s="48"/>
      <c r="AB127" s="48"/>
      <c r="AC127" s="48"/>
      <c r="AD127" s="48"/>
      <c r="AE127" s="48"/>
      <c r="AF127" s="48"/>
      <c r="AG127" s="48"/>
      <c r="AH127" s="48"/>
      <c r="AI127" s="48"/>
      <c r="AJ127" s="48"/>
      <c r="AK127" s="45"/>
      <c r="AL127" s="133"/>
      <c r="AM127" s="74"/>
    </row>
    <row r="128" spans="1:39" ht="30" customHeight="1">
      <c r="A128" s="344"/>
      <c r="B128" s="33" t="s">
        <v>625</v>
      </c>
      <c r="C128" s="48"/>
      <c r="D128" s="48"/>
      <c r="E128" s="48"/>
      <c r="F128" s="48"/>
      <c r="G128" s="48"/>
      <c r="H128" s="48"/>
      <c r="I128" s="48"/>
      <c r="J128" s="48"/>
      <c r="K128" s="48"/>
      <c r="L128" s="48"/>
      <c r="M128" s="48"/>
      <c r="N128" s="45"/>
      <c r="O128" s="45"/>
      <c r="P128" s="45"/>
      <c r="Q128" s="45" t="s">
        <v>135</v>
      </c>
      <c r="R128" s="45"/>
      <c r="S128" s="45"/>
      <c r="T128" s="47"/>
      <c r="U128" s="48"/>
      <c r="V128" s="48"/>
      <c r="W128" s="48"/>
      <c r="X128" s="48"/>
      <c r="Y128" s="48"/>
      <c r="Z128" s="48"/>
      <c r="AA128" s="48"/>
      <c r="AB128" s="48"/>
      <c r="AC128" s="48"/>
      <c r="AD128" s="48"/>
      <c r="AE128" s="48"/>
      <c r="AF128" s="48"/>
      <c r="AG128" s="48"/>
      <c r="AH128" s="48"/>
      <c r="AI128" s="48"/>
      <c r="AJ128" s="48"/>
      <c r="AK128" s="45"/>
      <c r="AL128" s="133"/>
      <c r="AM128" s="74"/>
    </row>
    <row r="129" spans="1:39" ht="30" customHeight="1">
      <c r="A129" s="344"/>
      <c r="B129" s="33" t="s">
        <v>626</v>
      </c>
      <c r="C129" s="48"/>
      <c r="D129" s="48"/>
      <c r="E129" s="48"/>
      <c r="F129" s="48"/>
      <c r="G129" s="48"/>
      <c r="H129" s="48"/>
      <c r="I129" s="48"/>
      <c r="J129" s="48"/>
      <c r="K129" s="48"/>
      <c r="L129" s="48"/>
      <c r="M129" s="48"/>
      <c r="N129" s="45"/>
      <c r="O129" s="45"/>
      <c r="P129" s="45"/>
      <c r="Q129" s="45"/>
      <c r="R129" s="45" t="s">
        <v>135</v>
      </c>
      <c r="S129" s="45"/>
      <c r="T129" s="47"/>
      <c r="U129" s="48"/>
      <c r="V129" s="48"/>
      <c r="W129" s="48"/>
      <c r="X129" s="48"/>
      <c r="Y129" s="48"/>
      <c r="Z129" s="48"/>
      <c r="AA129" s="48"/>
      <c r="AB129" s="48"/>
      <c r="AC129" s="48"/>
      <c r="AD129" s="48"/>
      <c r="AE129" s="48"/>
      <c r="AF129" s="48"/>
      <c r="AG129" s="48"/>
      <c r="AH129" s="48"/>
      <c r="AI129" s="48"/>
      <c r="AJ129" s="48"/>
      <c r="AK129" s="45"/>
      <c r="AL129" s="133"/>
      <c r="AM129" s="74"/>
    </row>
    <row r="130" spans="1:39" ht="30" customHeight="1">
      <c r="A130" s="345"/>
      <c r="B130" s="33" t="s">
        <v>627</v>
      </c>
      <c r="C130" s="48"/>
      <c r="D130" s="48"/>
      <c r="E130" s="48"/>
      <c r="F130" s="48"/>
      <c r="G130" s="48"/>
      <c r="H130" s="48"/>
      <c r="I130" s="48"/>
      <c r="J130" s="48"/>
      <c r="K130" s="48"/>
      <c r="L130" s="48"/>
      <c r="M130" s="48"/>
      <c r="N130" s="45"/>
      <c r="O130" s="45"/>
      <c r="P130" s="45"/>
      <c r="Q130" s="45"/>
      <c r="R130" s="45" t="s">
        <v>135</v>
      </c>
      <c r="S130" s="45"/>
      <c r="T130" s="47"/>
      <c r="U130" s="48"/>
      <c r="V130" s="48"/>
      <c r="W130" s="48"/>
      <c r="X130" s="48"/>
      <c r="Y130" s="48"/>
      <c r="Z130" s="48"/>
      <c r="AA130" s="48"/>
      <c r="AB130" s="48"/>
      <c r="AC130" s="48"/>
      <c r="AD130" s="48"/>
      <c r="AE130" s="48"/>
      <c r="AF130" s="48"/>
      <c r="AG130" s="48"/>
      <c r="AH130" s="48"/>
      <c r="AI130" s="48"/>
      <c r="AJ130" s="48"/>
      <c r="AK130" s="45"/>
      <c r="AL130" s="133"/>
      <c r="AM130" s="74"/>
    </row>
    <row r="131" spans="1:39" ht="30" customHeight="1">
      <c r="A131" s="343" t="s">
        <v>628</v>
      </c>
      <c r="B131" s="33" t="s">
        <v>629</v>
      </c>
      <c r="C131" s="48" t="s">
        <v>630</v>
      </c>
      <c r="D131" s="48"/>
      <c r="E131" s="48"/>
      <c r="F131" s="48"/>
      <c r="G131" s="48"/>
      <c r="H131" s="48"/>
      <c r="I131" s="48"/>
      <c r="J131" s="48"/>
      <c r="K131" s="48"/>
      <c r="L131" s="48"/>
      <c r="M131" s="48"/>
      <c r="N131" s="45"/>
      <c r="O131" s="45"/>
      <c r="P131" s="45"/>
      <c r="Q131" s="45"/>
      <c r="R131" s="45"/>
      <c r="S131" s="45" t="s">
        <v>208</v>
      </c>
      <c r="T131" s="47"/>
      <c r="U131" s="48"/>
      <c r="V131" s="48"/>
      <c r="W131" s="48"/>
      <c r="X131" s="48"/>
      <c r="Y131" s="48"/>
      <c r="Z131" s="48"/>
      <c r="AA131" s="48"/>
      <c r="AB131" s="48"/>
      <c r="AC131" s="48"/>
      <c r="AD131" s="48"/>
      <c r="AE131" s="48"/>
      <c r="AF131" s="48"/>
      <c r="AG131" s="48"/>
      <c r="AH131" s="48"/>
      <c r="AI131" s="48"/>
      <c r="AJ131" s="48"/>
      <c r="AK131" s="45"/>
      <c r="AL131" s="133"/>
      <c r="AM131" s="74"/>
    </row>
    <row r="132" spans="1:39" ht="30" customHeight="1">
      <c r="A132" s="344"/>
      <c r="B132" s="33" t="s">
        <v>631</v>
      </c>
      <c r="C132" s="48" t="s">
        <v>630</v>
      </c>
      <c r="D132" s="48"/>
      <c r="E132" s="48"/>
      <c r="F132" s="48"/>
      <c r="G132" s="48"/>
      <c r="H132" s="48"/>
      <c r="I132" s="48"/>
      <c r="J132" s="48"/>
      <c r="K132" s="48"/>
      <c r="L132" s="48"/>
      <c r="M132" s="48"/>
      <c r="N132" s="45"/>
      <c r="O132" s="45"/>
      <c r="P132" s="45"/>
      <c r="Q132" s="45"/>
      <c r="R132" s="45"/>
      <c r="S132" s="45" t="s">
        <v>208</v>
      </c>
      <c r="T132" s="47"/>
      <c r="U132" s="48"/>
      <c r="V132" s="48"/>
      <c r="W132" s="48"/>
      <c r="X132" s="48"/>
      <c r="Y132" s="48"/>
      <c r="Z132" s="48"/>
      <c r="AA132" s="48"/>
      <c r="AB132" s="48"/>
      <c r="AC132" s="48"/>
      <c r="AD132" s="48"/>
      <c r="AE132" s="48"/>
      <c r="AF132" s="48"/>
      <c r="AG132" s="48"/>
      <c r="AH132" s="48"/>
      <c r="AI132" s="48"/>
      <c r="AJ132" s="48"/>
      <c r="AK132" s="45"/>
      <c r="AL132" s="133"/>
      <c r="AM132" s="74"/>
    </row>
    <row r="133" spans="1:39" ht="30" customHeight="1">
      <c r="A133" s="344"/>
      <c r="B133" s="33" t="s">
        <v>632</v>
      </c>
      <c r="C133" s="48" t="s">
        <v>630</v>
      </c>
      <c r="D133" s="48"/>
      <c r="E133" s="48"/>
      <c r="F133" s="48"/>
      <c r="G133" s="48"/>
      <c r="H133" s="48"/>
      <c r="I133" s="48"/>
      <c r="J133" s="48"/>
      <c r="K133" s="48"/>
      <c r="L133" s="48"/>
      <c r="M133" s="48"/>
      <c r="N133" s="45"/>
      <c r="O133" s="45"/>
      <c r="P133" s="45"/>
      <c r="Q133" s="45"/>
      <c r="R133" s="45"/>
      <c r="S133" s="45" t="s">
        <v>208</v>
      </c>
      <c r="T133" s="47"/>
      <c r="U133" s="48"/>
      <c r="V133" s="48"/>
      <c r="W133" s="48"/>
      <c r="X133" s="48"/>
      <c r="Y133" s="48"/>
      <c r="Z133" s="48"/>
      <c r="AA133" s="48"/>
      <c r="AB133" s="48"/>
      <c r="AC133" s="48"/>
      <c r="AD133" s="48"/>
      <c r="AE133" s="48"/>
      <c r="AF133" s="48"/>
      <c r="AG133" s="48"/>
      <c r="AH133" s="48"/>
      <c r="AI133" s="48"/>
      <c r="AJ133" s="48"/>
      <c r="AK133" s="45"/>
      <c r="AL133" s="133"/>
      <c r="AM133" s="74"/>
    </row>
    <row r="134" spans="1:39" ht="30" customHeight="1">
      <c r="A134" s="344"/>
      <c r="B134" s="33" t="s">
        <v>633</v>
      </c>
      <c r="C134" s="48"/>
      <c r="D134" s="48"/>
      <c r="E134" s="48"/>
      <c r="F134" s="48"/>
      <c r="G134" s="48"/>
      <c r="H134" s="48"/>
      <c r="I134" s="48"/>
      <c r="J134" s="48"/>
      <c r="K134" s="48"/>
      <c r="L134" s="48"/>
      <c r="M134" s="48"/>
      <c r="N134" s="45"/>
      <c r="O134" s="45"/>
      <c r="P134" s="45"/>
      <c r="Q134" s="45" t="s">
        <v>135</v>
      </c>
      <c r="R134" s="45"/>
      <c r="S134" s="45"/>
      <c r="T134" s="47"/>
      <c r="U134" s="48"/>
      <c r="V134" s="48"/>
      <c r="W134" s="48"/>
      <c r="X134" s="48"/>
      <c r="Y134" s="48"/>
      <c r="Z134" s="48"/>
      <c r="AA134" s="48"/>
      <c r="AB134" s="48"/>
      <c r="AC134" s="48"/>
      <c r="AD134" s="48"/>
      <c r="AE134" s="48"/>
      <c r="AF134" s="48"/>
      <c r="AG134" s="48"/>
      <c r="AH134" s="48"/>
      <c r="AI134" s="48"/>
      <c r="AJ134" s="48"/>
      <c r="AK134" s="45"/>
      <c r="AL134" s="133"/>
      <c r="AM134" s="74"/>
    </row>
    <row r="135" spans="1:39" ht="30" customHeight="1">
      <c r="A135" s="344"/>
      <c r="B135" s="33" t="s">
        <v>634</v>
      </c>
      <c r="C135" s="48"/>
      <c r="D135" s="48"/>
      <c r="E135" s="48"/>
      <c r="F135" s="48"/>
      <c r="G135" s="48"/>
      <c r="H135" s="48"/>
      <c r="I135" s="48"/>
      <c r="J135" s="48"/>
      <c r="K135" s="48"/>
      <c r="L135" s="48"/>
      <c r="M135" s="48"/>
      <c r="N135" s="45"/>
      <c r="O135" s="45"/>
      <c r="P135" s="45"/>
      <c r="Q135" s="45"/>
      <c r="R135" s="45" t="s">
        <v>135</v>
      </c>
      <c r="S135" s="45"/>
      <c r="T135" s="47"/>
      <c r="U135" s="48"/>
      <c r="V135" s="48"/>
      <c r="W135" s="48"/>
      <c r="X135" s="48"/>
      <c r="Y135" s="48"/>
      <c r="Z135" s="48"/>
      <c r="AA135" s="48"/>
      <c r="AB135" s="48"/>
      <c r="AC135" s="48"/>
      <c r="AD135" s="48"/>
      <c r="AE135" s="48"/>
      <c r="AF135" s="48"/>
      <c r="AG135" s="48"/>
      <c r="AH135" s="48"/>
      <c r="AI135" s="48"/>
      <c r="AJ135" s="48"/>
      <c r="AK135" s="45"/>
      <c r="AL135" s="133"/>
      <c r="AM135" s="74"/>
    </row>
    <row r="136" spans="1:39" ht="30" customHeight="1">
      <c r="A136" s="344"/>
      <c r="B136" s="33" t="s">
        <v>635</v>
      </c>
      <c r="C136" s="48"/>
      <c r="D136" s="48"/>
      <c r="E136" s="48"/>
      <c r="F136" s="48"/>
      <c r="G136" s="48"/>
      <c r="H136" s="48"/>
      <c r="I136" s="48"/>
      <c r="J136" s="48"/>
      <c r="K136" s="48"/>
      <c r="L136" s="48"/>
      <c r="M136" s="48"/>
      <c r="N136" s="45"/>
      <c r="O136" s="45"/>
      <c r="P136" s="45"/>
      <c r="Q136" s="45" t="s">
        <v>135</v>
      </c>
      <c r="R136" s="45"/>
      <c r="S136" s="45"/>
      <c r="T136" s="47"/>
      <c r="U136" s="48"/>
      <c r="V136" s="48"/>
      <c r="W136" s="48"/>
      <c r="X136" s="48"/>
      <c r="Y136" s="48"/>
      <c r="Z136" s="48"/>
      <c r="AA136" s="48"/>
      <c r="AB136" s="48"/>
      <c r="AC136" s="48"/>
      <c r="AD136" s="48"/>
      <c r="AE136" s="48"/>
      <c r="AF136" s="48"/>
      <c r="AG136" s="48"/>
      <c r="AH136" s="48"/>
      <c r="AI136" s="48"/>
      <c r="AJ136" s="48"/>
      <c r="AK136" s="45"/>
      <c r="AL136" s="133"/>
      <c r="AM136" s="74"/>
    </row>
    <row r="137" spans="1:39" ht="30" customHeight="1">
      <c r="A137" s="344"/>
      <c r="B137" s="33" t="s">
        <v>636</v>
      </c>
      <c r="C137" s="48"/>
      <c r="D137" s="48"/>
      <c r="E137" s="48"/>
      <c r="F137" s="48"/>
      <c r="G137" s="48"/>
      <c r="H137" s="48"/>
      <c r="I137" s="48"/>
      <c r="J137" s="48"/>
      <c r="K137" s="48"/>
      <c r="L137" s="48"/>
      <c r="M137" s="48"/>
      <c r="N137" s="45"/>
      <c r="O137" s="45"/>
      <c r="P137" s="45"/>
      <c r="Q137" s="45"/>
      <c r="R137" s="45" t="s">
        <v>135</v>
      </c>
      <c r="S137" s="45"/>
      <c r="T137" s="47"/>
      <c r="U137" s="48"/>
      <c r="V137" s="48"/>
      <c r="W137" s="48"/>
      <c r="X137" s="48"/>
      <c r="Y137" s="48"/>
      <c r="Z137" s="48"/>
      <c r="AA137" s="48"/>
      <c r="AB137" s="48"/>
      <c r="AC137" s="48"/>
      <c r="AD137" s="48"/>
      <c r="AE137" s="48"/>
      <c r="AF137" s="48"/>
      <c r="AG137" s="48"/>
      <c r="AH137" s="48"/>
      <c r="AI137" s="48"/>
      <c r="AJ137" s="48"/>
      <c r="AK137" s="45"/>
      <c r="AL137" s="133"/>
      <c r="AM137" s="74"/>
    </row>
    <row r="138" spans="1:39" ht="30" customHeight="1">
      <c r="A138" s="344"/>
      <c r="B138" s="33" t="s">
        <v>637</v>
      </c>
      <c r="C138" s="48"/>
      <c r="D138" s="48"/>
      <c r="E138" s="48"/>
      <c r="F138" s="48"/>
      <c r="G138" s="48"/>
      <c r="H138" s="48"/>
      <c r="I138" s="48"/>
      <c r="J138" s="48"/>
      <c r="K138" s="48"/>
      <c r="L138" s="48"/>
      <c r="M138" s="48"/>
      <c r="N138" s="45"/>
      <c r="O138" s="45"/>
      <c r="P138" s="45"/>
      <c r="Q138" s="45" t="s">
        <v>135</v>
      </c>
      <c r="R138" s="45"/>
      <c r="S138" s="45"/>
      <c r="T138" s="47"/>
      <c r="U138" s="48"/>
      <c r="V138" s="48"/>
      <c r="W138" s="48"/>
      <c r="X138" s="48"/>
      <c r="Y138" s="48"/>
      <c r="Z138" s="48"/>
      <c r="AA138" s="48"/>
      <c r="AB138" s="48"/>
      <c r="AC138" s="48"/>
      <c r="AD138" s="48"/>
      <c r="AE138" s="48"/>
      <c r="AF138" s="48"/>
      <c r="AG138" s="48"/>
      <c r="AH138" s="48"/>
      <c r="AI138" s="48"/>
      <c r="AJ138" s="48"/>
      <c r="AK138" s="45"/>
      <c r="AL138" s="133"/>
      <c r="AM138" s="74"/>
    </row>
    <row r="139" spans="1:39" ht="30" customHeight="1">
      <c r="A139" s="344"/>
      <c r="B139" s="33" t="s">
        <v>638</v>
      </c>
      <c r="C139" s="48"/>
      <c r="D139" s="48"/>
      <c r="E139" s="48"/>
      <c r="F139" s="48"/>
      <c r="G139" s="48"/>
      <c r="H139" s="48"/>
      <c r="I139" s="48"/>
      <c r="J139" s="48"/>
      <c r="K139" s="48"/>
      <c r="L139" s="48"/>
      <c r="M139" s="48"/>
      <c r="N139" s="45"/>
      <c r="O139" s="45"/>
      <c r="P139" s="45"/>
      <c r="Q139" s="45"/>
      <c r="R139" s="45" t="s">
        <v>135</v>
      </c>
      <c r="S139" s="45"/>
      <c r="T139" s="47"/>
      <c r="U139" s="48"/>
      <c r="V139" s="48"/>
      <c r="W139" s="48"/>
      <c r="X139" s="48"/>
      <c r="Y139" s="48"/>
      <c r="Z139" s="48"/>
      <c r="AA139" s="48"/>
      <c r="AB139" s="48"/>
      <c r="AC139" s="48"/>
      <c r="AD139" s="48"/>
      <c r="AE139" s="48"/>
      <c r="AF139" s="48"/>
      <c r="AG139" s="48"/>
      <c r="AH139" s="48"/>
      <c r="AI139" s="48"/>
      <c r="AJ139" s="48"/>
      <c r="AK139" s="45"/>
      <c r="AL139" s="133"/>
      <c r="AM139" s="74"/>
    </row>
    <row r="140" spans="1:39" ht="30" customHeight="1">
      <c r="A140" s="344"/>
      <c r="B140" s="33" t="s">
        <v>639</v>
      </c>
      <c r="C140" s="48"/>
      <c r="D140" s="48"/>
      <c r="E140" s="48"/>
      <c r="F140" s="48"/>
      <c r="G140" s="48"/>
      <c r="H140" s="48"/>
      <c r="I140" s="48"/>
      <c r="J140" s="48"/>
      <c r="K140" s="48"/>
      <c r="L140" s="48"/>
      <c r="M140" s="48"/>
      <c r="N140" s="45"/>
      <c r="O140" s="45"/>
      <c r="P140" s="45"/>
      <c r="Q140" s="45" t="s">
        <v>135</v>
      </c>
      <c r="R140" s="45"/>
      <c r="S140" s="45"/>
      <c r="T140" s="47"/>
      <c r="U140" s="48"/>
      <c r="V140" s="48"/>
      <c r="W140" s="48"/>
      <c r="X140" s="48"/>
      <c r="Y140" s="48"/>
      <c r="Z140" s="48"/>
      <c r="AA140" s="48"/>
      <c r="AB140" s="48"/>
      <c r="AC140" s="48"/>
      <c r="AD140" s="48"/>
      <c r="AE140" s="48"/>
      <c r="AF140" s="48"/>
      <c r="AG140" s="48"/>
      <c r="AH140" s="48"/>
      <c r="AI140" s="48"/>
      <c r="AJ140" s="48"/>
      <c r="AK140" s="45"/>
      <c r="AL140" s="133"/>
      <c r="AM140" s="74"/>
    </row>
    <row r="141" spans="1:39" ht="30" customHeight="1">
      <c r="A141" s="344"/>
      <c r="B141" s="33" t="s">
        <v>640</v>
      </c>
      <c r="C141" s="48"/>
      <c r="D141" s="48"/>
      <c r="E141" s="48"/>
      <c r="F141" s="48"/>
      <c r="G141" s="48"/>
      <c r="H141" s="48"/>
      <c r="I141" s="48"/>
      <c r="J141" s="48"/>
      <c r="K141" s="48"/>
      <c r="L141" s="48"/>
      <c r="M141" s="48"/>
      <c r="N141" s="45"/>
      <c r="O141" s="45"/>
      <c r="P141" s="45"/>
      <c r="Q141" s="45"/>
      <c r="R141" s="45" t="s">
        <v>135</v>
      </c>
      <c r="S141" s="45"/>
      <c r="T141" s="47"/>
      <c r="U141" s="48"/>
      <c r="V141" s="48"/>
      <c r="W141" s="48"/>
      <c r="X141" s="48"/>
      <c r="Y141" s="48"/>
      <c r="Z141" s="48"/>
      <c r="AA141" s="48"/>
      <c r="AB141" s="48"/>
      <c r="AC141" s="48"/>
      <c r="AD141" s="48"/>
      <c r="AE141" s="48"/>
      <c r="AF141" s="48"/>
      <c r="AG141" s="48"/>
      <c r="AH141" s="48"/>
      <c r="AI141" s="48"/>
      <c r="AJ141" s="48"/>
      <c r="AK141" s="45"/>
      <c r="AL141" s="133"/>
      <c r="AM141" s="74"/>
    </row>
    <row r="142" spans="1:39" ht="30" customHeight="1">
      <c r="A142" s="344"/>
      <c r="B142" s="33" t="s">
        <v>641</v>
      </c>
      <c r="C142" s="48"/>
      <c r="D142" s="48"/>
      <c r="E142" s="48"/>
      <c r="F142" s="48"/>
      <c r="G142" s="48"/>
      <c r="H142" s="48"/>
      <c r="I142" s="48"/>
      <c r="J142" s="48"/>
      <c r="K142" s="48"/>
      <c r="L142" s="48"/>
      <c r="M142" s="48"/>
      <c r="N142" s="45"/>
      <c r="O142" s="45"/>
      <c r="P142" s="45" t="s">
        <v>135</v>
      </c>
      <c r="Q142" s="45"/>
      <c r="R142" s="45"/>
      <c r="S142" s="45"/>
      <c r="T142" s="47"/>
      <c r="U142" s="48"/>
      <c r="V142" s="48"/>
      <c r="W142" s="48"/>
      <c r="X142" s="48"/>
      <c r="Y142" s="48"/>
      <c r="Z142" s="48"/>
      <c r="AA142" s="48"/>
      <c r="AB142" s="48"/>
      <c r="AC142" s="48"/>
      <c r="AD142" s="48"/>
      <c r="AE142" s="48"/>
      <c r="AF142" s="48"/>
      <c r="AG142" s="48"/>
      <c r="AH142" s="48"/>
      <c r="AI142" s="48"/>
      <c r="AJ142" s="48"/>
      <c r="AK142" s="45"/>
      <c r="AL142" s="133"/>
      <c r="AM142" s="74"/>
    </row>
    <row r="143" spans="1:39" ht="30" customHeight="1">
      <c r="A143" s="344"/>
      <c r="B143" s="33" t="s">
        <v>642</v>
      </c>
      <c r="C143" s="48"/>
      <c r="D143" s="48"/>
      <c r="E143" s="48"/>
      <c r="F143" s="48"/>
      <c r="G143" s="48"/>
      <c r="H143" s="48"/>
      <c r="I143" s="48"/>
      <c r="J143" s="48"/>
      <c r="K143" s="48"/>
      <c r="L143" s="48"/>
      <c r="M143" s="48"/>
      <c r="N143" s="45"/>
      <c r="O143" s="45"/>
      <c r="P143" s="45" t="s">
        <v>135</v>
      </c>
      <c r="Q143" s="45"/>
      <c r="R143" s="45"/>
      <c r="S143" s="45"/>
      <c r="T143" s="47"/>
      <c r="U143" s="48"/>
      <c r="V143" s="48"/>
      <c r="W143" s="48"/>
      <c r="X143" s="48"/>
      <c r="Y143" s="48"/>
      <c r="Z143" s="48"/>
      <c r="AA143" s="48"/>
      <c r="AB143" s="48"/>
      <c r="AC143" s="48"/>
      <c r="AD143" s="48"/>
      <c r="AE143" s="48"/>
      <c r="AF143" s="48"/>
      <c r="AG143" s="48"/>
      <c r="AH143" s="48"/>
      <c r="AI143" s="48"/>
      <c r="AJ143" s="48"/>
      <c r="AK143" s="45"/>
      <c r="AL143" s="133"/>
      <c r="AM143" s="74"/>
    </row>
    <row r="144" spans="1:39" ht="30" customHeight="1">
      <c r="A144" s="344"/>
      <c r="B144" s="33" t="s">
        <v>643</v>
      </c>
      <c r="C144" s="48"/>
      <c r="D144" s="48"/>
      <c r="E144" s="48"/>
      <c r="F144" s="48"/>
      <c r="G144" s="48"/>
      <c r="H144" s="48"/>
      <c r="I144" s="48"/>
      <c r="J144" s="48"/>
      <c r="K144" s="48"/>
      <c r="L144" s="48"/>
      <c r="M144" s="48"/>
      <c r="N144" s="45"/>
      <c r="O144" s="45"/>
      <c r="P144" s="45" t="s">
        <v>135</v>
      </c>
      <c r="Q144" s="45"/>
      <c r="R144" s="45"/>
      <c r="S144" s="45"/>
      <c r="T144" s="47"/>
      <c r="U144" s="48"/>
      <c r="V144" s="48"/>
      <c r="W144" s="48"/>
      <c r="X144" s="48"/>
      <c r="Y144" s="48"/>
      <c r="Z144" s="48"/>
      <c r="AA144" s="48"/>
      <c r="AB144" s="48"/>
      <c r="AC144" s="48"/>
      <c r="AD144" s="48"/>
      <c r="AE144" s="48"/>
      <c r="AF144" s="48"/>
      <c r="AG144" s="48"/>
      <c r="AH144" s="48"/>
      <c r="AI144" s="48"/>
      <c r="AJ144" s="48"/>
      <c r="AK144" s="45"/>
      <c r="AL144" s="133"/>
      <c r="AM144" s="74"/>
    </row>
    <row r="145" spans="1:39" ht="30" customHeight="1">
      <c r="A145" s="345"/>
      <c r="B145" s="33" t="s">
        <v>644</v>
      </c>
      <c r="C145" s="48"/>
      <c r="D145" s="48"/>
      <c r="E145" s="48"/>
      <c r="F145" s="48"/>
      <c r="G145" s="48"/>
      <c r="H145" s="48"/>
      <c r="I145" s="48"/>
      <c r="J145" s="48"/>
      <c r="K145" s="48"/>
      <c r="L145" s="48"/>
      <c r="M145" s="48"/>
      <c r="N145" s="45"/>
      <c r="O145" s="45"/>
      <c r="P145" s="45" t="s">
        <v>135</v>
      </c>
      <c r="Q145" s="45"/>
      <c r="R145" s="45"/>
      <c r="S145" s="45"/>
      <c r="T145" s="47"/>
      <c r="U145" s="48"/>
      <c r="V145" s="48"/>
      <c r="W145" s="48"/>
      <c r="X145" s="48"/>
      <c r="Y145" s="48"/>
      <c r="Z145" s="48"/>
      <c r="AA145" s="48"/>
      <c r="AB145" s="48"/>
      <c r="AC145" s="48"/>
      <c r="AD145" s="48"/>
      <c r="AE145" s="48"/>
      <c r="AF145" s="48"/>
      <c r="AG145" s="48"/>
      <c r="AH145" s="48"/>
      <c r="AI145" s="48"/>
      <c r="AJ145" s="48"/>
      <c r="AK145" s="45"/>
      <c r="AL145" s="133"/>
      <c r="AM145" s="74"/>
    </row>
    <row r="146" spans="1:39" ht="30" customHeight="1">
      <c r="A146" s="343" t="s">
        <v>645</v>
      </c>
      <c r="B146" s="33" t="s">
        <v>646</v>
      </c>
      <c r="C146" s="48" t="s">
        <v>647</v>
      </c>
      <c r="D146" s="48"/>
      <c r="E146" s="48"/>
      <c r="F146" s="48"/>
      <c r="G146" s="48"/>
      <c r="H146" s="48"/>
      <c r="I146" s="48"/>
      <c r="J146" s="48"/>
      <c r="K146" s="48"/>
      <c r="L146" s="48"/>
      <c r="M146" s="48"/>
      <c r="N146" s="45"/>
      <c r="O146" s="45"/>
      <c r="P146" s="45"/>
      <c r="Q146" s="45"/>
      <c r="R146" s="45"/>
      <c r="S146" s="45" t="s">
        <v>208</v>
      </c>
      <c r="T146" s="47"/>
      <c r="U146" s="48"/>
      <c r="V146" s="48"/>
      <c r="W146" s="48"/>
      <c r="X146" s="48"/>
      <c r="Y146" s="48"/>
      <c r="Z146" s="48"/>
      <c r="AA146" s="48"/>
      <c r="AB146" s="48"/>
      <c r="AC146" s="48"/>
      <c r="AD146" s="48"/>
      <c r="AE146" s="48"/>
      <c r="AF146" s="48"/>
      <c r="AG146" s="48"/>
      <c r="AH146" s="48"/>
      <c r="AI146" s="48"/>
      <c r="AJ146" s="48"/>
      <c r="AK146" s="45"/>
      <c r="AL146" s="133"/>
      <c r="AM146" s="74"/>
    </row>
    <row r="147" spans="1:39" ht="30" customHeight="1">
      <c r="A147" s="344"/>
      <c r="B147" s="33" t="s">
        <v>648</v>
      </c>
      <c r="C147" s="48" t="s">
        <v>647</v>
      </c>
      <c r="D147" s="48"/>
      <c r="E147" s="48"/>
      <c r="F147" s="48"/>
      <c r="G147" s="48"/>
      <c r="H147" s="48"/>
      <c r="I147" s="48"/>
      <c r="J147" s="48"/>
      <c r="K147" s="48"/>
      <c r="L147" s="48"/>
      <c r="M147" s="48"/>
      <c r="N147" s="45"/>
      <c r="O147" s="45"/>
      <c r="P147" s="45"/>
      <c r="Q147" s="45"/>
      <c r="R147" s="45"/>
      <c r="S147" s="45" t="s">
        <v>208</v>
      </c>
      <c r="T147" s="47"/>
      <c r="U147" s="48"/>
      <c r="V147" s="48"/>
      <c r="W147" s="48"/>
      <c r="X147" s="48"/>
      <c r="Y147" s="48"/>
      <c r="Z147" s="48"/>
      <c r="AA147" s="48"/>
      <c r="AB147" s="48"/>
      <c r="AC147" s="48"/>
      <c r="AD147" s="48"/>
      <c r="AE147" s="48"/>
      <c r="AF147" s="48"/>
      <c r="AG147" s="48"/>
      <c r="AH147" s="48"/>
      <c r="AI147" s="48"/>
      <c r="AJ147" s="48"/>
      <c r="AK147" s="45"/>
      <c r="AL147" s="133"/>
      <c r="AM147" s="74"/>
    </row>
    <row r="148" spans="1:39" ht="30" customHeight="1">
      <c r="A148" s="344"/>
      <c r="B148" s="33" t="s">
        <v>649</v>
      </c>
      <c r="C148" s="48" t="s">
        <v>647</v>
      </c>
      <c r="D148" s="48"/>
      <c r="E148" s="48"/>
      <c r="F148" s="48"/>
      <c r="G148" s="48"/>
      <c r="H148" s="48"/>
      <c r="I148" s="48"/>
      <c r="J148" s="48"/>
      <c r="K148" s="48"/>
      <c r="L148" s="48"/>
      <c r="M148" s="48"/>
      <c r="N148" s="45"/>
      <c r="O148" s="45"/>
      <c r="P148" s="45"/>
      <c r="Q148" s="45"/>
      <c r="R148" s="45"/>
      <c r="S148" s="45" t="s">
        <v>208</v>
      </c>
      <c r="T148" s="47" t="s">
        <v>114</v>
      </c>
      <c r="U148" s="48"/>
      <c r="V148" s="48"/>
      <c r="W148" s="48"/>
      <c r="X148" s="48"/>
      <c r="Y148" s="48"/>
      <c r="Z148" s="48"/>
      <c r="AA148" s="48"/>
      <c r="AB148" s="48"/>
      <c r="AC148" s="48"/>
      <c r="AD148" s="48"/>
      <c r="AE148" s="48"/>
      <c r="AF148" s="48"/>
      <c r="AG148" s="48"/>
      <c r="AH148" s="48"/>
      <c r="AI148" s="48"/>
      <c r="AJ148" s="48"/>
      <c r="AK148" s="45"/>
      <c r="AL148" s="133"/>
      <c r="AM148" s="74"/>
    </row>
    <row r="149" spans="1:39" ht="30" customHeight="1">
      <c r="A149" s="344"/>
      <c r="B149" s="33" t="s">
        <v>650</v>
      </c>
      <c r="C149" s="48"/>
      <c r="D149" s="48"/>
      <c r="E149" s="48"/>
      <c r="F149" s="48"/>
      <c r="G149" s="48"/>
      <c r="H149" s="48"/>
      <c r="I149" s="48"/>
      <c r="J149" s="48"/>
      <c r="K149" s="48"/>
      <c r="L149" s="48"/>
      <c r="M149" s="48"/>
      <c r="N149" s="45"/>
      <c r="O149" s="45"/>
      <c r="P149" s="45"/>
      <c r="Q149" s="45"/>
      <c r="R149" s="45" t="s">
        <v>135</v>
      </c>
      <c r="S149" s="45"/>
      <c r="T149" s="47"/>
      <c r="U149" s="48"/>
      <c r="V149" s="48"/>
      <c r="W149" s="48"/>
      <c r="X149" s="48"/>
      <c r="Y149" s="48"/>
      <c r="Z149" s="48"/>
      <c r="AA149" s="48"/>
      <c r="AB149" s="48"/>
      <c r="AC149" s="48"/>
      <c r="AD149" s="48"/>
      <c r="AE149" s="48"/>
      <c r="AF149" s="48"/>
      <c r="AG149" s="48"/>
      <c r="AH149" s="48"/>
      <c r="AI149" s="48"/>
      <c r="AJ149" s="48"/>
      <c r="AK149" s="45"/>
      <c r="AL149" s="133"/>
      <c r="AM149" s="74"/>
    </row>
    <row r="150" spans="1:39" ht="30" customHeight="1">
      <c r="A150" s="344"/>
      <c r="B150" s="33" t="s">
        <v>651</v>
      </c>
      <c r="C150" s="48"/>
      <c r="D150" s="48"/>
      <c r="E150" s="48"/>
      <c r="F150" s="48"/>
      <c r="G150" s="48"/>
      <c r="H150" s="48"/>
      <c r="I150" s="48"/>
      <c r="J150" s="48"/>
      <c r="K150" s="48"/>
      <c r="L150" s="48"/>
      <c r="M150" s="48"/>
      <c r="N150" s="45"/>
      <c r="O150" s="45"/>
      <c r="P150" s="45"/>
      <c r="Q150" s="45"/>
      <c r="R150" s="45" t="s">
        <v>135</v>
      </c>
      <c r="S150" s="45"/>
      <c r="T150" s="47"/>
      <c r="U150" s="48"/>
      <c r="V150" s="48"/>
      <c r="W150" s="48"/>
      <c r="X150" s="48"/>
      <c r="Y150" s="48"/>
      <c r="Z150" s="48"/>
      <c r="AA150" s="48"/>
      <c r="AB150" s="48"/>
      <c r="AC150" s="48"/>
      <c r="AD150" s="48"/>
      <c r="AE150" s="48"/>
      <c r="AF150" s="48"/>
      <c r="AG150" s="48"/>
      <c r="AH150" s="48"/>
      <c r="AI150" s="48"/>
      <c r="AJ150" s="48"/>
      <c r="AK150" s="45"/>
      <c r="AL150" s="133"/>
      <c r="AM150" s="74"/>
    </row>
    <row r="151" spans="1:39" ht="30" customHeight="1">
      <c r="A151" s="344"/>
      <c r="B151" s="33" t="s">
        <v>652</v>
      </c>
      <c r="C151" s="48"/>
      <c r="D151" s="48"/>
      <c r="E151" s="48"/>
      <c r="F151" s="48"/>
      <c r="G151" s="48"/>
      <c r="H151" s="48"/>
      <c r="I151" s="48"/>
      <c r="J151" s="48"/>
      <c r="K151" s="48"/>
      <c r="L151" s="48"/>
      <c r="M151" s="48"/>
      <c r="N151" s="45"/>
      <c r="O151" s="45"/>
      <c r="P151" s="45"/>
      <c r="Q151" s="45"/>
      <c r="R151" s="45" t="s">
        <v>135</v>
      </c>
      <c r="S151" s="45"/>
      <c r="T151" s="47"/>
      <c r="U151" s="48"/>
      <c r="V151" s="48"/>
      <c r="W151" s="48"/>
      <c r="X151" s="48"/>
      <c r="Y151" s="48"/>
      <c r="Z151" s="48"/>
      <c r="AA151" s="48"/>
      <c r="AB151" s="48"/>
      <c r="AC151" s="48"/>
      <c r="AD151" s="48"/>
      <c r="AE151" s="48"/>
      <c r="AF151" s="48"/>
      <c r="AG151" s="48"/>
      <c r="AH151" s="48"/>
      <c r="AI151" s="48"/>
      <c r="AJ151" s="48"/>
      <c r="AK151" s="45"/>
      <c r="AL151" s="133"/>
      <c r="AM151" s="74"/>
    </row>
    <row r="152" spans="1:39" ht="30" customHeight="1">
      <c r="A152" s="344"/>
      <c r="B152" s="33" t="s">
        <v>653</v>
      </c>
      <c r="C152" s="48"/>
      <c r="D152" s="48"/>
      <c r="E152" s="48"/>
      <c r="F152" s="48"/>
      <c r="G152" s="48"/>
      <c r="H152" s="48"/>
      <c r="I152" s="48"/>
      <c r="J152" s="48"/>
      <c r="K152" s="48"/>
      <c r="L152" s="48"/>
      <c r="M152" s="48"/>
      <c r="N152" s="45"/>
      <c r="O152" s="45"/>
      <c r="P152" s="45"/>
      <c r="Q152" s="45"/>
      <c r="R152" s="45" t="s">
        <v>135</v>
      </c>
      <c r="S152" s="45"/>
      <c r="T152" s="47"/>
      <c r="U152" s="48"/>
      <c r="V152" s="48"/>
      <c r="W152" s="48"/>
      <c r="X152" s="48"/>
      <c r="Y152" s="48"/>
      <c r="Z152" s="48"/>
      <c r="AA152" s="48"/>
      <c r="AB152" s="48"/>
      <c r="AC152" s="48"/>
      <c r="AD152" s="48"/>
      <c r="AE152" s="48"/>
      <c r="AF152" s="48"/>
      <c r="AG152" s="48"/>
      <c r="AH152" s="48"/>
      <c r="AI152" s="48"/>
      <c r="AJ152" s="48"/>
      <c r="AK152" s="45"/>
      <c r="AL152" s="133"/>
      <c r="AM152" s="74"/>
    </row>
    <row r="153" spans="1:39" ht="30" customHeight="1">
      <c r="A153" s="344"/>
      <c r="B153" s="33" t="s">
        <v>654</v>
      </c>
      <c r="C153" s="48"/>
      <c r="D153" s="48"/>
      <c r="E153" s="48"/>
      <c r="F153" s="48"/>
      <c r="G153" s="48"/>
      <c r="H153" s="48"/>
      <c r="I153" s="48"/>
      <c r="J153" s="48"/>
      <c r="K153" s="48"/>
      <c r="L153" s="48"/>
      <c r="M153" s="48"/>
      <c r="N153" s="45"/>
      <c r="O153" s="45"/>
      <c r="P153" s="45"/>
      <c r="Q153" s="45"/>
      <c r="R153" s="45" t="s">
        <v>135</v>
      </c>
      <c r="S153" s="45"/>
      <c r="T153" s="47"/>
      <c r="U153" s="48"/>
      <c r="V153" s="48"/>
      <c r="W153" s="48"/>
      <c r="X153" s="48"/>
      <c r="Y153" s="48"/>
      <c r="Z153" s="48"/>
      <c r="AA153" s="48"/>
      <c r="AB153" s="48"/>
      <c r="AC153" s="48"/>
      <c r="AD153" s="48"/>
      <c r="AE153" s="48"/>
      <c r="AF153" s="48"/>
      <c r="AG153" s="48"/>
      <c r="AH153" s="48"/>
      <c r="AI153" s="48"/>
      <c r="AJ153" s="48"/>
      <c r="AK153" s="45"/>
      <c r="AL153" s="133"/>
      <c r="AM153" s="74"/>
    </row>
    <row r="154" spans="1:39" ht="30" customHeight="1">
      <c r="A154" s="344"/>
      <c r="B154" s="33" t="s">
        <v>655</v>
      </c>
      <c r="C154" s="48"/>
      <c r="D154" s="48"/>
      <c r="E154" s="48"/>
      <c r="F154" s="48"/>
      <c r="G154" s="48"/>
      <c r="H154" s="48"/>
      <c r="I154" s="48"/>
      <c r="J154" s="48"/>
      <c r="K154" s="48"/>
      <c r="L154" s="48"/>
      <c r="M154" s="48"/>
      <c r="N154" s="45"/>
      <c r="O154" s="45"/>
      <c r="P154" s="45"/>
      <c r="Q154" s="45"/>
      <c r="R154" s="45" t="s">
        <v>135</v>
      </c>
      <c r="S154" s="45"/>
      <c r="T154" s="47"/>
      <c r="U154" s="48"/>
      <c r="V154" s="48"/>
      <c r="W154" s="48"/>
      <c r="X154" s="48"/>
      <c r="Y154" s="48"/>
      <c r="Z154" s="48"/>
      <c r="AA154" s="48"/>
      <c r="AB154" s="48"/>
      <c r="AC154" s="48"/>
      <c r="AD154" s="48"/>
      <c r="AE154" s="48"/>
      <c r="AF154" s="48"/>
      <c r="AG154" s="48"/>
      <c r="AH154" s="48"/>
      <c r="AI154" s="48"/>
      <c r="AJ154" s="48"/>
      <c r="AK154" s="45"/>
      <c r="AL154" s="133"/>
      <c r="AM154" s="74"/>
    </row>
    <row r="155" spans="1:39" ht="30" customHeight="1">
      <c r="A155" s="344"/>
      <c r="B155" s="33" t="s">
        <v>656</v>
      </c>
      <c r="C155" s="48"/>
      <c r="D155" s="48"/>
      <c r="E155" s="48"/>
      <c r="F155" s="48"/>
      <c r="G155" s="48"/>
      <c r="H155" s="48"/>
      <c r="I155" s="48"/>
      <c r="J155" s="48"/>
      <c r="K155" s="48"/>
      <c r="L155" s="48"/>
      <c r="M155" s="48"/>
      <c r="N155" s="45"/>
      <c r="O155" s="45"/>
      <c r="P155" s="45"/>
      <c r="Q155" s="45"/>
      <c r="R155" s="45" t="s">
        <v>135</v>
      </c>
      <c r="S155" s="45"/>
      <c r="T155" s="47" t="s">
        <v>113</v>
      </c>
      <c r="U155" s="48"/>
      <c r="V155" s="48"/>
      <c r="W155" s="48"/>
      <c r="X155" s="48"/>
      <c r="Y155" s="48"/>
      <c r="Z155" s="48"/>
      <c r="AA155" s="48"/>
      <c r="AB155" s="48"/>
      <c r="AC155" s="48"/>
      <c r="AD155" s="48"/>
      <c r="AE155" s="48"/>
      <c r="AF155" s="48"/>
      <c r="AG155" s="48"/>
      <c r="AH155" s="48"/>
      <c r="AI155" s="48"/>
      <c r="AJ155" s="48"/>
      <c r="AK155" s="45"/>
      <c r="AL155" s="133"/>
      <c r="AM155" s="74"/>
    </row>
    <row r="156" spans="1:39" ht="30" customHeight="1">
      <c r="A156" s="344"/>
      <c r="B156" s="33" t="s">
        <v>657</v>
      </c>
      <c r="C156" s="48"/>
      <c r="D156" s="48"/>
      <c r="E156" s="48"/>
      <c r="F156" s="48"/>
      <c r="G156" s="48"/>
      <c r="H156" s="48"/>
      <c r="I156" s="48"/>
      <c r="J156" s="48"/>
      <c r="K156" s="48"/>
      <c r="L156" s="48"/>
      <c r="M156" s="48"/>
      <c r="N156" s="45"/>
      <c r="O156" s="45"/>
      <c r="P156" s="45"/>
      <c r="Q156" s="45"/>
      <c r="R156" s="45" t="s">
        <v>135</v>
      </c>
      <c r="S156" s="45"/>
      <c r="T156" s="47"/>
      <c r="U156" s="48"/>
      <c r="V156" s="48"/>
      <c r="W156" s="48"/>
      <c r="X156" s="48"/>
      <c r="Y156" s="48"/>
      <c r="Z156" s="48"/>
      <c r="AA156" s="48"/>
      <c r="AB156" s="48"/>
      <c r="AC156" s="48"/>
      <c r="AD156" s="48"/>
      <c r="AE156" s="48"/>
      <c r="AF156" s="48"/>
      <c r="AG156" s="48"/>
      <c r="AH156" s="48"/>
      <c r="AI156" s="48"/>
      <c r="AJ156" s="48"/>
      <c r="AK156" s="45"/>
      <c r="AL156" s="133"/>
      <c r="AM156" s="74"/>
    </row>
    <row r="157" spans="1:39" ht="30" customHeight="1">
      <c r="A157" s="344"/>
      <c r="B157" s="33" t="s">
        <v>658</v>
      </c>
      <c r="C157" s="48"/>
      <c r="D157" s="48"/>
      <c r="E157" s="48"/>
      <c r="F157" s="48"/>
      <c r="G157" s="48"/>
      <c r="H157" s="48"/>
      <c r="I157" s="48"/>
      <c r="J157" s="48"/>
      <c r="K157" s="48"/>
      <c r="L157" s="48"/>
      <c r="M157" s="48"/>
      <c r="N157" s="45"/>
      <c r="O157" s="45"/>
      <c r="P157" s="45"/>
      <c r="Q157" s="45"/>
      <c r="R157" s="45" t="s">
        <v>135</v>
      </c>
      <c r="S157" s="45"/>
      <c r="T157" s="47"/>
      <c r="U157" s="48"/>
      <c r="V157" s="48"/>
      <c r="W157" s="48"/>
      <c r="X157" s="48"/>
      <c r="Y157" s="48"/>
      <c r="Z157" s="48"/>
      <c r="AA157" s="48"/>
      <c r="AB157" s="48"/>
      <c r="AC157" s="48"/>
      <c r="AD157" s="48"/>
      <c r="AE157" s="48"/>
      <c r="AF157" s="48"/>
      <c r="AG157" s="48"/>
      <c r="AH157" s="48"/>
      <c r="AI157" s="48"/>
      <c r="AJ157" s="48"/>
      <c r="AK157" s="45"/>
      <c r="AL157" s="133"/>
      <c r="AM157" s="74"/>
    </row>
    <row r="158" spans="1:39" ht="30" customHeight="1">
      <c r="A158" s="344"/>
      <c r="B158" s="33" t="s">
        <v>659</v>
      </c>
      <c r="C158" s="48"/>
      <c r="D158" s="48"/>
      <c r="E158" s="48"/>
      <c r="F158" s="48"/>
      <c r="G158" s="48"/>
      <c r="H158" s="48"/>
      <c r="I158" s="48"/>
      <c r="J158" s="48"/>
      <c r="K158" s="48"/>
      <c r="L158" s="48"/>
      <c r="M158" s="48"/>
      <c r="N158" s="45"/>
      <c r="O158" s="45"/>
      <c r="P158" s="45"/>
      <c r="Q158" s="45"/>
      <c r="R158" s="45" t="s">
        <v>135</v>
      </c>
      <c r="S158" s="45"/>
      <c r="T158" s="47"/>
      <c r="U158" s="48"/>
      <c r="V158" s="48"/>
      <c r="W158" s="48"/>
      <c r="X158" s="48"/>
      <c r="Y158" s="48"/>
      <c r="Z158" s="48"/>
      <c r="AA158" s="48"/>
      <c r="AB158" s="48"/>
      <c r="AC158" s="48"/>
      <c r="AD158" s="48"/>
      <c r="AE158" s="48"/>
      <c r="AF158" s="48"/>
      <c r="AG158" s="48"/>
      <c r="AH158" s="48"/>
      <c r="AI158" s="48"/>
      <c r="AJ158" s="48"/>
      <c r="AK158" s="45"/>
      <c r="AL158" s="133"/>
      <c r="AM158" s="74"/>
    </row>
    <row r="159" spans="1:39" ht="30" customHeight="1">
      <c r="A159" s="344"/>
      <c r="B159" s="33" t="s">
        <v>660</v>
      </c>
      <c r="C159" s="48"/>
      <c r="D159" s="48"/>
      <c r="E159" s="48"/>
      <c r="F159" s="48"/>
      <c r="G159" s="48"/>
      <c r="H159" s="48"/>
      <c r="I159" s="48"/>
      <c r="J159" s="48"/>
      <c r="K159" s="48"/>
      <c r="L159" s="48"/>
      <c r="M159" s="48"/>
      <c r="N159" s="45"/>
      <c r="O159" s="45"/>
      <c r="P159" s="45"/>
      <c r="Q159" s="45"/>
      <c r="R159" s="45" t="s">
        <v>135</v>
      </c>
      <c r="S159" s="45"/>
      <c r="T159" s="47"/>
      <c r="U159" s="48"/>
      <c r="V159" s="48"/>
      <c r="W159" s="48"/>
      <c r="X159" s="48"/>
      <c r="Y159" s="48"/>
      <c r="Z159" s="48"/>
      <c r="AA159" s="48"/>
      <c r="AB159" s="48"/>
      <c r="AC159" s="48"/>
      <c r="AD159" s="48"/>
      <c r="AE159" s="48"/>
      <c r="AF159" s="48"/>
      <c r="AG159" s="48"/>
      <c r="AH159" s="48"/>
      <c r="AI159" s="48"/>
      <c r="AJ159" s="48"/>
      <c r="AK159" s="45"/>
      <c r="AL159" s="133"/>
      <c r="AM159" s="74"/>
    </row>
    <row r="160" spans="1:39" ht="30" customHeight="1">
      <c r="A160" s="345"/>
      <c r="B160" s="33" t="s">
        <v>661</v>
      </c>
      <c r="C160" s="48"/>
      <c r="D160" s="48"/>
      <c r="E160" s="48"/>
      <c r="F160" s="48"/>
      <c r="G160" s="48"/>
      <c r="H160" s="48"/>
      <c r="I160" s="48"/>
      <c r="J160" s="48"/>
      <c r="K160" s="48"/>
      <c r="L160" s="48"/>
      <c r="M160" s="48"/>
      <c r="N160" s="45"/>
      <c r="O160" s="45"/>
      <c r="P160" s="45"/>
      <c r="Q160" s="45"/>
      <c r="R160" s="45" t="s">
        <v>135</v>
      </c>
      <c r="S160" s="45"/>
      <c r="T160" s="47"/>
      <c r="U160" s="48"/>
      <c r="V160" s="48"/>
      <c r="W160" s="48"/>
      <c r="X160" s="48"/>
      <c r="Y160" s="48"/>
      <c r="Z160" s="48"/>
      <c r="AA160" s="48"/>
      <c r="AB160" s="48"/>
      <c r="AC160" s="48"/>
      <c r="AD160" s="48"/>
      <c r="AE160" s="48"/>
      <c r="AF160" s="48"/>
      <c r="AG160" s="48"/>
      <c r="AH160" s="48"/>
      <c r="AI160" s="48"/>
      <c r="AJ160" s="48"/>
      <c r="AK160" s="45"/>
      <c r="AL160" s="133"/>
      <c r="AM160" s="74"/>
    </row>
    <row r="161" spans="1:39">
      <c r="AM161" s="74"/>
    </row>
    <row r="162" spans="1:39">
      <c r="B162" s="49"/>
      <c r="AL162" s="136"/>
      <c r="AM162" s="74"/>
    </row>
    <row r="163" spans="1:39" ht="15" thickBot="1">
      <c r="AL163" s="136"/>
      <c r="AM163" s="74"/>
    </row>
    <row r="164" spans="1:39" ht="26.25" customHeight="1" thickBot="1">
      <c r="A164" s="352" t="s">
        <v>467</v>
      </c>
      <c r="B164" s="353"/>
      <c r="C164" s="353"/>
      <c r="D164" s="353"/>
      <c r="E164" s="353"/>
      <c r="F164" s="353"/>
      <c r="G164" s="353"/>
      <c r="H164" s="353"/>
      <c r="I164" s="353"/>
      <c r="J164" s="353"/>
      <c r="K164" s="353"/>
      <c r="L164" s="353"/>
      <c r="M164" s="353"/>
      <c r="N164" s="354"/>
      <c r="AM164" s="74"/>
    </row>
    <row r="165" spans="1:39" ht="26.25" customHeight="1" thickBot="1">
      <c r="A165" s="35"/>
      <c r="B165" s="36"/>
      <c r="C165" s="36"/>
      <c r="D165" s="37"/>
      <c r="E165" s="37"/>
      <c r="F165" s="37"/>
      <c r="G165" s="37"/>
      <c r="H165" s="37"/>
      <c r="I165" s="37"/>
      <c r="J165" s="37"/>
      <c r="K165" s="37"/>
      <c r="L165" s="37"/>
      <c r="M165" s="37"/>
      <c r="N165" s="37"/>
      <c r="O165" s="37"/>
      <c r="AM165" s="74"/>
    </row>
    <row r="166" spans="1:39" ht="43.5" customHeight="1" thickBot="1">
      <c r="A166" s="40" t="s">
        <v>468</v>
      </c>
      <c r="B166" s="41"/>
      <c r="C166" s="42">
        <f>COUNTA(C170:C178,C182:C190,C194:C202,C206:C214)</f>
        <v>3</v>
      </c>
      <c r="AM166" s="74"/>
    </row>
    <row r="167" spans="1:39">
      <c r="AM167" s="74"/>
    </row>
    <row r="168" spans="1:39" ht="15.75" customHeight="1">
      <c r="A168" s="270" t="s">
        <v>469</v>
      </c>
      <c r="B168" s="268" t="s">
        <v>119</v>
      </c>
      <c r="C168" s="268" t="s">
        <v>2</v>
      </c>
      <c r="D168" s="268" t="s">
        <v>4</v>
      </c>
      <c r="E168" s="272" t="s">
        <v>6</v>
      </c>
      <c r="F168" s="266" t="s">
        <v>8</v>
      </c>
      <c r="G168" s="267"/>
      <c r="H168" s="268" t="s">
        <v>10</v>
      </c>
      <c r="I168" s="268" t="s">
        <v>14</v>
      </c>
      <c r="J168" s="300" t="s">
        <v>12</v>
      </c>
      <c r="K168" s="274" t="s">
        <v>120</v>
      </c>
      <c r="L168" s="275"/>
      <c r="M168" s="300" t="s">
        <v>20</v>
      </c>
      <c r="N168" s="300" t="s">
        <v>22</v>
      </c>
      <c r="O168" s="34"/>
      <c r="AM168" s="74"/>
    </row>
    <row r="169" spans="1:39" ht="15.6">
      <c r="A169" s="271"/>
      <c r="B169" s="269"/>
      <c r="C169" s="269"/>
      <c r="D169" s="269"/>
      <c r="E169" s="273"/>
      <c r="F169" s="38" t="s">
        <v>122</v>
      </c>
      <c r="G169" s="38" t="s">
        <v>123</v>
      </c>
      <c r="H169" s="269"/>
      <c r="I169" s="269"/>
      <c r="J169" s="301"/>
      <c r="K169" s="59" t="s">
        <v>124</v>
      </c>
      <c r="L169" s="59" t="s">
        <v>470</v>
      </c>
      <c r="M169" s="301"/>
      <c r="N169" s="301"/>
      <c r="O169" s="2"/>
      <c r="AM169" s="74"/>
    </row>
    <row r="170" spans="1:39">
      <c r="A170" s="33" t="s">
        <v>662</v>
      </c>
      <c r="B170" s="33"/>
      <c r="C170" s="48" t="s">
        <v>663</v>
      </c>
      <c r="D170" s="48"/>
      <c r="E170" s="48"/>
      <c r="F170" s="48"/>
      <c r="G170" s="48"/>
      <c r="H170" s="48"/>
      <c r="I170" s="48"/>
      <c r="J170" s="45"/>
      <c r="K170" s="45"/>
      <c r="L170" s="45"/>
      <c r="M170" s="45"/>
      <c r="N170" s="45"/>
      <c r="O170" s="2"/>
      <c r="AM170" s="74"/>
    </row>
    <row r="171" spans="1:39">
      <c r="A171" s="33"/>
      <c r="B171" s="33"/>
      <c r="C171" s="48"/>
      <c r="D171" s="48"/>
      <c r="E171" s="48"/>
      <c r="F171" s="48"/>
      <c r="G171" s="48"/>
      <c r="H171" s="48"/>
      <c r="I171" s="48"/>
      <c r="J171" s="48"/>
      <c r="K171" s="48"/>
      <c r="L171" s="48"/>
      <c r="M171" s="48"/>
      <c r="N171" s="45"/>
      <c r="O171" s="2"/>
      <c r="AM171" s="74"/>
    </row>
    <row r="172" spans="1:39">
      <c r="A172" s="33"/>
      <c r="B172" s="33"/>
      <c r="C172" s="48"/>
      <c r="D172" s="48"/>
      <c r="E172" s="48"/>
      <c r="F172" s="48"/>
      <c r="G172" s="48"/>
      <c r="H172" s="48"/>
      <c r="I172" s="48"/>
      <c r="J172" s="48"/>
      <c r="K172" s="48"/>
      <c r="L172" s="48"/>
      <c r="M172" s="48"/>
      <c r="N172" s="45"/>
      <c r="O172" s="2"/>
      <c r="AM172" s="74"/>
    </row>
    <row r="173" spans="1:39">
      <c r="A173" s="33"/>
      <c r="B173" s="33"/>
      <c r="C173" s="48"/>
      <c r="D173" s="48"/>
      <c r="E173" s="48"/>
      <c r="F173" s="48"/>
      <c r="G173" s="48"/>
      <c r="H173" s="48"/>
      <c r="I173" s="48"/>
      <c r="J173" s="48"/>
      <c r="K173" s="48"/>
      <c r="L173" s="48"/>
      <c r="M173" s="48"/>
      <c r="N173" s="45"/>
      <c r="O173" s="2"/>
      <c r="AM173" s="74"/>
    </row>
    <row r="174" spans="1:39">
      <c r="A174" s="33"/>
      <c r="B174" s="33"/>
      <c r="C174" s="48"/>
      <c r="D174" s="48"/>
      <c r="E174" s="48"/>
      <c r="F174" s="48"/>
      <c r="G174" s="48"/>
      <c r="H174" s="48"/>
      <c r="I174" s="48"/>
      <c r="J174" s="48"/>
      <c r="K174" s="48"/>
      <c r="L174" s="48"/>
      <c r="M174" s="48"/>
      <c r="N174" s="45"/>
      <c r="O174" s="2"/>
      <c r="AM174" s="74"/>
    </row>
    <row r="175" spans="1:39">
      <c r="A175" s="33"/>
      <c r="B175" s="33"/>
      <c r="C175" s="48"/>
      <c r="D175" s="48"/>
      <c r="E175" s="48"/>
      <c r="F175" s="48"/>
      <c r="G175" s="48"/>
      <c r="H175" s="48"/>
      <c r="I175" s="48"/>
      <c r="J175" s="48"/>
      <c r="K175" s="48"/>
      <c r="L175" s="48"/>
      <c r="M175" s="48"/>
      <c r="N175" s="45"/>
      <c r="O175" s="2"/>
      <c r="AM175" s="74"/>
    </row>
    <row r="176" spans="1:39">
      <c r="A176" s="33"/>
      <c r="B176" s="33"/>
      <c r="C176" s="48"/>
      <c r="D176" s="48"/>
      <c r="E176" s="48"/>
      <c r="F176" s="48"/>
      <c r="G176" s="48"/>
      <c r="H176" s="48"/>
      <c r="I176" s="48"/>
      <c r="J176" s="48"/>
      <c r="K176" s="48"/>
      <c r="L176" s="48"/>
      <c r="M176" s="48"/>
      <c r="N176" s="45"/>
      <c r="O176" s="2"/>
      <c r="AM176" s="74"/>
    </row>
    <row r="177" spans="1:39">
      <c r="A177" s="33"/>
      <c r="B177" s="33"/>
      <c r="C177" s="48"/>
      <c r="D177" s="48"/>
      <c r="E177" s="48"/>
      <c r="F177" s="48"/>
      <c r="G177" s="48"/>
      <c r="H177" s="48"/>
      <c r="I177" s="48"/>
      <c r="J177" s="48"/>
      <c r="K177" s="48"/>
      <c r="L177" s="48"/>
      <c r="M177" s="48"/>
      <c r="N177" s="45"/>
      <c r="O177" s="2"/>
      <c r="AM177" s="74"/>
    </row>
    <row r="178" spans="1:39">
      <c r="A178" s="33"/>
      <c r="B178" s="33"/>
      <c r="C178" s="48"/>
      <c r="D178" s="48"/>
      <c r="E178" s="48"/>
      <c r="F178" s="48"/>
      <c r="G178" s="48"/>
      <c r="H178" s="48"/>
      <c r="I178" s="48"/>
      <c r="J178" s="48"/>
      <c r="K178" s="48"/>
      <c r="L178" s="48"/>
      <c r="M178" s="48"/>
      <c r="N178" s="45"/>
      <c r="O178" s="2"/>
      <c r="AM178" s="74"/>
    </row>
    <row r="179" spans="1:39">
      <c r="AM179" s="74"/>
    </row>
    <row r="180" spans="1:39" ht="15.75" customHeight="1">
      <c r="A180" s="270" t="s">
        <v>469</v>
      </c>
      <c r="B180" s="268" t="s">
        <v>119</v>
      </c>
      <c r="C180" s="268" t="s">
        <v>2</v>
      </c>
      <c r="D180" s="268" t="s">
        <v>4</v>
      </c>
      <c r="E180" s="272" t="s">
        <v>6</v>
      </c>
      <c r="F180" s="266" t="s">
        <v>8</v>
      </c>
      <c r="G180" s="267"/>
      <c r="H180" s="268" t="s">
        <v>10</v>
      </c>
      <c r="I180" s="268" t="s">
        <v>14</v>
      </c>
      <c r="J180" s="268" t="s">
        <v>12</v>
      </c>
      <c r="K180" s="274" t="s">
        <v>120</v>
      </c>
      <c r="L180" s="275"/>
      <c r="M180" s="268" t="s">
        <v>20</v>
      </c>
      <c r="N180" s="300" t="s">
        <v>22</v>
      </c>
      <c r="O180" s="34"/>
      <c r="AM180" s="74"/>
    </row>
    <row r="181" spans="1:39" ht="15" customHeight="1">
      <c r="A181" s="271"/>
      <c r="B181" s="269"/>
      <c r="C181" s="269"/>
      <c r="D181" s="269"/>
      <c r="E181" s="273"/>
      <c r="F181" s="38" t="s">
        <v>122</v>
      </c>
      <c r="G181" s="38" t="s">
        <v>123</v>
      </c>
      <c r="H181" s="269"/>
      <c r="I181" s="269"/>
      <c r="J181" s="269"/>
      <c r="K181" s="59" t="s">
        <v>124</v>
      </c>
      <c r="L181" s="59" t="s">
        <v>470</v>
      </c>
      <c r="M181" s="269"/>
      <c r="N181" s="301"/>
      <c r="O181" s="2"/>
      <c r="AM181" s="74"/>
    </row>
    <row r="182" spans="1:39">
      <c r="A182" s="33" t="s">
        <v>662</v>
      </c>
      <c r="B182" s="33"/>
      <c r="C182" s="48" t="s">
        <v>663</v>
      </c>
      <c r="D182" s="48"/>
      <c r="E182" s="48"/>
      <c r="F182" s="48"/>
      <c r="G182" s="48"/>
      <c r="H182" s="48"/>
      <c r="I182" s="48"/>
      <c r="J182" s="45"/>
      <c r="K182" s="45"/>
      <c r="L182" s="45"/>
      <c r="M182" s="45"/>
      <c r="N182" s="45"/>
      <c r="O182" s="2"/>
      <c r="AM182" s="74"/>
    </row>
    <row r="183" spans="1:39">
      <c r="A183" s="33"/>
      <c r="B183" s="33"/>
      <c r="C183" s="48"/>
      <c r="D183" s="48"/>
      <c r="E183" s="48"/>
      <c r="F183" s="48"/>
      <c r="G183" s="48"/>
      <c r="H183" s="48"/>
      <c r="I183" s="48"/>
      <c r="J183" s="48"/>
      <c r="K183" s="48"/>
      <c r="L183" s="48"/>
      <c r="M183" s="48"/>
      <c r="N183" s="45"/>
      <c r="O183" s="2"/>
      <c r="AM183" s="74"/>
    </row>
    <row r="184" spans="1:39">
      <c r="A184" s="33"/>
      <c r="B184" s="33"/>
      <c r="C184" s="48"/>
      <c r="D184" s="48"/>
      <c r="E184" s="48"/>
      <c r="F184" s="48"/>
      <c r="G184" s="48"/>
      <c r="H184" s="48"/>
      <c r="I184" s="48"/>
      <c r="J184" s="48"/>
      <c r="K184" s="48"/>
      <c r="L184" s="48"/>
      <c r="M184" s="48"/>
      <c r="N184" s="45"/>
      <c r="O184" s="2"/>
      <c r="AM184" s="74"/>
    </row>
    <row r="185" spans="1:39">
      <c r="A185" s="33"/>
      <c r="B185" s="33"/>
      <c r="C185" s="48"/>
      <c r="D185" s="48"/>
      <c r="E185" s="48"/>
      <c r="F185" s="48"/>
      <c r="G185" s="48"/>
      <c r="H185" s="48"/>
      <c r="I185" s="48"/>
      <c r="J185" s="48"/>
      <c r="K185" s="48"/>
      <c r="L185" s="48"/>
      <c r="M185" s="48"/>
      <c r="N185" s="45"/>
      <c r="O185" s="2"/>
      <c r="AM185" s="74"/>
    </row>
    <row r="186" spans="1:39">
      <c r="A186" s="33"/>
      <c r="B186" s="33"/>
      <c r="C186" s="48"/>
      <c r="D186" s="48"/>
      <c r="E186" s="48"/>
      <c r="F186" s="48"/>
      <c r="G186" s="48"/>
      <c r="H186" s="48"/>
      <c r="I186" s="48"/>
      <c r="J186" s="48"/>
      <c r="K186" s="48"/>
      <c r="L186" s="48"/>
      <c r="M186" s="48"/>
      <c r="N186" s="45"/>
      <c r="O186" s="2"/>
      <c r="AM186" s="74"/>
    </row>
    <row r="187" spans="1:39">
      <c r="A187" s="33"/>
      <c r="B187" s="33"/>
      <c r="C187" s="48"/>
      <c r="D187" s="48"/>
      <c r="E187" s="48"/>
      <c r="F187" s="48"/>
      <c r="G187" s="48"/>
      <c r="H187" s="48"/>
      <c r="I187" s="48"/>
      <c r="J187" s="48"/>
      <c r="K187" s="48"/>
      <c r="L187" s="48"/>
      <c r="M187" s="48"/>
      <c r="N187" s="45"/>
      <c r="O187" s="2"/>
      <c r="AM187" s="74"/>
    </row>
    <row r="188" spans="1:39">
      <c r="A188" s="33"/>
      <c r="B188" s="33"/>
      <c r="C188" s="48"/>
      <c r="D188" s="48"/>
      <c r="E188" s="48"/>
      <c r="F188" s="48"/>
      <c r="G188" s="48"/>
      <c r="H188" s="48"/>
      <c r="I188" s="48"/>
      <c r="J188" s="48"/>
      <c r="K188" s="48"/>
      <c r="L188" s="48"/>
      <c r="M188" s="48"/>
      <c r="N188" s="45"/>
      <c r="O188" s="2"/>
      <c r="AM188" s="74"/>
    </row>
    <row r="189" spans="1:39">
      <c r="A189" s="33"/>
      <c r="B189" s="33"/>
      <c r="C189" s="48"/>
      <c r="D189" s="48"/>
      <c r="E189" s="48"/>
      <c r="F189" s="48"/>
      <c r="G189" s="48"/>
      <c r="H189" s="48"/>
      <c r="I189" s="48"/>
      <c r="J189" s="48"/>
      <c r="K189" s="48"/>
      <c r="L189" s="48"/>
      <c r="M189" s="48"/>
      <c r="N189" s="45"/>
      <c r="O189" s="2"/>
      <c r="AM189" s="74"/>
    </row>
    <row r="190" spans="1:39">
      <c r="A190" s="33"/>
      <c r="B190" s="33"/>
      <c r="C190" s="48"/>
      <c r="D190" s="48"/>
      <c r="E190" s="48"/>
      <c r="F190" s="48"/>
      <c r="G190" s="48"/>
      <c r="H190" s="48"/>
      <c r="I190" s="48"/>
      <c r="J190" s="48"/>
      <c r="K190" s="48"/>
      <c r="L190" s="48"/>
      <c r="M190" s="48"/>
      <c r="N190" s="45"/>
      <c r="O190" s="2"/>
      <c r="AM190" s="74"/>
    </row>
    <row r="191" spans="1:39">
      <c r="AM191" s="74"/>
    </row>
    <row r="192" spans="1:39" ht="15.75" customHeight="1">
      <c r="A192" s="270" t="s">
        <v>469</v>
      </c>
      <c r="B192" s="268" t="s">
        <v>119</v>
      </c>
      <c r="C192" s="268" t="s">
        <v>2</v>
      </c>
      <c r="D192" s="268" t="s">
        <v>4</v>
      </c>
      <c r="E192" s="272" t="s">
        <v>6</v>
      </c>
      <c r="F192" s="266" t="s">
        <v>8</v>
      </c>
      <c r="G192" s="267"/>
      <c r="H192" s="268" t="s">
        <v>10</v>
      </c>
      <c r="I192" s="268" t="s">
        <v>14</v>
      </c>
      <c r="J192" s="268" t="s">
        <v>12</v>
      </c>
      <c r="K192" s="274" t="s">
        <v>120</v>
      </c>
      <c r="L192" s="275"/>
      <c r="M192" s="268" t="s">
        <v>20</v>
      </c>
      <c r="N192" s="300" t="s">
        <v>22</v>
      </c>
      <c r="O192" s="34"/>
      <c r="AM192" s="74"/>
    </row>
    <row r="193" spans="1:39" ht="15" customHeight="1">
      <c r="A193" s="271"/>
      <c r="B193" s="269"/>
      <c r="C193" s="269"/>
      <c r="D193" s="269"/>
      <c r="E193" s="273"/>
      <c r="F193" s="38" t="s">
        <v>122</v>
      </c>
      <c r="G193" s="38" t="s">
        <v>123</v>
      </c>
      <c r="H193" s="269"/>
      <c r="I193" s="269"/>
      <c r="J193" s="269"/>
      <c r="K193" s="59" t="s">
        <v>124</v>
      </c>
      <c r="L193" s="59" t="s">
        <v>470</v>
      </c>
      <c r="M193" s="269"/>
      <c r="N193" s="301"/>
      <c r="O193" s="2"/>
      <c r="AM193" s="74"/>
    </row>
    <row r="194" spans="1:39" ht="15" customHeight="1">
      <c r="A194" s="33"/>
      <c r="B194" s="33"/>
      <c r="C194" s="48" t="s">
        <v>663</v>
      </c>
      <c r="D194" s="48"/>
      <c r="E194" s="48"/>
      <c r="F194" s="48"/>
      <c r="G194" s="48"/>
      <c r="H194" s="48"/>
      <c r="I194" s="48"/>
      <c r="J194" s="45"/>
      <c r="K194" s="45"/>
      <c r="L194" s="45"/>
      <c r="M194" s="45"/>
      <c r="N194" s="45"/>
      <c r="O194" s="2"/>
      <c r="AM194" s="74"/>
    </row>
    <row r="195" spans="1:39">
      <c r="A195" s="33"/>
      <c r="B195" s="33"/>
      <c r="C195" s="48"/>
      <c r="D195" s="48"/>
      <c r="E195" s="48"/>
      <c r="F195" s="48"/>
      <c r="G195" s="48"/>
      <c r="H195" s="48"/>
      <c r="I195" s="48"/>
      <c r="J195" s="48"/>
      <c r="K195" s="48"/>
      <c r="L195" s="48"/>
      <c r="M195" s="48"/>
      <c r="N195" s="45"/>
      <c r="O195" s="2"/>
      <c r="AM195" s="74"/>
    </row>
    <row r="196" spans="1:39">
      <c r="A196" s="33"/>
      <c r="B196" s="33"/>
      <c r="C196" s="48"/>
      <c r="D196" s="48"/>
      <c r="E196" s="48"/>
      <c r="F196" s="48"/>
      <c r="G196" s="48"/>
      <c r="H196" s="48"/>
      <c r="I196" s="48"/>
      <c r="J196" s="48"/>
      <c r="K196" s="48"/>
      <c r="L196" s="48"/>
      <c r="M196" s="48"/>
      <c r="N196" s="45"/>
      <c r="O196" s="2"/>
      <c r="AM196" s="74"/>
    </row>
    <row r="197" spans="1:39">
      <c r="A197" s="33"/>
      <c r="B197" s="33"/>
      <c r="C197" s="48"/>
      <c r="D197" s="48"/>
      <c r="E197" s="48"/>
      <c r="F197" s="48"/>
      <c r="G197" s="48"/>
      <c r="H197" s="48"/>
      <c r="I197" s="48"/>
      <c r="J197" s="48"/>
      <c r="K197" s="48"/>
      <c r="L197" s="48"/>
      <c r="M197" s="48"/>
      <c r="N197" s="45"/>
      <c r="O197" s="2"/>
      <c r="AM197" s="74"/>
    </row>
    <row r="198" spans="1:39">
      <c r="A198" s="33"/>
      <c r="B198" s="33"/>
      <c r="C198" s="48"/>
      <c r="D198" s="48"/>
      <c r="E198" s="48"/>
      <c r="F198" s="48"/>
      <c r="G198" s="48"/>
      <c r="H198" s="48"/>
      <c r="I198" s="48"/>
      <c r="J198" s="48"/>
      <c r="K198" s="48"/>
      <c r="L198" s="48"/>
      <c r="M198" s="48"/>
      <c r="N198" s="45"/>
      <c r="O198" s="2"/>
      <c r="AM198" s="74"/>
    </row>
    <row r="199" spans="1:39">
      <c r="A199" s="33"/>
      <c r="B199" s="33"/>
      <c r="C199" s="48"/>
      <c r="D199" s="48"/>
      <c r="E199" s="48"/>
      <c r="F199" s="48"/>
      <c r="G199" s="48"/>
      <c r="H199" s="48"/>
      <c r="I199" s="48"/>
      <c r="J199" s="48"/>
      <c r="K199" s="48"/>
      <c r="L199" s="48"/>
      <c r="M199" s="48"/>
      <c r="N199" s="45"/>
      <c r="O199" s="2"/>
      <c r="AM199" s="74"/>
    </row>
    <row r="200" spans="1:39">
      <c r="A200" s="33"/>
      <c r="B200" s="33"/>
      <c r="C200" s="48"/>
      <c r="D200" s="48"/>
      <c r="E200" s="48"/>
      <c r="F200" s="48"/>
      <c r="G200" s="48"/>
      <c r="H200" s="48"/>
      <c r="I200" s="48"/>
      <c r="J200" s="48"/>
      <c r="K200" s="48"/>
      <c r="L200" s="48"/>
      <c r="M200" s="48"/>
      <c r="N200" s="45"/>
      <c r="O200" s="2"/>
      <c r="AM200" s="74"/>
    </row>
    <row r="201" spans="1:39">
      <c r="A201" s="33"/>
      <c r="B201" s="33"/>
      <c r="C201" s="48"/>
      <c r="D201" s="48"/>
      <c r="E201" s="48"/>
      <c r="F201" s="48"/>
      <c r="G201" s="48"/>
      <c r="H201" s="48"/>
      <c r="I201" s="48"/>
      <c r="J201" s="48"/>
      <c r="K201" s="48"/>
      <c r="L201" s="48"/>
      <c r="M201" s="48"/>
      <c r="N201" s="45"/>
      <c r="O201" s="2"/>
      <c r="AM201" s="74"/>
    </row>
    <row r="202" spans="1:39">
      <c r="A202" s="33"/>
      <c r="B202" s="33"/>
      <c r="C202" s="48"/>
      <c r="D202" s="48"/>
      <c r="E202" s="48"/>
      <c r="F202" s="48"/>
      <c r="G202" s="48"/>
      <c r="H202" s="48"/>
      <c r="I202" s="48"/>
      <c r="J202" s="48"/>
      <c r="K202" s="48"/>
      <c r="L202" s="48"/>
      <c r="M202" s="48"/>
      <c r="N202" s="45"/>
      <c r="O202" s="2"/>
      <c r="AM202" s="74"/>
    </row>
    <row r="203" spans="1:39">
      <c r="AM203" s="74"/>
    </row>
    <row r="204" spans="1:39" ht="15.75" customHeight="1">
      <c r="A204" s="270" t="s">
        <v>497</v>
      </c>
      <c r="B204" s="268" t="s">
        <v>119</v>
      </c>
      <c r="C204" s="268" t="s">
        <v>2</v>
      </c>
      <c r="D204" s="268" t="s">
        <v>4</v>
      </c>
      <c r="E204" s="272" t="s">
        <v>6</v>
      </c>
      <c r="F204" s="266" t="s">
        <v>8</v>
      </c>
      <c r="G204" s="267"/>
      <c r="H204" s="268" t="s">
        <v>10</v>
      </c>
      <c r="I204" s="268" t="s">
        <v>14</v>
      </c>
      <c r="J204" s="268" t="s">
        <v>12</v>
      </c>
      <c r="K204" s="274" t="s">
        <v>120</v>
      </c>
      <c r="L204" s="275"/>
      <c r="M204" s="268" t="s">
        <v>20</v>
      </c>
      <c r="N204" s="300" t="s">
        <v>22</v>
      </c>
      <c r="O204" s="34"/>
      <c r="AM204" s="74"/>
    </row>
    <row r="205" spans="1:39" ht="15.6">
      <c r="A205" s="271"/>
      <c r="B205" s="269"/>
      <c r="C205" s="269"/>
      <c r="D205" s="269"/>
      <c r="E205" s="273"/>
      <c r="F205" s="38" t="s">
        <v>122</v>
      </c>
      <c r="G205" s="38" t="s">
        <v>123</v>
      </c>
      <c r="H205" s="269"/>
      <c r="I205" s="269"/>
      <c r="J205" s="269"/>
      <c r="K205" s="59" t="s">
        <v>124</v>
      </c>
      <c r="L205" s="59" t="s">
        <v>470</v>
      </c>
      <c r="M205" s="269"/>
      <c r="N205" s="301"/>
      <c r="O205" s="2"/>
      <c r="AM205" s="74"/>
    </row>
    <row r="206" spans="1:39">
      <c r="A206" s="33"/>
      <c r="B206" s="33"/>
      <c r="C206" s="48"/>
      <c r="D206" s="48"/>
      <c r="E206" s="48"/>
      <c r="F206" s="48"/>
      <c r="G206" s="48"/>
      <c r="H206" s="48"/>
      <c r="I206" s="48"/>
      <c r="J206" s="45"/>
      <c r="K206" s="45"/>
      <c r="L206" s="45"/>
      <c r="M206" s="45"/>
      <c r="N206" s="45"/>
      <c r="O206" s="2"/>
      <c r="AM206" s="74"/>
    </row>
    <row r="207" spans="1:39">
      <c r="A207" s="33"/>
      <c r="B207" s="33"/>
      <c r="C207" s="48"/>
      <c r="D207" s="48"/>
      <c r="E207" s="48"/>
      <c r="F207" s="48"/>
      <c r="G207" s="48"/>
      <c r="H207" s="48"/>
      <c r="I207" s="48"/>
      <c r="J207" s="48"/>
      <c r="K207" s="48"/>
      <c r="L207" s="48"/>
      <c r="M207" s="48"/>
      <c r="N207" s="45"/>
      <c r="O207" s="2"/>
      <c r="AM207" s="74"/>
    </row>
    <row r="208" spans="1:39">
      <c r="A208" s="33"/>
      <c r="B208" s="33"/>
      <c r="C208" s="48"/>
      <c r="D208" s="48"/>
      <c r="E208" s="48"/>
      <c r="F208" s="48"/>
      <c r="G208" s="48"/>
      <c r="H208" s="48"/>
      <c r="I208" s="48"/>
      <c r="J208" s="48"/>
      <c r="K208" s="48"/>
      <c r="L208" s="48"/>
      <c r="M208" s="48"/>
      <c r="N208" s="45"/>
      <c r="O208" s="2"/>
      <c r="AM208" s="74"/>
    </row>
    <row r="209" spans="1:39">
      <c r="A209" s="33"/>
      <c r="B209" s="33"/>
      <c r="C209" s="48"/>
      <c r="D209" s="48"/>
      <c r="E209" s="48"/>
      <c r="F209" s="48"/>
      <c r="G209" s="48"/>
      <c r="H209" s="48"/>
      <c r="I209" s="48"/>
      <c r="J209" s="48"/>
      <c r="K209" s="48"/>
      <c r="L209" s="48"/>
      <c r="M209" s="48"/>
      <c r="N209" s="45"/>
      <c r="O209" s="2"/>
      <c r="AM209" s="74"/>
    </row>
    <row r="210" spans="1:39">
      <c r="A210" s="33"/>
      <c r="B210" s="33"/>
      <c r="C210" s="48"/>
      <c r="D210" s="48"/>
      <c r="E210" s="48"/>
      <c r="F210" s="48"/>
      <c r="G210" s="48"/>
      <c r="H210" s="48"/>
      <c r="I210" s="48"/>
      <c r="J210" s="48"/>
      <c r="K210" s="48"/>
      <c r="L210" s="48"/>
      <c r="M210" s="48"/>
      <c r="N210" s="45"/>
      <c r="O210" s="2"/>
      <c r="AM210" s="74"/>
    </row>
    <row r="211" spans="1:39">
      <c r="A211" s="33"/>
      <c r="B211" s="33"/>
      <c r="C211" s="48"/>
      <c r="D211" s="48"/>
      <c r="E211" s="48"/>
      <c r="F211" s="48"/>
      <c r="G211" s="48"/>
      <c r="H211" s="48"/>
      <c r="I211" s="48"/>
      <c r="J211" s="48"/>
      <c r="K211" s="48"/>
      <c r="L211" s="48"/>
      <c r="M211" s="48"/>
      <c r="N211" s="45"/>
      <c r="O211" s="2"/>
      <c r="AM211" s="74"/>
    </row>
    <row r="212" spans="1:39">
      <c r="A212" s="33"/>
      <c r="B212" s="33"/>
      <c r="C212" s="48"/>
      <c r="D212" s="48"/>
      <c r="E212" s="48"/>
      <c r="F212" s="48"/>
      <c r="G212" s="48"/>
      <c r="H212" s="48"/>
      <c r="I212" s="48"/>
      <c r="J212" s="48"/>
      <c r="K212" s="48"/>
      <c r="L212" s="48"/>
      <c r="M212" s="48"/>
      <c r="N212" s="45"/>
      <c r="O212" s="2"/>
      <c r="AM212" s="74"/>
    </row>
    <row r="213" spans="1:39">
      <c r="A213" s="33"/>
      <c r="B213" s="33"/>
      <c r="C213" s="48"/>
      <c r="D213" s="48"/>
      <c r="E213" s="48"/>
      <c r="F213" s="48"/>
      <c r="G213" s="48"/>
      <c r="H213" s="48"/>
      <c r="I213" s="48"/>
      <c r="J213" s="48"/>
      <c r="K213" s="48"/>
      <c r="L213" s="48"/>
      <c r="M213" s="48"/>
      <c r="N213" s="45"/>
      <c r="O213" s="2"/>
      <c r="AM213" s="74"/>
    </row>
    <row r="214" spans="1:39">
      <c r="A214" s="33"/>
      <c r="B214" s="33"/>
      <c r="C214" s="48"/>
      <c r="D214" s="48"/>
      <c r="E214" s="48"/>
      <c r="F214" s="48"/>
      <c r="G214" s="48"/>
      <c r="H214" s="48"/>
      <c r="I214" s="48"/>
      <c r="J214" s="48"/>
      <c r="K214" s="48"/>
      <c r="L214" s="48"/>
      <c r="M214" s="48"/>
      <c r="N214" s="45"/>
      <c r="O214" s="2"/>
      <c r="AM214" s="74"/>
    </row>
    <row r="215" spans="1:39">
      <c r="A215" s="49"/>
      <c r="B215" s="49"/>
      <c r="O215" s="2"/>
      <c r="AM215" s="74"/>
    </row>
    <row r="216" spans="1:39">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0">
    <mergeCell ref="N192:N193"/>
    <mergeCell ref="N204:N205"/>
    <mergeCell ref="AJ9:AJ10"/>
    <mergeCell ref="AK9:AK10"/>
    <mergeCell ref="A164:N164"/>
    <mergeCell ref="N168:N169"/>
    <mergeCell ref="N180:N181"/>
    <mergeCell ref="AH9:AH10"/>
    <mergeCell ref="AI9:AI10"/>
    <mergeCell ref="Z9:Z10"/>
    <mergeCell ref="O9:O10"/>
    <mergeCell ref="P9:P10"/>
    <mergeCell ref="Q9:Q10"/>
    <mergeCell ref="R9:R10"/>
    <mergeCell ref="S9:S10"/>
    <mergeCell ref="U9:U10"/>
    <mergeCell ref="B6:C6"/>
    <mergeCell ref="A8:M8"/>
    <mergeCell ref="T9:T10"/>
    <mergeCell ref="A131:A145"/>
    <mergeCell ref="AG9:AG10"/>
    <mergeCell ref="A11:A25"/>
    <mergeCell ref="A26:A40"/>
    <mergeCell ref="A41:A55"/>
    <mergeCell ref="AA9:AA10"/>
    <mergeCell ref="AB9:AB10"/>
    <mergeCell ref="AC9:AC10"/>
    <mergeCell ref="AD9:AD10"/>
    <mergeCell ref="AE9:AE10"/>
    <mergeCell ref="AF9:AF10"/>
    <mergeCell ref="X9:X10"/>
    <mergeCell ref="Y9:Y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F204:G204"/>
    <mergeCell ref="A204:A205"/>
    <mergeCell ref="B204:B205"/>
    <mergeCell ref="C204:C205"/>
    <mergeCell ref="D204:D205"/>
    <mergeCell ref="E204:E205"/>
  </mergeCells>
  <conditionalFormatting sqref="O11:O160">
    <cfRule type="cellIs" dxfId="34" priority="8" stopIfTrue="1" operator="equal">
      <formula>"x"</formula>
    </cfRule>
  </conditionalFormatting>
  <conditionalFormatting sqref="P11:P160">
    <cfRule type="cellIs" dxfId="33" priority="7" operator="equal">
      <formula>"x"</formula>
    </cfRule>
  </conditionalFormatting>
  <conditionalFormatting sqref="Q11:Q160">
    <cfRule type="cellIs" dxfId="32" priority="6" operator="equal">
      <formula>"x"</formula>
    </cfRule>
  </conditionalFormatting>
  <conditionalFormatting sqref="R11:R160">
    <cfRule type="cellIs" dxfId="31" priority="5" stopIfTrue="1" operator="equal">
      <formula>"x"</formula>
    </cfRule>
  </conditionalFormatting>
  <conditionalFormatting sqref="S11:S160">
    <cfRule type="cellIs" dxfId="30" priority="4" operator="equal">
      <formula>"x"</formula>
    </cfRule>
  </conditionalFormatting>
  <conditionalFormatting sqref="T11:T160">
    <cfRule type="cellIs" dxfId="29" priority="1" stopIfTrue="1" operator="equal">
      <formula>$AQ$7</formula>
    </cfRule>
    <cfRule type="cellIs" dxfId="28" priority="2" stopIfTrue="1" operator="equal">
      <formula>$AQ$6</formula>
    </cfRule>
  </conditionalFormatting>
  <conditionalFormatting sqref="T149:T160">
    <cfRule type="cellIs" dxfId="27" priority="3" stopIfTrue="1" operator="equal">
      <formula>"x"</formula>
    </cfRule>
  </conditionalFormatting>
  <conditionalFormatting sqref="AQ6:AQ7">
    <cfRule type="cellIs" dxfId="26" priority="9" stopIfTrue="1" operator="equal">
      <formula>$AQ$6</formula>
    </cfRule>
  </conditionalFormatting>
  <dataValidations count="1">
    <dataValidation type="list" allowBlank="1" showInputMessage="1" showErrorMessage="1" sqref="T11:T160" xr:uid="{00000000-0002-0000-0300-000000000000}">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LEGENDA!$A$46:$A$60</xm:f>
          </x14:formula1>
          <xm:sqref>N11:N160 N170:N178 N206:N215 N194:N202 N182:N190 AK11:AK160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7"/>
  <sheetViews>
    <sheetView showGridLines="0" topLeftCell="A22" zoomScale="80" zoomScaleNormal="80" zoomScalePageLayoutView="70" workbookViewId="0">
      <selection activeCell="K29" sqref="K29"/>
    </sheetView>
  </sheetViews>
  <sheetFormatPr defaultRowHeight="14.4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76"/>
      <c r="B1" s="328" t="s">
        <v>107</v>
      </c>
      <c r="C1" s="328"/>
      <c r="D1" s="328"/>
      <c r="E1" s="328"/>
      <c r="F1" s="328"/>
      <c r="G1" s="328"/>
      <c r="H1" s="328"/>
      <c r="I1" s="328"/>
      <c r="J1" s="328"/>
      <c r="K1" s="328"/>
      <c r="L1" s="328"/>
      <c r="M1" s="328"/>
      <c r="N1" s="328"/>
      <c r="O1" s="328"/>
      <c r="P1" s="328"/>
      <c r="Q1" s="328"/>
      <c r="R1" s="328"/>
      <c r="S1" s="328"/>
      <c r="T1" s="328"/>
      <c r="U1" s="328"/>
      <c r="V1" s="328"/>
      <c r="W1" s="328"/>
      <c r="X1" s="76"/>
    </row>
    <row r="2" spans="1:28" s="11" customFormat="1" ht="21" customHeight="1">
      <c r="A2" s="77"/>
      <c r="B2" s="328"/>
      <c r="C2" s="328"/>
      <c r="D2" s="328"/>
      <c r="E2" s="328"/>
      <c r="F2" s="328"/>
      <c r="G2" s="328"/>
      <c r="H2" s="328"/>
      <c r="I2" s="328"/>
      <c r="J2" s="328"/>
      <c r="K2" s="328"/>
      <c r="L2" s="328"/>
      <c r="M2" s="328"/>
      <c r="N2" s="328"/>
      <c r="O2" s="328"/>
      <c r="P2" s="328"/>
      <c r="Q2" s="328"/>
      <c r="R2" s="328"/>
      <c r="S2" s="328"/>
      <c r="T2" s="328"/>
      <c r="U2" s="328"/>
      <c r="V2" s="328"/>
      <c r="W2" s="328"/>
      <c r="X2" s="77"/>
    </row>
    <row r="3" spans="1:28" ht="33.75" customHeight="1">
      <c r="A3" s="76"/>
      <c r="B3" s="335" t="str">
        <f>'Monitoria Anual - 1'!A2</f>
        <v>Plano de Ação Nacional para a Conservação da Ariranha nas Regiões Hidrográficas Tocantins-Araguaia, Paraná e Paraguai - PAN ARIRANHA</v>
      </c>
      <c r="C3" s="335"/>
      <c r="D3" s="335"/>
      <c r="E3" s="335"/>
      <c r="F3" s="335"/>
      <c r="G3" s="335"/>
      <c r="H3" s="335"/>
      <c r="I3" s="335"/>
      <c r="J3" s="335"/>
      <c r="K3" s="335"/>
      <c r="L3" s="335"/>
      <c r="M3" s="335"/>
      <c r="N3" s="335"/>
      <c r="O3" s="335"/>
      <c r="P3" s="335"/>
      <c r="Q3" s="335"/>
      <c r="R3" s="335"/>
      <c r="S3" s="335"/>
      <c r="T3" s="335"/>
      <c r="U3" s="335"/>
      <c r="V3" s="335"/>
      <c r="W3" s="335"/>
      <c r="X3" s="76"/>
    </row>
    <row r="4" spans="1:28">
      <c r="A4" s="76"/>
      <c r="J4" s="8"/>
      <c r="K4" s="8"/>
      <c r="L4" s="8"/>
      <c r="M4" s="8"/>
      <c r="N4" s="8"/>
      <c r="O4" s="8"/>
      <c r="X4" s="76"/>
    </row>
    <row r="5" spans="1:28" s="2" customFormat="1" ht="45" customHeight="1">
      <c r="A5" s="74"/>
      <c r="B5" s="340" t="s">
        <v>498</v>
      </c>
      <c r="C5" s="340"/>
      <c r="D5" s="341" t="str">
        <f>'Monitoria Anual - 1'!B4</f>
        <v>MITIGAR OS IMPACTOS DAS PRINCIPAIS AMEAÇAS ÀS POPULAÇÕES DE ARIRANHA E SEU HABITAT EM ÁREAS ESTRATÉGICAS NAS REGIÕES HIDROGRÁFICAS TOCANTINS-ARAGUAIA, PARANÁ E PARAGUAI PARA A CONSERVAÇÃO DA ESPÉCIE NOS PRÓXIMOS 5 ANOS​</v>
      </c>
      <c r="E5" s="341"/>
      <c r="F5" s="341"/>
      <c r="G5" s="341"/>
      <c r="H5" s="341"/>
      <c r="I5" s="341"/>
      <c r="J5" s="341"/>
      <c r="K5" s="341"/>
      <c r="L5" s="341"/>
      <c r="M5" s="342"/>
      <c r="N5" s="9"/>
      <c r="O5" s="9"/>
      <c r="P5" s="9"/>
      <c r="Q5" s="9"/>
      <c r="R5" s="9"/>
      <c r="X5" s="74"/>
    </row>
    <row r="6" spans="1:28">
      <c r="A6" s="76"/>
      <c r="J6" s="8"/>
      <c r="K6" s="8"/>
      <c r="L6" s="8"/>
      <c r="M6" s="8"/>
      <c r="N6" s="8"/>
      <c r="O6" s="8"/>
      <c r="X6" s="76"/>
    </row>
    <row r="7" spans="1:28" ht="26.25" customHeight="1">
      <c r="A7" s="76"/>
      <c r="B7" s="340" t="s">
        <v>111</v>
      </c>
      <c r="C7" s="340"/>
      <c r="D7" s="329" t="str">
        <f>'Monitoria Anual - 1'!B6</f>
        <v>20/10/2025 - 24/10/2025 (presencial)</v>
      </c>
      <c r="E7" s="329"/>
      <c r="F7" s="329"/>
      <c r="G7" s="330"/>
      <c r="H7" s="2"/>
      <c r="I7" s="10"/>
      <c r="J7" s="8"/>
      <c r="K7" s="8"/>
      <c r="L7" s="8"/>
      <c r="M7" s="8"/>
      <c r="N7" s="8"/>
      <c r="O7" s="8"/>
      <c r="X7" s="76"/>
    </row>
    <row r="8" spans="1:28">
      <c r="A8" s="76"/>
      <c r="X8" s="76"/>
    </row>
    <row r="9" spans="1:28" ht="31.5" customHeight="1">
      <c r="A9" s="76"/>
      <c r="B9" s="328" t="s">
        <v>499</v>
      </c>
      <c r="C9" s="328"/>
      <c r="D9" s="328"/>
      <c r="E9" s="328"/>
      <c r="F9" s="328"/>
      <c r="G9" s="328"/>
      <c r="H9" s="328"/>
      <c r="I9" s="328"/>
      <c r="J9" s="328"/>
      <c r="K9" s="328"/>
      <c r="L9" s="328"/>
      <c r="M9" s="328"/>
      <c r="N9" s="328"/>
      <c r="O9" s="328"/>
      <c r="P9" s="328"/>
      <c r="Q9" s="328"/>
      <c r="R9" s="328"/>
      <c r="S9" s="328"/>
      <c r="T9" s="328"/>
      <c r="U9" s="328"/>
      <c r="V9" s="328"/>
      <c r="W9" s="328"/>
      <c r="X9" s="76"/>
    </row>
    <row r="10" spans="1:28">
      <c r="A10" s="76"/>
      <c r="G10" s="7"/>
      <c r="H10" s="7"/>
      <c r="I10" s="7"/>
      <c r="X10" s="76"/>
    </row>
    <row r="11" spans="1:28" ht="15.6">
      <c r="A11" s="76"/>
      <c r="B11" s="329" t="s">
        <v>500</v>
      </c>
      <c r="C11" s="330"/>
      <c r="D11" s="30"/>
      <c r="E11" s="30"/>
      <c r="F11" s="30"/>
      <c r="G11" s="30"/>
      <c r="H11" s="30"/>
      <c r="I11" s="30"/>
      <c r="J11" s="30"/>
      <c r="K11" s="30"/>
      <c r="L11" s="30"/>
      <c r="M11" s="30"/>
      <c r="N11" s="30"/>
      <c r="O11" s="30"/>
      <c r="P11" s="30"/>
      <c r="Q11" s="30"/>
      <c r="R11" s="30"/>
      <c r="S11" s="30"/>
      <c r="T11" s="30"/>
      <c r="U11" s="30"/>
      <c r="V11" s="30"/>
      <c r="W11" s="30"/>
      <c r="X11" s="76"/>
    </row>
    <row r="12" spans="1:28" ht="15" thickBot="1">
      <c r="A12" s="76"/>
      <c r="F12" s="336"/>
      <c r="G12" s="336"/>
      <c r="H12" s="69"/>
      <c r="X12" s="76"/>
    </row>
    <row r="13" spans="1:28" ht="33.75" customHeight="1">
      <c r="A13" s="76"/>
      <c r="C13" s="337" t="s">
        <v>664</v>
      </c>
      <c r="D13" s="338"/>
      <c r="E13" s="338"/>
      <c r="F13" s="338"/>
      <c r="G13" s="339"/>
      <c r="H13" s="3"/>
      <c r="X13" s="76"/>
    </row>
    <row r="14" spans="1:28" s="2" customFormat="1" ht="34.5" customHeight="1">
      <c r="A14" s="74"/>
      <c r="C14" s="82" t="s">
        <v>502</v>
      </c>
      <c r="D14" s="78" t="s">
        <v>503</v>
      </c>
      <c r="E14" s="79" t="s">
        <v>504</v>
      </c>
      <c r="F14" s="80" t="s">
        <v>505</v>
      </c>
      <c r="G14" s="81" t="s">
        <v>504</v>
      </c>
      <c r="H14" s="6"/>
      <c r="X14" s="74"/>
    </row>
    <row r="15" spans="1:28" ht="15.6">
      <c r="A15" s="76"/>
      <c r="C15" s="83" t="s">
        <v>506</v>
      </c>
      <c r="D15" s="56"/>
      <c r="E15" s="64"/>
      <c r="F15" s="56">
        <f>COUNTA('Monitoria Anual - 2'!T11:T1000)</f>
        <v>10</v>
      </c>
      <c r="G15" s="64">
        <f t="shared" ref="G15:G21" si="0">F15/$F$22</f>
        <v>6.7114093959731544E-2</v>
      </c>
      <c r="H15" s="65"/>
      <c r="X15" s="76"/>
    </row>
    <row r="16" spans="1:28" ht="15.6">
      <c r="A16" s="76"/>
      <c r="C16" s="84" t="s">
        <v>507</v>
      </c>
      <c r="D16" s="57">
        <f>COUNTA('Monitoria Anual - 2'!O11:O1000)</f>
        <v>2</v>
      </c>
      <c r="E16" s="66">
        <f>D16/$D$22</f>
        <v>1.3333333333333334E-2</v>
      </c>
      <c r="F16" s="57">
        <f>D16-AB16</f>
        <v>2</v>
      </c>
      <c r="G16" s="66">
        <f t="shared" si="0"/>
        <v>1.3422818791946308E-2</v>
      </c>
      <c r="H16" s="65"/>
      <c r="X16" s="76"/>
      <c r="Z16">
        <f>COUNTIFS('Monitoria Anual - 1'!O:O,"x",'Monitoria Anual - 1'!T:T,"Excluída")</f>
        <v>0</v>
      </c>
      <c r="AA16">
        <f>COUNTIFS('Monitoria Anual - 1'!O:O,"x",'Monitoria Anual - 1'!T:T,"Agrupada")</f>
        <v>0</v>
      </c>
      <c r="AB16">
        <f>Z16+AA16</f>
        <v>0</v>
      </c>
    </row>
    <row r="17" spans="1:28" ht="15.6">
      <c r="A17" s="76"/>
      <c r="C17" s="85" t="s">
        <v>508</v>
      </c>
      <c r="D17" s="57">
        <f>COUNTA('Monitoria Anual - 2'!P11:P1000)</f>
        <v>39</v>
      </c>
      <c r="E17" s="66">
        <f>D17/$D$22</f>
        <v>0.26</v>
      </c>
      <c r="F17" s="57">
        <f>D17-AB17</f>
        <v>37</v>
      </c>
      <c r="G17" s="66">
        <f t="shared" si="0"/>
        <v>0.24832214765100671</v>
      </c>
      <c r="H17" s="65"/>
      <c r="X17" s="76"/>
      <c r="Z17">
        <f t="array" ref="Z17">COUNTIFS('Monitoria Anual - 1'!P:P,"x",'Monitoria Anual - 1'!T:T,"Excluída")</f>
        <v>2</v>
      </c>
      <c r="AA17">
        <f t="array" ref="AA17">COUNTIFS('Monitoria Anual - 1'!P:P,"x",'Monitoria Anual - 1'!T:T,"Agrupada")</f>
        <v>0</v>
      </c>
      <c r="AB17">
        <f>Z17+AA17</f>
        <v>2</v>
      </c>
    </row>
    <row r="18" spans="1:28" ht="15.6">
      <c r="A18" s="76"/>
      <c r="C18" s="86" t="s">
        <v>509</v>
      </c>
      <c r="D18" s="57">
        <f>COUNTA('Monitoria Anual - 2'!Q11:Q1000)</f>
        <v>29</v>
      </c>
      <c r="E18" s="66">
        <f>D18/$D$22</f>
        <v>0.19333333333333333</v>
      </c>
      <c r="F18" s="57">
        <f>D18-AB18</f>
        <v>29</v>
      </c>
      <c r="G18" s="66">
        <f t="shared" si="0"/>
        <v>0.19463087248322147</v>
      </c>
      <c r="H18" s="65"/>
      <c r="X18" s="76"/>
      <c r="Z18">
        <f t="array" ref="Z18">COUNTIFS('Monitoria Anual - 1'!Q:Q,"x",'Monitoria Anual - 1'!T:T,"Excluída")</f>
        <v>0</v>
      </c>
      <c r="AA18">
        <f t="array" ref="AA18">COUNTIFS('Monitoria Anual - 1'!Q:Q,"x",'Monitoria Anual - 1'!T:T,"Agrupada")</f>
        <v>0</v>
      </c>
      <c r="AB18">
        <f>Z18+AA18</f>
        <v>0</v>
      </c>
    </row>
    <row r="19" spans="1:28" ht="15.6">
      <c r="A19" s="76"/>
      <c r="C19" s="87" t="s">
        <v>510</v>
      </c>
      <c r="D19" s="57">
        <f>COUNTA('Monitoria Anual - 2'!R11:R1000)</f>
        <v>38</v>
      </c>
      <c r="E19" s="66">
        <f>D19/$D$22</f>
        <v>0.25333333333333335</v>
      </c>
      <c r="F19" s="57">
        <f t="shared" ref="F19:F20" si="1">D19-AB19</f>
        <v>36</v>
      </c>
      <c r="G19" s="66">
        <f t="shared" si="0"/>
        <v>0.24161073825503357</v>
      </c>
      <c r="H19" s="65"/>
      <c r="X19" s="76"/>
      <c r="Z19">
        <f t="array" ref="Z19">COUNTIFS('Monitoria Anual - 1'!R:R,"x",'Monitoria Anual - 1'!T:T,"Excluída")</f>
        <v>1</v>
      </c>
      <c r="AA19">
        <f t="array" ref="AA19">COUNTIFS('Monitoria Anual - 1'!R:R,"x",'Monitoria Anual - 1'!T:T,"Agrupada")</f>
        <v>1</v>
      </c>
      <c r="AB19">
        <f>Z19+AA19</f>
        <v>2</v>
      </c>
    </row>
    <row r="20" spans="1:28" ht="15.6">
      <c r="A20" s="76"/>
      <c r="C20" s="88" t="s">
        <v>511</v>
      </c>
      <c r="D20" s="57">
        <f>COUNTA('Monitoria Anual - 2'!S11:S1000)</f>
        <v>42</v>
      </c>
      <c r="E20" s="66">
        <f>D20/$D$22</f>
        <v>0.28000000000000003</v>
      </c>
      <c r="F20" s="57">
        <f t="shared" si="1"/>
        <v>42</v>
      </c>
      <c r="G20" s="66">
        <f t="shared" si="0"/>
        <v>0.28187919463087246</v>
      </c>
      <c r="H20" s="65"/>
      <c r="X20" s="76"/>
      <c r="Z20">
        <f t="array" ref="Z20">COUNTIFS('Monitoria Anual - 1'!S:S,"x",'Monitoria Anual - 1'!T:T,"Excluída")</f>
        <v>0</v>
      </c>
      <c r="AA20">
        <f t="array" ref="AA20">COUNTIFS('Monitoria Anual - 1'!S:S,"x",'Monitoria Anual - 1'!T:T,"Agrupada")</f>
        <v>0</v>
      </c>
      <c r="AB20">
        <f>Z20+AA20</f>
        <v>0</v>
      </c>
    </row>
    <row r="21" spans="1:28" ht="16.149999999999999" thickBot="1">
      <c r="A21" s="76"/>
      <c r="C21" s="89" t="s">
        <v>512</v>
      </c>
      <c r="D21" s="58"/>
      <c r="E21" s="67"/>
      <c r="F21" s="58">
        <f>'Monitoria Anual - 2'!C166</f>
        <v>3</v>
      </c>
      <c r="G21" s="67">
        <f t="shared" si="0"/>
        <v>2.0134228187919462E-2</v>
      </c>
      <c r="H21" s="65"/>
      <c r="X21" s="76"/>
    </row>
    <row r="22" spans="1:28" ht="16.149999999999999" thickBot="1">
      <c r="A22" s="76"/>
      <c r="C22" s="90" t="s">
        <v>513</v>
      </c>
      <c r="D22" s="91">
        <f>SUM(D16:D20)</f>
        <v>150</v>
      </c>
      <c r="E22" s="92">
        <f>SUM(E15:E21)</f>
        <v>1</v>
      </c>
      <c r="F22" s="93">
        <f>SUM(F16:F21)</f>
        <v>149</v>
      </c>
      <c r="G22" s="94">
        <f>SUM(G16:G21)</f>
        <v>0.99999999999999989</v>
      </c>
      <c r="H22" s="65"/>
      <c r="X22" s="76"/>
    </row>
    <row r="23" spans="1:28">
      <c r="A23" s="76"/>
      <c r="C23" s="96" t="s">
        <v>514</v>
      </c>
      <c r="D23" s="331">
        <f>COUNTIF('Monitoria Anual - 2'!T11:T1000,"Agrupada")</f>
        <v>5</v>
      </c>
      <c r="E23" s="331"/>
      <c r="F23" s="331"/>
      <c r="G23" s="332"/>
      <c r="H23" s="5"/>
      <c r="X23" s="76"/>
    </row>
    <row r="24" spans="1:28" ht="15" thickBot="1">
      <c r="A24" s="76"/>
      <c r="C24" s="95" t="s">
        <v>515</v>
      </c>
      <c r="D24" s="333">
        <f>COUNTIF('Monitoria Anual - 2'!T11:T161,"Excluída")</f>
        <v>5</v>
      </c>
      <c r="E24" s="333"/>
      <c r="F24" s="333"/>
      <c r="G24" s="334"/>
      <c r="X24" s="76"/>
    </row>
    <row r="25" spans="1:28">
      <c r="A25" s="76"/>
      <c r="X25" s="76"/>
    </row>
    <row r="26" spans="1:28">
      <c r="A26" s="76"/>
      <c r="X26" s="76"/>
    </row>
    <row r="27" spans="1:28" ht="15.6">
      <c r="A27" s="76"/>
      <c r="B27" s="329" t="s">
        <v>516</v>
      </c>
      <c r="C27" s="330"/>
      <c r="D27" s="30"/>
      <c r="F27" s="30"/>
      <c r="G27" s="30"/>
      <c r="X27" s="76"/>
    </row>
    <row r="28" spans="1:28" ht="16.149999999999999" thickBot="1">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149999999999999" thickBot="1">
      <c r="A29" s="76"/>
      <c r="B29" s="12"/>
      <c r="C29" s="109" t="s">
        <v>517</v>
      </c>
      <c r="D29" s="52">
        <f>COUNTA('Monitoria Anual - 2'!A11:A160)</f>
        <v>10</v>
      </c>
      <c r="H29" s="12"/>
      <c r="I29" s="12"/>
      <c r="J29" s="12"/>
      <c r="K29" s="12"/>
      <c r="L29" s="12"/>
      <c r="M29" s="12"/>
      <c r="N29" s="12"/>
      <c r="O29" s="12"/>
      <c r="P29" s="12"/>
      <c r="Q29" s="12"/>
      <c r="R29" s="12"/>
      <c r="S29" s="12"/>
      <c r="T29" s="12"/>
      <c r="U29" s="12"/>
      <c r="V29" s="12"/>
      <c r="W29" s="12"/>
      <c r="X29" s="76"/>
    </row>
    <row r="30" spans="1:28" ht="15" thickBot="1">
      <c r="A30" s="76"/>
      <c r="X30" s="76"/>
    </row>
    <row r="31" spans="1:28" ht="15" thickBot="1">
      <c r="A31" s="76"/>
      <c r="C31" s="110" t="s">
        <v>518</v>
      </c>
      <c r="D31" s="110" t="s">
        <v>519</v>
      </c>
      <c r="E31" s="13"/>
      <c r="F31" s="14"/>
      <c r="G31" s="15"/>
      <c r="H31" s="17"/>
      <c r="I31" s="18"/>
      <c r="J31" s="19"/>
      <c r="W31" s="1"/>
      <c r="X31" s="76"/>
    </row>
    <row r="32" spans="1:28">
      <c r="A32" s="76"/>
      <c r="C32" s="53" t="s">
        <v>520</v>
      </c>
      <c r="D32" s="61">
        <f>SUM(F32:J32)</f>
        <v>15</v>
      </c>
      <c r="E32" s="23">
        <f>COUNTA('Monitoria Anual - 2'!T11:T25)</f>
        <v>5</v>
      </c>
      <c r="F32" s="50">
        <f>COUNTA('Monitoria Anual - 2'!O11:O25)</f>
        <v>1</v>
      </c>
      <c r="G32" s="50">
        <f>COUNTA('Monitoria Anual - 2'!P11:P25)</f>
        <v>6</v>
      </c>
      <c r="H32" s="50">
        <f>COUNTA('Monitoria Anual - 2'!Q11:Q25)</f>
        <v>3</v>
      </c>
      <c r="I32" s="50">
        <f>COUNTA('Monitoria Anual - 2'!R11:R25)</f>
        <v>1</v>
      </c>
      <c r="J32" s="51">
        <f>COUNTA('Monitoria Anual - 2'!S11:S25)</f>
        <v>4</v>
      </c>
      <c r="W32" s="1"/>
      <c r="X32" s="76"/>
    </row>
    <row r="33" spans="1:30">
      <c r="A33" s="76"/>
      <c r="C33" s="54" t="s">
        <v>521</v>
      </c>
      <c r="D33" s="53">
        <f>SUM(F33:J33)</f>
        <v>15</v>
      </c>
      <c r="E33" s="24">
        <f>COUNTA('Monitoria Anual - 2'!T26:T40)</f>
        <v>2</v>
      </c>
      <c r="F33" s="25">
        <f>COUNTA('Monitoria Anual - 2'!O26:O40)</f>
        <v>0</v>
      </c>
      <c r="G33" s="25">
        <f>COUNTA('Monitoria Anual - 2'!P26:P40)</f>
        <v>6</v>
      </c>
      <c r="H33" s="25">
        <f>COUNTA('Monitoria Anual - 2'!Q26:Q40)</f>
        <v>2</v>
      </c>
      <c r="I33" s="25">
        <f>COUNTA('Monitoria Anual - 2'!R26:R40)</f>
        <v>3</v>
      </c>
      <c r="J33" s="26">
        <f>COUNTA('Monitoria Anual - 2'!S26:S40)</f>
        <v>4</v>
      </c>
      <c r="W33" s="1"/>
      <c r="X33" s="76"/>
    </row>
    <row r="34" spans="1:30">
      <c r="A34" s="76"/>
      <c r="C34" s="54" t="s">
        <v>522</v>
      </c>
      <c r="D34" s="53">
        <f t="shared" ref="D34:D41" si="2">SUM(F34:J34)</f>
        <v>15</v>
      </c>
      <c r="E34" s="24">
        <f>COUNTA('Monitoria Anual - 2'!T41:T55)</f>
        <v>0</v>
      </c>
      <c r="F34" s="25">
        <f>COUNTA('Monitoria Anual - 2'!O41:O55)</f>
        <v>1</v>
      </c>
      <c r="G34" s="25">
        <f>COUNTA('Monitoria Anual - 2'!P41:P55)</f>
        <v>6</v>
      </c>
      <c r="H34" s="25">
        <f>COUNTA('Monitoria Anual - 2'!Q41:Q55)</f>
        <v>1</v>
      </c>
      <c r="I34" s="25">
        <f>COUNTA('Monitoria Anual - 2'!R41:R55)</f>
        <v>5</v>
      </c>
      <c r="J34" s="26">
        <f>COUNTA('Monitoria Anual - 2'!S41:S55)</f>
        <v>2</v>
      </c>
      <c r="W34" s="1"/>
      <c r="X34" s="76"/>
    </row>
    <row r="35" spans="1:30">
      <c r="A35" s="76"/>
      <c r="C35" s="54" t="s">
        <v>523</v>
      </c>
      <c r="D35" s="53">
        <f t="shared" si="2"/>
        <v>15</v>
      </c>
      <c r="E35" s="24">
        <f>COUNTA('Monitoria Anual - 2'!T56:T70)</f>
        <v>1</v>
      </c>
      <c r="F35" s="25">
        <f>COUNTA('Monitoria Anual - 2'!O56:O70)</f>
        <v>0</v>
      </c>
      <c r="G35" s="25">
        <f>COUNTA('Monitoria Anual - 2'!P56:P70)</f>
        <v>6</v>
      </c>
      <c r="H35" s="25">
        <f>COUNTA('Monitoria Anual - 2'!Q56:Q70)</f>
        <v>2</v>
      </c>
      <c r="I35" s="25">
        <f>COUNTA('Monitoria Anual - 2'!R56:R70)</f>
        <v>5</v>
      </c>
      <c r="J35" s="26">
        <f>COUNTA('Monitoria Anual - 2'!S56:S70)</f>
        <v>2</v>
      </c>
      <c r="W35" s="1"/>
      <c r="X35" s="76"/>
    </row>
    <row r="36" spans="1:30">
      <c r="A36" s="76"/>
      <c r="C36" s="54" t="s">
        <v>665</v>
      </c>
      <c r="D36" s="53">
        <f t="shared" si="2"/>
        <v>15</v>
      </c>
      <c r="E36" s="24">
        <f>COUNTA('Monitoria Anual - 2'!T71:T85)</f>
        <v>0</v>
      </c>
      <c r="F36" s="25">
        <f>COUNTA('Monitoria Anual - 2'!O71:O85)</f>
        <v>0</v>
      </c>
      <c r="G36" s="25">
        <f>COUNTA('Monitoria Anual - 2'!P71:P85)</f>
        <v>0</v>
      </c>
      <c r="H36" s="25">
        <f>COUNTA('Monitoria Anual - 2'!Q71:Q85)</f>
        <v>12</v>
      </c>
      <c r="I36" s="25">
        <f>COUNTA('Monitoria Anual - 2'!R71:R85)</f>
        <v>0</v>
      </c>
      <c r="J36" s="26">
        <f>COUNTA('Monitoria Anual - 2'!S71:S85)</f>
        <v>3</v>
      </c>
      <c r="W36" s="1"/>
      <c r="X36" s="76"/>
    </row>
    <row r="37" spans="1:30">
      <c r="A37" s="76"/>
      <c r="C37" s="54" t="s">
        <v>666</v>
      </c>
      <c r="D37" s="53">
        <f t="shared" si="2"/>
        <v>15</v>
      </c>
      <c r="E37" s="24">
        <f>COUNTA('Monitoria Anual - 2'!T86:T100)</f>
        <v>0</v>
      </c>
      <c r="F37" s="25">
        <f>COUNTA('Monitoria Anual - 2'!O86:O100)</f>
        <v>0</v>
      </c>
      <c r="G37" s="25">
        <f>COUNTA('Monitoria Anual - 2'!P86:P100)</f>
        <v>0</v>
      </c>
      <c r="H37" s="25">
        <f>COUNTA('Monitoria Anual - 2'!Q86:Q100)</f>
        <v>0</v>
      </c>
      <c r="I37" s="25">
        <f>COUNTA('Monitoria Anual - 2'!R86:R100)</f>
        <v>0</v>
      </c>
      <c r="J37" s="26">
        <f>COUNTA('Monitoria Anual - 2'!S86:S100)</f>
        <v>15</v>
      </c>
      <c r="W37" s="1"/>
      <c r="X37" s="76"/>
    </row>
    <row r="38" spans="1:30">
      <c r="A38" s="76"/>
      <c r="C38" s="54" t="s">
        <v>667</v>
      </c>
      <c r="D38" s="53">
        <f t="shared" si="2"/>
        <v>15</v>
      </c>
      <c r="E38" s="24">
        <f>COUNTA('Monitoria Anual - 2'!T101:T115)</f>
        <v>0</v>
      </c>
      <c r="F38" s="25">
        <f>COUNTA('Monitoria Anual - 2'!O101:O115)</f>
        <v>0</v>
      </c>
      <c r="G38" s="25">
        <f>COUNTA('Monitoria Anual - 2'!P101:P115)</f>
        <v>11</v>
      </c>
      <c r="H38" s="25">
        <f>COUNTA('Monitoria Anual - 2'!Q101:Q115)</f>
        <v>0</v>
      </c>
      <c r="I38" s="25">
        <f>COUNTA('Monitoria Anual - 2'!R101:R115)</f>
        <v>1</v>
      </c>
      <c r="J38" s="26">
        <f>COUNTA('Monitoria Anual - 2'!S101:S115)</f>
        <v>3</v>
      </c>
      <c r="W38" s="1"/>
      <c r="X38" s="76"/>
    </row>
    <row r="39" spans="1:30">
      <c r="A39" s="76"/>
      <c r="C39" s="54" t="s">
        <v>668</v>
      </c>
      <c r="D39" s="53">
        <f t="shared" si="2"/>
        <v>15</v>
      </c>
      <c r="E39" s="24">
        <f>COUNTA('Monitoria Anual - 2'!T116:T130)</f>
        <v>0</v>
      </c>
      <c r="F39" s="25">
        <f>COUNTA('Monitoria Anual - 2'!O116:O130)</f>
        <v>0</v>
      </c>
      <c r="G39" s="25">
        <f>COUNTA('Monitoria Anual - 2'!P116:P130)</f>
        <v>0</v>
      </c>
      <c r="H39" s="25">
        <f>COUNTA('Monitoria Anual - 2'!Q116:Q130)</f>
        <v>5</v>
      </c>
      <c r="I39" s="25">
        <f>COUNTA('Monitoria Anual - 2'!R116:R130)</f>
        <v>7</v>
      </c>
      <c r="J39" s="26">
        <f>COUNTA('Monitoria Anual - 2'!S116:S130)</f>
        <v>3</v>
      </c>
      <c r="W39" s="1"/>
      <c r="X39" s="76"/>
    </row>
    <row r="40" spans="1:30">
      <c r="A40" s="76"/>
      <c r="C40" s="54" t="s">
        <v>669</v>
      </c>
      <c r="D40" s="53">
        <f t="shared" si="2"/>
        <v>15</v>
      </c>
      <c r="E40" s="24">
        <f>COUNTA('Monitoria Anual - 2'!T131:T145)</f>
        <v>0</v>
      </c>
      <c r="F40" s="25">
        <f>COUNTA('Monitoria Anual - 2'!O131:O145)</f>
        <v>0</v>
      </c>
      <c r="G40" s="25">
        <f>COUNTA('Monitoria Anual - 2'!P131:P145)</f>
        <v>4</v>
      </c>
      <c r="H40" s="25">
        <f>COUNTA('Monitoria Anual - 2'!Q131:Q145)</f>
        <v>4</v>
      </c>
      <c r="I40" s="25">
        <f>COUNTA('Monitoria Anual - 2'!R131:R145)</f>
        <v>4</v>
      </c>
      <c r="J40" s="26">
        <f>COUNTA('Monitoria Anual - 2'!S131:S145)</f>
        <v>3</v>
      </c>
      <c r="W40" s="1"/>
      <c r="X40" s="76"/>
    </row>
    <row r="41" spans="1:30" ht="15" thickBot="1">
      <c r="A41" s="76"/>
      <c r="C41" s="55" t="s">
        <v>670</v>
      </c>
      <c r="D41" s="62">
        <f t="shared" si="2"/>
        <v>15</v>
      </c>
      <c r="E41" s="27">
        <f>COUNTA('Monitoria Anual - 2'!T146:T160)</f>
        <v>2</v>
      </c>
      <c r="F41" s="28">
        <f>COUNTA('Monitoria Anual - 2'!O146:O160)</f>
        <v>0</v>
      </c>
      <c r="G41" s="28">
        <f>COUNTA('Monitoria Anual - 2'!P146:P160)</f>
        <v>0</v>
      </c>
      <c r="H41" s="28">
        <f>COUNTA('Monitoria Anual - 2'!Q146:Q160)</f>
        <v>0</v>
      </c>
      <c r="I41" s="28">
        <f>COUNTA('Monitoria Anual - 2'!R146:R160)</f>
        <v>12</v>
      </c>
      <c r="J41" s="29">
        <f>COUNTA('Monitoria Anual - 2'!S146:S160)</f>
        <v>3</v>
      </c>
      <c r="W41" s="1"/>
      <c r="X41" s="76"/>
    </row>
    <row r="42" spans="1:30">
      <c r="A42" s="76"/>
      <c r="X42" s="76"/>
    </row>
    <row r="43" spans="1:30">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dmSN5SIN2eqtYA4bY+Un01X7xsEnqUg9ROhv8Hv/l6mVsynpZ+JxEeB7xL6aK8M6TUHCvUaU7LrTarQHoKsKyA==" saltValue="kmx9VgkfN3LnCbrg918G9w==" spinCount="100000" sheet="1" objects="1" scenarios="1"/>
  <protectedRanges>
    <protectedRange algorithmName="SHA-512" hashValue="zzhv/Dq6/XQDdy4PArewFSu9VLQOsBZ9SvRQwEaPRryxU9jlfehRY4wDYvbp7yw2VZjtzuEFQ9mRoLL/NIyBnw==" saltValue="sDMcZXVTWsRsrO+dPIlxTA==" spinCount="100000" sqref="A1:AD47" name="Intervalo1_9"/>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17"/>
  <sheetViews>
    <sheetView showGridLines="0" topLeftCell="A9" zoomScale="60" zoomScaleNormal="60" workbookViewId="0">
      <selection activeCell="B6" sqref="B6:C6"/>
    </sheetView>
  </sheetViews>
  <sheetFormatPr defaultColWidth="8.85546875" defaultRowHeight="14.4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c r="A1" s="281" t="s">
        <v>107</v>
      </c>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72"/>
      <c r="AL1" s="134"/>
      <c r="AM1" s="74"/>
    </row>
    <row r="2" spans="1:43" ht="33.75" customHeight="1" thickBot="1">
      <c r="A2" s="346" t="str">
        <f>'Monitoria Anual - 1'!A2</f>
        <v>Plano de Ação Nacional para a Conservação da Ariranha nas Regiões Hidrográficas Tocantins-Araguaia, Paraná e Paraguai - PAN ARIRANHA</v>
      </c>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346"/>
      <c r="AJ2" s="346"/>
      <c r="AK2" s="346"/>
      <c r="AL2" s="135"/>
      <c r="AM2" s="74"/>
    </row>
    <row r="3" spans="1:43" ht="15" thickTop="1">
      <c r="AL3" s="131"/>
      <c r="AM3" s="74"/>
    </row>
    <row r="4" spans="1:43" ht="45" customHeight="1">
      <c r="A4" s="73" t="s">
        <v>109</v>
      </c>
      <c r="B4" s="355" t="str">
        <f>'Monitoria Anual - 1'!B4</f>
        <v>MITIGAR OS IMPACTOS DAS PRINCIPAIS AMEAÇAS ÀS POPULAÇÕES DE ARIRANHA E SEU HABITAT EM ÁREAS ESTRATÉGICAS NAS REGIÕES HIDROGRÁFICAS TOCANTINS-ARAGUAIA, PARANÁ E PARAGUAI PARA A CONSERVAÇÃO DA ESPÉCIE NOS PRÓXIMOS 5 ANOS​</v>
      </c>
      <c r="C4" s="355"/>
      <c r="D4" s="355"/>
      <c r="E4" s="355"/>
      <c r="F4" s="355"/>
      <c r="G4" s="356"/>
      <c r="H4" s="9"/>
      <c r="I4" s="9"/>
      <c r="J4" s="9"/>
      <c r="K4" s="9"/>
      <c r="L4" s="9"/>
      <c r="M4" s="9"/>
      <c r="N4" s="9"/>
      <c r="O4" s="9"/>
      <c r="P4" s="9"/>
      <c r="Q4" s="9"/>
      <c r="R4" s="9"/>
      <c r="S4" s="9"/>
      <c r="T4" s="2"/>
      <c r="AL4" s="131"/>
      <c r="AM4" s="74"/>
    </row>
    <row r="5" spans="1:43">
      <c r="AL5" s="131"/>
      <c r="AM5" s="74"/>
    </row>
    <row r="6" spans="1:43" ht="27" customHeight="1">
      <c r="A6" s="73" t="s">
        <v>111</v>
      </c>
      <c r="B6" s="349"/>
      <c r="C6" s="350"/>
      <c r="M6" s="43"/>
      <c r="N6" s="43"/>
      <c r="AL6" s="131"/>
      <c r="AM6" s="74"/>
      <c r="AQ6" s="2" t="s">
        <v>113</v>
      </c>
    </row>
    <row r="7" spans="1:43" ht="15" thickBot="1">
      <c r="AL7" s="131"/>
      <c r="AM7" s="74"/>
      <c r="AQ7" s="44" t="s">
        <v>114</v>
      </c>
    </row>
    <row r="8" spans="1:43" ht="27" customHeight="1" thickBot="1">
      <c r="A8" s="292" t="s">
        <v>115</v>
      </c>
      <c r="B8" s="293"/>
      <c r="C8" s="293"/>
      <c r="D8" s="293"/>
      <c r="E8" s="293"/>
      <c r="F8" s="293"/>
      <c r="G8" s="293"/>
      <c r="H8" s="293"/>
      <c r="I8" s="293"/>
      <c r="J8" s="293"/>
      <c r="K8" s="293"/>
      <c r="L8" s="293"/>
      <c r="M8" s="294"/>
      <c r="N8" s="70"/>
      <c r="O8" s="319" t="s">
        <v>116</v>
      </c>
      <c r="P8" s="320"/>
      <c r="Q8" s="320"/>
      <c r="R8" s="320"/>
      <c r="S8" s="320"/>
      <c r="T8" s="320"/>
      <c r="U8" s="320"/>
      <c r="V8" s="320"/>
      <c r="W8" s="320"/>
      <c r="X8" s="320"/>
      <c r="Y8" s="320"/>
      <c r="Z8" s="321" t="s">
        <v>117</v>
      </c>
      <c r="AA8" s="322"/>
      <c r="AB8" s="322"/>
      <c r="AC8" s="322"/>
      <c r="AD8" s="322"/>
      <c r="AE8" s="322"/>
      <c r="AF8" s="322"/>
      <c r="AG8" s="322"/>
      <c r="AH8" s="322"/>
      <c r="AI8" s="322"/>
      <c r="AJ8" s="322"/>
      <c r="AK8" s="323"/>
      <c r="AL8" s="132"/>
      <c r="AM8" s="74"/>
    </row>
    <row r="9" spans="1:43" ht="64.5" customHeight="1">
      <c r="A9" s="347" t="s">
        <v>118</v>
      </c>
      <c r="B9" s="284" t="s">
        <v>119</v>
      </c>
      <c r="C9" s="284" t="s">
        <v>2</v>
      </c>
      <c r="D9" s="284" t="s">
        <v>4</v>
      </c>
      <c r="E9" s="288" t="s">
        <v>6</v>
      </c>
      <c r="F9" s="282" t="s">
        <v>8</v>
      </c>
      <c r="G9" s="283"/>
      <c r="H9" s="284" t="s">
        <v>10</v>
      </c>
      <c r="I9" s="284" t="s">
        <v>14</v>
      </c>
      <c r="J9" s="284" t="s">
        <v>12</v>
      </c>
      <c r="K9" s="302" t="s">
        <v>120</v>
      </c>
      <c r="L9" s="303"/>
      <c r="M9" s="284" t="s">
        <v>20</v>
      </c>
      <c r="N9" s="284" t="s">
        <v>22</v>
      </c>
      <c r="O9" s="309" t="s">
        <v>25</v>
      </c>
      <c r="P9" s="311" t="s">
        <v>27</v>
      </c>
      <c r="Q9" s="313" t="s">
        <v>29</v>
      </c>
      <c r="R9" s="315" t="s">
        <v>31</v>
      </c>
      <c r="S9" s="317" t="s">
        <v>33</v>
      </c>
      <c r="T9" s="324" t="s">
        <v>35</v>
      </c>
      <c r="U9" s="326" t="s">
        <v>41</v>
      </c>
      <c r="V9" s="326" t="s">
        <v>43</v>
      </c>
      <c r="W9" s="326" t="s">
        <v>45</v>
      </c>
      <c r="X9" s="326" t="s">
        <v>47</v>
      </c>
      <c r="Y9" s="305" t="s">
        <v>49</v>
      </c>
      <c r="Z9" s="307" t="s">
        <v>52</v>
      </c>
      <c r="AA9" s="276" t="s">
        <v>54</v>
      </c>
      <c r="AB9" s="276" t="s">
        <v>56</v>
      </c>
      <c r="AC9" s="276" t="s">
        <v>58</v>
      </c>
      <c r="AD9" s="276" t="s">
        <v>60</v>
      </c>
      <c r="AE9" s="276" t="s">
        <v>62</v>
      </c>
      <c r="AF9" s="276" t="s">
        <v>64</v>
      </c>
      <c r="AG9" s="276" t="s">
        <v>66</v>
      </c>
      <c r="AH9" s="276" t="s">
        <v>68</v>
      </c>
      <c r="AI9" s="276" t="s">
        <v>70</v>
      </c>
      <c r="AJ9" s="276" t="s">
        <v>121</v>
      </c>
      <c r="AK9" s="276" t="s">
        <v>74</v>
      </c>
      <c r="AL9" s="133"/>
      <c r="AM9" s="74"/>
    </row>
    <row r="10" spans="1:43" ht="45.75" customHeight="1" thickBot="1">
      <c r="A10" s="348"/>
      <c r="B10" s="285"/>
      <c r="C10" s="285"/>
      <c r="D10" s="285"/>
      <c r="E10" s="289"/>
      <c r="F10" s="39" t="s">
        <v>122</v>
      </c>
      <c r="G10" s="39" t="s">
        <v>123</v>
      </c>
      <c r="H10" s="285"/>
      <c r="I10" s="285"/>
      <c r="J10" s="285"/>
      <c r="K10" s="60" t="s">
        <v>124</v>
      </c>
      <c r="L10" s="60" t="s">
        <v>125</v>
      </c>
      <c r="M10" s="285"/>
      <c r="N10" s="285"/>
      <c r="O10" s="310"/>
      <c r="P10" s="312"/>
      <c r="Q10" s="314"/>
      <c r="R10" s="316"/>
      <c r="S10" s="318"/>
      <c r="T10" s="325"/>
      <c r="U10" s="327"/>
      <c r="V10" s="327"/>
      <c r="W10" s="327"/>
      <c r="X10" s="327"/>
      <c r="Y10" s="306"/>
      <c r="Z10" s="308"/>
      <c r="AA10" s="277"/>
      <c r="AB10" s="277"/>
      <c r="AC10" s="277"/>
      <c r="AD10" s="277"/>
      <c r="AE10" s="277"/>
      <c r="AF10" s="277"/>
      <c r="AG10" s="277"/>
      <c r="AH10" s="277"/>
      <c r="AI10" s="277"/>
      <c r="AJ10" s="277"/>
      <c r="AK10" s="277"/>
      <c r="AL10" s="133"/>
      <c r="AM10" s="74"/>
    </row>
    <row r="11" spans="1:43" ht="30" customHeight="1">
      <c r="A11" s="351" t="s">
        <v>524</v>
      </c>
      <c r="B11" s="68" t="s">
        <v>127</v>
      </c>
      <c r="C11" s="45"/>
      <c r="D11" s="45"/>
      <c r="E11" s="45"/>
      <c r="F11" s="45"/>
      <c r="G11" s="45"/>
      <c r="H11" s="45"/>
      <c r="I11" s="45"/>
      <c r="J11" s="45"/>
      <c r="K11" s="45"/>
      <c r="L11" s="45"/>
      <c r="M11" s="45"/>
      <c r="N11" s="45"/>
      <c r="O11" s="45"/>
      <c r="P11" s="46"/>
      <c r="Q11" s="45" t="s">
        <v>135</v>
      </c>
      <c r="R11" s="45"/>
      <c r="S11" s="45"/>
      <c r="T11" s="47" t="s">
        <v>114</v>
      </c>
      <c r="U11" s="45"/>
      <c r="V11" s="45"/>
      <c r="W11" s="45"/>
      <c r="X11" s="45"/>
      <c r="Y11" s="45"/>
      <c r="Z11" s="45"/>
      <c r="AA11" s="45"/>
      <c r="AB11" s="45"/>
      <c r="AC11" s="45"/>
      <c r="AD11" s="45"/>
      <c r="AE11" s="45"/>
      <c r="AF11" s="45"/>
      <c r="AG11" s="45"/>
      <c r="AH11" s="45"/>
      <c r="AI11" s="45"/>
      <c r="AJ11" s="45"/>
      <c r="AK11" s="45"/>
      <c r="AL11" s="133"/>
      <c r="AM11" s="74"/>
    </row>
    <row r="12" spans="1:43" ht="30" customHeight="1">
      <c r="A12" s="344"/>
      <c r="B12" s="33" t="s">
        <v>143</v>
      </c>
      <c r="C12" s="48"/>
      <c r="D12" s="48"/>
      <c r="E12" s="48"/>
      <c r="F12" s="48"/>
      <c r="G12" s="48"/>
      <c r="H12" s="48"/>
      <c r="I12" s="48"/>
      <c r="J12" s="48"/>
      <c r="K12" s="48"/>
      <c r="L12" s="48"/>
      <c r="M12" s="48"/>
      <c r="N12" s="45"/>
      <c r="O12" s="45"/>
      <c r="P12" s="45"/>
      <c r="Q12" s="45" t="s">
        <v>135</v>
      </c>
      <c r="R12" s="45"/>
      <c r="S12" s="45"/>
      <c r="T12" s="47" t="s">
        <v>114</v>
      </c>
      <c r="U12" s="48"/>
      <c r="V12" s="48"/>
      <c r="W12" s="48"/>
      <c r="X12" s="48"/>
      <c r="Y12" s="48"/>
      <c r="Z12" s="48"/>
      <c r="AA12" s="48"/>
      <c r="AB12" s="48"/>
      <c r="AC12" s="48"/>
      <c r="AD12" s="48"/>
      <c r="AE12" s="48"/>
      <c r="AF12" s="48"/>
      <c r="AG12" s="48"/>
      <c r="AH12" s="48"/>
      <c r="AI12" s="48"/>
      <c r="AJ12" s="48"/>
      <c r="AK12" s="45"/>
      <c r="AL12" s="133"/>
      <c r="AM12" s="74"/>
    </row>
    <row r="13" spans="1:43" ht="30" customHeight="1">
      <c r="A13" s="344"/>
      <c r="B13" s="33" t="s">
        <v>158</v>
      </c>
      <c r="C13" s="48"/>
      <c r="D13" s="48"/>
      <c r="E13" s="48"/>
      <c r="F13" s="48"/>
      <c r="G13" s="48"/>
      <c r="H13" s="48"/>
      <c r="I13" s="48"/>
      <c r="J13" s="48"/>
      <c r="K13" s="48"/>
      <c r="L13" s="48"/>
      <c r="M13" s="48"/>
      <c r="N13" s="45"/>
      <c r="O13" s="45"/>
      <c r="P13" s="45"/>
      <c r="Q13" s="45" t="s">
        <v>135</v>
      </c>
      <c r="R13" s="45"/>
      <c r="S13" s="45"/>
      <c r="T13" s="47"/>
      <c r="U13" s="48"/>
      <c r="V13" s="48"/>
      <c r="W13" s="48"/>
      <c r="X13" s="48"/>
      <c r="Y13" s="48"/>
      <c r="Z13" s="48"/>
      <c r="AA13" s="48"/>
      <c r="AB13" s="48"/>
      <c r="AC13" s="48"/>
      <c r="AD13" s="48"/>
      <c r="AE13" s="48"/>
      <c r="AF13" s="48"/>
      <c r="AG13" s="48"/>
      <c r="AH13" s="48"/>
      <c r="AI13" s="48"/>
      <c r="AJ13" s="48"/>
      <c r="AK13" s="45"/>
      <c r="AL13" s="133"/>
      <c r="AM13" s="74"/>
    </row>
    <row r="14" spans="1:43" ht="30" customHeight="1">
      <c r="A14" s="344"/>
      <c r="B14" s="33" t="s">
        <v>174</v>
      </c>
      <c r="C14" s="48"/>
      <c r="D14" s="48"/>
      <c r="E14" s="48"/>
      <c r="F14" s="48"/>
      <c r="G14" s="48"/>
      <c r="H14" s="48"/>
      <c r="I14" s="48"/>
      <c r="J14" s="48"/>
      <c r="K14" s="48"/>
      <c r="L14" s="48"/>
      <c r="M14" s="48"/>
      <c r="N14" s="45"/>
      <c r="O14" s="45"/>
      <c r="P14" s="45"/>
      <c r="Q14" s="45" t="s">
        <v>135</v>
      </c>
      <c r="R14" s="45"/>
      <c r="S14" s="45"/>
      <c r="T14" s="47"/>
      <c r="U14" s="48"/>
      <c r="V14" s="48"/>
      <c r="W14" s="48"/>
      <c r="X14" s="48"/>
      <c r="Y14" s="48"/>
      <c r="Z14" s="48"/>
      <c r="AA14" s="48"/>
      <c r="AB14" s="48"/>
      <c r="AC14" s="48"/>
      <c r="AD14" s="48"/>
      <c r="AE14" s="48"/>
      <c r="AF14" s="48"/>
      <c r="AG14" s="48"/>
      <c r="AH14" s="48"/>
      <c r="AI14" s="48"/>
      <c r="AJ14" s="48"/>
      <c r="AK14" s="45"/>
      <c r="AL14" s="133"/>
      <c r="AM14" s="74"/>
    </row>
    <row r="15" spans="1:43" ht="30" customHeight="1">
      <c r="A15" s="344"/>
      <c r="B15" s="33" t="s">
        <v>186</v>
      </c>
      <c r="C15" s="48"/>
      <c r="D15" s="48"/>
      <c r="E15" s="48"/>
      <c r="F15" s="48"/>
      <c r="G15" s="48"/>
      <c r="H15" s="48"/>
      <c r="I15" s="48"/>
      <c r="J15" s="48"/>
      <c r="K15" s="48"/>
      <c r="L15" s="48"/>
      <c r="M15" s="48"/>
      <c r="N15" s="45"/>
      <c r="O15" s="45"/>
      <c r="P15" s="45"/>
      <c r="Q15" s="45"/>
      <c r="R15" s="45"/>
      <c r="S15" s="45" t="s">
        <v>208</v>
      </c>
      <c r="T15" s="47"/>
      <c r="U15" s="48"/>
      <c r="V15" s="48"/>
      <c r="W15" s="48"/>
      <c r="X15" s="48"/>
      <c r="Y15" s="48"/>
      <c r="Z15" s="48"/>
      <c r="AA15" s="48"/>
      <c r="AB15" s="48"/>
      <c r="AC15" s="48"/>
      <c r="AD15" s="48"/>
      <c r="AE15" s="48"/>
      <c r="AF15" s="48"/>
      <c r="AG15" s="48"/>
      <c r="AH15" s="48"/>
      <c r="AI15" s="48"/>
      <c r="AJ15" s="48"/>
      <c r="AK15" s="45"/>
      <c r="AL15" s="133"/>
      <c r="AM15" s="74"/>
    </row>
    <row r="16" spans="1:43" ht="30" customHeight="1">
      <c r="A16" s="344"/>
      <c r="B16" s="33" t="s">
        <v>201</v>
      </c>
      <c r="C16" s="48"/>
      <c r="D16" s="48"/>
      <c r="E16" s="48"/>
      <c r="F16" s="48"/>
      <c r="G16" s="48"/>
      <c r="H16" s="48"/>
      <c r="I16" s="48"/>
      <c r="J16" s="48"/>
      <c r="K16" s="48"/>
      <c r="L16" s="48"/>
      <c r="M16" s="48"/>
      <c r="N16" s="45"/>
      <c r="O16" s="45"/>
      <c r="P16" s="45" t="s">
        <v>135</v>
      </c>
      <c r="Q16" s="45"/>
      <c r="R16" s="45"/>
      <c r="S16" s="45"/>
      <c r="T16" s="47"/>
      <c r="U16" s="48"/>
      <c r="V16" s="48"/>
      <c r="W16" s="48"/>
      <c r="X16" s="48"/>
      <c r="Y16" s="48"/>
      <c r="Z16" s="48"/>
      <c r="AA16" s="48"/>
      <c r="AB16" s="48"/>
      <c r="AC16" s="48"/>
      <c r="AD16" s="48"/>
      <c r="AE16" s="48"/>
      <c r="AF16" s="48"/>
      <c r="AG16" s="48"/>
      <c r="AH16" s="48"/>
      <c r="AI16" s="48"/>
      <c r="AJ16" s="48"/>
      <c r="AK16" s="45"/>
      <c r="AL16" s="133"/>
      <c r="AM16" s="74"/>
    </row>
    <row r="17" spans="1:39" ht="30" customHeight="1">
      <c r="A17" s="344"/>
      <c r="B17" s="33" t="s">
        <v>215</v>
      </c>
      <c r="C17" s="48"/>
      <c r="D17" s="48"/>
      <c r="E17" s="48"/>
      <c r="F17" s="48"/>
      <c r="G17" s="48"/>
      <c r="H17" s="48"/>
      <c r="I17" s="48"/>
      <c r="J17" s="48"/>
      <c r="K17" s="48"/>
      <c r="L17" s="48"/>
      <c r="M17" s="48"/>
      <c r="N17" s="45"/>
      <c r="O17" s="45"/>
      <c r="P17" s="45" t="s">
        <v>135</v>
      </c>
      <c r="Q17" s="45"/>
      <c r="R17" s="45"/>
      <c r="S17" s="45"/>
      <c r="T17" s="47" t="s">
        <v>113</v>
      </c>
      <c r="U17" s="48"/>
      <c r="V17" s="48"/>
      <c r="W17" s="48"/>
      <c r="X17" s="48"/>
      <c r="Y17" s="48"/>
      <c r="Z17" s="48"/>
      <c r="AA17" s="48"/>
      <c r="AB17" s="48"/>
      <c r="AC17" s="48"/>
      <c r="AD17" s="48"/>
      <c r="AE17" s="48"/>
      <c r="AF17" s="48"/>
      <c r="AG17" s="48"/>
      <c r="AH17" s="48"/>
      <c r="AI17" s="48"/>
      <c r="AJ17" s="48"/>
      <c r="AK17" s="45"/>
      <c r="AL17" s="133"/>
      <c r="AM17" s="74"/>
    </row>
    <row r="18" spans="1:39" ht="30" customHeight="1">
      <c r="A18" s="344"/>
      <c r="B18" s="33" t="s">
        <v>471</v>
      </c>
      <c r="C18" s="48"/>
      <c r="D18" s="48"/>
      <c r="E18" s="48"/>
      <c r="F18" s="48"/>
      <c r="G18" s="48"/>
      <c r="H18" s="48"/>
      <c r="I18" s="48"/>
      <c r="J18" s="48"/>
      <c r="K18" s="48"/>
      <c r="L18" s="48"/>
      <c r="M18" s="48"/>
      <c r="N18" s="45"/>
      <c r="O18" s="45"/>
      <c r="P18" s="45"/>
      <c r="Q18" s="45"/>
      <c r="R18" s="45" t="s">
        <v>208</v>
      </c>
      <c r="S18" s="45"/>
      <c r="T18" s="47"/>
      <c r="U18" s="48"/>
      <c r="V18" s="48"/>
      <c r="W18" s="48"/>
      <c r="X18" s="48"/>
      <c r="Y18" s="48"/>
      <c r="Z18" s="48"/>
      <c r="AA18" s="48"/>
      <c r="AB18" s="48"/>
      <c r="AC18" s="48"/>
      <c r="AD18" s="48"/>
      <c r="AE18" s="48"/>
      <c r="AF18" s="48"/>
      <c r="AG18" s="48"/>
      <c r="AH18" s="48"/>
      <c r="AI18" s="48"/>
      <c r="AJ18" s="48"/>
      <c r="AK18" s="45"/>
      <c r="AL18" s="133"/>
      <c r="AM18" s="74"/>
    </row>
    <row r="19" spans="1:39" ht="30" customHeight="1">
      <c r="A19" s="344"/>
      <c r="B19" s="33" t="s">
        <v>476</v>
      </c>
      <c r="C19" s="48"/>
      <c r="D19" s="48"/>
      <c r="E19" s="48"/>
      <c r="F19" s="48"/>
      <c r="G19" s="48"/>
      <c r="H19" s="48"/>
      <c r="I19" s="48"/>
      <c r="J19" s="48"/>
      <c r="K19" s="48"/>
      <c r="L19" s="48"/>
      <c r="M19" s="48"/>
      <c r="N19" s="45"/>
      <c r="O19" s="45"/>
      <c r="P19" s="45"/>
      <c r="Q19" s="45" t="s">
        <v>135</v>
      </c>
      <c r="R19" s="45"/>
      <c r="S19" s="45"/>
      <c r="T19" s="47"/>
      <c r="U19" s="48"/>
      <c r="V19" s="48"/>
      <c r="W19" s="48"/>
      <c r="X19" s="48"/>
      <c r="Y19" s="48"/>
      <c r="Z19" s="48"/>
      <c r="AA19" s="48"/>
      <c r="AB19" s="48"/>
      <c r="AC19" s="48"/>
      <c r="AD19" s="48"/>
      <c r="AE19" s="48"/>
      <c r="AF19" s="48"/>
      <c r="AG19" s="48"/>
      <c r="AH19" s="48"/>
      <c r="AI19" s="48"/>
      <c r="AJ19" s="48"/>
      <c r="AK19" s="45"/>
      <c r="AL19" s="133"/>
      <c r="AM19" s="74"/>
    </row>
    <row r="20" spans="1:39" ht="30" customHeight="1">
      <c r="A20" s="344"/>
      <c r="B20" s="33" t="s">
        <v>483</v>
      </c>
      <c r="C20" s="48"/>
      <c r="D20" s="48"/>
      <c r="E20" s="48"/>
      <c r="F20" s="48"/>
      <c r="G20" s="48"/>
      <c r="H20" s="48"/>
      <c r="I20" s="48"/>
      <c r="J20" s="48"/>
      <c r="K20" s="48"/>
      <c r="L20" s="48"/>
      <c r="M20" s="48"/>
      <c r="N20" s="45"/>
      <c r="O20" s="45"/>
      <c r="P20" s="45" t="s">
        <v>135</v>
      </c>
      <c r="Q20" s="45"/>
      <c r="R20" s="45"/>
      <c r="S20" s="45"/>
      <c r="T20" s="47" t="s">
        <v>113</v>
      </c>
      <c r="U20" s="48"/>
      <c r="V20" s="48"/>
      <c r="W20" s="48"/>
      <c r="X20" s="48"/>
      <c r="Y20" s="48"/>
      <c r="Z20" s="48"/>
      <c r="AA20" s="48"/>
      <c r="AB20" s="48"/>
      <c r="AC20" s="48"/>
      <c r="AD20" s="48"/>
      <c r="AE20" s="48"/>
      <c r="AF20" s="48"/>
      <c r="AG20" s="48"/>
      <c r="AH20" s="48"/>
      <c r="AI20" s="48"/>
      <c r="AJ20" s="48"/>
      <c r="AK20" s="45"/>
      <c r="AL20" s="133"/>
      <c r="AM20" s="74"/>
    </row>
    <row r="21" spans="1:39" ht="30" customHeight="1">
      <c r="A21" s="344"/>
      <c r="B21" s="33" t="s">
        <v>525</v>
      </c>
      <c r="C21" s="48"/>
      <c r="D21" s="48"/>
      <c r="E21" s="48"/>
      <c r="F21" s="48"/>
      <c r="G21" s="48"/>
      <c r="H21" s="48"/>
      <c r="I21" s="48"/>
      <c r="J21" s="48"/>
      <c r="K21" s="48"/>
      <c r="L21" s="48"/>
      <c r="M21" s="48"/>
      <c r="N21" s="45"/>
      <c r="O21" s="45" t="s">
        <v>135</v>
      </c>
      <c r="P21" s="45"/>
      <c r="Q21" s="45"/>
      <c r="R21" s="45"/>
      <c r="S21" s="45"/>
      <c r="T21" s="47"/>
      <c r="U21" s="48"/>
      <c r="V21" s="48"/>
      <c r="W21" s="48"/>
      <c r="X21" s="48"/>
      <c r="Y21" s="48"/>
      <c r="Z21" s="48"/>
      <c r="AA21" s="48"/>
      <c r="AB21" s="48"/>
      <c r="AC21" s="48"/>
      <c r="AD21" s="48"/>
      <c r="AE21" s="48"/>
      <c r="AF21" s="48"/>
      <c r="AG21" s="48"/>
      <c r="AH21" s="48"/>
      <c r="AI21" s="48"/>
      <c r="AJ21" s="48"/>
      <c r="AK21" s="45"/>
      <c r="AL21" s="133"/>
      <c r="AM21" s="74"/>
    </row>
    <row r="22" spans="1:39" ht="30" customHeight="1">
      <c r="A22" s="344"/>
      <c r="B22" s="33" t="s">
        <v>526</v>
      </c>
      <c r="C22" s="48"/>
      <c r="D22" s="48"/>
      <c r="E22" s="48"/>
      <c r="F22" s="48"/>
      <c r="G22" s="48"/>
      <c r="H22" s="48"/>
      <c r="I22" s="48"/>
      <c r="J22" s="48"/>
      <c r="K22" s="48"/>
      <c r="L22" s="48"/>
      <c r="M22" s="48"/>
      <c r="N22" s="45"/>
      <c r="O22" s="45"/>
      <c r="P22" s="45" t="s">
        <v>135</v>
      </c>
      <c r="Q22" s="45"/>
      <c r="R22" s="45"/>
      <c r="S22" s="45"/>
      <c r="T22" s="47"/>
      <c r="U22" s="48"/>
      <c r="V22" s="48"/>
      <c r="W22" s="48"/>
      <c r="X22" s="48"/>
      <c r="Y22" s="48"/>
      <c r="Z22" s="48"/>
      <c r="AA22" s="48"/>
      <c r="AB22" s="48"/>
      <c r="AC22" s="48"/>
      <c r="AD22" s="48"/>
      <c r="AE22" s="48"/>
      <c r="AF22" s="48"/>
      <c r="AG22" s="48"/>
      <c r="AH22" s="48"/>
      <c r="AI22" s="48"/>
      <c r="AJ22" s="48"/>
      <c r="AK22" s="45"/>
      <c r="AL22" s="133"/>
      <c r="AM22" s="74"/>
    </row>
    <row r="23" spans="1:39" ht="30" customHeight="1">
      <c r="A23" s="344"/>
      <c r="B23" s="33" t="s">
        <v>527</v>
      </c>
      <c r="C23" s="48"/>
      <c r="D23" s="48"/>
      <c r="E23" s="48"/>
      <c r="F23" s="48"/>
      <c r="G23" s="48"/>
      <c r="H23" s="48"/>
      <c r="I23" s="48"/>
      <c r="J23" s="48"/>
      <c r="K23" s="48"/>
      <c r="L23" s="48"/>
      <c r="M23" s="48"/>
      <c r="N23" s="45"/>
      <c r="O23" s="45"/>
      <c r="P23" s="45"/>
      <c r="Q23" s="45"/>
      <c r="R23" s="45"/>
      <c r="S23" s="45" t="s">
        <v>135</v>
      </c>
      <c r="T23" s="47"/>
      <c r="U23" s="48"/>
      <c r="V23" s="48"/>
      <c r="W23" s="48"/>
      <c r="X23" s="48"/>
      <c r="Y23" s="48"/>
      <c r="Z23" s="48"/>
      <c r="AA23" s="48"/>
      <c r="AB23" s="48"/>
      <c r="AC23" s="48"/>
      <c r="AD23" s="48"/>
      <c r="AE23" s="48"/>
      <c r="AF23" s="48"/>
      <c r="AG23" s="48"/>
      <c r="AH23" s="48"/>
      <c r="AI23" s="48"/>
      <c r="AJ23" s="48"/>
      <c r="AK23" s="45"/>
      <c r="AL23" s="133"/>
      <c r="AM23" s="74"/>
    </row>
    <row r="24" spans="1:39" ht="30" customHeight="1">
      <c r="A24" s="344"/>
      <c r="B24" s="33" t="s">
        <v>528</v>
      </c>
      <c r="C24" s="48"/>
      <c r="D24" s="48"/>
      <c r="E24" s="48"/>
      <c r="F24" s="48"/>
      <c r="G24" s="48"/>
      <c r="H24" s="48"/>
      <c r="I24" s="48"/>
      <c r="J24" s="48"/>
      <c r="K24" s="48"/>
      <c r="L24" s="48"/>
      <c r="M24" s="48"/>
      <c r="N24" s="45"/>
      <c r="O24" s="45"/>
      <c r="P24" s="45" t="s">
        <v>135</v>
      </c>
      <c r="Q24" s="45"/>
      <c r="R24" s="45"/>
      <c r="S24" s="45"/>
      <c r="T24" s="47"/>
      <c r="U24" s="48"/>
      <c r="V24" s="48"/>
      <c r="W24" s="48"/>
      <c r="X24" s="48"/>
      <c r="Y24" s="48"/>
      <c r="Z24" s="48"/>
      <c r="AA24" s="48"/>
      <c r="AB24" s="48"/>
      <c r="AC24" s="48"/>
      <c r="AD24" s="48"/>
      <c r="AE24" s="48"/>
      <c r="AF24" s="48"/>
      <c r="AG24" s="48"/>
      <c r="AH24" s="48"/>
      <c r="AI24" s="48"/>
      <c r="AJ24" s="48"/>
      <c r="AK24" s="45"/>
      <c r="AL24" s="133"/>
      <c r="AM24" s="74"/>
    </row>
    <row r="25" spans="1:39" ht="30" customHeight="1">
      <c r="A25" s="345"/>
      <c r="B25" s="33" t="s">
        <v>529</v>
      </c>
      <c r="C25" s="48"/>
      <c r="D25" s="48"/>
      <c r="E25" s="48"/>
      <c r="F25" s="48"/>
      <c r="G25" s="48"/>
      <c r="H25" s="48"/>
      <c r="I25" s="48"/>
      <c r="J25" s="48"/>
      <c r="K25" s="48"/>
      <c r="L25" s="48"/>
      <c r="M25" s="48"/>
      <c r="N25" s="45"/>
      <c r="O25" s="45"/>
      <c r="P25" s="45" t="s">
        <v>135</v>
      </c>
      <c r="Q25" s="45"/>
      <c r="R25" s="45"/>
      <c r="S25" s="45"/>
      <c r="T25" s="47" t="s">
        <v>114</v>
      </c>
      <c r="U25" s="48"/>
      <c r="V25" s="48"/>
      <c r="W25" s="48"/>
      <c r="X25" s="48"/>
      <c r="Y25" s="48"/>
      <c r="Z25" s="48"/>
      <c r="AA25" s="48"/>
      <c r="AB25" s="48"/>
      <c r="AC25" s="48"/>
      <c r="AD25" s="48"/>
      <c r="AE25" s="48"/>
      <c r="AF25" s="48"/>
      <c r="AG25" s="48"/>
      <c r="AH25" s="48"/>
      <c r="AI25" s="48"/>
      <c r="AJ25" s="48"/>
      <c r="AK25" s="45"/>
      <c r="AL25" s="133"/>
      <c r="AM25" s="74"/>
    </row>
    <row r="26" spans="1:39" ht="30" customHeight="1">
      <c r="A26" s="343" t="s">
        <v>530</v>
      </c>
      <c r="B26" s="33" t="s">
        <v>227</v>
      </c>
      <c r="C26" s="48"/>
      <c r="D26" s="48"/>
      <c r="E26" s="48"/>
      <c r="F26" s="48"/>
      <c r="G26" s="48"/>
      <c r="H26" s="48"/>
      <c r="I26" s="48"/>
      <c r="J26" s="48"/>
      <c r="K26" s="48"/>
      <c r="L26" s="48"/>
      <c r="M26" s="48"/>
      <c r="N26" s="45"/>
      <c r="O26" s="45"/>
      <c r="P26" s="45" t="s">
        <v>135</v>
      </c>
      <c r="Q26" s="45"/>
      <c r="R26" s="45"/>
      <c r="S26" s="45"/>
      <c r="T26" s="47"/>
      <c r="U26" s="48"/>
      <c r="V26" s="48"/>
      <c r="W26" s="48"/>
      <c r="X26" s="48"/>
      <c r="Y26" s="48"/>
      <c r="Z26" s="48"/>
      <c r="AA26" s="48"/>
      <c r="AB26" s="48"/>
      <c r="AC26" s="48"/>
      <c r="AD26" s="48"/>
      <c r="AE26" s="48"/>
      <c r="AF26" s="48"/>
      <c r="AG26" s="48"/>
      <c r="AH26" s="48"/>
      <c r="AI26" s="48"/>
      <c r="AJ26" s="48"/>
      <c r="AK26" s="45"/>
      <c r="AL26" s="133"/>
      <c r="AM26" s="74"/>
    </row>
    <row r="27" spans="1:39" ht="30" customHeight="1">
      <c r="A27" s="344"/>
      <c r="B27" s="33" t="s">
        <v>238</v>
      </c>
      <c r="C27" s="48"/>
      <c r="D27" s="48"/>
      <c r="E27" s="48"/>
      <c r="F27" s="48"/>
      <c r="G27" s="48"/>
      <c r="H27" s="48"/>
      <c r="I27" s="48"/>
      <c r="J27" s="48"/>
      <c r="K27" s="48"/>
      <c r="L27" s="48"/>
      <c r="M27" s="48"/>
      <c r="N27" s="45"/>
      <c r="O27" s="45"/>
      <c r="P27" s="45"/>
      <c r="Q27" s="45"/>
      <c r="R27" s="45"/>
      <c r="S27" s="45" t="s">
        <v>208</v>
      </c>
      <c r="T27" s="47"/>
      <c r="U27" s="48"/>
      <c r="V27" s="48"/>
      <c r="W27" s="48"/>
      <c r="X27" s="48"/>
      <c r="Y27" s="48"/>
      <c r="Z27" s="48"/>
      <c r="AA27" s="48"/>
      <c r="AB27" s="48"/>
      <c r="AC27" s="48"/>
      <c r="AD27" s="48"/>
      <c r="AE27" s="48"/>
      <c r="AF27" s="48"/>
      <c r="AG27" s="48"/>
      <c r="AH27" s="48"/>
      <c r="AI27" s="48"/>
      <c r="AJ27" s="48"/>
      <c r="AK27" s="45"/>
      <c r="AL27" s="133"/>
      <c r="AM27" s="74"/>
    </row>
    <row r="28" spans="1:39" ht="30" customHeight="1">
      <c r="A28" s="344"/>
      <c r="B28" s="33" t="s">
        <v>253</v>
      </c>
      <c r="C28" s="45"/>
      <c r="D28" s="45"/>
      <c r="E28" s="45"/>
      <c r="F28" s="45"/>
      <c r="G28" s="45"/>
      <c r="H28" s="45"/>
      <c r="I28" s="45"/>
      <c r="J28" s="45"/>
      <c r="K28" s="45"/>
      <c r="L28" s="45"/>
      <c r="M28" s="45"/>
      <c r="N28" s="45"/>
      <c r="O28" s="45"/>
      <c r="P28" s="45" t="s">
        <v>135</v>
      </c>
      <c r="Q28" s="45"/>
      <c r="R28" s="45"/>
      <c r="S28" s="45"/>
      <c r="T28" s="47" t="s">
        <v>114</v>
      </c>
      <c r="U28" s="45"/>
      <c r="V28" s="45"/>
      <c r="W28" s="45"/>
      <c r="X28" s="45"/>
      <c r="Y28" s="45"/>
      <c r="Z28" s="45"/>
      <c r="AA28" s="45"/>
      <c r="AB28" s="45"/>
      <c r="AC28" s="45"/>
      <c r="AD28" s="45"/>
      <c r="AE28" s="45"/>
      <c r="AF28" s="45"/>
      <c r="AG28" s="45"/>
      <c r="AH28" s="45"/>
      <c r="AI28" s="45"/>
      <c r="AJ28" s="45"/>
      <c r="AK28" s="45"/>
      <c r="AL28" s="133"/>
      <c r="AM28" s="74"/>
    </row>
    <row r="29" spans="1:39" ht="30" customHeight="1">
      <c r="A29" s="344"/>
      <c r="B29" s="33" t="s">
        <v>263</v>
      </c>
      <c r="C29" s="45"/>
      <c r="D29" s="45"/>
      <c r="E29" s="45"/>
      <c r="F29" s="45"/>
      <c r="G29" s="45"/>
      <c r="H29" s="45"/>
      <c r="I29" s="45"/>
      <c r="J29" s="45"/>
      <c r="K29" s="45"/>
      <c r="L29" s="45"/>
      <c r="M29" s="45"/>
      <c r="N29" s="45"/>
      <c r="O29" s="45"/>
      <c r="P29" s="45"/>
      <c r="Q29" s="45" t="s">
        <v>135</v>
      </c>
      <c r="R29" s="45"/>
      <c r="S29" s="45"/>
      <c r="T29" s="47"/>
      <c r="U29" s="45"/>
      <c r="V29" s="45"/>
      <c r="W29" s="45"/>
      <c r="X29" s="45"/>
      <c r="Y29" s="45"/>
      <c r="Z29" s="45"/>
      <c r="AA29" s="45"/>
      <c r="AB29" s="45"/>
      <c r="AC29" s="45"/>
      <c r="AD29" s="45"/>
      <c r="AE29" s="45"/>
      <c r="AF29" s="45"/>
      <c r="AG29" s="45"/>
      <c r="AH29" s="45"/>
      <c r="AI29" s="45"/>
      <c r="AJ29" s="45"/>
      <c r="AK29" s="45"/>
      <c r="AL29" s="133"/>
      <c r="AM29" s="74"/>
    </row>
    <row r="30" spans="1:39" ht="30" customHeight="1">
      <c r="A30" s="344"/>
      <c r="B30" s="33" t="s">
        <v>275</v>
      </c>
      <c r="C30" s="45"/>
      <c r="D30" s="45"/>
      <c r="E30" s="45"/>
      <c r="F30" s="45"/>
      <c r="G30" s="45"/>
      <c r="H30" s="45"/>
      <c r="I30" s="45"/>
      <c r="J30" s="45"/>
      <c r="K30" s="45"/>
      <c r="L30" s="45"/>
      <c r="M30" s="45"/>
      <c r="N30" s="45"/>
      <c r="O30" s="45"/>
      <c r="P30" s="45"/>
      <c r="Q30" s="45"/>
      <c r="R30" s="45" t="s">
        <v>135</v>
      </c>
      <c r="S30" s="45"/>
      <c r="T30" s="47"/>
      <c r="U30" s="45"/>
      <c r="V30" s="45"/>
      <c r="W30" s="45"/>
      <c r="X30" s="45"/>
      <c r="Y30" s="45"/>
      <c r="Z30" s="45"/>
      <c r="AA30" s="45"/>
      <c r="AB30" s="45"/>
      <c r="AC30" s="45"/>
      <c r="AD30" s="45"/>
      <c r="AE30" s="45"/>
      <c r="AF30" s="45"/>
      <c r="AG30" s="45"/>
      <c r="AH30" s="45"/>
      <c r="AI30" s="45"/>
      <c r="AJ30" s="45"/>
      <c r="AK30" s="45"/>
      <c r="AL30" s="133"/>
      <c r="AM30" s="74"/>
    </row>
    <row r="31" spans="1:39" ht="30" customHeight="1">
      <c r="A31" s="344"/>
      <c r="B31" s="33" t="s">
        <v>490</v>
      </c>
      <c r="C31" s="45"/>
      <c r="D31" s="45"/>
      <c r="E31" s="45"/>
      <c r="F31" s="45"/>
      <c r="G31" s="45"/>
      <c r="H31" s="45"/>
      <c r="I31" s="45"/>
      <c r="J31" s="45"/>
      <c r="K31" s="45"/>
      <c r="L31" s="45"/>
      <c r="M31" s="45"/>
      <c r="N31" s="45"/>
      <c r="O31" s="45"/>
      <c r="P31" s="45" t="s">
        <v>135</v>
      </c>
      <c r="Q31" s="45"/>
      <c r="R31" s="45"/>
      <c r="S31" s="45"/>
      <c r="T31" s="47"/>
      <c r="U31" s="45"/>
      <c r="V31" s="45"/>
      <c r="W31" s="45"/>
      <c r="X31" s="45"/>
      <c r="Y31" s="45"/>
      <c r="Z31" s="45"/>
      <c r="AA31" s="45"/>
      <c r="AB31" s="45"/>
      <c r="AC31" s="45"/>
      <c r="AD31" s="45"/>
      <c r="AE31" s="45"/>
      <c r="AF31" s="45"/>
      <c r="AG31" s="45"/>
      <c r="AH31" s="45"/>
      <c r="AI31" s="45"/>
      <c r="AJ31" s="45"/>
      <c r="AK31" s="45"/>
      <c r="AL31" s="133"/>
      <c r="AM31" s="74"/>
    </row>
    <row r="32" spans="1:39" ht="30" customHeight="1">
      <c r="A32" s="344"/>
      <c r="B32" s="33" t="s">
        <v>531</v>
      </c>
      <c r="C32" s="45"/>
      <c r="D32" s="45"/>
      <c r="E32" s="45"/>
      <c r="F32" s="45"/>
      <c r="G32" s="45"/>
      <c r="H32" s="45"/>
      <c r="I32" s="45"/>
      <c r="J32" s="45"/>
      <c r="K32" s="45"/>
      <c r="L32" s="45"/>
      <c r="M32" s="45"/>
      <c r="N32" s="45"/>
      <c r="O32" s="45"/>
      <c r="P32" s="45"/>
      <c r="Q32" s="45"/>
      <c r="R32" s="45" t="s">
        <v>135</v>
      </c>
      <c r="S32" s="45"/>
      <c r="T32" s="47"/>
      <c r="U32" s="45"/>
      <c r="V32" s="45"/>
      <c r="W32" s="45"/>
      <c r="X32" s="45"/>
      <c r="Y32" s="45"/>
      <c r="Z32" s="45"/>
      <c r="AA32" s="45"/>
      <c r="AB32" s="45"/>
      <c r="AC32" s="45"/>
      <c r="AD32" s="45"/>
      <c r="AE32" s="45"/>
      <c r="AF32" s="45"/>
      <c r="AG32" s="45"/>
      <c r="AH32" s="45"/>
      <c r="AI32" s="45"/>
      <c r="AJ32" s="45"/>
      <c r="AK32" s="45"/>
      <c r="AL32" s="133"/>
      <c r="AM32" s="74"/>
    </row>
    <row r="33" spans="1:39" ht="30" customHeight="1">
      <c r="A33" s="344"/>
      <c r="B33" s="33" t="s">
        <v>532</v>
      </c>
      <c r="C33" s="45"/>
      <c r="D33" s="45"/>
      <c r="E33" s="45"/>
      <c r="F33" s="45"/>
      <c r="G33" s="45"/>
      <c r="H33" s="45"/>
      <c r="I33" s="45"/>
      <c r="J33" s="45"/>
      <c r="K33" s="45"/>
      <c r="L33" s="45"/>
      <c r="M33" s="45"/>
      <c r="N33" s="45"/>
      <c r="O33" s="45"/>
      <c r="P33" s="45"/>
      <c r="Q33" s="45" t="s">
        <v>135</v>
      </c>
      <c r="R33" s="45"/>
      <c r="S33" s="45"/>
      <c r="T33" s="47" t="s">
        <v>113</v>
      </c>
      <c r="U33" s="45"/>
      <c r="V33" s="45"/>
      <c r="W33" s="45"/>
      <c r="X33" s="45"/>
      <c r="Y33" s="45"/>
      <c r="Z33" s="45"/>
      <c r="AA33" s="45"/>
      <c r="AB33" s="45"/>
      <c r="AC33" s="45"/>
      <c r="AD33" s="45"/>
      <c r="AE33" s="45"/>
      <c r="AF33" s="45"/>
      <c r="AG33" s="45"/>
      <c r="AH33" s="45"/>
      <c r="AI33" s="45"/>
      <c r="AJ33" s="45"/>
      <c r="AK33" s="45"/>
      <c r="AL33" s="133"/>
      <c r="AM33" s="74"/>
    </row>
    <row r="34" spans="1:39" ht="30" customHeight="1">
      <c r="A34" s="344"/>
      <c r="B34" s="33" t="s">
        <v>533</v>
      </c>
      <c r="C34" s="45"/>
      <c r="D34" s="45"/>
      <c r="E34" s="45"/>
      <c r="F34" s="45"/>
      <c r="G34" s="45"/>
      <c r="H34" s="45"/>
      <c r="I34" s="45"/>
      <c r="J34" s="45"/>
      <c r="K34" s="45"/>
      <c r="L34" s="45"/>
      <c r="M34" s="45"/>
      <c r="N34" s="45"/>
      <c r="O34" s="45"/>
      <c r="P34" s="45"/>
      <c r="Q34" s="45"/>
      <c r="R34" s="45" t="s">
        <v>135</v>
      </c>
      <c r="S34" s="45"/>
      <c r="T34" s="47"/>
      <c r="U34" s="45"/>
      <c r="V34" s="45"/>
      <c r="W34" s="45"/>
      <c r="X34" s="45"/>
      <c r="Y34" s="45"/>
      <c r="Z34" s="45"/>
      <c r="AA34" s="45"/>
      <c r="AB34" s="45"/>
      <c r="AC34" s="45"/>
      <c r="AD34" s="45"/>
      <c r="AE34" s="45"/>
      <c r="AF34" s="45"/>
      <c r="AG34" s="45"/>
      <c r="AH34" s="45"/>
      <c r="AI34" s="45"/>
      <c r="AJ34" s="45"/>
      <c r="AK34" s="45"/>
      <c r="AL34" s="133"/>
      <c r="AM34" s="74"/>
    </row>
    <row r="35" spans="1:39" ht="30" customHeight="1">
      <c r="A35" s="344"/>
      <c r="B35" s="33" t="s">
        <v>534</v>
      </c>
      <c r="C35" s="45"/>
      <c r="D35" s="45"/>
      <c r="E35" s="45"/>
      <c r="F35" s="45"/>
      <c r="G35" s="45"/>
      <c r="H35" s="45"/>
      <c r="I35" s="45"/>
      <c r="J35" s="45"/>
      <c r="K35" s="45"/>
      <c r="L35" s="45"/>
      <c r="M35" s="45"/>
      <c r="N35" s="45"/>
      <c r="O35" s="45"/>
      <c r="P35" s="45" t="s">
        <v>135</v>
      </c>
      <c r="Q35" s="45"/>
      <c r="R35" s="45"/>
      <c r="S35" s="45"/>
      <c r="T35" s="47"/>
      <c r="U35" s="45"/>
      <c r="V35" s="45"/>
      <c r="W35" s="45"/>
      <c r="X35" s="45"/>
      <c r="Y35" s="45"/>
      <c r="Z35" s="45"/>
      <c r="AA35" s="45"/>
      <c r="AB35" s="45"/>
      <c r="AC35" s="45"/>
      <c r="AD35" s="45"/>
      <c r="AE35" s="45"/>
      <c r="AF35" s="45"/>
      <c r="AG35" s="45"/>
      <c r="AH35" s="45"/>
      <c r="AI35" s="45"/>
      <c r="AJ35" s="45"/>
      <c r="AK35" s="45"/>
      <c r="AL35" s="133"/>
      <c r="AM35" s="74"/>
    </row>
    <row r="36" spans="1:39" ht="30" customHeight="1">
      <c r="A36" s="344"/>
      <c r="B36" s="33" t="s">
        <v>535</v>
      </c>
      <c r="C36" s="45"/>
      <c r="D36" s="45"/>
      <c r="E36" s="45"/>
      <c r="F36" s="45"/>
      <c r="G36" s="45"/>
      <c r="H36" s="45"/>
      <c r="I36" s="45"/>
      <c r="J36" s="45"/>
      <c r="K36" s="45"/>
      <c r="L36" s="45"/>
      <c r="M36" s="45"/>
      <c r="N36" s="45"/>
      <c r="O36" s="45"/>
      <c r="P36" s="45"/>
      <c r="Q36" s="45"/>
      <c r="R36" s="45"/>
      <c r="S36" s="45" t="s">
        <v>135</v>
      </c>
      <c r="T36" s="47"/>
      <c r="U36" s="45"/>
      <c r="V36" s="45"/>
      <c r="W36" s="45"/>
      <c r="X36" s="45"/>
      <c r="Y36" s="45"/>
      <c r="Z36" s="45"/>
      <c r="AA36" s="45"/>
      <c r="AB36" s="45"/>
      <c r="AC36" s="45"/>
      <c r="AD36" s="45"/>
      <c r="AE36" s="45"/>
      <c r="AF36" s="45"/>
      <c r="AG36" s="45"/>
      <c r="AH36" s="45"/>
      <c r="AI36" s="45"/>
      <c r="AJ36" s="45"/>
      <c r="AK36" s="45"/>
      <c r="AL36" s="133"/>
      <c r="AM36" s="74"/>
    </row>
    <row r="37" spans="1:39" ht="30" customHeight="1">
      <c r="A37" s="344"/>
      <c r="B37" s="33" t="s">
        <v>536</v>
      </c>
      <c r="C37" s="45"/>
      <c r="D37" s="45"/>
      <c r="E37" s="45"/>
      <c r="F37" s="45"/>
      <c r="G37" s="45"/>
      <c r="H37" s="45"/>
      <c r="I37" s="45"/>
      <c r="J37" s="45"/>
      <c r="K37" s="45"/>
      <c r="L37" s="45"/>
      <c r="M37" s="45"/>
      <c r="N37" s="45"/>
      <c r="O37" s="45"/>
      <c r="P37" s="45" t="s">
        <v>135</v>
      </c>
      <c r="Q37" s="45"/>
      <c r="R37" s="45"/>
      <c r="S37" s="45"/>
      <c r="T37" s="47"/>
      <c r="U37" s="45"/>
      <c r="V37" s="45"/>
      <c r="W37" s="45"/>
      <c r="X37" s="45"/>
      <c r="Y37" s="45"/>
      <c r="Z37" s="45"/>
      <c r="AA37" s="45"/>
      <c r="AB37" s="45"/>
      <c r="AC37" s="45"/>
      <c r="AD37" s="45"/>
      <c r="AE37" s="45"/>
      <c r="AF37" s="45"/>
      <c r="AG37" s="45"/>
      <c r="AH37" s="45"/>
      <c r="AI37" s="45"/>
      <c r="AJ37" s="45"/>
      <c r="AK37" s="45"/>
      <c r="AL37" s="133"/>
      <c r="AM37" s="74"/>
    </row>
    <row r="38" spans="1:39" ht="30" customHeight="1">
      <c r="A38" s="344"/>
      <c r="B38" s="33" t="s">
        <v>537</v>
      </c>
      <c r="C38" s="45"/>
      <c r="D38" s="45"/>
      <c r="E38" s="45"/>
      <c r="F38" s="45"/>
      <c r="G38" s="45"/>
      <c r="H38" s="45"/>
      <c r="I38" s="45"/>
      <c r="J38" s="45"/>
      <c r="K38" s="45"/>
      <c r="L38" s="45"/>
      <c r="M38" s="45"/>
      <c r="N38" s="45"/>
      <c r="O38" s="45"/>
      <c r="P38" s="45"/>
      <c r="Q38" s="45"/>
      <c r="R38" s="45"/>
      <c r="S38" s="45" t="s">
        <v>135</v>
      </c>
      <c r="T38" s="47"/>
      <c r="U38" s="45"/>
      <c r="V38" s="45"/>
      <c r="W38" s="45"/>
      <c r="X38" s="45"/>
      <c r="Y38" s="45"/>
      <c r="Z38" s="45"/>
      <c r="AA38" s="45"/>
      <c r="AB38" s="45"/>
      <c r="AC38" s="45"/>
      <c r="AD38" s="45"/>
      <c r="AE38" s="45"/>
      <c r="AF38" s="45"/>
      <c r="AG38" s="45"/>
      <c r="AH38" s="45"/>
      <c r="AI38" s="45"/>
      <c r="AJ38" s="45"/>
      <c r="AK38" s="45"/>
      <c r="AL38" s="133"/>
      <c r="AM38" s="74"/>
    </row>
    <row r="39" spans="1:39" ht="30" customHeight="1">
      <c r="A39" s="344"/>
      <c r="B39" s="33" t="s">
        <v>538</v>
      </c>
      <c r="C39" s="45"/>
      <c r="D39" s="45"/>
      <c r="E39" s="45"/>
      <c r="F39" s="45"/>
      <c r="G39" s="45"/>
      <c r="H39" s="45"/>
      <c r="I39" s="45"/>
      <c r="J39" s="45"/>
      <c r="K39" s="45"/>
      <c r="L39" s="45"/>
      <c r="M39" s="45"/>
      <c r="N39" s="45"/>
      <c r="O39" s="45"/>
      <c r="P39" s="45" t="s">
        <v>135</v>
      </c>
      <c r="Q39" s="45"/>
      <c r="R39" s="45"/>
      <c r="S39" s="45"/>
      <c r="T39" s="47"/>
      <c r="U39" s="45"/>
      <c r="V39" s="45"/>
      <c r="W39" s="45"/>
      <c r="X39" s="45"/>
      <c r="Y39" s="45"/>
      <c r="Z39" s="45"/>
      <c r="AA39" s="45"/>
      <c r="AB39" s="45"/>
      <c r="AC39" s="45"/>
      <c r="AD39" s="45"/>
      <c r="AE39" s="45"/>
      <c r="AF39" s="45"/>
      <c r="AG39" s="45"/>
      <c r="AH39" s="45"/>
      <c r="AI39" s="45"/>
      <c r="AJ39" s="45"/>
      <c r="AK39" s="45"/>
      <c r="AL39" s="133"/>
      <c r="AM39" s="74"/>
    </row>
    <row r="40" spans="1:39" ht="30" customHeight="1">
      <c r="A40" s="345"/>
      <c r="B40" s="33" t="s">
        <v>539</v>
      </c>
      <c r="C40" s="45"/>
      <c r="D40" s="45"/>
      <c r="E40" s="45"/>
      <c r="F40" s="45"/>
      <c r="G40" s="45"/>
      <c r="H40" s="45"/>
      <c r="I40" s="45"/>
      <c r="J40" s="45"/>
      <c r="K40" s="45"/>
      <c r="L40" s="45"/>
      <c r="M40" s="45"/>
      <c r="N40" s="45"/>
      <c r="O40" s="45"/>
      <c r="P40" s="45"/>
      <c r="Q40" s="45"/>
      <c r="R40" s="45"/>
      <c r="S40" s="45" t="s">
        <v>135</v>
      </c>
      <c r="T40" s="47"/>
      <c r="U40" s="45"/>
      <c r="V40" s="45"/>
      <c r="W40" s="45"/>
      <c r="X40" s="45"/>
      <c r="Y40" s="45"/>
      <c r="Z40" s="45"/>
      <c r="AA40" s="45"/>
      <c r="AB40" s="45"/>
      <c r="AC40" s="45"/>
      <c r="AD40" s="45"/>
      <c r="AE40" s="45"/>
      <c r="AF40" s="45"/>
      <c r="AG40" s="45"/>
      <c r="AH40" s="45"/>
      <c r="AI40" s="45"/>
      <c r="AJ40" s="45"/>
      <c r="AK40" s="45"/>
      <c r="AL40" s="133"/>
      <c r="AM40" s="74"/>
    </row>
    <row r="41" spans="1:39" ht="30" customHeight="1">
      <c r="A41" s="343" t="s">
        <v>540</v>
      </c>
      <c r="B41" s="33" t="s">
        <v>288</v>
      </c>
      <c r="C41" s="48" t="s">
        <v>541</v>
      </c>
      <c r="D41" s="48"/>
      <c r="E41" s="48"/>
      <c r="F41" s="48"/>
      <c r="G41" s="48"/>
      <c r="H41" s="48"/>
      <c r="I41" s="48"/>
      <c r="J41" s="48"/>
      <c r="K41" s="48"/>
      <c r="L41" s="48"/>
      <c r="M41" s="48"/>
      <c r="N41" s="45"/>
      <c r="O41" s="45" t="s">
        <v>208</v>
      </c>
      <c r="P41" s="45"/>
      <c r="Q41" s="45"/>
      <c r="R41" s="45"/>
      <c r="S41" s="45"/>
      <c r="T41" s="47"/>
      <c r="U41" s="48"/>
      <c r="V41" s="48"/>
      <c r="W41" s="48"/>
      <c r="X41" s="48"/>
      <c r="Y41" s="48"/>
      <c r="Z41" s="48"/>
      <c r="AA41" s="48"/>
      <c r="AB41" s="48"/>
      <c r="AC41" s="48"/>
      <c r="AD41" s="48"/>
      <c r="AE41" s="48"/>
      <c r="AF41" s="48"/>
      <c r="AG41" s="48"/>
      <c r="AH41" s="48"/>
      <c r="AI41" s="48"/>
      <c r="AJ41" s="48"/>
      <c r="AK41" s="45"/>
      <c r="AL41" s="133"/>
      <c r="AM41" s="74"/>
    </row>
    <row r="42" spans="1:39" ht="30" customHeight="1">
      <c r="A42" s="344"/>
      <c r="B42" s="33" t="s">
        <v>300</v>
      </c>
      <c r="C42" s="48" t="s">
        <v>541</v>
      </c>
      <c r="D42" s="48"/>
      <c r="E42" s="48"/>
      <c r="F42" s="48"/>
      <c r="G42" s="48"/>
      <c r="H42" s="48"/>
      <c r="I42" s="48"/>
      <c r="J42" s="48"/>
      <c r="K42" s="48"/>
      <c r="L42" s="48"/>
      <c r="M42" s="48"/>
      <c r="N42" s="45"/>
      <c r="O42" s="45"/>
      <c r="P42" s="45" t="s">
        <v>135</v>
      </c>
      <c r="Q42" s="45"/>
      <c r="R42" s="45"/>
      <c r="S42" s="45"/>
      <c r="T42" s="47"/>
      <c r="U42" s="48"/>
      <c r="V42" s="48"/>
      <c r="W42" s="48"/>
      <c r="X42" s="48"/>
      <c r="Y42" s="48"/>
      <c r="Z42" s="48"/>
      <c r="AA42" s="48"/>
      <c r="AB42" s="48"/>
      <c r="AC42" s="48"/>
      <c r="AD42" s="48"/>
      <c r="AE42" s="48"/>
      <c r="AF42" s="48"/>
      <c r="AG42" s="48"/>
      <c r="AH42" s="48"/>
      <c r="AI42" s="48"/>
      <c r="AJ42" s="48"/>
      <c r="AK42" s="45"/>
      <c r="AL42" s="133"/>
      <c r="AM42" s="74"/>
    </row>
    <row r="43" spans="1:39" ht="30" customHeight="1">
      <c r="A43" s="344"/>
      <c r="B43" s="33" t="s">
        <v>314</v>
      </c>
      <c r="C43" s="48" t="s">
        <v>541</v>
      </c>
      <c r="D43" s="48"/>
      <c r="E43" s="48"/>
      <c r="F43" s="48"/>
      <c r="G43" s="48"/>
      <c r="H43" s="48"/>
      <c r="I43" s="48"/>
      <c r="J43" s="48"/>
      <c r="K43" s="48"/>
      <c r="L43" s="48"/>
      <c r="M43" s="48"/>
      <c r="N43" s="45"/>
      <c r="O43" s="45"/>
      <c r="P43" s="45" t="s">
        <v>135</v>
      </c>
      <c r="Q43" s="45"/>
      <c r="R43" s="45"/>
      <c r="S43" s="45"/>
      <c r="T43" s="47"/>
      <c r="U43" s="48"/>
      <c r="V43" s="48"/>
      <c r="W43" s="48"/>
      <c r="X43" s="48"/>
      <c r="Y43" s="48"/>
      <c r="Z43" s="48"/>
      <c r="AA43" s="48"/>
      <c r="AB43" s="48"/>
      <c r="AC43" s="48"/>
      <c r="AD43" s="48"/>
      <c r="AE43" s="48"/>
      <c r="AF43" s="48"/>
      <c r="AG43" s="48"/>
      <c r="AH43" s="48"/>
      <c r="AI43" s="48"/>
      <c r="AJ43" s="48"/>
      <c r="AK43" s="45"/>
      <c r="AL43" s="133"/>
      <c r="AM43" s="74"/>
    </row>
    <row r="44" spans="1:39" ht="30" customHeight="1">
      <c r="A44" s="344"/>
      <c r="B44" s="33" t="s">
        <v>328</v>
      </c>
      <c r="C44" s="48"/>
      <c r="D44" s="45"/>
      <c r="E44" s="45"/>
      <c r="F44" s="45"/>
      <c r="G44" s="45"/>
      <c r="H44" s="45"/>
      <c r="I44" s="45"/>
      <c r="J44" s="45"/>
      <c r="K44" s="45"/>
      <c r="L44" s="45"/>
      <c r="M44" s="45"/>
      <c r="N44" s="45"/>
      <c r="O44" s="45"/>
      <c r="P44" s="45"/>
      <c r="Q44" s="45"/>
      <c r="R44" s="45" t="s">
        <v>135</v>
      </c>
      <c r="S44" s="45"/>
      <c r="T44" s="47"/>
      <c r="U44" s="45"/>
      <c r="V44" s="45"/>
      <c r="W44" s="45"/>
      <c r="X44" s="45"/>
      <c r="Y44" s="45"/>
      <c r="Z44" s="45"/>
      <c r="AA44" s="45"/>
      <c r="AB44" s="45"/>
      <c r="AC44" s="45"/>
      <c r="AD44" s="45"/>
      <c r="AE44" s="45"/>
      <c r="AF44" s="45"/>
      <c r="AG44" s="45"/>
      <c r="AH44" s="45"/>
      <c r="AI44" s="45"/>
      <c r="AJ44" s="45"/>
      <c r="AK44" s="45"/>
      <c r="AL44" s="133"/>
      <c r="AM44" s="74"/>
    </row>
    <row r="45" spans="1:39" ht="30" customHeight="1">
      <c r="A45" s="344"/>
      <c r="B45" s="33" t="s">
        <v>342</v>
      </c>
      <c r="C45" s="48"/>
      <c r="D45" s="45"/>
      <c r="E45" s="45"/>
      <c r="F45" s="45"/>
      <c r="G45" s="45"/>
      <c r="H45" s="45"/>
      <c r="I45" s="45"/>
      <c r="J45" s="45"/>
      <c r="K45" s="45"/>
      <c r="L45" s="45"/>
      <c r="M45" s="45"/>
      <c r="N45" s="45"/>
      <c r="O45" s="45"/>
      <c r="P45" s="45" t="s">
        <v>135</v>
      </c>
      <c r="Q45" s="45"/>
      <c r="R45" s="45"/>
      <c r="S45" s="45"/>
      <c r="T45" s="47"/>
      <c r="U45" s="45"/>
      <c r="V45" s="45"/>
      <c r="W45" s="45"/>
      <c r="X45" s="45"/>
      <c r="Y45" s="45"/>
      <c r="Z45" s="45"/>
      <c r="AA45" s="45"/>
      <c r="AB45" s="45"/>
      <c r="AC45" s="45"/>
      <c r="AD45" s="45"/>
      <c r="AE45" s="45"/>
      <c r="AF45" s="45"/>
      <c r="AG45" s="45"/>
      <c r="AH45" s="45"/>
      <c r="AI45" s="45"/>
      <c r="AJ45" s="45"/>
      <c r="AK45" s="45"/>
      <c r="AL45" s="133"/>
      <c r="AM45" s="74"/>
    </row>
    <row r="46" spans="1:39" ht="30" customHeight="1">
      <c r="A46" s="344"/>
      <c r="B46" s="33" t="s">
        <v>352</v>
      </c>
      <c r="C46" s="48"/>
      <c r="D46" s="45"/>
      <c r="E46" s="45"/>
      <c r="F46" s="45"/>
      <c r="G46" s="45"/>
      <c r="H46" s="45"/>
      <c r="I46" s="45"/>
      <c r="J46" s="45"/>
      <c r="K46" s="45"/>
      <c r="L46" s="45"/>
      <c r="M46" s="45"/>
      <c r="N46" s="45"/>
      <c r="O46" s="45"/>
      <c r="P46" s="45"/>
      <c r="Q46" s="45"/>
      <c r="R46" s="45" t="s">
        <v>135</v>
      </c>
      <c r="S46" s="45"/>
      <c r="T46" s="47"/>
      <c r="U46" s="45"/>
      <c r="V46" s="45"/>
      <c r="W46" s="45"/>
      <c r="X46" s="45"/>
      <c r="Y46" s="45"/>
      <c r="Z46" s="45"/>
      <c r="AA46" s="45"/>
      <c r="AB46" s="45"/>
      <c r="AC46" s="45"/>
      <c r="AD46" s="45"/>
      <c r="AE46" s="45"/>
      <c r="AF46" s="45"/>
      <c r="AG46" s="45"/>
      <c r="AH46" s="45"/>
      <c r="AI46" s="45"/>
      <c r="AJ46" s="45"/>
      <c r="AK46" s="45"/>
      <c r="AL46" s="133"/>
      <c r="AM46" s="74"/>
    </row>
    <row r="47" spans="1:39" ht="30" customHeight="1">
      <c r="A47" s="344"/>
      <c r="B47" s="33" t="s">
        <v>367</v>
      </c>
      <c r="C47" s="48"/>
      <c r="D47" s="45"/>
      <c r="E47" s="45"/>
      <c r="F47" s="45"/>
      <c r="G47" s="45"/>
      <c r="H47" s="45"/>
      <c r="I47" s="45"/>
      <c r="J47" s="45"/>
      <c r="K47" s="45"/>
      <c r="L47" s="45"/>
      <c r="M47" s="45"/>
      <c r="N47" s="45"/>
      <c r="O47" s="45"/>
      <c r="P47" s="45" t="s">
        <v>135</v>
      </c>
      <c r="Q47" s="45"/>
      <c r="R47" s="45"/>
      <c r="S47" s="45"/>
      <c r="T47" s="47"/>
      <c r="U47" s="45"/>
      <c r="V47" s="45"/>
      <c r="W47" s="45"/>
      <c r="X47" s="45"/>
      <c r="Y47" s="45"/>
      <c r="Z47" s="45"/>
      <c r="AA47" s="45"/>
      <c r="AB47" s="45"/>
      <c r="AC47" s="45"/>
      <c r="AD47" s="45"/>
      <c r="AE47" s="45"/>
      <c r="AF47" s="45"/>
      <c r="AG47" s="45"/>
      <c r="AH47" s="45"/>
      <c r="AI47" s="45"/>
      <c r="AJ47" s="45"/>
      <c r="AK47" s="45"/>
      <c r="AL47" s="133"/>
      <c r="AM47" s="74"/>
    </row>
    <row r="48" spans="1:39" ht="30" customHeight="1">
      <c r="A48" s="344"/>
      <c r="B48" s="33" t="s">
        <v>379</v>
      </c>
      <c r="C48" s="48"/>
      <c r="D48" s="45"/>
      <c r="E48" s="45"/>
      <c r="F48" s="45"/>
      <c r="G48" s="45"/>
      <c r="H48" s="45"/>
      <c r="I48" s="45"/>
      <c r="J48" s="45"/>
      <c r="K48" s="45"/>
      <c r="L48" s="45"/>
      <c r="M48" s="45"/>
      <c r="N48" s="45"/>
      <c r="O48" s="45"/>
      <c r="P48" s="45"/>
      <c r="Q48" s="45"/>
      <c r="R48" s="45" t="s">
        <v>135</v>
      </c>
      <c r="S48" s="45"/>
      <c r="T48" s="47"/>
      <c r="U48" s="45"/>
      <c r="V48" s="45"/>
      <c r="W48" s="45"/>
      <c r="X48" s="45"/>
      <c r="Y48" s="45"/>
      <c r="Z48" s="45"/>
      <c r="AA48" s="45"/>
      <c r="AB48" s="45"/>
      <c r="AC48" s="45"/>
      <c r="AD48" s="45"/>
      <c r="AE48" s="45"/>
      <c r="AF48" s="45"/>
      <c r="AG48" s="45"/>
      <c r="AH48" s="45"/>
      <c r="AI48" s="45"/>
      <c r="AJ48" s="45"/>
      <c r="AK48" s="45"/>
      <c r="AL48" s="133"/>
      <c r="AM48" s="74"/>
    </row>
    <row r="49" spans="1:39" ht="30" customHeight="1">
      <c r="A49" s="344"/>
      <c r="B49" s="33" t="s">
        <v>392</v>
      </c>
      <c r="C49" s="48" t="s">
        <v>541</v>
      </c>
      <c r="D49" s="45"/>
      <c r="E49" s="45"/>
      <c r="F49" s="45"/>
      <c r="G49" s="45"/>
      <c r="H49" s="45"/>
      <c r="I49" s="45"/>
      <c r="J49" s="45"/>
      <c r="K49" s="45"/>
      <c r="L49" s="45"/>
      <c r="M49" s="45"/>
      <c r="N49" s="45"/>
      <c r="O49" s="45"/>
      <c r="P49" s="45" t="s">
        <v>208</v>
      </c>
      <c r="Q49" s="45"/>
      <c r="R49" s="45"/>
      <c r="S49" s="45"/>
      <c r="T49" s="47"/>
      <c r="U49" s="45"/>
      <c r="V49" s="45"/>
      <c r="W49" s="45"/>
      <c r="X49" s="45"/>
      <c r="Y49" s="45"/>
      <c r="Z49" s="45"/>
      <c r="AA49" s="45"/>
      <c r="AB49" s="45"/>
      <c r="AC49" s="45"/>
      <c r="AD49" s="45"/>
      <c r="AE49" s="45"/>
      <c r="AF49" s="45"/>
      <c r="AG49" s="45"/>
      <c r="AH49" s="45"/>
      <c r="AI49" s="45"/>
      <c r="AJ49" s="45"/>
      <c r="AK49" s="45"/>
      <c r="AL49" s="133"/>
      <c r="AM49" s="74"/>
    </row>
    <row r="50" spans="1:39" ht="30" customHeight="1">
      <c r="A50" s="344"/>
      <c r="B50" s="33" t="s">
        <v>542</v>
      </c>
      <c r="C50" s="48"/>
      <c r="D50" s="45"/>
      <c r="E50" s="45"/>
      <c r="F50" s="45"/>
      <c r="G50" s="45"/>
      <c r="H50" s="45"/>
      <c r="I50" s="45"/>
      <c r="J50" s="45"/>
      <c r="K50" s="45"/>
      <c r="L50" s="45"/>
      <c r="M50" s="45"/>
      <c r="N50" s="45"/>
      <c r="O50" s="45"/>
      <c r="P50" s="45"/>
      <c r="Q50" s="45"/>
      <c r="R50" s="45" t="s">
        <v>135</v>
      </c>
      <c r="S50" s="45"/>
      <c r="T50" s="47"/>
      <c r="U50" s="45"/>
      <c r="V50" s="45"/>
      <c r="W50" s="45"/>
      <c r="X50" s="45"/>
      <c r="Y50" s="45"/>
      <c r="Z50" s="45"/>
      <c r="AA50" s="45"/>
      <c r="AB50" s="45"/>
      <c r="AC50" s="45"/>
      <c r="AD50" s="45"/>
      <c r="AE50" s="45"/>
      <c r="AF50" s="45"/>
      <c r="AG50" s="45"/>
      <c r="AH50" s="45"/>
      <c r="AI50" s="45"/>
      <c r="AJ50" s="45"/>
      <c r="AK50" s="45"/>
      <c r="AL50" s="133"/>
      <c r="AM50" s="74"/>
    </row>
    <row r="51" spans="1:39" ht="30" customHeight="1">
      <c r="A51" s="344"/>
      <c r="B51" s="33" t="s">
        <v>543</v>
      </c>
      <c r="C51" s="48"/>
      <c r="D51" s="45"/>
      <c r="E51" s="45"/>
      <c r="F51" s="45"/>
      <c r="G51" s="45"/>
      <c r="H51" s="45"/>
      <c r="I51" s="45"/>
      <c r="J51" s="45"/>
      <c r="K51" s="45"/>
      <c r="L51" s="45"/>
      <c r="M51" s="45"/>
      <c r="N51" s="45"/>
      <c r="O51" s="45"/>
      <c r="P51" s="45"/>
      <c r="Q51" s="45"/>
      <c r="R51" s="45"/>
      <c r="S51" s="45" t="s">
        <v>135</v>
      </c>
      <c r="T51" s="47"/>
      <c r="U51" s="45"/>
      <c r="V51" s="45"/>
      <c r="W51" s="45"/>
      <c r="X51" s="45"/>
      <c r="Y51" s="45"/>
      <c r="Z51" s="45"/>
      <c r="AA51" s="45"/>
      <c r="AB51" s="45"/>
      <c r="AC51" s="45"/>
      <c r="AD51" s="45"/>
      <c r="AE51" s="45"/>
      <c r="AF51" s="45"/>
      <c r="AG51" s="45"/>
      <c r="AH51" s="45"/>
      <c r="AI51" s="45"/>
      <c r="AJ51" s="45"/>
      <c r="AK51" s="45"/>
      <c r="AL51" s="133"/>
      <c r="AM51" s="74"/>
    </row>
    <row r="52" spans="1:39" ht="30" customHeight="1">
      <c r="A52" s="344"/>
      <c r="B52" s="33" t="s">
        <v>544</v>
      </c>
      <c r="C52" s="48"/>
      <c r="D52" s="45"/>
      <c r="E52" s="45"/>
      <c r="F52" s="45"/>
      <c r="G52" s="45"/>
      <c r="H52" s="45"/>
      <c r="I52" s="45"/>
      <c r="J52" s="45"/>
      <c r="K52" s="45"/>
      <c r="L52" s="45"/>
      <c r="M52" s="45"/>
      <c r="N52" s="45"/>
      <c r="O52" s="45"/>
      <c r="P52" s="45" t="s">
        <v>135</v>
      </c>
      <c r="Q52" s="45"/>
      <c r="R52" s="45"/>
      <c r="S52" s="45"/>
      <c r="T52" s="47"/>
      <c r="U52" s="45"/>
      <c r="V52" s="45"/>
      <c r="W52" s="45"/>
      <c r="X52" s="45"/>
      <c r="Y52" s="45"/>
      <c r="Z52" s="45"/>
      <c r="AA52" s="45"/>
      <c r="AB52" s="45"/>
      <c r="AC52" s="45"/>
      <c r="AD52" s="45"/>
      <c r="AE52" s="45"/>
      <c r="AF52" s="45"/>
      <c r="AG52" s="45"/>
      <c r="AH52" s="45"/>
      <c r="AI52" s="45"/>
      <c r="AJ52" s="45"/>
      <c r="AK52" s="45"/>
      <c r="AL52" s="133"/>
      <c r="AM52" s="74"/>
    </row>
    <row r="53" spans="1:39" ht="30" customHeight="1">
      <c r="A53" s="344"/>
      <c r="B53" s="33" t="s">
        <v>545</v>
      </c>
      <c r="C53" s="48"/>
      <c r="D53" s="45"/>
      <c r="E53" s="45"/>
      <c r="F53" s="45"/>
      <c r="G53" s="45"/>
      <c r="H53" s="45"/>
      <c r="I53" s="45"/>
      <c r="J53" s="45"/>
      <c r="K53" s="45"/>
      <c r="L53" s="45"/>
      <c r="M53" s="45"/>
      <c r="N53" s="45"/>
      <c r="O53" s="45"/>
      <c r="P53" s="45"/>
      <c r="Q53" s="45"/>
      <c r="R53" s="45" t="s">
        <v>135</v>
      </c>
      <c r="S53" s="45"/>
      <c r="T53" s="47"/>
      <c r="U53" s="45"/>
      <c r="V53" s="45"/>
      <c r="W53" s="45"/>
      <c r="X53" s="45"/>
      <c r="Y53" s="45"/>
      <c r="Z53" s="45"/>
      <c r="AA53" s="45"/>
      <c r="AB53" s="45"/>
      <c r="AC53" s="45"/>
      <c r="AD53" s="45"/>
      <c r="AE53" s="45"/>
      <c r="AF53" s="45"/>
      <c r="AG53" s="45"/>
      <c r="AH53" s="45"/>
      <c r="AI53" s="45"/>
      <c r="AJ53" s="45"/>
      <c r="AK53" s="45"/>
      <c r="AL53" s="133"/>
      <c r="AM53" s="74"/>
    </row>
    <row r="54" spans="1:39" ht="30" customHeight="1">
      <c r="A54" s="344"/>
      <c r="B54" s="33" t="s">
        <v>546</v>
      </c>
      <c r="C54" s="48"/>
      <c r="D54" s="45"/>
      <c r="E54" s="45"/>
      <c r="F54" s="45"/>
      <c r="G54" s="45"/>
      <c r="H54" s="45"/>
      <c r="I54" s="45"/>
      <c r="J54" s="45"/>
      <c r="K54" s="45"/>
      <c r="L54" s="45"/>
      <c r="M54" s="45"/>
      <c r="N54" s="45"/>
      <c r="O54" s="45"/>
      <c r="P54" s="45"/>
      <c r="Q54" s="45"/>
      <c r="R54" s="45"/>
      <c r="S54" s="45" t="s">
        <v>135</v>
      </c>
      <c r="T54" s="47"/>
      <c r="U54" s="45"/>
      <c r="V54" s="45"/>
      <c r="W54" s="45"/>
      <c r="X54" s="45"/>
      <c r="Y54" s="45"/>
      <c r="Z54" s="45"/>
      <c r="AA54" s="45"/>
      <c r="AB54" s="45"/>
      <c r="AC54" s="45"/>
      <c r="AD54" s="45"/>
      <c r="AE54" s="45"/>
      <c r="AF54" s="45"/>
      <c r="AG54" s="45"/>
      <c r="AH54" s="45"/>
      <c r="AI54" s="45"/>
      <c r="AJ54" s="45"/>
      <c r="AK54" s="45"/>
      <c r="AL54" s="133"/>
      <c r="AM54" s="74"/>
    </row>
    <row r="55" spans="1:39" ht="30" customHeight="1">
      <c r="A55" s="345"/>
      <c r="B55" s="33" t="s">
        <v>547</v>
      </c>
      <c r="C55" s="48"/>
      <c r="D55" s="45"/>
      <c r="E55" s="45"/>
      <c r="F55" s="45"/>
      <c r="G55" s="45"/>
      <c r="H55" s="45"/>
      <c r="I55" s="45"/>
      <c r="J55" s="45"/>
      <c r="K55" s="45"/>
      <c r="L55" s="45"/>
      <c r="M55" s="45"/>
      <c r="N55" s="45"/>
      <c r="O55" s="45"/>
      <c r="P55" s="45"/>
      <c r="Q55" s="45" t="s">
        <v>135</v>
      </c>
      <c r="R55" s="45"/>
      <c r="S55" s="45"/>
      <c r="T55" s="47"/>
      <c r="U55" s="45"/>
      <c r="V55" s="45"/>
      <c r="W55" s="45"/>
      <c r="X55" s="45"/>
      <c r="Y55" s="45"/>
      <c r="Z55" s="45"/>
      <c r="AA55" s="45"/>
      <c r="AB55" s="45"/>
      <c r="AC55" s="45"/>
      <c r="AD55" s="45"/>
      <c r="AE55" s="45"/>
      <c r="AF55" s="45"/>
      <c r="AG55" s="45"/>
      <c r="AH55" s="45"/>
      <c r="AI55" s="45"/>
      <c r="AJ55" s="45"/>
      <c r="AK55" s="45"/>
      <c r="AL55" s="133"/>
      <c r="AM55" s="74"/>
    </row>
    <row r="56" spans="1:39" ht="30" customHeight="1">
      <c r="A56" s="343" t="s">
        <v>548</v>
      </c>
      <c r="B56" s="33" t="s">
        <v>406</v>
      </c>
      <c r="C56" s="48" t="s">
        <v>549</v>
      </c>
      <c r="D56" s="48"/>
      <c r="E56" s="48"/>
      <c r="F56" s="48"/>
      <c r="G56" s="48"/>
      <c r="H56" s="48"/>
      <c r="I56" s="48"/>
      <c r="J56" s="48"/>
      <c r="K56" s="48"/>
      <c r="L56" s="48"/>
      <c r="M56" s="48"/>
      <c r="N56" s="45"/>
      <c r="O56" s="45"/>
      <c r="P56" s="45" t="s">
        <v>208</v>
      </c>
      <c r="Q56" s="45"/>
      <c r="R56" s="45"/>
      <c r="S56" s="45"/>
      <c r="T56" s="47"/>
      <c r="U56" s="48"/>
      <c r="V56" s="48"/>
      <c r="W56" s="48"/>
      <c r="X56" s="48"/>
      <c r="Y56" s="48"/>
      <c r="Z56" s="48"/>
      <c r="AA56" s="48"/>
      <c r="AB56" s="48"/>
      <c r="AC56" s="48"/>
      <c r="AD56" s="48"/>
      <c r="AE56" s="48"/>
      <c r="AF56" s="48"/>
      <c r="AG56" s="48"/>
      <c r="AH56" s="48"/>
      <c r="AI56" s="48"/>
      <c r="AJ56" s="48"/>
      <c r="AK56" s="45"/>
      <c r="AL56" s="133"/>
      <c r="AM56" s="74"/>
    </row>
    <row r="57" spans="1:39" ht="30" customHeight="1">
      <c r="A57" s="344"/>
      <c r="B57" s="33" t="s">
        <v>416</v>
      </c>
      <c r="C57" s="48" t="s">
        <v>549</v>
      </c>
      <c r="D57" s="48"/>
      <c r="E57" s="48"/>
      <c r="F57" s="48"/>
      <c r="G57" s="48"/>
      <c r="H57" s="48"/>
      <c r="I57" s="48"/>
      <c r="J57" s="48"/>
      <c r="K57" s="48"/>
      <c r="L57" s="48"/>
      <c r="M57" s="48"/>
      <c r="N57" s="45"/>
      <c r="O57" s="45"/>
      <c r="P57" s="45" t="s">
        <v>208</v>
      </c>
      <c r="Q57" s="45"/>
      <c r="R57" s="45"/>
      <c r="S57" s="45"/>
      <c r="T57" s="47"/>
      <c r="U57" s="48"/>
      <c r="V57" s="48"/>
      <c r="W57" s="48"/>
      <c r="X57" s="48"/>
      <c r="Y57" s="48"/>
      <c r="Z57" s="48"/>
      <c r="AA57" s="48"/>
      <c r="AB57" s="48"/>
      <c r="AC57" s="48"/>
      <c r="AD57" s="48"/>
      <c r="AE57" s="48"/>
      <c r="AF57" s="48"/>
      <c r="AG57" s="48"/>
      <c r="AH57" s="48"/>
      <c r="AI57" s="48"/>
      <c r="AJ57" s="48"/>
      <c r="AK57" s="45"/>
      <c r="AL57" s="133"/>
      <c r="AM57" s="74"/>
    </row>
    <row r="58" spans="1:39" ht="30" customHeight="1">
      <c r="A58" s="344"/>
      <c r="B58" s="33" t="s">
        <v>427</v>
      </c>
      <c r="C58" s="48"/>
      <c r="D58" s="48"/>
      <c r="E58" s="48"/>
      <c r="F58" s="48"/>
      <c r="G58" s="48"/>
      <c r="H58" s="48"/>
      <c r="I58" s="48"/>
      <c r="J58" s="48"/>
      <c r="K58" s="48"/>
      <c r="L58" s="48"/>
      <c r="M58" s="48"/>
      <c r="N58" s="45"/>
      <c r="O58" s="45"/>
      <c r="P58" s="45"/>
      <c r="Q58" s="45"/>
      <c r="R58" s="45"/>
      <c r="S58" s="45" t="s">
        <v>135</v>
      </c>
      <c r="T58" s="47"/>
      <c r="U58" s="48"/>
      <c r="V58" s="48"/>
      <c r="W58" s="48"/>
      <c r="X58" s="48"/>
      <c r="Y58" s="48"/>
      <c r="Z58" s="48"/>
      <c r="AA58" s="48"/>
      <c r="AB58" s="48"/>
      <c r="AC58" s="48"/>
      <c r="AD58" s="48"/>
      <c r="AE58" s="48"/>
      <c r="AF58" s="48"/>
      <c r="AG58" s="48"/>
      <c r="AH58" s="48"/>
      <c r="AI58" s="48"/>
      <c r="AJ58" s="48"/>
      <c r="AK58" s="45"/>
      <c r="AL58" s="133"/>
      <c r="AM58" s="74"/>
    </row>
    <row r="59" spans="1:39" ht="30" customHeight="1">
      <c r="A59" s="344"/>
      <c r="B59" s="33" t="s">
        <v>440</v>
      </c>
      <c r="C59" s="48"/>
      <c r="D59" s="48"/>
      <c r="E59" s="48"/>
      <c r="F59" s="48"/>
      <c r="G59" s="48"/>
      <c r="H59" s="48"/>
      <c r="I59" s="48"/>
      <c r="J59" s="48"/>
      <c r="K59" s="48"/>
      <c r="L59" s="48"/>
      <c r="M59" s="48"/>
      <c r="N59" s="45"/>
      <c r="O59" s="45"/>
      <c r="P59" s="45" t="s">
        <v>135</v>
      </c>
      <c r="Q59" s="45"/>
      <c r="R59" s="45"/>
      <c r="S59" s="45"/>
      <c r="T59" s="47"/>
      <c r="U59" s="48"/>
      <c r="V59" s="48"/>
      <c r="W59" s="48"/>
      <c r="X59" s="48"/>
      <c r="Y59" s="48"/>
      <c r="Z59" s="48"/>
      <c r="AA59" s="48"/>
      <c r="AB59" s="48"/>
      <c r="AC59" s="48"/>
      <c r="AD59" s="48"/>
      <c r="AE59" s="48"/>
      <c r="AF59" s="48"/>
      <c r="AG59" s="48"/>
      <c r="AH59" s="48"/>
      <c r="AI59" s="48"/>
      <c r="AJ59" s="48"/>
      <c r="AK59" s="45"/>
      <c r="AL59" s="133"/>
      <c r="AM59" s="74"/>
    </row>
    <row r="60" spans="1:39" ht="30" customHeight="1">
      <c r="A60" s="344"/>
      <c r="B60" s="33" t="s">
        <v>456</v>
      </c>
      <c r="C60" s="48"/>
      <c r="D60" s="48"/>
      <c r="E60" s="48"/>
      <c r="F60" s="48"/>
      <c r="G60" s="48"/>
      <c r="H60" s="48"/>
      <c r="I60" s="48"/>
      <c r="J60" s="48"/>
      <c r="K60" s="48"/>
      <c r="L60" s="48"/>
      <c r="M60" s="48"/>
      <c r="N60" s="45"/>
      <c r="O60" s="45"/>
      <c r="P60" s="45"/>
      <c r="Q60" s="45"/>
      <c r="R60" s="45" t="s">
        <v>135</v>
      </c>
      <c r="S60" s="45"/>
      <c r="T60" s="47"/>
      <c r="U60" s="48"/>
      <c r="V60" s="48"/>
      <c r="W60" s="48"/>
      <c r="X60" s="48"/>
      <c r="Y60" s="48"/>
      <c r="Z60" s="48"/>
      <c r="AA60" s="48"/>
      <c r="AB60" s="48"/>
      <c r="AC60" s="48"/>
      <c r="AD60" s="48"/>
      <c r="AE60" s="48"/>
      <c r="AF60" s="48"/>
      <c r="AG60" s="48"/>
      <c r="AH60" s="48"/>
      <c r="AI60" s="48"/>
      <c r="AJ60" s="48"/>
      <c r="AK60" s="45"/>
      <c r="AL60" s="133"/>
      <c r="AM60" s="74"/>
    </row>
    <row r="61" spans="1:39" ht="30" customHeight="1">
      <c r="A61" s="344"/>
      <c r="B61" s="33" t="s">
        <v>550</v>
      </c>
      <c r="C61" s="48"/>
      <c r="D61" s="48"/>
      <c r="E61" s="48"/>
      <c r="F61" s="48"/>
      <c r="G61" s="48"/>
      <c r="H61" s="48"/>
      <c r="I61" s="48"/>
      <c r="J61" s="48"/>
      <c r="K61" s="48"/>
      <c r="L61" s="48"/>
      <c r="M61" s="48"/>
      <c r="N61" s="45"/>
      <c r="O61" s="45"/>
      <c r="P61" s="45" t="s">
        <v>135</v>
      </c>
      <c r="Q61" s="45"/>
      <c r="R61" s="45"/>
      <c r="S61" s="45"/>
      <c r="T61" s="47"/>
      <c r="U61" s="48"/>
      <c r="V61" s="48"/>
      <c r="W61" s="48"/>
      <c r="X61" s="48"/>
      <c r="Y61" s="48"/>
      <c r="Z61" s="48"/>
      <c r="AA61" s="48"/>
      <c r="AB61" s="48"/>
      <c r="AC61" s="48"/>
      <c r="AD61" s="48"/>
      <c r="AE61" s="48"/>
      <c r="AF61" s="48"/>
      <c r="AG61" s="48"/>
      <c r="AH61" s="48"/>
      <c r="AI61" s="48"/>
      <c r="AJ61" s="48"/>
      <c r="AK61" s="45"/>
      <c r="AL61" s="133"/>
      <c r="AM61" s="74"/>
    </row>
    <row r="62" spans="1:39" ht="30" customHeight="1">
      <c r="A62" s="344"/>
      <c r="B62" s="33" t="s">
        <v>551</v>
      </c>
      <c r="C62" s="48"/>
      <c r="D62" s="48"/>
      <c r="E62" s="48"/>
      <c r="F62" s="48"/>
      <c r="G62" s="48"/>
      <c r="H62" s="48"/>
      <c r="I62" s="48"/>
      <c r="J62" s="48"/>
      <c r="K62" s="48"/>
      <c r="L62" s="48"/>
      <c r="M62" s="48"/>
      <c r="N62" s="45"/>
      <c r="O62" s="45"/>
      <c r="P62" s="45"/>
      <c r="Q62" s="45"/>
      <c r="R62" s="45" t="s">
        <v>135</v>
      </c>
      <c r="S62" s="45"/>
      <c r="T62" s="47"/>
      <c r="U62" s="48"/>
      <c r="V62" s="48"/>
      <c r="W62" s="48"/>
      <c r="X62" s="48"/>
      <c r="Y62" s="48"/>
      <c r="Z62" s="48"/>
      <c r="AA62" s="48"/>
      <c r="AB62" s="48"/>
      <c r="AC62" s="48"/>
      <c r="AD62" s="48"/>
      <c r="AE62" s="48"/>
      <c r="AF62" s="48"/>
      <c r="AG62" s="48"/>
      <c r="AH62" s="48"/>
      <c r="AI62" s="48"/>
      <c r="AJ62" s="48"/>
      <c r="AK62" s="45"/>
      <c r="AL62" s="133"/>
      <c r="AM62" s="74"/>
    </row>
    <row r="63" spans="1:39" ht="30" customHeight="1">
      <c r="A63" s="344"/>
      <c r="B63" s="33" t="s">
        <v>552</v>
      </c>
      <c r="C63" s="48" t="s">
        <v>549</v>
      </c>
      <c r="D63" s="48"/>
      <c r="E63" s="48"/>
      <c r="F63" s="48"/>
      <c r="G63" s="48"/>
      <c r="H63" s="48"/>
      <c r="I63" s="48"/>
      <c r="J63" s="48"/>
      <c r="K63" s="48"/>
      <c r="L63" s="48"/>
      <c r="M63" s="48"/>
      <c r="N63" s="45"/>
      <c r="O63" s="45"/>
      <c r="P63" s="45"/>
      <c r="Q63" s="45" t="s">
        <v>208</v>
      </c>
      <c r="R63" s="45"/>
      <c r="S63" s="45"/>
      <c r="T63" s="47" t="s">
        <v>113</v>
      </c>
      <c r="U63" s="48"/>
      <c r="V63" s="48"/>
      <c r="W63" s="48"/>
      <c r="X63" s="48"/>
      <c r="Y63" s="48"/>
      <c r="Z63" s="48"/>
      <c r="AA63" s="48"/>
      <c r="AB63" s="48"/>
      <c r="AC63" s="48"/>
      <c r="AD63" s="48"/>
      <c r="AE63" s="48"/>
      <c r="AF63" s="48"/>
      <c r="AG63" s="48"/>
      <c r="AH63" s="48"/>
      <c r="AI63" s="48"/>
      <c r="AJ63" s="48"/>
      <c r="AK63" s="45"/>
      <c r="AL63" s="133"/>
      <c r="AM63" s="74"/>
    </row>
    <row r="64" spans="1:39" ht="30" customHeight="1">
      <c r="A64" s="344"/>
      <c r="B64" s="33" t="s">
        <v>553</v>
      </c>
      <c r="C64" s="45" t="s">
        <v>549</v>
      </c>
      <c r="D64" s="45"/>
      <c r="E64" s="45"/>
      <c r="F64" s="45"/>
      <c r="G64" s="45"/>
      <c r="H64" s="45"/>
      <c r="I64" s="45"/>
      <c r="J64" s="45"/>
      <c r="K64" s="45"/>
      <c r="L64" s="45"/>
      <c r="M64" s="45"/>
      <c r="N64" s="45"/>
      <c r="O64" s="45"/>
      <c r="P64" s="45"/>
      <c r="Q64" s="45"/>
      <c r="R64" s="45" t="s">
        <v>208</v>
      </c>
      <c r="S64" s="45"/>
      <c r="T64" s="47"/>
      <c r="U64" s="45"/>
      <c r="V64" s="45"/>
      <c r="W64" s="45"/>
      <c r="X64" s="45"/>
      <c r="Y64" s="45"/>
      <c r="Z64" s="45"/>
      <c r="AA64" s="45"/>
      <c r="AB64" s="45"/>
      <c r="AC64" s="45"/>
      <c r="AD64" s="45"/>
      <c r="AE64" s="45"/>
      <c r="AF64" s="45"/>
      <c r="AG64" s="45"/>
      <c r="AH64" s="45"/>
      <c r="AI64" s="45"/>
      <c r="AJ64" s="45"/>
      <c r="AK64" s="45"/>
      <c r="AL64" s="133"/>
      <c r="AM64" s="74"/>
    </row>
    <row r="65" spans="1:39" ht="30" customHeight="1">
      <c r="A65" s="344"/>
      <c r="B65" s="33" t="s">
        <v>554</v>
      </c>
      <c r="C65" s="45"/>
      <c r="D65" s="45"/>
      <c r="E65" s="45"/>
      <c r="F65" s="45"/>
      <c r="G65" s="45"/>
      <c r="H65" s="45"/>
      <c r="I65" s="45"/>
      <c r="J65" s="45"/>
      <c r="K65" s="45"/>
      <c r="L65" s="45"/>
      <c r="M65" s="45"/>
      <c r="N65" s="45"/>
      <c r="O65" s="45"/>
      <c r="P65" s="45" t="s">
        <v>135</v>
      </c>
      <c r="Q65" s="45"/>
      <c r="R65" s="45"/>
      <c r="S65" s="45"/>
      <c r="T65" s="47"/>
      <c r="U65" s="45"/>
      <c r="V65" s="45"/>
      <c r="W65" s="45"/>
      <c r="X65" s="45"/>
      <c r="Y65" s="45"/>
      <c r="Z65" s="45"/>
      <c r="AA65" s="45"/>
      <c r="AB65" s="45"/>
      <c r="AC65" s="45"/>
      <c r="AD65" s="45"/>
      <c r="AE65" s="45"/>
      <c r="AF65" s="45"/>
      <c r="AG65" s="45"/>
      <c r="AH65" s="45"/>
      <c r="AI65" s="45"/>
      <c r="AJ65" s="45"/>
      <c r="AK65" s="45"/>
      <c r="AL65" s="133"/>
      <c r="AM65" s="74"/>
    </row>
    <row r="66" spans="1:39" ht="30" customHeight="1">
      <c r="A66" s="344"/>
      <c r="B66" s="33" t="s">
        <v>555</v>
      </c>
      <c r="C66" s="45"/>
      <c r="D66" s="45"/>
      <c r="E66" s="45"/>
      <c r="F66" s="45"/>
      <c r="G66" s="45"/>
      <c r="H66" s="45"/>
      <c r="I66" s="45"/>
      <c r="J66" s="45"/>
      <c r="K66" s="45"/>
      <c r="L66" s="45"/>
      <c r="M66" s="45"/>
      <c r="N66" s="45"/>
      <c r="O66" s="45"/>
      <c r="P66" s="45"/>
      <c r="Q66" s="45"/>
      <c r="R66" s="45"/>
      <c r="S66" s="45" t="s">
        <v>135</v>
      </c>
      <c r="T66" s="47"/>
      <c r="U66" s="45"/>
      <c r="V66" s="45"/>
      <c r="W66" s="45"/>
      <c r="X66" s="45"/>
      <c r="Y66" s="45"/>
      <c r="Z66" s="45"/>
      <c r="AA66" s="45"/>
      <c r="AB66" s="45"/>
      <c r="AC66" s="45"/>
      <c r="AD66" s="45"/>
      <c r="AE66" s="45"/>
      <c r="AF66" s="45"/>
      <c r="AG66" s="45"/>
      <c r="AH66" s="45"/>
      <c r="AI66" s="45"/>
      <c r="AJ66" s="45"/>
      <c r="AK66" s="45"/>
      <c r="AL66" s="133"/>
      <c r="AM66" s="74"/>
    </row>
    <row r="67" spans="1:39" ht="30" customHeight="1">
      <c r="A67" s="344"/>
      <c r="B67" s="33" t="s">
        <v>556</v>
      </c>
      <c r="C67" s="45"/>
      <c r="D67" s="45"/>
      <c r="E67" s="45"/>
      <c r="F67" s="45"/>
      <c r="G67" s="45"/>
      <c r="H67" s="45"/>
      <c r="I67" s="45"/>
      <c r="J67" s="45"/>
      <c r="K67" s="45"/>
      <c r="L67" s="45"/>
      <c r="M67" s="45"/>
      <c r="N67" s="45"/>
      <c r="O67" s="45"/>
      <c r="P67" s="45" t="s">
        <v>135</v>
      </c>
      <c r="Q67" s="45"/>
      <c r="R67" s="45"/>
      <c r="S67" s="45"/>
      <c r="T67" s="47"/>
      <c r="U67" s="45"/>
      <c r="V67" s="45"/>
      <c r="W67" s="45"/>
      <c r="X67" s="45"/>
      <c r="Y67" s="45"/>
      <c r="Z67" s="45"/>
      <c r="AA67" s="45"/>
      <c r="AB67" s="45"/>
      <c r="AC67" s="45"/>
      <c r="AD67" s="45"/>
      <c r="AE67" s="45"/>
      <c r="AF67" s="45"/>
      <c r="AG67" s="45"/>
      <c r="AH67" s="45"/>
      <c r="AI67" s="45"/>
      <c r="AJ67" s="45"/>
      <c r="AK67" s="45"/>
      <c r="AL67" s="133"/>
      <c r="AM67" s="74"/>
    </row>
    <row r="68" spans="1:39" ht="30" customHeight="1">
      <c r="A68" s="344"/>
      <c r="B68" s="33" t="s">
        <v>557</v>
      </c>
      <c r="C68" s="45"/>
      <c r="D68" s="45"/>
      <c r="E68" s="45"/>
      <c r="F68" s="45"/>
      <c r="G68" s="45"/>
      <c r="H68" s="45"/>
      <c r="I68" s="45"/>
      <c r="J68" s="45"/>
      <c r="K68" s="45"/>
      <c r="L68" s="45"/>
      <c r="M68" s="45"/>
      <c r="N68" s="45"/>
      <c r="O68" s="45"/>
      <c r="P68" s="45"/>
      <c r="Q68" s="45" t="s">
        <v>135</v>
      </c>
      <c r="R68" s="45"/>
      <c r="S68" s="45"/>
      <c r="T68" s="47"/>
      <c r="U68" s="45"/>
      <c r="V68" s="45"/>
      <c r="W68" s="45"/>
      <c r="X68" s="45"/>
      <c r="Y68" s="45"/>
      <c r="Z68" s="45"/>
      <c r="AA68" s="45"/>
      <c r="AB68" s="45"/>
      <c r="AC68" s="45"/>
      <c r="AD68" s="45"/>
      <c r="AE68" s="45"/>
      <c r="AF68" s="45"/>
      <c r="AG68" s="45"/>
      <c r="AH68" s="45"/>
      <c r="AI68" s="45"/>
      <c r="AJ68" s="45"/>
      <c r="AK68" s="45"/>
      <c r="AL68" s="133"/>
      <c r="AM68" s="74"/>
    </row>
    <row r="69" spans="1:39" ht="30" customHeight="1">
      <c r="A69" s="344"/>
      <c r="B69" s="33" t="s">
        <v>558</v>
      </c>
      <c r="C69" s="45"/>
      <c r="D69" s="45"/>
      <c r="E69" s="45"/>
      <c r="F69" s="45"/>
      <c r="G69" s="45"/>
      <c r="H69" s="45"/>
      <c r="I69" s="45"/>
      <c r="J69" s="45"/>
      <c r="K69" s="45"/>
      <c r="L69" s="45"/>
      <c r="M69" s="45"/>
      <c r="N69" s="45"/>
      <c r="O69" s="45"/>
      <c r="P69" s="45"/>
      <c r="Q69" s="45"/>
      <c r="R69" s="45" t="s">
        <v>135</v>
      </c>
      <c r="S69" s="45"/>
      <c r="T69" s="47"/>
      <c r="U69" s="45"/>
      <c r="V69" s="45"/>
      <c r="W69" s="45"/>
      <c r="X69" s="45"/>
      <c r="Y69" s="45"/>
      <c r="Z69" s="45"/>
      <c r="AA69" s="45"/>
      <c r="AB69" s="45"/>
      <c r="AC69" s="45"/>
      <c r="AD69" s="45"/>
      <c r="AE69" s="45"/>
      <c r="AF69" s="45"/>
      <c r="AG69" s="45"/>
      <c r="AH69" s="45"/>
      <c r="AI69" s="45"/>
      <c r="AJ69" s="45"/>
      <c r="AK69" s="45"/>
      <c r="AL69" s="133"/>
      <c r="AM69" s="74"/>
    </row>
    <row r="70" spans="1:39" ht="30" customHeight="1">
      <c r="A70" s="345"/>
      <c r="B70" s="33" t="s">
        <v>559</v>
      </c>
      <c r="C70" s="45"/>
      <c r="D70" s="45"/>
      <c r="E70" s="45"/>
      <c r="F70" s="45"/>
      <c r="G70" s="45"/>
      <c r="H70" s="45"/>
      <c r="I70" s="45"/>
      <c r="J70" s="45"/>
      <c r="K70" s="45"/>
      <c r="L70" s="45"/>
      <c r="M70" s="45"/>
      <c r="N70" s="45"/>
      <c r="O70" s="45"/>
      <c r="P70" s="45"/>
      <c r="Q70" s="45"/>
      <c r="R70" s="45" t="s">
        <v>135</v>
      </c>
      <c r="S70" s="45"/>
      <c r="T70" s="47"/>
      <c r="U70" s="45"/>
      <c r="V70" s="45"/>
      <c r="W70" s="45"/>
      <c r="X70" s="45"/>
      <c r="Y70" s="45"/>
      <c r="Z70" s="45"/>
      <c r="AA70" s="45"/>
      <c r="AB70" s="45"/>
      <c r="AC70" s="45"/>
      <c r="AD70" s="45"/>
      <c r="AE70" s="45"/>
      <c r="AF70" s="45"/>
      <c r="AG70" s="45"/>
      <c r="AH70" s="45"/>
      <c r="AI70" s="45"/>
      <c r="AJ70" s="45"/>
      <c r="AK70" s="45"/>
      <c r="AL70" s="133"/>
      <c r="AM70" s="74"/>
    </row>
    <row r="71" spans="1:39" ht="30" customHeight="1">
      <c r="A71" s="343" t="s">
        <v>560</v>
      </c>
      <c r="B71" s="33" t="s">
        <v>561</v>
      </c>
      <c r="C71" s="48" t="s">
        <v>562</v>
      </c>
      <c r="D71" s="48"/>
      <c r="E71" s="48"/>
      <c r="F71" s="48"/>
      <c r="G71" s="48"/>
      <c r="H71" s="48"/>
      <c r="I71" s="48"/>
      <c r="J71" s="48"/>
      <c r="K71" s="48"/>
      <c r="L71" s="48"/>
      <c r="M71" s="48"/>
      <c r="N71" s="45"/>
      <c r="O71" s="45"/>
      <c r="P71" s="45"/>
      <c r="Q71" s="45"/>
      <c r="R71" s="45"/>
      <c r="S71" s="45" t="s">
        <v>208</v>
      </c>
      <c r="T71" s="47"/>
      <c r="U71" s="48"/>
      <c r="V71" s="48"/>
      <c r="W71" s="48"/>
      <c r="X71" s="48"/>
      <c r="Y71" s="48"/>
      <c r="Z71" s="48"/>
      <c r="AA71" s="48"/>
      <c r="AB71" s="48"/>
      <c r="AC71" s="48"/>
      <c r="AD71" s="48"/>
      <c r="AE71" s="48"/>
      <c r="AF71" s="48"/>
      <c r="AG71" s="48"/>
      <c r="AH71" s="48"/>
      <c r="AI71" s="48"/>
      <c r="AJ71" s="48"/>
      <c r="AK71" s="45"/>
      <c r="AL71" s="133"/>
      <c r="AM71" s="74"/>
    </row>
    <row r="72" spans="1:39" ht="30" customHeight="1">
      <c r="A72" s="344"/>
      <c r="B72" s="33" t="s">
        <v>563</v>
      </c>
      <c r="C72" s="48" t="s">
        <v>562</v>
      </c>
      <c r="D72" s="48"/>
      <c r="E72" s="48"/>
      <c r="F72" s="48"/>
      <c r="G72" s="48"/>
      <c r="H72" s="48"/>
      <c r="I72" s="48"/>
      <c r="J72" s="48"/>
      <c r="K72" s="48"/>
      <c r="L72" s="48"/>
      <c r="M72" s="48"/>
      <c r="N72" s="45"/>
      <c r="O72" s="45"/>
      <c r="P72" s="45"/>
      <c r="Q72" s="45"/>
      <c r="R72" s="45"/>
      <c r="S72" s="45" t="s">
        <v>208</v>
      </c>
      <c r="T72" s="47"/>
      <c r="U72" s="48"/>
      <c r="V72" s="48"/>
      <c r="W72" s="48"/>
      <c r="X72" s="48"/>
      <c r="Y72" s="48"/>
      <c r="Z72" s="48"/>
      <c r="AA72" s="48"/>
      <c r="AB72" s="48"/>
      <c r="AC72" s="48"/>
      <c r="AD72" s="48"/>
      <c r="AE72" s="48"/>
      <c r="AF72" s="48"/>
      <c r="AG72" s="48"/>
      <c r="AH72" s="48"/>
      <c r="AI72" s="48"/>
      <c r="AJ72" s="48"/>
      <c r="AK72" s="45"/>
      <c r="AL72" s="133"/>
      <c r="AM72" s="74"/>
    </row>
    <row r="73" spans="1:39" ht="30" customHeight="1">
      <c r="A73" s="344"/>
      <c r="B73" s="33" t="s">
        <v>564</v>
      </c>
      <c r="C73" s="48" t="s">
        <v>562</v>
      </c>
      <c r="D73" s="48"/>
      <c r="E73" s="48"/>
      <c r="F73" s="48"/>
      <c r="G73" s="48"/>
      <c r="H73" s="48"/>
      <c r="I73" s="48"/>
      <c r="J73" s="48"/>
      <c r="K73" s="48"/>
      <c r="L73" s="48"/>
      <c r="M73" s="48"/>
      <c r="N73" s="45"/>
      <c r="O73" s="45"/>
      <c r="P73" s="45"/>
      <c r="Q73" s="45"/>
      <c r="R73" s="45"/>
      <c r="S73" s="45" t="s">
        <v>208</v>
      </c>
      <c r="T73" s="47"/>
      <c r="U73" s="48"/>
      <c r="V73" s="48"/>
      <c r="W73" s="48"/>
      <c r="X73" s="48"/>
      <c r="Y73" s="48"/>
      <c r="Z73" s="48"/>
      <c r="AA73" s="48"/>
      <c r="AB73" s="48"/>
      <c r="AC73" s="48"/>
      <c r="AD73" s="48"/>
      <c r="AE73" s="48"/>
      <c r="AF73" s="48"/>
      <c r="AG73" s="48"/>
      <c r="AH73" s="48"/>
      <c r="AI73" s="48"/>
      <c r="AJ73" s="48"/>
      <c r="AK73" s="45"/>
      <c r="AL73" s="133"/>
      <c r="AM73" s="74"/>
    </row>
    <row r="74" spans="1:39" ht="30" customHeight="1">
      <c r="A74" s="344"/>
      <c r="B74" s="33" t="s">
        <v>565</v>
      </c>
      <c r="C74" s="48"/>
      <c r="D74" s="48"/>
      <c r="E74" s="48"/>
      <c r="F74" s="48"/>
      <c r="G74" s="48"/>
      <c r="H74" s="48"/>
      <c r="I74" s="48"/>
      <c r="J74" s="48"/>
      <c r="K74" s="48"/>
      <c r="L74" s="48"/>
      <c r="M74" s="48"/>
      <c r="N74" s="45"/>
      <c r="O74" s="45"/>
      <c r="P74" s="45"/>
      <c r="Q74" s="45" t="s">
        <v>135</v>
      </c>
      <c r="R74" s="45"/>
      <c r="S74" s="45"/>
      <c r="T74" s="47"/>
      <c r="U74" s="48"/>
      <c r="V74" s="48"/>
      <c r="W74" s="48"/>
      <c r="X74" s="48"/>
      <c r="Y74" s="48"/>
      <c r="Z74" s="48"/>
      <c r="AA74" s="48"/>
      <c r="AB74" s="48"/>
      <c r="AC74" s="48"/>
      <c r="AD74" s="48"/>
      <c r="AE74" s="48"/>
      <c r="AF74" s="48"/>
      <c r="AG74" s="48"/>
      <c r="AH74" s="48"/>
      <c r="AI74" s="48"/>
      <c r="AJ74" s="48"/>
      <c r="AK74" s="45"/>
      <c r="AL74" s="133"/>
      <c r="AM74" s="74"/>
    </row>
    <row r="75" spans="1:39" ht="30" customHeight="1">
      <c r="A75" s="344"/>
      <c r="B75" s="33" t="s">
        <v>566</v>
      </c>
      <c r="C75" s="48"/>
      <c r="D75" s="48"/>
      <c r="E75" s="48"/>
      <c r="F75" s="48"/>
      <c r="G75" s="48"/>
      <c r="H75" s="48"/>
      <c r="I75" s="48"/>
      <c r="J75" s="48"/>
      <c r="K75" s="48"/>
      <c r="L75" s="48"/>
      <c r="M75" s="48"/>
      <c r="N75" s="45"/>
      <c r="O75" s="45"/>
      <c r="P75" s="45"/>
      <c r="Q75" s="45" t="s">
        <v>135</v>
      </c>
      <c r="R75" s="45"/>
      <c r="S75" s="45"/>
      <c r="T75" s="47"/>
      <c r="U75" s="48"/>
      <c r="V75" s="48"/>
      <c r="W75" s="48"/>
      <c r="X75" s="48"/>
      <c r="Y75" s="48"/>
      <c r="Z75" s="48"/>
      <c r="AA75" s="48"/>
      <c r="AB75" s="48"/>
      <c r="AC75" s="48"/>
      <c r="AD75" s="48"/>
      <c r="AE75" s="48"/>
      <c r="AF75" s="48"/>
      <c r="AG75" s="48"/>
      <c r="AH75" s="48"/>
      <c r="AI75" s="48"/>
      <c r="AJ75" s="48"/>
      <c r="AK75" s="45"/>
      <c r="AL75" s="133"/>
      <c r="AM75" s="74"/>
    </row>
    <row r="76" spans="1:39" ht="30" customHeight="1">
      <c r="A76" s="344"/>
      <c r="B76" s="33" t="s">
        <v>567</v>
      </c>
      <c r="C76" s="48"/>
      <c r="D76" s="48"/>
      <c r="E76" s="48"/>
      <c r="F76" s="48"/>
      <c r="G76" s="48"/>
      <c r="H76" s="48"/>
      <c r="I76" s="48"/>
      <c r="J76" s="48"/>
      <c r="K76" s="48"/>
      <c r="L76" s="48"/>
      <c r="M76" s="48"/>
      <c r="N76" s="45"/>
      <c r="O76" s="45"/>
      <c r="P76" s="45"/>
      <c r="Q76" s="45" t="s">
        <v>135</v>
      </c>
      <c r="R76" s="45"/>
      <c r="S76" s="45"/>
      <c r="T76" s="47"/>
      <c r="U76" s="48"/>
      <c r="V76" s="48"/>
      <c r="W76" s="48"/>
      <c r="X76" s="48"/>
      <c r="Y76" s="48"/>
      <c r="Z76" s="48"/>
      <c r="AA76" s="48"/>
      <c r="AB76" s="48"/>
      <c r="AC76" s="48"/>
      <c r="AD76" s="48"/>
      <c r="AE76" s="48"/>
      <c r="AF76" s="48"/>
      <c r="AG76" s="48"/>
      <c r="AH76" s="48"/>
      <c r="AI76" s="48"/>
      <c r="AJ76" s="48"/>
      <c r="AK76" s="45"/>
      <c r="AL76" s="133"/>
      <c r="AM76" s="74"/>
    </row>
    <row r="77" spans="1:39" ht="30" customHeight="1">
      <c r="A77" s="344"/>
      <c r="B77" s="33" t="s">
        <v>568</v>
      </c>
      <c r="C77" s="48"/>
      <c r="D77" s="48"/>
      <c r="E77" s="48"/>
      <c r="F77" s="48"/>
      <c r="G77" s="48"/>
      <c r="H77" s="48"/>
      <c r="I77" s="48"/>
      <c r="J77" s="48"/>
      <c r="K77" s="48"/>
      <c r="L77" s="48"/>
      <c r="M77" s="48"/>
      <c r="N77" s="45"/>
      <c r="O77" s="45"/>
      <c r="P77" s="45"/>
      <c r="Q77" s="45" t="s">
        <v>135</v>
      </c>
      <c r="R77" s="45"/>
      <c r="S77" s="45"/>
      <c r="T77" s="47"/>
      <c r="U77" s="48"/>
      <c r="V77" s="48"/>
      <c r="W77" s="48"/>
      <c r="X77" s="48"/>
      <c r="Y77" s="48"/>
      <c r="Z77" s="48"/>
      <c r="AA77" s="48"/>
      <c r="AB77" s="48"/>
      <c r="AC77" s="48"/>
      <c r="AD77" s="48"/>
      <c r="AE77" s="48"/>
      <c r="AF77" s="48"/>
      <c r="AG77" s="48"/>
      <c r="AH77" s="48"/>
      <c r="AI77" s="48"/>
      <c r="AJ77" s="48"/>
      <c r="AK77" s="45"/>
      <c r="AL77" s="133"/>
      <c r="AM77" s="74"/>
    </row>
    <row r="78" spans="1:39" ht="30" customHeight="1">
      <c r="A78" s="344"/>
      <c r="B78" s="33" t="s">
        <v>569</v>
      </c>
      <c r="C78" s="48"/>
      <c r="D78" s="48"/>
      <c r="E78" s="48"/>
      <c r="F78" s="48"/>
      <c r="G78" s="48"/>
      <c r="H78" s="48"/>
      <c r="I78" s="48"/>
      <c r="J78" s="48"/>
      <c r="K78" s="48"/>
      <c r="L78" s="48"/>
      <c r="M78" s="48"/>
      <c r="N78" s="45"/>
      <c r="O78" s="45"/>
      <c r="P78" s="45"/>
      <c r="Q78" s="45" t="s">
        <v>135</v>
      </c>
      <c r="R78" s="45"/>
      <c r="S78" s="45"/>
      <c r="T78" s="47"/>
      <c r="U78" s="48"/>
      <c r="V78" s="48"/>
      <c r="W78" s="48"/>
      <c r="X78" s="48"/>
      <c r="Y78" s="48"/>
      <c r="Z78" s="48"/>
      <c r="AA78" s="48"/>
      <c r="AB78" s="48"/>
      <c r="AC78" s="48"/>
      <c r="AD78" s="48"/>
      <c r="AE78" s="48"/>
      <c r="AF78" s="48"/>
      <c r="AG78" s="48"/>
      <c r="AH78" s="48"/>
      <c r="AI78" s="48"/>
      <c r="AJ78" s="48"/>
      <c r="AK78" s="45"/>
      <c r="AL78" s="133"/>
      <c r="AM78" s="74"/>
    </row>
    <row r="79" spans="1:39" ht="30" customHeight="1">
      <c r="A79" s="344"/>
      <c r="B79" s="33" t="s">
        <v>570</v>
      </c>
      <c r="C79" s="48"/>
      <c r="D79" s="48"/>
      <c r="E79" s="48"/>
      <c r="F79" s="48"/>
      <c r="G79" s="48"/>
      <c r="H79" s="48"/>
      <c r="I79" s="48"/>
      <c r="J79" s="48"/>
      <c r="K79" s="48"/>
      <c r="L79" s="48"/>
      <c r="M79" s="48"/>
      <c r="N79" s="45"/>
      <c r="O79" s="45"/>
      <c r="P79" s="45"/>
      <c r="Q79" s="45" t="s">
        <v>135</v>
      </c>
      <c r="R79" s="45"/>
      <c r="S79" s="45"/>
      <c r="T79" s="47"/>
      <c r="U79" s="48"/>
      <c r="V79" s="48"/>
      <c r="W79" s="48"/>
      <c r="X79" s="48"/>
      <c r="Y79" s="48"/>
      <c r="Z79" s="48"/>
      <c r="AA79" s="48"/>
      <c r="AB79" s="48"/>
      <c r="AC79" s="48"/>
      <c r="AD79" s="48"/>
      <c r="AE79" s="48"/>
      <c r="AF79" s="48"/>
      <c r="AG79" s="48"/>
      <c r="AH79" s="48"/>
      <c r="AI79" s="48"/>
      <c r="AJ79" s="48"/>
      <c r="AK79" s="45"/>
      <c r="AL79" s="133"/>
      <c r="AM79" s="74"/>
    </row>
    <row r="80" spans="1:39" ht="30" customHeight="1">
      <c r="A80" s="344"/>
      <c r="B80" s="33" t="s">
        <v>571</v>
      </c>
      <c r="C80" s="48"/>
      <c r="D80" s="48"/>
      <c r="E80" s="48"/>
      <c r="F80" s="48"/>
      <c r="G80" s="48"/>
      <c r="H80" s="48"/>
      <c r="I80" s="48"/>
      <c r="J80" s="48"/>
      <c r="K80" s="48"/>
      <c r="L80" s="48"/>
      <c r="M80" s="48"/>
      <c r="N80" s="45"/>
      <c r="O80" s="45"/>
      <c r="P80" s="45"/>
      <c r="Q80" s="45" t="s">
        <v>135</v>
      </c>
      <c r="R80" s="45"/>
      <c r="S80" s="45"/>
      <c r="T80" s="47"/>
      <c r="U80" s="48"/>
      <c r="V80" s="48"/>
      <c r="W80" s="48"/>
      <c r="X80" s="48"/>
      <c r="Y80" s="48"/>
      <c r="Z80" s="48"/>
      <c r="AA80" s="48"/>
      <c r="AB80" s="48"/>
      <c r="AC80" s="48"/>
      <c r="AD80" s="48"/>
      <c r="AE80" s="48"/>
      <c r="AF80" s="48"/>
      <c r="AG80" s="48"/>
      <c r="AH80" s="48"/>
      <c r="AI80" s="48"/>
      <c r="AJ80" s="48"/>
      <c r="AK80" s="45"/>
      <c r="AL80" s="133"/>
      <c r="AM80" s="74"/>
    </row>
    <row r="81" spans="1:39" ht="30" customHeight="1">
      <c r="A81" s="344"/>
      <c r="B81" s="33" t="s">
        <v>572</v>
      </c>
      <c r="C81" s="48"/>
      <c r="D81" s="48"/>
      <c r="E81" s="48"/>
      <c r="F81" s="48"/>
      <c r="G81" s="48"/>
      <c r="H81" s="48"/>
      <c r="I81" s="48"/>
      <c r="J81" s="48"/>
      <c r="K81" s="48"/>
      <c r="L81" s="48"/>
      <c r="M81" s="48"/>
      <c r="N81" s="45"/>
      <c r="O81" s="45"/>
      <c r="P81" s="45"/>
      <c r="Q81" s="45" t="s">
        <v>135</v>
      </c>
      <c r="R81" s="45"/>
      <c r="S81" s="45"/>
      <c r="T81" s="47"/>
      <c r="U81" s="48"/>
      <c r="V81" s="48"/>
      <c r="W81" s="48"/>
      <c r="X81" s="48"/>
      <c r="Y81" s="48"/>
      <c r="Z81" s="48"/>
      <c r="AA81" s="48"/>
      <c r="AB81" s="48"/>
      <c r="AC81" s="48"/>
      <c r="AD81" s="48"/>
      <c r="AE81" s="48"/>
      <c r="AF81" s="48"/>
      <c r="AG81" s="48"/>
      <c r="AH81" s="48"/>
      <c r="AI81" s="48"/>
      <c r="AJ81" s="48"/>
      <c r="AK81" s="45"/>
      <c r="AL81" s="133"/>
      <c r="AM81" s="74"/>
    </row>
    <row r="82" spans="1:39" ht="30" customHeight="1">
      <c r="A82" s="344"/>
      <c r="B82" s="33" t="s">
        <v>573</v>
      </c>
      <c r="C82" s="48"/>
      <c r="D82" s="48"/>
      <c r="E82" s="48"/>
      <c r="F82" s="48"/>
      <c r="G82" s="48"/>
      <c r="H82" s="48"/>
      <c r="I82" s="48"/>
      <c r="J82" s="48"/>
      <c r="K82" s="48"/>
      <c r="L82" s="48"/>
      <c r="M82" s="48"/>
      <c r="N82" s="45"/>
      <c r="O82" s="45"/>
      <c r="P82" s="45"/>
      <c r="Q82" s="45" t="s">
        <v>135</v>
      </c>
      <c r="R82" s="45"/>
      <c r="S82" s="45"/>
      <c r="T82" s="47"/>
      <c r="U82" s="48"/>
      <c r="V82" s="48"/>
      <c r="W82" s="48"/>
      <c r="X82" s="48"/>
      <c r="Y82" s="48"/>
      <c r="Z82" s="48"/>
      <c r="AA82" s="48"/>
      <c r="AB82" s="48"/>
      <c r="AC82" s="48"/>
      <c r="AD82" s="48"/>
      <c r="AE82" s="48"/>
      <c r="AF82" s="48"/>
      <c r="AG82" s="48"/>
      <c r="AH82" s="48"/>
      <c r="AI82" s="48"/>
      <c r="AJ82" s="48"/>
      <c r="AK82" s="45"/>
      <c r="AL82" s="133"/>
      <c r="AM82" s="74"/>
    </row>
    <row r="83" spans="1:39" ht="30" customHeight="1">
      <c r="A83" s="344"/>
      <c r="B83" s="33" t="s">
        <v>574</v>
      </c>
      <c r="C83" s="48"/>
      <c r="D83" s="48"/>
      <c r="E83" s="48"/>
      <c r="F83" s="48"/>
      <c r="G83" s="48"/>
      <c r="H83" s="48"/>
      <c r="I83" s="48"/>
      <c r="J83" s="48"/>
      <c r="K83" s="48"/>
      <c r="L83" s="48"/>
      <c r="M83" s="48"/>
      <c r="N83" s="45"/>
      <c r="O83" s="45"/>
      <c r="P83" s="45"/>
      <c r="Q83" s="45" t="s">
        <v>135</v>
      </c>
      <c r="R83" s="45"/>
      <c r="S83" s="45"/>
      <c r="T83" s="47"/>
      <c r="U83" s="48"/>
      <c r="V83" s="48"/>
      <c r="W83" s="48"/>
      <c r="X83" s="48"/>
      <c r="Y83" s="48"/>
      <c r="Z83" s="48"/>
      <c r="AA83" s="48"/>
      <c r="AB83" s="48"/>
      <c r="AC83" s="48"/>
      <c r="AD83" s="48"/>
      <c r="AE83" s="48"/>
      <c r="AF83" s="48"/>
      <c r="AG83" s="48"/>
      <c r="AH83" s="48"/>
      <c r="AI83" s="48"/>
      <c r="AJ83" s="48"/>
      <c r="AK83" s="45"/>
      <c r="AL83" s="133"/>
      <c r="AM83" s="74"/>
    </row>
    <row r="84" spans="1:39" ht="30" customHeight="1">
      <c r="A84" s="344"/>
      <c r="B84" s="33" t="s">
        <v>575</v>
      </c>
      <c r="C84" s="48"/>
      <c r="D84" s="48"/>
      <c r="E84" s="48"/>
      <c r="F84" s="48"/>
      <c r="G84" s="48"/>
      <c r="H84" s="48"/>
      <c r="I84" s="48"/>
      <c r="J84" s="48"/>
      <c r="K84" s="48"/>
      <c r="L84" s="48"/>
      <c r="M84" s="48"/>
      <c r="N84" s="45"/>
      <c r="O84" s="45"/>
      <c r="P84" s="45"/>
      <c r="Q84" s="45" t="s">
        <v>135</v>
      </c>
      <c r="R84" s="45"/>
      <c r="S84" s="45"/>
      <c r="T84" s="47"/>
      <c r="U84" s="48"/>
      <c r="V84" s="48"/>
      <c r="W84" s="48"/>
      <c r="X84" s="48"/>
      <c r="Y84" s="48"/>
      <c r="Z84" s="48"/>
      <c r="AA84" s="48"/>
      <c r="AB84" s="48"/>
      <c r="AC84" s="48"/>
      <c r="AD84" s="48"/>
      <c r="AE84" s="48"/>
      <c r="AF84" s="48"/>
      <c r="AG84" s="48"/>
      <c r="AH84" s="48"/>
      <c r="AI84" s="48"/>
      <c r="AJ84" s="48"/>
      <c r="AK84" s="45"/>
      <c r="AL84" s="133"/>
      <c r="AM84" s="74"/>
    </row>
    <row r="85" spans="1:39" ht="30" customHeight="1">
      <c r="A85" s="345"/>
      <c r="B85" s="33" t="s">
        <v>576</v>
      </c>
      <c r="C85" s="48"/>
      <c r="D85" s="48"/>
      <c r="E85" s="48"/>
      <c r="F85" s="48"/>
      <c r="G85" s="48"/>
      <c r="H85" s="48"/>
      <c r="I85" s="48"/>
      <c r="J85" s="48"/>
      <c r="K85" s="48"/>
      <c r="L85" s="48"/>
      <c r="M85" s="48"/>
      <c r="N85" s="45"/>
      <c r="O85" s="45"/>
      <c r="P85" s="45"/>
      <c r="Q85" s="45" t="s">
        <v>135</v>
      </c>
      <c r="R85" s="45"/>
      <c r="S85" s="45"/>
      <c r="T85" s="47"/>
      <c r="U85" s="48"/>
      <c r="V85" s="48"/>
      <c r="W85" s="48"/>
      <c r="X85" s="48"/>
      <c r="Y85" s="48"/>
      <c r="Z85" s="48"/>
      <c r="AA85" s="48"/>
      <c r="AB85" s="48"/>
      <c r="AC85" s="48"/>
      <c r="AD85" s="48"/>
      <c r="AE85" s="48"/>
      <c r="AF85" s="48"/>
      <c r="AG85" s="48"/>
      <c r="AH85" s="48"/>
      <c r="AI85" s="48"/>
      <c r="AJ85" s="48"/>
      <c r="AK85" s="45"/>
      <c r="AL85" s="133"/>
      <c r="AM85" s="74"/>
    </row>
    <row r="86" spans="1:39" ht="30" customHeight="1">
      <c r="A86" s="343" t="s">
        <v>577</v>
      </c>
      <c r="B86" s="33" t="s">
        <v>578</v>
      </c>
      <c r="C86" s="48" t="s">
        <v>579</v>
      </c>
      <c r="D86" s="48"/>
      <c r="E86" s="48"/>
      <c r="F86" s="48"/>
      <c r="G86" s="48"/>
      <c r="H86" s="48"/>
      <c r="I86" s="48"/>
      <c r="J86" s="48"/>
      <c r="K86" s="48"/>
      <c r="L86" s="48"/>
      <c r="M86" s="48"/>
      <c r="N86" s="45"/>
      <c r="O86" s="45"/>
      <c r="P86" s="45"/>
      <c r="Q86" s="45"/>
      <c r="R86" s="45"/>
      <c r="S86" s="45" t="s">
        <v>208</v>
      </c>
      <c r="T86" s="47"/>
      <c r="U86" s="48"/>
      <c r="V86" s="48"/>
      <c r="W86" s="48"/>
      <c r="X86" s="48"/>
      <c r="Y86" s="48"/>
      <c r="Z86" s="48"/>
      <c r="AA86" s="48"/>
      <c r="AB86" s="48"/>
      <c r="AC86" s="48"/>
      <c r="AD86" s="48"/>
      <c r="AE86" s="48"/>
      <c r="AF86" s="48"/>
      <c r="AG86" s="48"/>
      <c r="AH86" s="48"/>
      <c r="AI86" s="48"/>
      <c r="AJ86" s="48"/>
      <c r="AK86" s="45"/>
      <c r="AL86" s="133"/>
      <c r="AM86" s="74"/>
    </row>
    <row r="87" spans="1:39" ht="30" customHeight="1">
      <c r="A87" s="344"/>
      <c r="B87" s="33" t="s">
        <v>580</v>
      </c>
      <c r="C87" s="48" t="s">
        <v>579</v>
      </c>
      <c r="D87" s="48"/>
      <c r="E87" s="48"/>
      <c r="F87" s="48"/>
      <c r="G87" s="48"/>
      <c r="H87" s="48"/>
      <c r="I87" s="48"/>
      <c r="J87" s="48"/>
      <c r="K87" s="48"/>
      <c r="L87" s="48"/>
      <c r="M87" s="48"/>
      <c r="N87" s="45"/>
      <c r="O87" s="45"/>
      <c r="P87" s="45"/>
      <c r="Q87" s="45"/>
      <c r="R87" s="45"/>
      <c r="S87" s="45" t="s">
        <v>208</v>
      </c>
      <c r="T87" s="47"/>
      <c r="U87" s="48"/>
      <c r="V87" s="48"/>
      <c r="W87" s="48"/>
      <c r="X87" s="48"/>
      <c r="Y87" s="48"/>
      <c r="Z87" s="48"/>
      <c r="AA87" s="48"/>
      <c r="AB87" s="48"/>
      <c r="AC87" s="48"/>
      <c r="AD87" s="48"/>
      <c r="AE87" s="48"/>
      <c r="AF87" s="48"/>
      <c r="AG87" s="48"/>
      <c r="AH87" s="48"/>
      <c r="AI87" s="48"/>
      <c r="AJ87" s="48"/>
      <c r="AK87" s="45"/>
      <c r="AL87" s="133"/>
      <c r="AM87" s="74"/>
    </row>
    <row r="88" spans="1:39" ht="30" customHeight="1">
      <c r="A88" s="344"/>
      <c r="B88" s="33" t="s">
        <v>581</v>
      </c>
      <c r="C88" s="48" t="s">
        <v>579</v>
      </c>
      <c r="D88" s="48"/>
      <c r="E88" s="48"/>
      <c r="F88" s="48"/>
      <c r="G88" s="48"/>
      <c r="H88" s="48"/>
      <c r="I88" s="48"/>
      <c r="J88" s="48"/>
      <c r="K88" s="48"/>
      <c r="L88" s="48"/>
      <c r="M88" s="48"/>
      <c r="N88" s="45"/>
      <c r="O88" s="45"/>
      <c r="P88" s="45"/>
      <c r="Q88" s="45"/>
      <c r="R88" s="45"/>
      <c r="S88" s="45" t="s">
        <v>208</v>
      </c>
      <c r="T88" s="47"/>
      <c r="U88" s="48"/>
      <c r="V88" s="48"/>
      <c r="W88" s="48"/>
      <c r="X88" s="48"/>
      <c r="Y88" s="48"/>
      <c r="Z88" s="48"/>
      <c r="AA88" s="48"/>
      <c r="AB88" s="48"/>
      <c r="AC88" s="48"/>
      <c r="AD88" s="48"/>
      <c r="AE88" s="48"/>
      <c r="AF88" s="48"/>
      <c r="AG88" s="48"/>
      <c r="AH88" s="48"/>
      <c r="AI88" s="48"/>
      <c r="AJ88" s="48"/>
      <c r="AK88" s="45"/>
      <c r="AL88" s="133"/>
      <c r="AM88" s="74"/>
    </row>
    <row r="89" spans="1:39" ht="30" customHeight="1">
      <c r="A89" s="344"/>
      <c r="B89" s="33" t="s">
        <v>582</v>
      </c>
      <c r="C89" s="48"/>
      <c r="D89" s="48"/>
      <c r="E89" s="48"/>
      <c r="F89" s="48"/>
      <c r="G89" s="48"/>
      <c r="H89" s="48"/>
      <c r="I89" s="48"/>
      <c r="J89" s="48"/>
      <c r="K89" s="48"/>
      <c r="L89" s="48"/>
      <c r="M89" s="48"/>
      <c r="N89" s="45"/>
      <c r="O89" s="45"/>
      <c r="P89" s="45"/>
      <c r="Q89" s="45"/>
      <c r="R89" s="45"/>
      <c r="S89" s="45" t="s">
        <v>135</v>
      </c>
      <c r="T89" s="47"/>
      <c r="U89" s="48"/>
      <c r="V89" s="48"/>
      <c r="W89" s="48"/>
      <c r="X89" s="48"/>
      <c r="Y89" s="48"/>
      <c r="Z89" s="48"/>
      <c r="AA89" s="48"/>
      <c r="AB89" s="48"/>
      <c r="AC89" s="48"/>
      <c r="AD89" s="48"/>
      <c r="AE89" s="48"/>
      <c r="AF89" s="48"/>
      <c r="AG89" s="48"/>
      <c r="AH89" s="48"/>
      <c r="AI89" s="48"/>
      <c r="AJ89" s="48"/>
      <c r="AK89" s="45"/>
      <c r="AL89" s="133"/>
      <c r="AM89" s="74"/>
    </row>
    <row r="90" spans="1:39" ht="30" customHeight="1">
      <c r="A90" s="344"/>
      <c r="B90" s="33" t="s">
        <v>583</v>
      </c>
      <c r="C90" s="48"/>
      <c r="D90" s="48"/>
      <c r="E90" s="48"/>
      <c r="F90" s="48"/>
      <c r="G90" s="48"/>
      <c r="H90" s="48"/>
      <c r="I90" s="48"/>
      <c r="J90" s="48"/>
      <c r="K90" s="48"/>
      <c r="L90" s="48"/>
      <c r="M90" s="48"/>
      <c r="N90" s="45"/>
      <c r="O90" s="45"/>
      <c r="P90" s="45"/>
      <c r="Q90" s="45"/>
      <c r="R90" s="45"/>
      <c r="S90" s="45" t="s">
        <v>135</v>
      </c>
      <c r="T90" s="47"/>
      <c r="U90" s="48"/>
      <c r="V90" s="48"/>
      <c r="W90" s="48"/>
      <c r="X90" s="48"/>
      <c r="Y90" s="48"/>
      <c r="Z90" s="48"/>
      <c r="AA90" s="48"/>
      <c r="AB90" s="48"/>
      <c r="AC90" s="48"/>
      <c r="AD90" s="48"/>
      <c r="AE90" s="48"/>
      <c r="AF90" s="48"/>
      <c r="AG90" s="48"/>
      <c r="AH90" s="48"/>
      <c r="AI90" s="48"/>
      <c r="AJ90" s="48"/>
      <c r="AK90" s="45"/>
      <c r="AL90" s="133"/>
      <c r="AM90" s="74"/>
    </row>
    <row r="91" spans="1:39" ht="30" customHeight="1">
      <c r="A91" s="344"/>
      <c r="B91" s="33" t="s">
        <v>584</v>
      </c>
      <c r="C91" s="48"/>
      <c r="D91" s="48"/>
      <c r="E91" s="48"/>
      <c r="F91" s="48"/>
      <c r="G91" s="48"/>
      <c r="H91" s="48"/>
      <c r="I91" s="48"/>
      <c r="J91" s="48"/>
      <c r="K91" s="48"/>
      <c r="L91" s="48"/>
      <c r="M91" s="48"/>
      <c r="N91" s="45"/>
      <c r="O91" s="45"/>
      <c r="P91" s="45"/>
      <c r="Q91" s="45"/>
      <c r="R91" s="45"/>
      <c r="S91" s="45" t="s">
        <v>135</v>
      </c>
      <c r="T91" s="47"/>
      <c r="U91" s="48"/>
      <c r="V91" s="48"/>
      <c r="W91" s="48"/>
      <c r="X91" s="48"/>
      <c r="Y91" s="48"/>
      <c r="Z91" s="48"/>
      <c r="AA91" s="48"/>
      <c r="AB91" s="48"/>
      <c r="AC91" s="48"/>
      <c r="AD91" s="48"/>
      <c r="AE91" s="48"/>
      <c r="AF91" s="48"/>
      <c r="AG91" s="48"/>
      <c r="AH91" s="48"/>
      <c r="AI91" s="48"/>
      <c r="AJ91" s="48"/>
      <c r="AK91" s="45"/>
      <c r="AL91" s="133"/>
      <c r="AM91" s="74"/>
    </row>
    <row r="92" spans="1:39" ht="30" customHeight="1">
      <c r="A92" s="344"/>
      <c r="B92" s="33" t="s">
        <v>585</v>
      </c>
      <c r="C92" s="48"/>
      <c r="D92" s="48"/>
      <c r="E92" s="48"/>
      <c r="F92" s="48"/>
      <c r="G92" s="48"/>
      <c r="H92" s="48"/>
      <c r="I92" s="48"/>
      <c r="J92" s="48"/>
      <c r="K92" s="48"/>
      <c r="L92" s="48"/>
      <c r="M92" s="48"/>
      <c r="N92" s="45"/>
      <c r="O92" s="45"/>
      <c r="P92" s="45"/>
      <c r="Q92" s="45"/>
      <c r="R92" s="45"/>
      <c r="S92" s="45" t="s">
        <v>135</v>
      </c>
      <c r="T92" s="47"/>
      <c r="U92" s="48"/>
      <c r="V92" s="48"/>
      <c r="W92" s="48"/>
      <c r="X92" s="48"/>
      <c r="Y92" s="48"/>
      <c r="Z92" s="48"/>
      <c r="AA92" s="48"/>
      <c r="AB92" s="48"/>
      <c r="AC92" s="48"/>
      <c r="AD92" s="48"/>
      <c r="AE92" s="48"/>
      <c r="AF92" s="48"/>
      <c r="AG92" s="48"/>
      <c r="AH92" s="48"/>
      <c r="AI92" s="48"/>
      <c r="AJ92" s="48"/>
      <c r="AK92" s="45"/>
      <c r="AL92" s="133"/>
      <c r="AM92" s="74"/>
    </row>
    <row r="93" spans="1:39" ht="30" customHeight="1">
      <c r="A93" s="344"/>
      <c r="B93" s="33" t="s">
        <v>586</v>
      </c>
      <c r="C93" s="48"/>
      <c r="D93" s="48"/>
      <c r="E93" s="48"/>
      <c r="F93" s="48"/>
      <c r="G93" s="48"/>
      <c r="H93" s="48"/>
      <c r="I93" s="48"/>
      <c r="J93" s="48"/>
      <c r="K93" s="48"/>
      <c r="L93" s="48"/>
      <c r="M93" s="48"/>
      <c r="N93" s="45"/>
      <c r="O93" s="45"/>
      <c r="P93" s="45"/>
      <c r="Q93" s="45"/>
      <c r="R93" s="45"/>
      <c r="S93" s="45" t="s">
        <v>135</v>
      </c>
      <c r="T93" s="47"/>
      <c r="U93" s="48"/>
      <c r="V93" s="48"/>
      <c r="W93" s="48"/>
      <c r="X93" s="48"/>
      <c r="Y93" s="48"/>
      <c r="Z93" s="48"/>
      <c r="AA93" s="48"/>
      <c r="AB93" s="48"/>
      <c r="AC93" s="48"/>
      <c r="AD93" s="48"/>
      <c r="AE93" s="48"/>
      <c r="AF93" s="48"/>
      <c r="AG93" s="48"/>
      <c r="AH93" s="48"/>
      <c r="AI93" s="48"/>
      <c r="AJ93" s="48"/>
      <c r="AK93" s="45"/>
      <c r="AL93" s="133"/>
      <c r="AM93" s="74"/>
    </row>
    <row r="94" spans="1:39" ht="30" customHeight="1">
      <c r="A94" s="344"/>
      <c r="B94" s="33" t="s">
        <v>587</v>
      </c>
      <c r="C94" s="48"/>
      <c r="D94" s="48"/>
      <c r="E94" s="48"/>
      <c r="F94" s="48"/>
      <c r="G94" s="48"/>
      <c r="H94" s="48"/>
      <c r="I94" s="48"/>
      <c r="J94" s="48"/>
      <c r="K94" s="48"/>
      <c r="L94" s="48"/>
      <c r="M94" s="48"/>
      <c r="N94" s="45"/>
      <c r="O94" s="45"/>
      <c r="P94" s="45"/>
      <c r="Q94" s="45"/>
      <c r="R94" s="45"/>
      <c r="S94" s="45" t="s">
        <v>135</v>
      </c>
      <c r="T94" s="47"/>
      <c r="U94" s="48"/>
      <c r="V94" s="48"/>
      <c r="W94" s="48"/>
      <c r="X94" s="48"/>
      <c r="Y94" s="48"/>
      <c r="Z94" s="48"/>
      <c r="AA94" s="48"/>
      <c r="AB94" s="48"/>
      <c r="AC94" s="48"/>
      <c r="AD94" s="48"/>
      <c r="AE94" s="48"/>
      <c r="AF94" s="48"/>
      <c r="AG94" s="48"/>
      <c r="AH94" s="48"/>
      <c r="AI94" s="48"/>
      <c r="AJ94" s="48"/>
      <c r="AK94" s="45"/>
      <c r="AL94" s="133"/>
      <c r="AM94" s="74"/>
    </row>
    <row r="95" spans="1:39" ht="30" customHeight="1">
      <c r="A95" s="344"/>
      <c r="B95" s="33" t="s">
        <v>588</v>
      </c>
      <c r="C95" s="48"/>
      <c r="D95" s="48"/>
      <c r="E95" s="48"/>
      <c r="F95" s="48"/>
      <c r="G95" s="48"/>
      <c r="H95" s="48"/>
      <c r="I95" s="48"/>
      <c r="J95" s="48"/>
      <c r="K95" s="48"/>
      <c r="L95" s="48"/>
      <c r="M95" s="48"/>
      <c r="N95" s="45"/>
      <c r="O95" s="45"/>
      <c r="P95" s="45"/>
      <c r="Q95" s="45"/>
      <c r="R95" s="45"/>
      <c r="S95" s="45" t="s">
        <v>135</v>
      </c>
      <c r="T95" s="47"/>
      <c r="U95" s="48"/>
      <c r="V95" s="48"/>
      <c r="W95" s="48"/>
      <c r="X95" s="48"/>
      <c r="Y95" s="48"/>
      <c r="Z95" s="48"/>
      <c r="AA95" s="48"/>
      <c r="AB95" s="48"/>
      <c r="AC95" s="48"/>
      <c r="AD95" s="48"/>
      <c r="AE95" s="48"/>
      <c r="AF95" s="48"/>
      <c r="AG95" s="48"/>
      <c r="AH95" s="48"/>
      <c r="AI95" s="48"/>
      <c r="AJ95" s="48"/>
      <c r="AK95" s="45"/>
      <c r="AL95" s="133"/>
      <c r="AM95" s="74"/>
    </row>
    <row r="96" spans="1:39" ht="30" customHeight="1">
      <c r="A96" s="344"/>
      <c r="B96" s="33" t="s">
        <v>589</v>
      </c>
      <c r="C96" s="48"/>
      <c r="D96" s="48"/>
      <c r="E96" s="48"/>
      <c r="F96" s="48"/>
      <c r="G96" s="48"/>
      <c r="H96" s="48"/>
      <c r="I96" s="48"/>
      <c r="J96" s="48"/>
      <c r="K96" s="48"/>
      <c r="L96" s="48"/>
      <c r="M96" s="48"/>
      <c r="N96" s="45"/>
      <c r="O96" s="45"/>
      <c r="P96" s="45"/>
      <c r="Q96" s="45"/>
      <c r="R96" s="45"/>
      <c r="S96" s="45" t="s">
        <v>135</v>
      </c>
      <c r="T96" s="47"/>
      <c r="U96" s="48"/>
      <c r="V96" s="48"/>
      <c r="W96" s="48"/>
      <c r="X96" s="48"/>
      <c r="Y96" s="48"/>
      <c r="Z96" s="48"/>
      <c r="AA96" s="48"/>
      <c r="AB96" s="48"/>
      <c r="AC96" s="48"/>
      <c r="AD96" s="48"/>
      <c r="AE96" s="48"/>
      <c r="AF96" s="48"/>
      <c r="AG96" s="48"/>
      <c r="AH96" s="48"/>
      <c r="AI96" s="48"/>
      <c r="AJ96" s="48"/>
      <c r="AK96" s="45"/>
      <c r="AL96" s="133"/>
      <c r="AM96" s="74"/>
    </row>
    <row r="97" spans="1:39" ht="30" customHeight="1">
      <c r="A97" s="344"/>
      <c r="B97" s="33" t="s">
        <v>590</v>
      </c>
      <c r="C97" s="48"/>
      <c r="D97" s="48"/>
      <c r="E97" s="48"/>
      <c r="F97" s="48"/>
      <c r="G97" s="48"/>
      <c r="H97" s="48"/>
      <c r="I97" s="48"/>
      <c r="J97" s="48"/>
      <c r="K97" s="48"/>
      <c r="L97" s="48"/>
      <c r="M97" s="48"/>
      <c r="N97" s="45"/>
      <c r="O97" s="45"/>
      <c r="P97" s="45"/>
      <c r="Q97" s="45"/>
      <c r="R97" s="45"/>
      <c r="S97" s="45" t="s">
        <v>135</v>
      </c>
      <c r="T97" s="47"/>
      <c r="U97" s="48"/>
      <c r="V97" s="48"/>
      <c r="W97" s="48"/>
      <c r="X97" s="48"/>
      <c r="Y97" s="48"/>
      <c r="Z97" s="48"/>
      <c r="AA97" s="48"/>
      <c r="AB97" s="48"/>
      <c r="AC97" s="48"/>
      <c r="AD97" s="48"/>
      <c r="AE97" s="48"/>
      <c r="AF97" s="48"/>
      <c r="AG97" s="48"/>
      <c r="AH97" s="48"/>
      <c r="AI97" s="48"/>
      <c r="AJ97" s="48"/>
      <c r="AK97" s="45"/>
      <c r="AL97" s="133"/>
      <c r="AM97" s="74"/>
    </row>
    <row r="98" spans="1:39" ht="30" customHeight="1">
      <c r="A98" s="344"/>
      <c r="B98" s="33" t="s">
        <v>591</v>
      </c>
      <c r="C98" s="48"/>
      <c r="D98" s="48"/>
      <c r="E98" s="48"/>
      <c r="F98" s="48"/>
      <c r="G98" s="48"/>
      <c r="H98" s="48"/>
      <c r="I98" s="48"/>
      <c r="J98" s="48"/>
      <c r="K98" s="48"/>
      <c r="L98" s="48"/>
      <c r="M98" s="48"/>
      <c r="N98" s="45"/>
      <c r="O98" s="45"/>
      <c r="P98" s="45"/>
      <c r="Q98" s="45"/>
      <c r="R98" s="45"/>
      <c r="S98" s="45" t="s">
        <v>135</v>
      </c>
      <c r="T98" s="47"/>
      <c r="U98" s="48"/>
      <c r="V98" s="48"/>
      <c r="W98" s="48"/>
      <c r="X98" s="48"/>
      <c r="Y98" s="48"/>
      <c r="Z98" s="48"/>
      <c r="AA98" s="48"/>
      <c r="AB98" s="48"/>
      <c r="AC98" s="48"/>
      <c r="AD98" s="48"/>
      <c r="AE98" s="48"/>
      <c r="AF98" s="48"/>
      <c r="AG98" s="48"/>
      <c r="AH98" s="48"/>
      <c r="AI98" s="48"/>
      <c r="AJ98" s="48"/>
      <c r="AK98" s="45"/>
      <c r="AL98" s="133"/>
      <c r="AM98" s="74"/>
    </row>
    <row r="99" spans="1:39" ht="30" customHeight="1">
      <c r="A99" s="344"/>
      <c r="B99" s="33" t="s">
        <v>592</v>
      </c>
      <c r="C99" s="48"/>
      <c r="D99" s="48"/>
      <c r="E99" s="48"/>
      <c r="F99" s="48"/>
      <c r="G99" s="48"/>
      <c r="H99" s="48"/>
      <c r="I99" s="48"/>
      <c r="J99" s="48"/>
      <c r="K99" s="48"/>
      <c r="L99" s="48"/>
      <c r="M99" s="48"/>
      <c r="N99" s="45"/>
      <c r="O99" s="45"/>
      <c r="P99" s="45"/>
      <c r="Q99" s="45"/>
      <c r="R99" s="45"/>
      <c r="S99" s="45" t="s">
        <v>135</v>
      </c>
      <c r="T99" s="47"/>
      <c r="U99" s="48"/>
      <c r="V99" s="48"/>
      <c r="W99" s="48"/>
      <c r="X99" s="48"/>
      <c r="Y99" s="48"/>
      <c r="Z99" s="48"/>
      <c r="AA99" s="48"/>
      <c r="AB99" s="48"/>
      <c r="AC99" s="48"/>
      <c r="AD99" s="48"/>
      <c r="AE99" s="48"/>
      <c r="AF99" s="48"/>
      <c r="AG99" s="48"/>
      <c r="AH99" s="48"/>
      <c r="AI99" s="48"/>
      <c r="AJ99" s="48"/>
      <c r="AK99" s="45"/>
      <c r="AL99" s="133"/>
      <c r="AM99" s="74"/>
    </row>
    <row r="100" spans="1:39" ht="30" customHeight="1">
      <c r="A100" s="345"/>
      <c r="B100" s="33" t="s">
        <v>593</v>
      </c>
      <c r="C100" s="48"/>
      <c r="D100" s="48"/>
      <c r="E100" s="48"/>
      <c r="F100" s="48"/>
      <c r="G100" s="48"/>
      <c r="H100" s="48"/>
      <c r="I100" s="48"/>
      <c r="J100" s="48"/>
      <c r="K100" s="48"/>
      <c r="L100" s="48"/>
      <c r="M100" s="48"/>
      <c r="N100" s="45"/>
      <c r="O100" s="45"/>
      <c r="P100" s="45"/>
      <c r="Q100" s="45"/>
      <c r="R100" s="45"/>
      <c r="S100" s="45" t="s">
        <v>135</v>
      </c>
      <c r="T100" s="47"/>
      <c r="U100" s="48"/>
      <c r="V100" s="48"/>
      <c r="W100" s="48"/>
      <c r="X100" s="48"/>
      <c r="Y100" s="48"/>
      <c r="Z100" s="48"/>
      <c r="AA100" s="48"/>
      <c r="AB100" s="48"/>
      <c r="AC100" s="48"/>
      <c r="AD100" s="48"/>
      <c r="AE100" s="48"/>
      <c r="AF100" s="48"/>
      <c r="AG100" s="48"/>
      <c r="AH100" s="48"/>
      <c r="AI100" s="48"/>
      <c r="AJ100" s="48"/>
      <c r="AK100" s="45"/>
      <c r="AL100" s="133"/>
      <c r="AM100" s="74"/>
    </row>
    <row r="101" spans="1:39" ht="30" customHeight="1">
      <c r="A101" s="343" t="s">
        <v>594</v>
      </c>
      <c r="B101" s="33" t="s">
        <v>595</v>
      </c>
      <c r="C101" s="48" t="s">
        <v>596</v>
      </c>
      <c r="D101" s="48"/>
      <c r="E101" s="48"/>
      <c r="F101" s="48"/>
      <c r="G101" s="48"/>
      <c r="H101" s="48"/>
      <c r="I101" s="48"/>
      <c r="J101" s="48"/>
      <c r="K101" s="48"/>
      <c r="L101" s="48"/>
      <c r="M101" s="48"/>
      <c r="N101" s="45"/>
      <c r="O101" s="45"/>
      <c r="P101" s="45"/>
      <c r="Q101" s="45"/>
      <c r="R101" s="45"/>
      <c r="S101" s="45" t="s">
        <v>208</v>
      </c>
      <c r="T101" s="47"/>
      <c r="U101" s="48"/>
      <c r="V101" s="48"/>
      <c r="W101" s="48"/>
      <c r="X101" s="48"/>
      <c r="Y101" s="48"/>
      <c r="Z101" s="48"/>
      <c r="AA101" s="48"/>
      <c r="AB101" s="48"/>
      <c r="AC101" s="48"/>
      <c r="AD101" s="48"/>
      <c r="AE101" s="48"/>
      <c r="AF101" s="48"/>
      <c r="AG101" s="48"/>
      <c r="AH101" s="48"/>
      <c r="AI101" s="48"/>
      <c r="AJ101" s="48"/>
      <c r="AK101" s="45"/>
      <c r="AL101" s="133"/>
      <c r="AM101" s="74"/>
    </row>
    <row r="102" spans="1:39" ht="30" customHeight="1">
      <c r="A102" s="344"/>
      <c r="B102" s="33" t="s">
        <v>597</v>
      </c>
      <c r="C102" s="48" t="s">
        <v>596</v>
      </c>
      <c r="D102" s="48"/>
      <c r="E102" s="48"/>
      <c r="F102" s="48"/>
      <c r="G102" s="48"/>
      <c r="H102" s="48"/>
      <c r="I102" s="48"/>
      <c r="J102" s="48"/>
      <c r="K102" s="48"/>
      <c r="L102" s="48"/>
      <c r="M102" s="48"/>
      <c r="N102" s="45"/>
      <c r="O102" s="45"/>
      <c r="P102" s="45"/>
      <c r="Q102" s="45"/>
      <c r="R102" s="45"/>
      <c r="S102" s="45" t="s">
        <v>208</v>
      </c>
      <c r="T102" s="47"/>
      <c r="U102" s="48"/>
      <c r="V102" s="48"/>
      <c r="W102" s="48"/>
      <c r="X102" s="48"/>
      <c r="Y102" s="48"/>
      <c r="Z102" s="48"/>
      <c r="AA102" s="48"/>
      <c r="AB102" s="48"/>
      <c r="AC102" s="48"/>
      <c r="AD102" s="48"/>
      <c r="AE102" s="48"/>
      <c r="AF102" s="48"/>
      <c r="AG102" s="48"/>
      <c r="AH102" s="48"/>
      <c r="AI102" s="48"/>
      <c r="AJ102" s="48"/>
      <c r="AK102" s="45"/>
      <c r="AL102" s="133"/>
      <c r="AM102" s="74"/>
    </row>
    <row r="103" spans="1:39" ht="30" customHeight="1">
      <c r="A103" s="344"/>
      <c r="B103" s="33" t="s">
        <v>598</v>
      </c>
      <c r="C103" s="48" t="s">
        <v>596</v>
      </c>
      <c r="D103" s="48"/>
      <c r="E103" s="48"/>
      <c r="F103" s="48"/>
      <c r="G103" s="48"/>
      <c r="H103" s="48"/>
      <c r="I103" s="48"/>
      <c r="J103" s="48"/>
      <c r="K103" s="48"/>
      <c r="L103" s="48"/>
      <c r="M103" s="48"/>
      <c r="N103" s="45"/>
      <c r="O103" s="45"/>
      <c r="P103" s="45"/>
      <c r="Q103" s="45"/>
      <c r="R103" s="45"/>
      <c r="S103" s="45" t="s">
        <v>208</v>
      </c>
      <c r="T103" s="47"/>
      <c r="U103" s="48"/>
      <c r="V103" s="48"/>
      <c r="W103" s="48"/>
      <c r="X103" s="48"/>
      <c r="Y103" s="48"/>
      <c r="Z103" s="48"/>
      <c r="AA103" s="48"/>
      <c r="AB103" s="48"/>
      <c r="AC103" s="48"/>
      <c r="AD103" s="48"/>
      <c r="AE103" s="48"/>
      <c r="AF103" s="48"/>
      <c r="AG103" s="48"/>
      <c r="AH103" s="48"/>
      <c r="AI103" s="48"/>
      <c r="AJ103" s="48"/>
      <c r="AK103" s="45"/>
      <c r="AL103" s="133"/>
      <c r="AM103" s="74"/>
    </row>
    <row r="104" spans="1:39" ht="30" customHeight="1">
      <c r="A104" s="344"/>
      <c r="B104" s="33" t="s">
        <v>599</v>
      </c>
      <c r="C104" s="48"/>
      <c r="D104" s="48"/>
      <c r="E104" s="48"/>
      <c r="F104" s="48"/>
      <c r="G104" s="48"/>
      <c r="H104" s="48"/>
      <c r="I104" s="48"/>
      <c r="J104" s="48"/>
      <c r="K104" s="48"/>
      <c r="L104" s="48"/>
      <c r="M104" s="48"/>
      <c r="N104" s="45"/>
      <c r="O104" s="45"/>
      <c r="P104" s="45"/>
      <c r="Q104" s="45"/>
      <c r="R104" s="45" t="s">
        <v>135</v>
      </c>
      <c r="S104" s="45"/>
      <c r="T104" s="47"/>
      <c r="U104" s="48"/>
      <c r="V104" s="48"/>
      <c r="W104" s="48"/>
      <c r="X104" s="48"/>
      <c r="Y104" s="48"/>
      <c r="Z104" s="48"/>
      <c r="AA104" s="48"/>
      <c r="AB104" s="48"/>
      <c r="AC104" s="48"/>
      <c r="AD104" s="48"/>
      <c r="AE104" s="48"/>
      <c r="AF104" s="48"/>
      <c r="AG104" s="48"/>
      <c r="AH104" s="48"/>
      <c r="AI104" s="48"/>
      <c r="AJ104" s="48"/>
      <c r="AK104" s="45"/>
      <c r="AL104" s="133"/>
      <c r="AM104" s="74"/>
    </row>
    <row r="105" spans="1:39" ht="30" customHeight="1">
      <c r="A105" s="344"/>
      <c r="B105" s="33" t="s">
        <v>600</v>
      </c>
      <c r="C105" s="48"/>
      <c r="D105" s="48"/>
      <c r="E105" s="48"/>
      <c r="F105" s="48"/>
      <c r="G105" s="48"/>
      <c r="H105" s="48"/>
      <c r="I105" s="48"/>
      <c r="J105" s="48"/>
      <c r="K105" s="48"/>
      <c r="L105" s="48"/>
      <c r="M105" s="48"/>
      <c r="N105" s="45"/>
      <c r="O105" s="45"/>
      <c r="P105" s="45" t="s">
        <v>135</v>
      </c>
      <c r="Q105" s="45"/>
      <c r="R105" s="45"/>
      <c r="S105" s="45"/>
      <c r="T105" s="47"/>
      <c r="U105" s="48"/>
      <c r="V105" s="48"/>
      <c r="W105" s="48"/>
      <c r="X105" s="48"/>
      <c r="Y105" s="48"/>
      <c r="Z105" s="48"/>
      <c r="AA105" s="48"/>
      <c r="AB105" s="48"/>
      <c r="AC105" s="48"/>
      <c r="AD105" s="48"/>
      <c r="AE105" s="48"/>
      <c r="AF105" s="48"/>
      <c r="AG105" s="48"/>
      <c r="AH105" s="48"/>
      <c r="AI105" s="48"/>
      <c r="AJ105" s="48"/>
      <c r="AK105" s="45"/>
      <c r="AL105" s="133"/>
      <c r="AM105" s="74"/>
    </row>
    <row r="106" spans="1:39" ht="30" customHeight="1">
      <c r="A106" s="344"/>
      <c r="B106" s="33" t="s">
        <v>601</v>
      </c>
      <c r="C106" s="48"/>
      <c r="D106" s="48"/>
      <c r="E106" s="48"/>
      <c r="F106" s="48"/>
      <c r="G106" s="48"/>
      <c r="H106" s="48"/>
      <c r="I106" s="48"/>
      <c r="J106" s="48"/>
      <c r="K106" s="48"/>
      <c r="L106" s="48"/>
      <c r="M106" s="48"/>
      <c r="N106" s="45"/>
      <c r="O106" s="45"/>
      <c r="P106" s="45" t="s">
        <v>135</v>
      </c>
      <c r="Q106" s="45"/>
      <c r="R106" s="45"/>
      <c r="S106" s="45"/>
      <c r="T106" s="47"/>
      <c r="U106" s="48"/>
      <c r="V106" s="48"/>
      <c r="W106" s="48"/>
      <c r="X106" s="48"/>
      <c r="Y106" s="48"/>
      <c r="Z106" s="48"/>
      <c r="AA106" s="48"/>
      <c r="AB106" s="48"/>
      <c r="AC106" s="48"/>
      <c r="AD106" s="48"/>
      <c r="AE106" s="48"/>
      <c r="AF106" s="48"/>
      <c r="AG106" s="48"/>
      <c r="AH106" s="48"/>
      <c r="AI106" s="48"/>
      <c r="AJ106" s="48"/>
      <c r="AK106" s="45"/>
      <c r="AL106" s="133"/>
      <c r="AM106" s="74"/>
    </row>
    <row r="107" spans="1:39" ht="30" customHeight="1">
      <c r="A107" s="344"/>
      <c r="B107" s="33" t="s">
        <v>602</v>
      </c>
      <c r="C107" s="48"/>
      <c r="D107" s="48"/>
      <c r="E107" s="48"/>
      <c r="F107" s="48"/>
      <c r="G107" s="48"/>
      <c r="H107" s="48"/>
      <c r="I107" s="48"/>
      <c r="J107" s="48"/>
      <c r="K107" s="48"/>
      <c r="L107" s="48"/>
      <c r="M107" s="48"/>
      <c r="N107" s="45"/>
      <c r="O107" s="45"/>
      <c r="P107" s="45" t="s">
        <v>135</v>
      </c>
      <c r="Q107" s="45"/>
      <c r="R107" s="45"/>
      <c r="S107" s="45"/>
      <c r="T107" s="47"/>
      <c r="U107" s="48"/>
      <c r="V107" s="48"/>
      <c r="W107" s="48"/>
      <c r="X107" s="48"/>
      <c r="Y107" s="48"/>
      <c r="Z107" s="48"/>
      <c r="AA107" s="48"/>
      <c r="AB107" s="48"/>
      <c r="AC107" s="48"/>
      <c r="AD107" s="48"/>
      <c r="AE107" s="48"/>
      <c r="AF107" s="48"/>
      <c r="AG107" s="48"/>
      <c r="AH107" s="48"/>
      <c r="AI107" s="48"/>
      <c r="AJ107" s="48"/>
      <c r="AK107" s="45"/>
      <c r="AL107" s="133"/>
      <c r="AM107" s="74"/>
    </row>
    <row r="108" spans="1:39" ht="30" customHeight="1">
      <c r="A108" s="344"/>
      <c r="B108" s="33" t="s">
        <v>603</v>
      </c>
      <c r="C108" s="48"/>
      <c r="D108" s="48"/>
      <c r="E108" s="48"/>
      <c r="F108" s="48"/>
      <c r="G108" s="48"/>
      <c r="H108" s="48"/>
      <c r="I108" s="48"/>
      <c r="J108" s="48"/>
      <c r="K108" s="48"/>
      <c r="L108" s="48"/>
      <c r="M108" s="48"/>
      <c r="N108" s="45"/>
      <c r="O108" s="45"/>
      <c r="P108" s="45" t="s">
        <v>135</v>
      </c>
      <c r="Q108" s="45"/>
      <c r="R108" s="45"/>
      <c r="S108" s="45"/>
      <c r="T108" s="47"/>
      <c r="U108" s="48"/>
      <c r="V108" s="48"/>
      <c r="W108" s="48"/>
      <c r="X108" s="48"/>
      <c r="Y108" s="48"/>
      <c r="Z108" s="48"/>
      <c r="AA108" s="48"/>
      <c r="AB108" s="48"/>
      <c r="AC108" s="48"/>
      <c r="AD108" s="48"/>
      <c r="AE108" s="48"/>
      <c r="AF108" s="48"/>
      <c r="AG108" s="48"/>
      <c r="AH108" s="48"/>
      <c r="AI108" s="48"/>
      <c r="AJ108" s="48"/>
      <c r="AK108" s="45"/>
      <c r="AL108" s="133"/>
      <c r="AM108" s="74"/>
    </row>
    <row r="109" spans="1:39" ht="30" customHeight="1">
      <c r="A109" s="344"/>
      <c r="B109" s="33" t="s">
        <v>604</v>
      </c>
      <c r="C109" s="48"/>
      <c r="D109" s="48"/>
      <c r="E109" s="48"/>
      <c r="F109" s="48"/>
      <c r="G109" s="48"/>
      <c r="H109" s="48"/>
      <c r="I109" s="48"/>
      <c r="J109" s="48"/>
      <c r="K109" s="48"/>
      <c r="L109" s="48"/>
      <c r="M109" s="48"/>
      <c r="N109" s="45"/>
      <c r="O109" s="45"/>
      <c r="P109" s="45" t="s">
        <v>135</v>
      </c>
      <c r="Q109" s="45"/>
      <c r="R109" s="45"/>
      <c r="S109" s="45"/>
      <c r="T109" s="47"/>
      <c r="U109" s="48"/>
      <c r="V109" s="48"/>
      <c r="W109" s="48"/>
      <c r="X109" s="48"/>
      <c r="Y109" s="48"/>
      <c r="Z109" s="48"/>
      <c r="AA109" s="48"/>
      <c r="AB109" s="48"/>
      <c r="AC109" s="48"/>
      <c r="AD109" s="48"/>
      <c r="AE109" s="48"/>
      <c r="AF109" s="48"/>
      <c r="AG109" s="48"/>
      <c r="AH109" s="48"/>
      <c r="AI109" s="48"/>
      <c r="AJ109" s="48"/>
      <c r="AK109" s="45"/>
      <c r="AL109" s="133"/>
      <c r="AM109" s="74"/>
    </row>
    <row r="110" spans="1:39" ht="30" customHeight="1">
      <c r="A110" s="344"/>
      <c r="B110" s="33" t="s">
        <v>605</v>
      </c>
      <c r="C110" s="48"/>
      <c r="D110" s="48"/>
      <c r="E110" s="48"/>
      <c r="F110" s="48"/>
      <c r="G110" s="48"/>
      <c r="H110" s="48"/>
      <c r="I110" s="48"/>
      <c r="J110" s="48"/>
      <c r="K110" s="48"/>
      <c r="L110" s="48"/>
      <c r="M110" s="48"/>
      <c r="N110" s="45"/>
      <c r="O110" s="45"/>
      <c r="P110" s="45" t="s">
        <v>135</v>
      </c>
      <c r="Q110" s="45"/>
      <c r="R110" s="45"/>
      <c r="S110" s="45"/>
      <c r="T110" s="47"/>
      <c r="U110" s="48"/>
      <c r="V110" s="48"/>
      <c r="W110" s="48"/>
      <c r="X110" s="48"/>
      <c r="Y110" s="48"/>
      <c r="Z110" s="48"/>
      <c r="AA110" s="48"/>
      <c r="AB110" s="48"/>
      <c r="AC110" s="48"/>
      <c r="AD110" s="48"/>
      <c r="AE110" s="48"/>
      <c r="AF110" s="48"/>
      <c r="AG110" s="48"/>
      <c r="AH110" s="48"/>
      <c r="AI110" s="48"/>
      <c r="AJ110" s="48"/>
      <c r="AK110" s="45"/>
      <c r="AL110" s="133"/>
      <c r="AM110" s="74"/>
    </row>
    <row r="111" spans="1:39" ht="30" customHeight="1">
      <c r="A111" s="344"/>
      <c r="B111" s="33" t="s">
        <v>606</v>
      </c>
      <c r="C111" s="48"/>
      <c r="D111" s="48"/>
      <c r="E111" s="48"/>
      <c r="F111" s="48"/>
      <c r="G111" s="48"/>
      <c r="H111" s="48"/>
      <c r="I111" s="48"/>
      <c r="J111" s="48"/>
      <c r="K111" s="48"/>
      <c r="L111" s="48"/>
      <c r="M111" s="48"/>
      <c r="N111" s="45"/>
      <c r="O111" s="45"/>
      <c r="P111" s="45" t="s">
        <v>135</v>
      </c>
      <c r="Q111" s="45"/>
      <c r="R111" s="45"/>
      <c r="S111" s="45"/>
      <c r="T111" s="47"/>
      <c r="U111" s="48"/>
      <c r="V111" s="48"/>
      <c r="W111" s="48"/>
      <c r="X111" s="48"/>
      <c r="Y111" s="48"/>
      <c r="Z111" s="48"/>
      <c r="AA111" s="48"/>
      <c r="AB111" s="48"/>
      <c r="AC111" s="48"/>
      <c r="AD111" s="48"/>
      <c r="AE111" s="48"/>
      <c r="AF111" s="48"/>
      <c r="AG111" s="48"/>
      <c r="AH111" s="48"/>
      <c r="AI111" s="48"/>
      <c r="AJ111" s="48"/>
      <c r="AK111" s="45"/>
      <c r="AL111" s="133"/>
      <c r="AM111" s="74"/>
    </row>
    <row r="112" spans="1:39" ht="30" customHeight="1">
      <c r="A112" s="344"/>
      <c r="B112" s="33" t="s">
        <v>607</v>
      </c>
      <c r="C112" s="48"/>
      <c r="D112" s="48"/>
      <c r="E112" s="48"/>
      <c r="F112" s="48"/>
      <c r="G112" s="48"/>
      <c r="H112" s="48"/>
      <c r="I112" s="48"/>
      <c r="J112" s="48"/>
      <c r="K112" s="48"/>
      <c r="L112" s="48"/>
      <c r="M112" s="48"/>
      <c r="N112" s="45"/>
      <c r="O112" s="45"/>
      <c r="P112" s="45" t="s">
        <v>135</v>
      </c>
      <c r="Q112" s="45"/>
      <c r="R112" s="45"/>
      <c r="S112" s="45"/>
      <c r="T112" s="47"/>
      <c r="U112" s="48"/>
      <c r="V112" s="48"/>
      <c r="W112" s="48"/>
      <c r="X112" s="48"/>
      <c r="Y112" s="48"/>
      <c r="Z112" s="48"/>
      <c r="AA112" s="48"/>
      <c r="AB112" s="48"/>
      <c r="AC112" s="48"/>
      <c r="AD112" s="48"/>
      <c r="AE112" s="48"/>
      <c r="AF112" s="48"/>
      <c r="AG112" s="48"/>
      <c r="AH112" s="48"/>
      <c r="AI112" s="48"/>
      <c r="AJ112" s="48"/>
      <c r="AK112" s="45"/>
      <c r="AL112" s="133"/>
      <c r="AM112" s="74"/>
    </row>
    <row r="113" spans="1:39" ht="30" customHeight="1">
      <c r="A113" s="344"/>
      <c r="B113" s="33" t="s">
        <v>608</v>
      </c>
      <c r="C113" s="48"/>
      <c r="D113" s="48"/>
      <c r="E113" s="48"/>
      <c r="F113" s="48"/>
      <c r="G113" s="48"/>
      <c r="H113" s="48"/>
      <c r="I113" s="48"/>
      <c r="J113" s="48"/>
      <c r="K113" s="48"/>
      <c r="L113" s="48"/>
      <c r="M113" s="48"/>
      <c r="N113" s="45"/>
      <c r="O113" s="45"/>
      <c r="P113" s="45" t="s">
        <v>135</v>
      </c>
      <c r="Q113" s="45"/>
      <c r="R113" s="45"/>
      <c r="S113" s="45"/>
      <c r="T113" s="47"/>
      <c r="U113" s="48"/>
      <c r="V113" s="48"/>
      <c r="W113" s="48"/>
      <c r="X113" s="48"/>
      <c r="Y113" s="48"/>
      <c r="Z113" s="48"/>
      <c r="AA113" s="48"/>
      <c r="AB113" s="48"/>
      <c r="AC113" s="48"/>
      <c r="AD113" s="48"/>
      <c r="AE113" s="48"/>
      <c r="AF113" s="48"/>
      <c r="AG113" s="48"/>
      <c r="AH113" s="48"/>
      <c r="AI113" s="48"/>
      <c r="AJ113" s="48"/>
      <c r="AK113" s="45"/>
      <c r="AL113" s="133"/>
      <c r="AM113" s="74"/>
    </row>
    <row r="114" spans="1:39" ht="30" customHeight="1">
      <c r="A114" s="344"/>
      <c r="B114" s="33" t="s">
        <v>609</v>
      </c>
      <c r="C114" s="48"/>
      <c r="D114" s="48"/>
      <c r="E114" s="48"/>
      <c r="F114" s="48"/>
      <c r="G114" s="48"/>
      <c r="H114" s="48"/>
      <c r="I114" s="48"/>
      <c r="J114" s="48"/>
      <c r="K114" s="48"/>
      <c r="L114" s="48"/>
      <c r="M114" s="48"/>
      <c r="N114" s="45"/>
      <c r="O114" s="45"/>
      <c r="P114" s="45" t="s">
        <v>135</v>
      </c>
      <c r="Q114" s="45"/>
      <c r="R114" s="45"/>
      <c r="S114" s="45"/>
      <c r="T114" s="47"/>
      <c r="U114" s="48"/>
      <c r="V114" s="48"/>
      <c r="W114" s="48"/>
      <c r="X114" s="48"/>
      <c r="Y114" s="48"/>
      <c r="Z114" s="48"/>
      <c r="AA114" s="48"/>
      <c r="AB114" s="48"/>
      <c r="AC114" s="48"/>
      <c r="AD114" s="48"/>
      <c r="AE114" s="48"/>
      <c r="AF114" s="48"/>
      <c r="AG114" s="48"/>
      <c r="AH114" s="48"/>
      <c r="AI114" s="48"/>
      <c r="AJ114" s="48"/>
      <c r="AK114" s="45"/>
      <c r="AL114" s="133"/>
      <c r="AM114" s="74"/>
    </row>
    <row r="115" spans="1:39" ht="30" customHeight="1">
      <c r="A115" s="345"/>
      <c r="B115" s="33" t="s">
        <v>610</v>
      </c>
      <c r="C115" s="48"/>
      <c r="D115" s="48"/>
      <c r="E115" s="48"/>
      <c r="F115" s="48"/>
      <c r="G115" s="48"/>
      <c r="H115" s="48"/>
      <c r="I115" s="48"/>
      <c r="J115" s="48"/>
      <c r="K115" s="48"/>
      <c r="L115" s="48"/>
      <c r="M115" s="48"/>
      <c r="N115" s="45"/>
      <c r="O115" s="45"/>
      <c r="P115" s="45" t="s">
        <v>135</v>
      </c>
      <c r="Q115" s="45"/>
      <c r="R115" s="45"/>
      <c r="S115" s="45"/>
      <c r="T115" s="47"/>
      <c r="U115" s="48"/>
      <c r="V115" s="48"/>
      <c r="W115" s="48"/>
      <c r="X115" s="48"/>
      <c r="Y115" s="48"/>
      <c r="Z115" s="48"/>
      <c r="AA115" s="48"/>
      <c r="AB115" s="48"/>
      <c r="AC115" s="48"/>
      <c r="AD115" s="48"/>
      <c r="AE115" s="48"/>
      <c r="AF115" s="48"/>
      <c r="AG115" s="48"/>
      <c r="AH115" s="48"/>
      <c r="AI115" s="48"/>
      <c r="AJ115" s="48"/>
      <c r="AK115" s="45"/>
      <c r="AL115" s="133"/>
      <c r="AM115" s="74"/>
    </row>
    <row r="116" spans="1:39" ht="30" customHeight="1">
      <c r="A116" s="343" t="s">
        <v>611</v>
      </c>
      <c r="B116" s="33" t="s">
        <v>612</v>
      </c>
      <c r="C116" s="48" t="s">
        <v>613</v>
      </c>
      <c r="D116" s="48"/>
      <c r="E116" s="48"/>
      <c r="F116" s="48"/>
      <c r="G116" s="48"/>
      <c r="H116" s="48"/>
      <c r="I116" s="48"/>
      <c r="J116" s="48"/>
      <c r="K116" s="48"/>
      <c r="L116" s="48"/>
      <c r="M116" s="48"/>
      <c r="N116" s="45"/>
      <c r="O116" s="45"/>
      <c r="P116" s="45"/>
      <c r="Q116" s="45"/>
      <c r="R116" s="45"/>
      <c r="S116" s="45" t="s">
        <v>208</v>
      </c>
      <c r="T116" s="47"/>
      <c r="U116" s="48"/>
      <c r="V116" s="48"/>
      <c r="W116" s="48"/>
      <c r="X116" s="48"/>
      <c r="Y116" s="48"/>
      <c r="Z116" s="48"/>
      <c r="AA116" s="48"/>
      <c r="AB116" s="48"/>
      <c r="AC116" s="48"/>
      <c r="AD116" s="48"/>
      <c r="AE116" s="48"/>
      <c r="AF116" s="48"/>
      <c r="AG116" s="48"/>
      <c r="AH116" s="48"/>
      <c r="AI116" s="48"/>
      <c r="AJ116" s="48"/>
      <c r="AK116" s="45"/>
      <c r="AL116" s="133"/>
      <c r="AM116" s="74"/>
    </row>
    <row r="117" spans="1:39" ht="30" customHeight="1">
      <c r="A117" s="344"/>
      <c r="B117" s="33" t="s">
        <v>614</v>
      </c>
      <c r="C117" s="48" t="s">
        <v>613</v>
      </c>
      <c r="D117" s="48"/>
      <c r="E117" s="48"/>
      <c r="F117" s="48"/>
      <c r="G117" s="48"/>
      <c r="H117" s="48"/>
      <c r="I117" s="48"/>
      <c r="J117" s="48"/>
      <c r="K117" s="48"/>
      <c r="L117" s="48"/>
      <c r="M117" s="48"/>
      <c r="N117" s="45"/>
      <c r="O117" s="45"/>
      <c r="P117" s="45"/>
      <c r="Q117" s="45"/>
      <c r="R117" s="45"/>
      <c r="S117" s="45" t="s">
        <v>208</v>
      </c>
      <c r="T117" s="47"/>
      <c r="U117" s="48"/>
      <c r="V117" s="48"/>
      <c r="W117" s="48"/>
      <c r="X117" s="48"/>
      <c r="Y117" s="48"/>
      <c r="Z117" s="48"/>
      <c r="AA117" s="48"/>
      <c r="AB117" s="48"/>
      <c r="AC117" s="48"/>
      <c r="AD117" s="48"/>
      <c r="AE117" s="48"/>
      <c r="AF117" s="48"/>
      <c r="AG117" s="48"/>
      <c r="AH117" s="48"/>
      <c r="AI117" s="48"/>
      <c r="AJ117" s="48"/>
      <c r="AK117" s="45"/>
      <c r="AL117" s="133"/>
      <c r="AM117" s="74"/>
    </row>
    <row r="118" spans="1:39" ht="30" customHeight="1">
      <c r="A118" s="344"/>
      <c r="B118" s="33" t="s">
        <v>615</v>
      </c>
      <c r="C118" s="48" t="s">
        <v>613</v>
      </c>
      <c r="D118" s="48"/>
      <c r="E118" s="48"/>
      <c r="F118" s="48"/>
      <c r="G118" s="48"/>
      <c r="H118" s="48"/>
      <c r="I118" s="48"/>
      <c r="J118" s="48"/>
      <c r="K118" s="48"/>
      <c r="L118" s="48"/>
      <c r="M118" s="48"/>
      <c r="N118" s="45"/>
      <c r="O118" s="45"/>
      <c r="P118" s="45"/>
      <c r="Q118" s="45"/>
      <c r="R118" s="45"/>
      <c r="S118" s="45" t="s">
        <v>208</v>
      </c>
      <c r="T118" s="47"/>
      <c r="U118" s="48"/>
      <c r="V118" s="48"/>
      <c r="W118" s="48"/>
      <c r="X118" s="48"/>
      <c r="Y118" s="48"/>
      <c r="Z118" s="48"/>
      <c r="AA118" s="48"/>
      <c r="AB118" s="48"/>
      <c r="AC118" s="48"/>
      <c r="AD118" s="48"/>
      <c r="AE118" s="48"/>
      <c r="AF118" s="48"/>
      <c r="AG118" s="48"/>
      <c r="AH118" s="48"/>
      <c r="AI118" s="48"/>
      <c r="AJ118" s="48"/>
      <c r="AK118" s="45"/>
      <c r="AL118" s="133"/>
      <c r="AM118" s="74"/>
    </row>
    <row r="119" spans="1:39" ht="30" customHeight="1">
      <c r="A119" s="344"/>
      <c r="B119" s="33" t="s">
        <v>616</v>
      </c>
      <c r="C119" s="48"/>
      <c r="D119" s="48"/>
      <c r="E119" s="48"/>
      <c r="F119" s="48"/>
      <c r="G119" s="48"/>
      <c r="H119" s="48"/>
      <c r="I119" s="48"/>
      <c r="J119" s="48"/>
      <c r="K119" s="48"/>
      <c r="L119" s="48"/>
      <c r="M119" s="48"/>
      <c r="N119" s="45"/>
      <c r="O119" s="45"/>
      <c r="P119" s="45"/>
      <c r="Q119" s="45"/>
      <c r="R119" s="45" t="s">
        <v>135</v>
      </c>
      <c r="S119" s="45"/>
      <c r="T119" s="47"/>
      <c r="U119" s="48"/>
      <c r="V119" s="48"/>
      <c r="W119" s="48"/>
      <c r="X119" s="48"/>
      <c r="Y119" s="48"/>
      <c r="Z119" s="48"/>
      <c r="AA119" s="48"/>
      <c r="AB119" s="48"/>
      <c r="AC119" s="48"/>
      <c r="AD119" s="48"/>
      <c r="AE119" s="48"/>
      <c r="AF119" s="48"/>
      <c r="AG119" s="48"/>
      <c r="AH119" s="48"/>
      <c r="AI119" s="48"/>
      <c r="AJ119" s="48"/>
      <c r="AK119" s="45"/>
      <c r="AL119" s="133"/>
      <c r="AM119" s="74"/>
    </row>
    <row r="120" spans="1:39" ht="30" customHeight="1">
      <c r="A120" s="344"/>
      <c r="B120" s="33" t="s">
        <v>617</v>
      </c>
      <c r="C120" s="48"/>
      <c r="D120" s="48"/>
      <c r="E120" s="48"/>
      <c r="F120" s="48"/>
      <c r="G120" s="48"/>
      <c r="H120" s="48"/>
      <c r="I120" s="48"/>
      <c r="J120" s="48"/>
      <c r="K120" s="48"/>
      <c r="L120" s="48"/>
      <c r="M120" s="48"/>
      <c r="N120" s="45"/>
      <c r="O120" s="45"/>
      <c r="P120" s="45"/>
      <c r="Q120" s="45" t="s">
        <v>135</v>
      </c>
      <c r="R120" s="45"/>
      <c r="S120" s="45"/>
      <c r="T120" s="47"/>
      <c r="U120" s="48"/>
      <c r="V120" s="48"/>
      <c r="W120" s="48"/>
      <c r="X120" s="48"/>
      <c r="Y120" s="48"/>
      <c r="Z120" s="48"/>
      <c r="AA120" s="48"/>
      <c r="AB120" s="48"/>
      <c r="AC120" s="48"/>
      <c r="AD120" s="48"/>
      <c r="AE120" s="48"/>
      <c r="AF120" s="48"/>
      <c r="AG120" s="48"/>
      <c r="AH120" s="48"/>
      <c r="AI120" s="48"/>
      <c r="AJ120" s="48"/>
      <c r="AK120" s="45"/>
      <c r="AL120" s="133"/>
      <c r="AM120" s="74"/>
    </row>
    <row r="121" spans="1:39" ht="30" customHeight="1">
      <c r="A121" s="344"/>
      <c r="B121" s="33" t="s">
        <v>618</v>
      </c>
      <c r="C121" s="48"/>
      <c r="D121" s="48"/>
      <c r="E121" s="48"/>
      <c r="F121" s="48"/>
      <c r="G121" s="48"/>
      <c r="H121" s="48"/>
      <c r="I121" s="48"/>
      <c r="J121" s="48"/>
      <c r="K121" s="48"/>
      <c r="L121" s="48"/>
      <c r="M121" s="48"/>
      <c r="N121" s="45"/>
      <c r="O121" s="45"/>
      <c r="P121" s="45"/>
      <c r="Q121" s="45"/>
      <c r="R121" s="45" t="s">
        <v>135</v>
      </c>
      <c r="S121" s="45"/>
      <c r="T121" s="47"/>
      <c r="U121" s="48"/>
      <c r="V121" s="48"/>
      <c r="W121" s="48"/>
      <c r="X121" s="48"/>
      <c r="Y121" s="48"/>
      <c r="Z121" s="48"/>
      <c r="AA121" s="48"/>
      <c r="AB121" s="48"/>
      <c r="AC121" s="48"/>
      <c r="AD121" s="48"/>
      <c r="AE121" s="48"/>
      <c r="AF121" s="48"/>
      <c r="AG121" s="48"/>
      <c r="AH121" s="48"/>
      <c r="AI121" s="48"/>
      <c r="AJ121" s="48"/>
      <c r="AK121" s="45"/>
      <c r="AL121" s="133"/>
      <c r="AM121" s="74"/>
    </row>
    <row r="122" spans="1:39" ht="30" customHeight="1">
      <c r="A122" s="344"/>
      <c r="B122" s="33" t="s">
        <v>619</v>
      </c>
      <c r="C122" s="48"/>
      <c r="D122" s="48"/>
      <c r="E122" s="48"/>
      <c r="F122" s="48"/>
      <c r="G122" s="48"/>
      <c r="H122" s="48"/>
      <c r="I122" s="48"/>
      <c r="J122" s="48"/>
      <c r="K122" s="48"/>
      <c r="L122" s="48"/>
      <c r="M122" s="48"/>
      <c r="N122" s="45"/>
      <c r="O122" s="45"/>
      <c r="P122" s="45"/>
      <c r="Q122" s="45" t="s">
        <v>135</v>
      </c>
      <c r="R122" s="45"/>
      <c r="S122" s="45"/>
      <c r="T122" s="47"/>
      <c r="U122" s="48"/>
      <c r="V122" s="48"/>
      <c r="W122" s="48"/>
      <c r="X122" s="48"/>
      <c r="Y122" s="48"/>
      <c r="Z122" s="48"/>
      <c r="AA122" s="48"/>
      <c r="AB122" s="48"/>
      <c r="AC122" s="48"/>
      <c r="AD122" s="48"/>
      <c r="AE122" s="48"/>
      <c r="AF122" s="48"/>
      <c r="AG122" s="48"/>
      <c r="AH122" s="48"/>
      <c r="AI122" s="48"/>
      <c r="AJ122" s="48"/>
      <c r="AK122" s="45"/>
      <c r="AL122" s="133"/>
      <c r="AM122" s="74"/>
    </row>
    <row r="123" spans="1:39" ht="30" customHeight="1">
      <c r="A123" s="344"/>
      <c r="B123" s="33" t="s">
        <v>620</v>
      </c>
      <c r="C123" s="48"/>
      <c r="D123" s="48"/>
      <c r="E123" s="48"/>
      <c r="F123" s="48"/>
      <c r="G123" s="48"/>
      <c r="H123" s="48"/>
      <c r="I123" s="48"/>
      <c r="J123" s="48"/>
      <c r="K123" s="48"/>
      <c r="L123" s="48"/>
      <c r="M123" s="48"/>
      <c r="N123" s="45"/>
      <c r="O123" s="45"/>
      <c r="P123" s="45"/>
      <c r="Q123" s="45"/>
      <c r="R123" s="45" t="s">
        <v>135</v>
      </c>
      <c r="S123" s="45"/>
      <c r="T123" s="47"/>
      <c r="U123" s="48"/>
      <c r="V123" s="48"/>
      <c r="W123" s="48"/>
      <c r="X123" s="48"/>
      <c r="Y123" s="48"/>
      <c r="Z123" s="48"/>
      <c r="AA123" s="48"/>
      <c r="AB123" s="48"/>
      <c r="AC123" s="48"/>
      <c r="AD123" s="48"/>
      <c r="AE123" s="48"/>
      <c r="AF123" s="48"/>
      <c r="AG123" s="48"/>
      <c r="AH123" s="48"/>
      <c r="AI123" s="48"/>
      <c r="AJ123" s="48"/>
      <c r="AK123" s="45"/>
      <c r="AL123" s="133"/>
      <c r="AM123" s="74"/>
    </row>
    <row r="124" spans="1:39" ht="30" customHeight="1">
      <c r="A124" s="344"/>
      <c r="B124" s="33" t="s">
        <v>621</v>
      </c>
      <c r="C124" s="48"/>
      <c r="D124" s="48"/>
      <c r="E124" s="48"/>
      <c r="F124" s="48"/>
      <c r="G124" s="48"/>
      <c r="H124" s="48"/>
      <c r="I124" s="48"/>
      <c r="J124" s="48"/>
      <c r="K124" s="48"/>
      <c r="L124" s="48"/>
      <c r="M124" s="48"/>
      <c r="N124" s="45"/>
      <c r="O124" s="45"/>
      <c r="P124" s="45"/>
      <c r="Q124" s="45" t="s">
        <v>135</v>
      </c>
      <c r="R124" s="45"/>
      <c r="S124" s="45"/>
      <c r="T124" s="47"/>
      <c r="U124" s="48"/>
      <c r="V124" s="48"/>
      <c r="W124" s="48"/>
      <c r="X124" s="48"/>
      <c r="Y124" s="48"/>
      <c r="Z124" s="48"/>
      <c r="AA124" s="48"/>
      <c r="AB124" s="48"/>
      <c r="AC124" s="48"/>
      <c r="AD124" s="48"/>
      <c r="AE124" s="48"/>
      <c r="AF124" s="48"/>
      <c r="AG124" s="48"/>
      <c r="AH124" s="48"/>
      <c r="AI124" s="48"/>
      <c r="AJ124" s="48"/>
      <c r="AK124" s="45"/>
      <c r="AL124" s="133"/>
      <c r="AM124" s="74"/>
    </row>
    <row r="125" spans="1:39" ht="30" customHeight="1">
      <c r="A125" s="344"/>
      <c r="B125" s="33" t="s">
        <v>622</v>
      </c>
      <c r="C125" s="48"/>
      <c r="D125" s="48"/>
      <c r="E125" s="48"/>
      <c r="F125" s="48"/>
      <c r="G125" s="48"/>
      <c r="H125" s="48"/>
      <c r="I125" s="48"/>
      <c r="J125" s="48"/>
      <c r="K125" s="48"/>
      <c r="L125" s="48"/>
      <c r="M125" s="48"/>
      <c r="N125" s="45"/>
      <c r="O125" s="45"/>
      <c r="P125" s="45"/>
      <c r="Q125" s="45"/>
      <c r="R125" s="45" t="s">
        <v>135</v>
      </c>
      <c r="S125" s="45"/>
      <c r="T125" s="47"/>
      <c r="U125" s="48"/>
      <c r="V125" s="48"/>
      <c r="W125" s="48"/>
      <c r="X125" s="48"/>
      <c r="Y125" s="48"/>
      <c r="Z125" s="48"/>
      <c r="AA125" s="48"/>
      <c r="AB125" s="48"/>
      <c r="AC125" s="48"/>
      <c r="AD125" s="48"/>
      <c r="AE125" s="48"/>
      <c r="AF125" s="48"/>
      <c r="AG125" s="48"/>
      <c r="AH125" s="48"/>
      <c r="AI125" s="48"/>
      <c r="AJ125" s="48"/>
      <c r="AK125" s="45"/>
      <c r="AL125" s="133"/>
      <c r="AM125" s="74"/>
    </row>
    <row r="126" spans="1:39" ht="30" customHeight="1">
      <c r="A126" s="344"/>
      <c r="B126" s="33" t="s">
        <v>623</v>
      </c>
      <c r="C126" s="48"/>
      <c r="D126" s="48"/>
      <c r="E126" s="48"/>
      <c r="F126" s="48"/>
      <c r="G126" s="48"/>
      <c r="H126" s="48"/>
      <c r="I126" s="48"/>
      <c r="J126" s="48"/>
      <c r="K126" s="48"/>
      <c r="L126" s="48"/>
      <c r="M126" s="48"/>
      <c r="N126" s="45"/>
      <c r="O126" s="45"/>
      <c r="P126" s="45"/>
      <c r="Q126" s="45" t="s">
        <v>135</v>
      </c>
      <c r="R126" s="45"/>
      <c r="S126" s="45"/>
      <c r="T126" s="47"/>
      <c r="U126" s="48"/>
      <c r="V126" s="48"/>
      <c r="W126" s="48"/>
      <c r="X126" s="48"/>
      <c r="Y126" s="48"/>
      <c r="Z126" s="48"/>
      <c r="AA126" s="48"/>
      <c r="AB126" s="48"/>
      <c r="AC126" s="48"/>
      <c r="AD126" s="48"/>
      <c r="AE126" s="48"/>
      <c r="AF126" s="48"/>
      <c r="AG126" s="48"/>
      <c r="AH126" s="48"/>
      <c r="AI126" s="48"/>
      <c r="AJ126" s="48"/>
      <c r="AK126" s="45"/>
      <c r="AL126" s="133"/>
      <c r="AM126" s="74"/>
    </row>
    <row r="127" spans="1:39" ht="30" customHeight="1">
      <c r="A127" s="344"/>
      <c r="B127" s="33" t="s">
        <v>624</v>
      </c>
      <c r="C127" s="48"/>
      <c r="D127" s="48"/>
      <c r="E127" s="48"/>
      <c r="F127" s="48"/>
      <c r="G127" s="48"/>
      <c r="H127" s="48"/>
      <c r="I127" s="48"/>
      <c r="J127" s="48"/>
      <c r="K127" s="48"/>
      <c r="L127" s="48"/>
      <c r="M127" s="48"/>
      <c r="N127" s="45"/>
      <c r="O127" s="45"/>
      <c r="P127" s="45"/>
      <c r="Q127" s="45"/>
      <c r="R127" s="45" t="s">
        <v>135</v>
      </c>
      <c r="S127" s="45"/>
      <c r="T127" s="47"/>
      <c r="U127" s="48"/>
      <c r="V127" s="48"/>
      <c r="W127" s="48"/>
      <c r="X127" s="48"/>
      <c r="Y127" s="48"/>
      <c r="Z127" s="48"/>
      <c r="AA127" s="48"/>
      <c r="AB127" s="48"/>
      <c r="AC127" s="48"/>
      <c r="AD127" s="48"/>
      <c r="AE127" s="48"/>
      <c r="AF127" s="48"/>
      <c r="AG127" s="48"/>
      <c r="AH127" s="48"/>
      <c r="AI127" s="48"/>
      <c r="AJ127" s="48"/>
      <c r="AK127" s="45"/>
      <c r="AL127" s="133"/>
      <c r="AM127" s="74"/>
    </row>
    <row r="128" spans="1:39" ht="30" customHeight="1">
      <c r="A128" s="344"/>
      <c r="B128" s="33" t="s">
        <v>625</v>
      </c>
      <c r="C128" s="48"/>
      <c r="D128" s="48"/>
      <c r="E128" s="48"/>
      <c r="F128" s="48"/>
      <c r="G128" s="48"/>
      <c r="H128" s="48"/>
      <c r="I128" s="48"/>
      <c r="J128" s="48"/>
      <c r="K128" s="48"/>
      <c r="L128" s="48"/>
      <c r="M128" s="48"/>
      <c r="N128" s="45"/>
      <c r="O128" s="45"/>
      <c r="P128" s="45"/>
      <c r="Q128" s="45" t="s">
        <v>135</v>
      </c>
      <c r="R128" s="45"/>
      <c r="S128" s="45"/>
      <c r="T128" s="47"/>
      <c r="U128" s="48"/>
      <c r="V128" s="48"/>
      <c r="W128" s="48"/>
      <c r="X128" s="48"/>
      <c r="Y128" s="48"/>
      <c r="Z128" s="48"/>
      <c r="AA128" s="48"/>
      <c r="AB128" s="48"/>
      <c r="AC128" s="48"/>
      <c r="AD128" s="48"/>
      <c r="AE128" s="48"/>
      <c r="AF128" s="48"/>
      <c r="AG128" s="48"/>
      <c r="AH128" s="48"/>
      <c r="AI128" s="48"/>
      <c r="AJ128" s="48"/>
      <c r="AK128" s="45"/>
      <c r="AL128" s="133"/>
      <c r="AM128" s="74"/>
    </row>
    <row r="129" spans="1:39" ht="30" customHeight="1">
      <c r="A129" s="344"/>
      <c r="B129" s="33" t="s">
        <v>626</v>
      </c>
      <c r="C129" s="48"/>
      <c r="D129" s="48"/>
      <c r="E129" s="48"/>
      <c r="F129" s="48"/>
      <c r="G129" s="48"/>
      <c r="H129" s="48"/>
      <c r="I129" s="48"/>
      <c r="J129" s="48"/>
      <c r="K129" s="48"/>
      <c r="L129" s="48"/>
      <c r="M129" s="48"/>
      <c r="N129" s="45"/>
      <c r="O129" s="45"/>
      <c r="P129" s="45"/>
      <c r="Q129" s="45"/>
      <c r="R129" s="45" t="s">
        <v>135</v>
      </c>
      <c r="S129" s="45"/>
      <c r="T129" s="47"/>
      <c r="U129" s="48"/>
      <c r="V129" s="48"/>
      <c r="W129" s="48"/>
      <c r="X129" s="48"/>
      <c r="Y129" s="48"/>
      <c r="Z129" s="48"/>
      <c r="AA129" s="48"/>
      <c r="AB129" s="48"/>
      <c r="AC129" s="48"/>
      <c r="AD129" s="48"/>
      <c r="AE129" s="48"/>
      <c r="AF129" s="48"/>
      <c r="AG129" s="48"/>
      <c r="AH129" s="48"/>
      <c r="AI129" s="48"/>
      <c r="AJ129" s="48"/>
      <c r="AK129" s="45"/>
      <c r="AL129" s="133"/>
      <c r="AM129" s="74"/>
    </row>
    <row r="130" spans="1:39" ht="30" customHeight="1">
      <c r="A130" s="345"/>
      <c r="B130" s="33" t="s">
        <v>627</v>
      </c>
      <c r="C130" s="48"/>
      <c r="D130" s="48"/>
      <c r="E130" s="48"/>
      <c r="F130" s="48"/>
      <c r="G130" s="48"/>
      <c r="H130" s="48"/>
      <c r="I130" s="48"/>
      <c r="J130" s="48"/>
      <c r="K130" s="48"/>
      <c r="L130" s="48"/>
      <c r="M130" s="48"/>
      <c r="N130" s="45"/>
      <c r="O130" s="45"/>
      <c r="P130" s="45"/>
      <c r="Q130" s="45"/>
      <c r="R130" s="45" t="s">
        <v>135</v>
      </c>
      <c r="S130" s="45"/>
      <c r="T130" s="47"/>
      <c r="U130" s="48"/>
      <c r="V130" s="48"/>
      <c r="W130" s="48"/>
      <c r="X130" s="48"/>
      <c r="Y130" s="48"/>
      <c r="Z130" s="48"/>
      <c r="AA130" s="48"/>
      <c r="AB130" s="48"/>
      <c r="AC130" s="48"/>
      <c r="AD130" s="48"/>
      <c r="AE130" s="48"/>
      <c r="AF130" s="48"/>
      <c r="AG130" s="48"/>
      <c r="AH130" s="48"/>
      <c r="AI130" s="48"/>
      <c r="AJ130" s="48"/>
      <c r="AK130" s="45"/>
      <c r="AL130" s="133"/>
      <c r="AM130" s="74"/>
    </row>
    <row r="131" spans="1:39" ht="30" customHeight="1">
      <c r="A131" s="343" t="s">
        <v>628</v>
      </c>
      <c r="B131" s="33" t="s">
        <v>629</v>
      </c>
      <c r="C131" s="48" t="s">
        <v>630</v>
      </c>
      <c r="D131" s="48"/>
      <c r="E131" s="48"/>
      <c r="F131" s="48"/>
      <c r="G131" s="48"/>
      <c r="H131" s="48"/>
      <c r="I131" s="48"/>
      <c r="J131" s="48"/>
      <c r="K131" s="48"/>
      <c r="L131" s="48"/>
      <c r="M131" s="48"/>
      <c r="N131" s="45"/>
      <c r="O131" s="45"/>
      <c r="P131" s="45"/>
      <c r="Q131" s="45"/>
      <c r="R131" s="45"/>
      <c r="S131" s="45" t="s">
        <v>208</v>
      </c>
      <c r="T131" s="47"/>
      <c r="U131" s="48"/>
      <c r="V131" s="48"/>
      <c r="W131" s="48"/>
      <c r="X131" s="48"/>
      <c r="Y131" s="48"/>
      <c r="Z131" s="48"/>
      <c r="AA131" s="48"/>
      <c r="AB131" s="48"/>
      <c r="AC131" s="48"/>
      <c r="AD131" s="48"/>
      <c r="AE131" s="48"/>
      <c r="AF131" s="48"/>
      <c r="AG131" s="48"/>
      <c r="AH131" s="48"/>
      <c r="AI131" s="48"/>
      <c r="AJ131" s="48"/>
      <c r="AK131" s="45"/>
      <c r="AL131" s="133"/>
      <c r="AM131" s="74"/>
    </row>
    <row r="132" spans="1:39" ht="30" customHeight="1">
      <c r="A132" s="344"/>
      <c r="B132" s="33" t="s">
        <v>631</v>
      </c>
      <c r="C132" s="48" t="s">
        <v>630</v>
      </c>
      <c r="D132" s="48"/>
      <c r="E132" s="48"/>
      <c r="F132" s="48"/>
      <c r="G132" s="48"/>
      <c r="H132" s="48"/>
      <c r="I132" s="48"/>
      <c r="J132" s="48"/>
      <c r="K132" s="48"/>
      <c r="L132" s="48"/>
      <c r="M132" s="48"/>
      <c r="N132" s="45"/>
      <c r="O132" s="45"/>
      <c r="P132" s="45"/>
      <c r="Q132" s="45"/>
      <c r="R132" s="45"/>
      <c r="S132" s="45" t="s">
        <v>208</v>
      </c>
      <c r="T132" s="47"/>
      <c r="U132" s="48"/>
      <c r="V132" s="48"/>
      <c r="W132" s="48"/>
      <c r="X132" s="48"/>
      <c r="Y132" s="48"/>
      <c r="Z132" s="48"/>
      <c r="AA132" s="48"/>
      <c r="AB132" s="48"/>
      <c r="AC132" s="48"/>
      <c r="AD132" s="48"/>
      <c r="AE132" s="48"/>
      <c r="AF132" s="48"/>
      <c r="AG132" s="48"/>
      <c r="AH132" s="48"/>
      <c r="AI132" s="48"/>
      <c r="AJ132" s="48"/>
      <c r="AK132" s="45"/>
      <c r="AL132" s="133"/>
      <c r="AM132" s="74"/>
    </row>
    <row r="133" spans="1:39" ht="30" customHeight="1">
      <c r="A133" s="344"/>
      <c r="B133" s="33" t="s">
        <v>632</v>
      </c>
      <c r="C133" s="48" t="s">
        <v>630</v>
      </c>
      <c r="D133" s="48"/>
      <c r="E133" s="48"/>
      <c r="F133" s="48"/>
      <c r="G133" s="48"/>
      <c r="H133" s="48"/>
      <c r="I133" s="48"/>
      <c r="J133" s="48"/>
      <c r="K133" s="48"/>
      <c r="L133" s="48"/>
      <c r="M133" s="48"/>
      <c r="N133" s="45"/>
      <c r="O133" s="45"/>
      <c r="P133" s="45"/>
      <c r="Q133" s="45"/>
      <c r="R133" s="45"/>
      <c r="S133" s="45" t="s">
        <v>208</v>
      </c>
      <c r="T133" s="47"/>
      <c r="U133" s="48"/>
      <c r="V133" s="48"/>
      <c r="W133" s="48"/>
      <c r="X133" s="48"/>
      <c r="Y133" s="48"/>
      <c r="Z133" s="48"/>
      <c r="AA133" s="48"/>
      <c r="AB133" s="48"/>
      <c r="AC133" s="48"/>
      <c r="AD133" s="48"/>
      <c r="AE133" s="48"/>
      <c r="AF133" s="48"/>
      <c r="AG133" s="48"/>
      <c r="AH133" s="48"/>
      <c r="AI133" s="48"/>
      <c r="AJ133" s="48"/>
      <c r="AK133" s="45"/>
      <c r="AL133" s="133"/>
      <c r="AM133" s="74"/>
    </row>
    <row r="134" spans="1:39" ht="30" customHeight="1">
      <c r="A134" s="344"/>
      <c r="B134" s="33" t="s">
        <v>633</v>
      </c>
      <c r="C134" s="48"/>
      <c r="D134" s="48"/>
      <c r="E134" s="48"/>
      <c r="F134" s="48"/>
      <c r="G134" s="48"/>
      <c r="H134" s="48"/>
      <c r="I134" s="48"/>
      <c r="J134" s="48"/>
      <c r="K134" s="48"/>
      <c r="L134" s="48"/>
      <c r="M134" s="48"/>
      <c r="N134" s="45"/>
      <c r="O134" s="45"/>
      <c r="P134" s="45"/>
      <c r="Q134" s="45" t="s">
        <v>135</v>
      </c>
      <c r="R134" s="45"/>
      <c r="S134" s="45"/>
      <c r="T134" s="47"/>
      <c r="U134" s="48"/>
      <c r="V134" s="48"/>
      <c r="W134" s="48"/>
      <c r="X134" s="48"/>
      <c r="Y134" s="48"/>
      <c r="Z134" s="48"/>
      <c r="AA134" s="48"/>
      <c r="AB134" s="48"/>
      <c r="AC134" s="48"/>
      <c r="AD134" s="48"/>
      <c r="AE134" s="48"/>
      <c r="AF134" s="48"/>
      <c r="AG134" s="48"/>
      <c r="AH134" s="48"/>
      <c r="AI134" s="48"/>
      <c r="AJ134" s="48"/>
      <c r="AK134" s="45"/>
      <c r="AL134" s="133"/>
      <c r="AM134" s="74"/>
    </row>
    <row r="135" spans="1:39" ht="30" customHeight="1">
      <c r="A135" s="344"/>
      <c r="B135" s="33" t="s">
        <v>634</v>
      </c>
      <c r="C135" s="48"/>
      <c r="D135" s="48"/>
      <c r="E135" s="48"/>
      <c r="F135" s="48"/>
      <c r="G135" s="48"/>
      <c r="H135" s="48"/>
      <c r="I135" s="48"/>
      <c r="J135" s="48"/>
      <c r="K135" s="48"/>
      <c r="L135" s="48"/>
      <c r="M135" s="48"/>
      <c r="N135" s="45"/>
      <c r="O135" s="45"/>
      <c r="P135" s="45"/>
      <c r="Q135" s="45"/>
      <c r="R135" s="45" t="s">
        <v>135</v>
      </c>
      <c r="S135" s="45"/>
      <c r="T135" s="47"/>
      <c r="U135" s="48"/>
      <c r="V135" s="48"/>
      <c r="W135" s="48"/>
      <c r="X135" s="48"/>
      <c r="Y135" s="48"/>
      <c r="Z135" s="48"/>
      <c r="AA135" s="48"/>
      <c r="AB135" s="48"/>
      <c r="AC135" s="48"/>
      <c r="AD135" s="48"/>
      <c r="AE135" s="48"/>
      <c r="AF135" s="48"/>
      <c r="AG135" s="48"/>
      <c r="AH135" s="48"/>
      <c r="AI135" s="48"/>
      <c r="AJ135" s="48"/>
      <c r="AK135" s="45"/>
      <c r="AL135" s="133"/>
      <c r="AM135" s="74"/>
    </row>
    <row r="136" spans="1:39" ht="30" customHeight="1">
      <c r="A136" s="344"/>
      <c r="B136" s="33" t="s">
        <v>635</v>
      </c>
      <c r="C136" s="48"/>
      <c r="D136" s="48"/>
      <c r="E136" s="48"/>
      <c r="F136" s="48"/>
      <c r="G136" s="48"/>
      <c r="H136" s="48"/>
      <c r="I136" s="48"/>
      <c r="J136" s="48"/>
      <c r="K136" s="48"/>
      <c r="L136" s="48"/>
      <c r="M136" s="48"/>
      <c r="N136" s="45"/>
      <c r="O136" s="45"/>
      <c r="P136" s="45"/>
      <c r="Q136" s="45" t="s">
        <v>135</v>
      </c>
      <c r="R136" s="45"/>
      <c r="S136" s="45"/>
      <c r="T136" s="47"/>
      <c r="U136" s="48"/>
      <c r="V136" s="48"/>
      <c r="W136" s="48"/>
      <c r="X136" s="48"/>
      <c r="Y136" s="48"/>
      <c r="Z136" s="48"/>
      <c r="AA136" s="48"/>
      <c r="AB136" s="48"/>
      <c r="AC136" s="48"/>
      <c r="AD136" s="48"/>
      <c r="AE136" s="48"/>
      <c r="AF136" s="48"/>
      <c r="AG136" s="48"/>
      <c r="AH136" s="48"/>
      <c r="AI136" s="48"/>
      <c r="AJ136" s="48"/>
      <c r="AK136" s="45"/>
      <c r="AL136" s="133"/>
      <c r="AM136" s="74"/>
    </row>
    <row r="137" spans="1:39" ht="30" customHeight="1">
      <c r="A137" s="344"/>
      <c r="B137" s="33" t="s">
        <v>636</v>
      </c>
      <c r="C137" s="48"/>
      <c r="D137" s="48"/>
      <c r="E137" s="48"/>
      <c r="F137" s="48"/>
      <c r="G137" s="48"/>
      <c r="H137" s="48"/>
      <c r="I137" s="48"/>
      <c r="J137" s="48"/>
      <c r="K137" s="48"/>
      <c r="L137" s="48"/>
      <c r="M137" s="48"/>
      <c r="N137" s="45"/>
      <c r="O137" s="45"/>
      <c r="P137" s="45"/>
      <c r="Q137" s="45"/>
      <c r="R137" s="45" t="s">
        <v>135</v>
      </c>
      <c r="S137" s="45"/>
      <c r="T137" s="47"/>
      <c r="U137" s="48"/>
      <c r="V137" s="48"/>
      <c r="W137" s="48"/>
      <c r="X137" s="48"/>
      <c r="Y137" s="48"/>
      <c r="Z137" s="48"/>
      <c r="AA137" s="48"/>
      <c r="AB137" s="48"/>
      <c r="AC137" s="48"/>
      <c r="AD137" s="48"/>
      <c r="AE137" s="48"/>
      <c r="AF137" s="48"/>
      <c r="AG137" s="48"/>
      <c r="AH137" s="48"/>
      <c r="AI137" s="48"/>
      <c r="AJ137" s="48"/>
      <c r="AK137" s="45"/>
      <c r="AL137" s="133"/>
      <c r="AM137" s="74"/>
    </row>
    <row r="138" spans="1:39" ht="30" customHeight="1">
      <c r="A138" s="344"/>
      <c r="B138" s="33" t="s">
        <v>637</v>
      </c>
      <c r="C138" s="48"/>
      <c r="D138" s="48"/>
      <c r="E138" s="48"/>
      <c r="F138" s="48"/>
      <c r="G138" s="48"/>
      <c r="H138" s="48"/>
      <c r="I138" s="48"/>
      <c r="J138" s="48"/>
      <c r="K138" s="48"/>
      <c r="L138" s="48"/>
      <c r="M138" s="48"/>
      <c r="N138" s="45"/>
      <c r="O138" s="45"/>
      <c r="P138" s="45"/>
      <c r="Q138" s="45" t="s">
        <v>135</v>
      </c>
      <c r="R138" s="45"/>
      <c r="S138" s="45"/>
      <c r="T138" s="47"/>
      <c r="U138" s="48"/>
      <c r="V138" s="48"/>
      <c r="W138" s="48"/>
      <c r="X138" s="48"/>
      <c r="Y138" s="48"/>
      <c r="Z138" s="48"/>
      <c r="AA138" s="48"/>
      <c r="AB138" s="48"/>
      <c r="AC138" s="48"/>
      <c r="AD138" s="48"/>
      <c r="AE138" s="48"/>
      <c r="AF138" s="48"/>
      <c r="AG138" s="48"/>
      <c r="AH138" s="48"/>
      <c r="AI138" s="48"/>
      <c r="AJ138" s="48"/>
      <c r="AK138" s="45"/>
      <c r="AL138" s="133"/>
      <c r="AM138" s="74"/>
    </row>
    <row r="139" spans="1:39" ht="30" customHeight="1">
      <c r="A139" s="344"/>
      <c r="B139" s="33" t="s">
        <v>638</v>
      </c>
      <c r="C139" s="48"/>
      <c r="D139" s="48"/>
      <c r="E139" s="48"/>
      <c r="F139" s="48"/>
      <c r="G139" s="48"/>
      <c r="H139" s="48"/>
      <c r="I139" s="48"/>
      <c r="J139" s="48"/>
      <c r="K139" s="48"/>
      <c r="L139" s="48"/>
      <c r="M139" s="48"/>
      <c r="N139" s="45"/>
      <c r="O139" s="45"/>
      <c r="P139" s="45"/>
      <c r="Q139" s="45"/>
      <c r="R139" s="45" t="s">
        <v>135</v>
      </c>
      <c r="S139" s="45"/>
      <c r="T139" s="47"/>
      <c r="U139" s="48"/>
      <c r="V139" s="48"/>
      <c r="W139" s="48"/>
      <c r="X139" s="48"/>
      <c r="Y139" s="48"/>
      <c r="Z139" s="48"/>
      <c r="AA139" s="48"/>
      <c r="AB139" s="48"/>
      <c r="AC139" s="48"/>
      <c r="AD139" s="48"/>
      <c r="AE139" s="48"/>
      <c r="AF139" s="48"/>
      <c r="AG139" s="48"/>
      <c r="AH139" s="48"/>
      <c r="AI139" s="48"/>
      <c r="AJ139" s="48"/>
      <c r="AK139" s="45"/>
      <c r="AL139" s="133"/>
      <c r="AM139" s="74"/>
    </row>
    <row r="140" spans="1:39" ht="30" customHeight="1">
      <c r="A140" s="344"/>
      <c r="B140" s="33" t="s">
        <v>639</v>
      </c>
      <c r="C140" s="48"/>
      <c r="D140" s="48"/>
      <c r="E140" s="48"/>
      <c r="F140" s="48"/>
      <c r="G140" s="48"/>
      <c r="H140" s="48"/>
      <c r="I140" s="48"/>
      <c r="J140" s="48"/>
      <c r="K140" s="48"/>
      <c r="L140" s="48"/>
      <c r="M140" s="48"/>
      <c r="N140" s="45"/>
      <c r="O140" s="45"/>
      <c r="P140" s="45"/>
      <c r="Q140" s="45" t="s">
        <v>135</v>
      </c>
      <c r="R140" s="45"/>
      <c r="S140" s="45"/>
      <c r="T140" s="47"/>
      <c r="U140" s="48"/>
      <c r="V140" s="48"/>
      <c r="W140" s="48"/>
      <c r="X140" s="48"/>
      <c r="Y140" s="48"/>
      <c r="Z140" s="48"/>
      <c r="AA140" s="48"/>
      <c r="AB140" s="48"/>
      <c r="AC140" s="48"/>
      <c r="AD140" s="48"/>
      <c r="AE140" s="48"/>
      <c r="AF140" s="48"/>
      <c r="AG140" s="48"/>
      <c r="AH140" s="48"/>
      <c r="AI140" s="48"/>
      <c r="AJ140" s="48"/>
      <c r="AK140" s="45"/>
      <c r="AL140" s="133"/>
      <c r="AM140" s="74"/>
    </row>
    <row r="141" spans="1:39" ht="30" customHeight="1">
      <c r="A141" s="344"/>
      <c r="B141" s="33" t="s">
        <v>640</v>
      </c>
      <c r="C141" s="48"/>
      <c r="D141" s="48"/>
      <c r="E141" s="48"/>
      <c r="F141" s="48"/>
      <c r="G141" s="48"/>
      <c r="H141" s="48"/>
      <c r="I141" s="48"/>
      <c r="J141" s="48"/>
      <c r="K141" s="48"/>
      <c r="L141" s="48"/>
      <c r="M141" s="48"/>
      <c r="N141" s="45"/>
      <c r="O141" s="45"/>
      <c r="P141" s="45"/>
      <c r="Q141" s="45"/>
      <c r="R141" s="45" t="s">
        <v>135</v>
      </c>
      <c r="S141" s="45"/>
      <c r="T141" s="47"/>
      <c r="U141" s="48"/>
      <c r="V141" s="48"/>
      <c r="W141" s="48"/>
      <c r="X141" s="48"/>
      <c r="Y141" s="48"/>
      <c r="Z141" s="48"/>
      <c r="AA141" s="48"/>
      <c r="AB141" s="48"/>
      <c r="AC141" s="48"/>
      <c r="AD141" s="48"/>
      <c r="AE141" s="48"/>
      <c r="AF141" s="48"/>
      <c r="AG141" s="48"/>
      <c r="AH141" s="48"/>
      <c r="AI141" s="48"/>
      <c r="AJ141" s="48"/>
      <c r="AK141" s="45"/>
      <c r="AL141" s="133"/>
      <c r="AM141" s="74"/>
    </row>
    <row r="142" spans="1:39" ht="30" customHeight="1">
      <c r="A142" s="344"/>
      <c r="B142" s="33" t="s">
        <v>641</v>
      </c>
      <c r="C142" s="48"/>
      <c r="D142" s="48"/>
      <c r="E142" s="48"/>
      <c r="F142" s="48"/>
      <c r="G142" s="48"/>
      <c r="H142" s="48"/>
      <c r="I142" s="48"/>
      <c r="J142" s="48"/>
      <c r="K142" s="48"/>
      <c r="L142" s="48"/>
      <c r="M142" s="48"/>
      <c r="N142" s="45"/>
      <c r="O142" s="45"/>
      <c r="P142" s="45" t="s">
        <v>135</v>
      </c>
      <c r="Q142" s="45"/>
      <c r="R142" s="45"/>
      <c r="S142" s="45"/>
      <c r="T142" s="47"/>
      <c r="U142" s="48"/>
      <c r="V142" s="48"/>
      <c r="W142" s="48"/>
      <c r="X142" s="48"/>
      <c r="Y142" s="48"/>
      <c r="Z142" s="48"/>
      <c r="AA142" s="48"/>
      <c r="AB142" s="48"/>
      <c r="AC142" s="48"/>
      <c r="AD142" s="48"/>
      <c r="AE142" s="48"/>
      <c r="AF142" s="48"/>
      <c r="AG142" s="48"/>
      <c r="AH142" s="48"/>
      <c r="AI142" s="48"/>
      <c r="AJ142" s="48"/>
      <c r="AK142" s="45"/>
      <c r="AL142" s="133"/>
      <c r="AM142" s="74"/>
    </row>
    <row r="143" spans="1:39" ht="30" customHeight="1">
      <c r="A143" s="344"/>
      <c r="B143" s="33" t="s">
        <v>642</v>
      </c>
      <c r="C143" s="48"/>
      <c r="D143" s="48"/>
      <c r="E143" s="48"/>
      <c r="F143" s="48"/>
      <c r="G143" s="48"/>
      <c r="H143" s="48"/>
      <c r="I143" s="48"/>
      <c r="J143" s="48"/>
      <c r="K143" s="48"/>
      <c r="L143" s="48"/>
      <c r="M143" s="48"/>
      <c r="N143" s="45"/>
      <c r="O143" s="45"/>
      <c r="P143" s="45" t="s">
        <v>135</v>
      </c>
      <c r="Q143" s="45"/>
      <c r="R143" s="45"/>
      <c r="S143" s="45"/>
      <c r="T143" s="47"/>
      <c r="U143" s="48"/>
      <c r="V143" s="48"/>
      <c r="W143" s="48"/>
      <c r="X143" s="48"/>
      <c r="Y143" s="48"/>
      <c r="Z143" s="48"/>
      <c r="AA143" s="48"/>
      <c r="AB143" s="48"/>
      <c r="AC143" s="48"/>
      <c r="AD143" s="48"/>
      <c r="AE143" s="48"/>
      <c r="AF143" s="48"/>
      <c r="AG143" s="48"/>
      <c r="AH143" s="48"/>
      <c r="AI143" s="48"/>
      <c r="AJ143" s="48"/>
      <c r="AK143" s="45"/>
      <c r="AL143" s="133"/>
      <c r="AM143" s="74"/>
    </row>
    <row r="144" spans="1:39" ht="30" customHeight="1">
      <c r="A144" s="344"/>
      <c r="B144" s="33" t="s">
        <v>643</v>
      </c>
      <c r="C144" s="48"/>
      <c r="D144" s="48"/>
      <c r="E144" s="48"/>
      <c r="F144" s="48"/>
      <c r="G144" s="48"/>
      <c r="H144" s="48"/>
      <c r="I144" s="48"/>
      <c r="J144" s="48"/>
      <c r="K144" s="48"/>
      <c r="L144" s="48"/>
      <c r="M144" s="48"/>
      <c r="N144" s="45"/>
      <c r="O144" s="45"/>
      <c r="P144" s="45" t="s">
        <v>135</v>
      </c>
      <c r="Q144" s="45"/>
      <c r="R144" s="45"/>
      <c r="S144" s="45"/>
      <c r="T144" s="47"/>
      <c r="U144" s="48"/>
      <c r="V144" s="48"/>
      <c r="W144" s="48"/>
      <c r="X144" s="48"/>
      <c r="Y144" s="48"/>
      <c r="Z144" s="48"/>
      <c r="AA144" s="48"/>
      <c r="AB144" s="48"/>
      <c r="AC144" s="48"/>
      <c r="AD144" s="48"/>
      <c r="AE144" s="48"/>
      <c r="AF144" s="48"/>
      <c r="AG144" s="48"/>
      <c r="AH144" s="48"/>
      <c r="AI144" s="48"/>
      <c r="AJ144" s="48"/>
      <c r="AK144" s="45"/>
      <c r="AL144" s="133"/>
      <c r="AM144" s="74"/>
    </row>
    <row r="145" spans="1:39" ht="30" customHeight="1">
      <c r="A145" s="345"/>
      <c r="B145" s="33" t="s">
        <v>644</v>
      </c>
      <c r="C145" s="48"/>
      <c r="D145" s="48"/>
      <c r="E145" s="48"/>
      <c r="F145" s="48"/>
      <c r="G145" s="48"/>
      <c r="H145" s="48"/>
      <c r="I145" s="48"/>
      <c r="J145" s="48"/>
      <c r="K145" s="48"/>
      <c r="L145" s="48"/>
      <c r="M145" s="48"/>
      <c r="N145" s="45"/>
      <c r="O145" s="45"/>
      <c r="P145" s="45" t="s">
        <v>135</v>
      </c>
      <c r="Q145" s="45"/>
      <c r="R145" s="45"/>
      <c r="S145" s="45"/>
      <c r="T145" s="47"/>
      <c r="U145" s="48"/>
      <c r="V145" s="48"/>
      <c r="W145" s="48"/>
      <c r="X145" s="48"/>
      <c r="Y145" s="48"/>
      <c r="Z145" s="48"/>
      <c r="AA145" s="48"/>
      <c r="AB145" s="48"/>
      <c r="AC145" s="48"/>
      <c r="AD145" s="48"/>
      <c r="AE145" s="48"/>
      <c r="AF145" s="48"/>
      <c r="AG145" s="48"/>
      <c r="AH145" s="48"/>
      <c r="AI145" s="48"/>
      <c r="AJ145" s="48"/>
      <c r="AK145" s="45"/>
      <c r="AL145" s="133"/>
      <c r="AM145" s="74"/>
    </row>
    <row r="146" spans="1:39" ht="30" customHeight="1">
      <c r="A146" s="343" t="s">
        <v>645</v>
      </c>
      <c r="B146" s="33" t="s">
        <v>646</v>
      </c>
      <c r="C146" s="48" t="s">
        <v>647</v>
      </c>
      <c r="D146" s="48"/>
      <c r="E146" s="48"/>
      <c r="F146" s="48"/>
      <c r="G146" s="48"/>
      <c r="H146" s="48"/>
      <c r="I146" s="48"/>
      <c r="J146" s="48"/>
      <c r="K146" s="48"/>
      <c r="L146" s="48"/>
      <c r="M146" s="48"/>
      <c r="N146" s="45"/>
      <c r="O146" s="45"/>
      <c r="P146" s="45"/>
      <c r="Q146" s="45"/>
      <c r="R146" s="45"/>
      <c r="S146" s="45" t="s">
        <v>208</v>
      </c>
      <c r="T146" s="47"/>
      <c r="U146" s="48"/>
      <c r="V146" s="48"/>
      <c r="W146" s="48"/>
      <c r="X146" s="48"/>
      <c r="Y146" s="48"/>
      <c r="Z146" s="48"/>
      <c r="AA146" s="48"/>
      <c r="AB146" s="48"/>
      <c r="AC146" s="48"/>
      <c r="AD146" s="48"/>
      <c r="AE146" s="48"/>
      <c r="AF146" s="48"/>
      <c r="AG146" s="48"/>
      <c r="AH146" s="48"/>
      <c r="AI146" s="48"/>
      <c r="AJ146" s="48"/>
      <c r="AK146" s="45"/>
      <c r="AL146" s="133"/>
      <c r="AM146" s="74"/>
    </row>
    <row r="147" spans="1:39" ht="30" customHeight="1">
      <c r="A147" s="344"/>
      <c r="B147" s="33" t="s">
        <v>648</v>
      </c>
      <c r="C147" s="48" t="s">
        <v>647</v>
      </c>
      <c r="D147" s="48"/>
      <c r="E147" s="48"/>
      <c r="F147" s="48"/>
      <c r="G147" s="48"/>
      <c r="H147" s="48"/>
      <c r="I147" s="48"/>
      <c r="J147" s="48"/>
      <c r="K147" s="48"/>
      <c r="L147" s="48"/>
      <c r="M147" s="48"/>
      <c r="N147" s="45"/>
      <c r="O147" s="45"/>
      <c r="P147" s="45"/>
      <c r="Q147" s="45"/>
      <c r="R147" s="45"/>
      <c r="S147" s="45" t="s">
        <v>208</v>
      </c>
      <c r="T147" s="47"/>
      <c r="U147" s="48"/>
      <c r="V147" s="48"/>
      <c r="W147" s="48"/>
      <c r="X147" s="48"/>
      <c r="Y147" s="48"/>
      <c r="Z147" s="48"/>
      <c r="AA147" s="48"/>
      <c r="AB147" s="48"/>
      <c r="AC147" s="48"/>
      <c r="AD147" s="48"/>
      <c r="AE147" s="48"/>
      <c r="AF147" s="48"/>
      <c r="AG147" s="48"/>
      <c r="AH147" s="48"/>
      <c r="AI147" s="48"/>
      <c r="AJ147" s="48"/>
      <c r="AK147" s="45"/>
      <c r="AL147" s="133"/>
      <c r="AM147" s="74"/>
    </row>
    <row r="148" spans="1:39" ht="30" customHeight="1">
      <c r="A148" s="344"/>
      <c r="B148" s="33" t="s">
        <v>649</v>
      </c>
      <c r="C148" s="48" t="s">
        <v>647</v>
      </c>
      <c r="D148" s="48"/>
      <c r="E148" s="48"/>
      <c r="F148" s="48"/>
      <c r="G148" s="48"/>
      <c r="H148" s="48"/>
      <c r="I148" s="48"/>
      <c r="J148" s="48"/>
      <c r="K148" s="48"/>
      <c r="L148" s="48"/>
      <c r="M148" s="48"/>
      <c r="N148" s="45"/>
      <c r="O148" s="45"/>
      <c r="P148" s="45"/>
      <c r="Q148" s="45"/>
      <c r="R148" s="45"/>
      <c r="S148" s="45" t="s">
        <v>208</v>
      </c>
      <c r="T148" s="47" t="s">
        <v>114</v>
      </c>
      <c r="U148" s="48"/>
      <c r="V148" s="48"/>
      <c r="W148" s="48"/>
      <c r="X148" s="48"/>
      <c r="Y148" s="48"/>
      <c r="Z148" s="48"/>
      <c r="AA148" s="48"/>
      <c r="AB148" s="48"/>
      <c r="AC148" s="48"/>
      <c r="AD148" s="48"/>
      <c r="AE148" s="48"/>
      <c r="AF148" s="48"/>
      <c r="AG148" s="48"/>
      <c r="AH148" s="48"/>
      <c r="AI148" s="48"/>
      <c r="AJ148" s="48"/>
      <c r="AK148" s="45"/>
      <c r="AL148" s="133"/>
      <c r="AM148" s="74"/>
    </row>
    <row r="149" spans="1:39" ht="30" customHeight="1">
      <c r="A149" s="344"/>
      <c r="B149" s="33" t="s">
        <v>650</v>
      </c>
      <c r="C149" s="48"/>
      <c r="D149" s="48"/>
      <c r="E149" s="48"/>
      <c r="F149" s="48"/>
      <c r="G149" s="48"/>
      <c r="H149" s="48"/>
      <c r="I149" s="48"/>
      <c r="J149" s="48"/>
      <c r="K149" s="48"/>
      <c r="L149" s="48"/>
      <c r="M149" s="48"/>
      <c r="N149" s="45"/>
      <c r="O149" s="45"/>
      <c r="P149" s="45"/>
      <c r="Q149" s="45"/>
      <c r="R149" s="45" t="s">
        <v>135</v>
      </c>
      <c r="S149" s="45"/>
      <c r="T149" s="47"/>
      <c r="U149" s="48"/>
      <c r="V149" s="48"/>
      <c r="W149" s="48"/>
      <c r="X149" s="48"/>
      <c r="Y149" s="48"/>
      <c r="Z149" s="48"/>
      <c r="AA149" s="48"/>
      <c r="AB149" s="48"/>
      <c r="AC149" s="48"/>
      <c r="AD149" s="48"/>
      <c r="AE149" s="48"/>
      <c r="AF149" s="48"/>
      <c r="AG149" s="48"/>
      <c r="AH149" s="48"/>
      <c r="AI149" s="48"/>
      <c r="AJ149" s="48"/>
      <c r="AK149" s="45"/>
      <c r="AL149" s="133"/>
      <c r="AM149" s="74"/>
    </row>
    <row r="150" spans="1:39" ht="30" customHeight="1">
      <c r="A150" s="344"/>
      <c r="B150" s="33" t="s">
        <v>651</v>
      </c>
      <c r="C150" s="48"/>
      <c r="D150" s="48"/>
      <c r="E150" s="48"/>
      <c r="F150" s="48"/>
      <c r="G150" s="48"/>
      <c r="H150" s="48"/>
      <c r="I150" s="48"/>
      <c r="J150" s="48"/>
      <c r="K150" s="48"/>
      <c r="L150" s="48"/>
      <c r="M150" s="48"/>
      <c r="N150" s="45"/>
      <c r="O150" s="45"/>
      <c r="P150" s="45"/>
      <c r="Q150" s="45"/>
      <c r="R150" s="45" t="s">
        <v>135</v>
      </c>
      <c r="S150" s="45"/>
      <c r="T150" s="47"/>
      <c r="U150" s="48"/>
      <c r="V150" s="48"/>
      <c r="W150" s="48"/>
      <c r="X150" s="48"/>
      <c r="Y150" s="48"/>
      <c r="Z150" s="48"/>
      <c r="AA150" s="48"/>
      <c r="AB150" s="48"/>
      <c r="AC150" s="48"/>
      <c r="AD150" s="48"/>
      <c r="AE150" s="48"/>
      <c r="AF150" s="48"/>
      <c r="AG150" s="48"/>
      <c r="AH150" s="48"/>
      <c r="AI150" s="48"/>
      <c r="AJ150" s="48"/>
      <c r="AK150" s="45"/>
      <c r="AL150" s="133"/>
      <c r="AM150" s="74"/>
    </row>
    <row r="151" spans="1:39" ht="30" customHeight="1">
      <c r="A151" s="344"/>
      <c r="B151" s="33" t="s">
        <v>652</v>
      </c>
      <c r="C151" s="48"/>
      <c r="D151" s="48"/>
      <c r="E151" s="48"/>
      <c r="F151" s="48"/>
      <c r="G151" s="48"/>
      <c r="H151" s="48"/>
      <c r="I151" s="48"/>
      <c r="J151" s="48"/>
      <c r="K151" s="48"/>
      <c r="L151" s="48"/>
      <c r="M151" s="48"/>
      <c r="N151" s="45"/>
      <c r="O151" s="45"/>
      <c r="P151" s="45"/>
      <c r="Q151" s="45"/>
      <c r="R151" s="45" t="s">
        <v>135</v>
      </c>
      <c r="S151" s="45"/>
      <c r="T151" s="47"/>
      <c r="U151" s="48"/>
      <c r="V151" s="48"/>
      <c r="W151" s="48"/>
      <c r="X151" s="48"/>
      <c r="Y151" s="48"/>
      <c r="Z151" s="48"/>
      <c r="AA151" s="48"/>
      <c r="AB151" s="48"/>
      <c r="AC151" s="48"/>
      <c r="AD151" s="48"/>
      <c r="AE151" s="48"/>
      <c r="AF151" s="48"/>
      <c r="AG151" s="48"/>
      <c r="AH151" s="48"/>
      <c r="AI151" s="48"/>
      <c r="AJ151" s="48"/>
      <c r="AK151" s="45"/>
      <c r="AL151" s="133"/>
      <c r="AM151" s="74"/>
    </row>
    <row r="152" spans="1:39" ht="30" customHeight="1">
      <c r="A152" s="344"/>
      <c r="B152" s="33" t="s">
        <v>653</v>
      </c>
      <c r="C152" s="48"/>
      <c r="D152" s="48"/>
      <c r="E152" s="48"/>
      <c r="F152" s="48"/>
      <c r="G152" s="48"/>
      <c r="H152" s="48"/>
      <c r="I152" s="48"/>
      <c r="J152" s="48"/>
      <c r="K152" s="48"/>
      <c r="L152" s="48"/>
      <c r="M152" s="48"/>
      <c r="N152" s="45"/>
      <c r="O152" s="45"/>
      <c r="P152" s="45"/>
      <c r="Q152" s="45"/>
      <c r="R152" s="45" t="s">
        <v>135</v>
      </c>
      <c r="S152" s="45"/>
      <c r="T152" s="47"/>
      <c r="U152" s="48"/>
      <c r="V152" s="48"/>
      <c r="W152" s="48"/>
      <c r="X152" s="48"/>
      <c r="Y152" s="48"/>
      <c r="Z152" s="48"/>
      <c r="AA152" s="48"/>
      <c r="AB152" s="48"/>
      <c r="AC152" s="48"/>
      <c r="AD152" s="48"/>
      <c r="AE152" s="48"/>
      <c r="AF152" s="48"/>
      <c r="AG152" s="48"/>
      <c r="AH152" s="48"/>
      <c r="AI152" s="48"/>
      <c r="AJ152" s="48"/>
      <c r="AK152" s="45"/>
      <c r="AL152" s="133"/>
      <c r="AM152" s="74"/>
    </row>
    <row r="153" spans="1:39" ht="30" customHeight="1">
      <c r="A153" s="344"/>
      <c r="B153" s="33" t="s">
        <v>654</v>
      </c>
      <c r="C153" s="48"/>
      <c r="D153" s="48"/>
      <c r="E153" s="48"/>
      <c r="F153" s="48"/>
      <c r="G153" s="48"/>
      <c r="H153" s="48"/>
      <c r="I153" s="48"/>
      <c r="J153" s="48"/>
      <c r="K153" s="48"/>
      <c r="L153" s="48"/>
      <c r="M153" s="48"/>
      <c r="N153" s="45"/>
      <c r="O153" s="45"/>
      <c r="P153" s="45"/>
      <c r="Q153" s="45"/>
      <c r="R153" s="45" t="s">
        <v>135</v>
      </c>
      <c r="S153" s="45"/>
      <c r="T153" s="47"/>
      <c r="U153" s="48"/>
      <c r="V153" s="48"/>
      <c r="W153" s="48"/>
      <c r="X153" s="48"/>
      <c r="Y153" s="48"/>
      <c r="Z153" s="48"/>
      <c r="AA153" s="48"/>
      <c r="AB153" s="48"/>
      <c r="AC153" s="48"/>
      <c r="AD153" s="48"/>
      <c r="AE153" s="48"/>
      <c r="AF153" s="48"/>
      <c r="AG153" s="48"/>
      <c r="AH153" s="48"/>
      <c r="AI153" s="48"/>
      <c r="AJ153" s="48"/>
      <c r="AK153" s="45"/>
      <c r="AL153" s="133"/>
      <c r="AM153" s="74"/>
    </row>
    <row r="154" spans="1:39" ht="30" customHeight="1">
      <c r="A154" s="344"/>
      <c r="B154" s="33" t="s">
        <v>655</v>
      </c>
      <c r="C154" s="48"/>
      <c r="D154" s="48"/>
      <c r="E154" s="48"/>
      <c r="F154" s="48"/>
      <c r="G154" s="48"/>
      <c r="H154" s="48"/>
      <c r="I154" s="48"/>
      <c r="J154" s="48"/>
      <c r="K154" s="48"/>
      <c r="L154" s="48"/>
      <c r="M154" s="48"/>
      <c r="N154" s="45"/>
      <c r="O154" s="45"/>
      <c r="P154" s="45"/>
      <c r="Q154" s="45"/>
      <c r="R154" s="45" t="s">
        <v>135</v>
      </c>
      <c r="S154" s="45"/>
      <c r="T154" s="47"/>
      <c r="U154" s="48"/>
      <c r="V154" s="48"/>
      <c r="W154" s="48"/>
      <c r="X154" s="48"/>
      <c r="Y154" s="48"/>
      <c r="Z154" s="48"/>
      <c r="AA154" s="48"/>
      <c r="AB154" s="48"/>
      <c r="AC154" s="48"/>
      <c r="AD154" s="48"/>
      <c r="AE154" s="48"/>
      <c r="AF154" s="48"/>
      <c r="AG154" s="48"/>
      <c r="AH154" s="48"/>
      <c r="AI154" s="48"/>
      <c r="AJ154" s="48"/>
      <c r="AK154" s="45"/>
      <c r="AL154" s="133"/>
      <c r="AM154" s="74"/>
    </row>
    <row r="155" spans="1:39" ht="30" customHeight="1">
      <c r="A155" s="344"/>
      <c r="B155" s="33" t="s">
        <v>656</v>
      </c>
      <c r="C155" s="48"/>
      <c r="D155" s="48"/>
      <c r="E155" s="48"/>
      <c r="F155" s="48"/>
      <c r="G155" s="48"/>
      <c r="H155" s="48"/>
      <c r="I155" s="48"/>
      <c r="J155" s="48"/>
      <c r="K155" s="48"/>
      <c r="L155" s="48"/>
      <c r="M155" s="48"/>
      <c r="N155" s="45"/>
      <c r="O155" s="45"/>
      <c r="P155" s="45"/>
      <c r="Q155" s="45"/>
      <c r="R155" s="45" t="s">
        <v>135</v>
      </c>
      <c r="S155" s="45"/>
      <c r="T155" s="47" t="s">
        <v>113</v>
      </c>
      <c r="U155" s="48"/>
      <c r="V155" s="48"/>
      <c r="W155" s="48"/>
      <c r="X155" s="48"/>
      <c r="Y155" s="48"/>
      <c r="Z155" s="48"/>
      <c r="AA155" s="48"/>
      <c r="AB155" s="48"/>
      <c r="AC155" s="48"/>
      <c r="AD155" s="48"/>
      <c r="AE155" s="48"/>
      <c r="AF155" s="48"/>
      <c r="AG155" s="48"/>
      <c r="AH155" s="48"/>
      <c r="AI155" s="48"/>
      <c r="AJ155" s="48"/>
      <c r="AK155" s="45"/>
      <c r="AL155" s="133"/>
      <c r="AM155" s="74"/>
    </row>
    <row r="156" spans="1:39" ht="30" customHeight="1">
      <c r="A156" s="344"/>
      <c r="B156" s="33" t="s">
        <v>657</v>
      </c>
      <c r="C156" s="48"/>
      <c r="D156" s="48"/>
      <c r="E156" s="48"/>
      <c r="F156" s="48"/>
      <c r="G156" s="48"/>
      <c r="H156" s="48"/>
      <c r="I156" s="48"/>
      <c r="J156" s="48"/>
      <c r="K156" s="48"/>
      <c r="L156" s="48"/>
      <c r="M156" s="48"/>
      <c r="N156" s="45"/>
      <c r="O156" s="45"/>
      <c r="P156" s="45"/>
      <c r="Q156" s="45"/>
      <c r="R156" s="45" t="s">
        <v>135</v>
      </c>
      <c r="S156" s="45"/>
      <c r="T156" s="47"/>
      <c r="U156" s="48"/>
      <c r="V156" s="48"/>
      <c r="W156" s="48"/>
      <c r="X156" s="48"/>
      <c r="Y156" s="48"/>
      <c r="Z156" s="48"/>
      <c r="AA156" s="48"/>
      <c r="AB156" s="48"/>
      <c r="AC156" s="48"/>
      <c r="AD156" s="48"/>
      <c r="AE156" s="48"/>
      <c r="AF156" s="48"/>
      <c r="AG156" s="48"/>
      <c r="AH156" s="48"/>
      <c r="AI156" s="48"/>
      <c r="AJ156" s="48"/>
      <c r="AK156" s="45"/>
      <c r="AL156" s="133"/>
      <c r="AM156" s="74"/>
    </row>
    <row r="157" spans="1:39" ht="30" customHeight="1">
      <c r="A157" s="344"/>
      <c r="B157" s="33" t="s">
        <v>658</v>
      </c>
      <c r="C157" s="48"/>
      <c r="D157" s="48"/>
      <c r="E157" s="48"/>
      <c r="F157" s="48"/>
      <c r="G157" s="48"/>
      <c r="H157" s="48"/>
      <c r="I157" s="48"/>
      <c r="J157" s="48"/>
      <c r="K157" s="48"/>
      <c r="L157" s="48"/>
      <c r="M157" s="48"/>
      <c r="N157" s="45"/>
      <c r="O157" s="45"/>
      <c r="P157" s="45"/>
      <c r="Q157" s="45"/>
      <c r="R157" s="45" t="s">
        <v>135</v>
      </c>
      <c r="S157" s="45"/>
      <c r="T157" s="47"/>
      <c r="U157" s="48"/>
      <c r="V157" s="48"/>
      <c r="W157" s="48"/>
      <c r="X157" s="48"/>
      <c r="Y157" s="48"/>
      <c r="Z157" s="48"/>
      <c r="AA157" s="48"/>
      <c r="AB157" s="48"/>
      <c r="AC157" s="48"/>
      <c r="AD157" s="48"/>
      <c r="AE157" s="48"/>
      <c r="AF157" s="48"/>
      <c r="AG157" s="48"/>
      <c r="AH157" s="48"/>
      <c r="AI157" s="48"/>
      <c r="AJ157" s="48"/>
      <c r="AK157" s="45"/>
      <c r="AL157" s="133"/>
      <c r="AM157" s="74"/>
    </row>
    <row r="158" spans="1:39" ht="30" customHeight="1">
      <c r="A158" s="344"/>
      <c r="B158" s="33" t="s">
        <v>659</v>
      </c>
      <c r="C158" s="48"/>
      <c r="D158" s="48"/>
      <c r="E158" s="48"/>
      <c r="F158" s="48"/>
      <c r="G158" s="48"/>
      <c r="H158" s="48"/>
      <c r="I158" s="48"/>
      <c r="J158" s="48"/>
      <c r="K158" s="48"/>
      <c r="L158" s="48"/>
      <c r="M158" s="48"/>
      <c r="N158" s="45"/>
      <c r="O158" s="45"/>
      <c r="P158" s="45"/>
      <c r="Q158" s="45"/>
      <c r="R158" s="45" t="s">
        <v>135</v>
      </c>
      <c r="S158" s="45"/>
      <c r="T158" s="47"/>
      <c r="U158" s="48"/>
      <c r="V158" s="48"/>
      <c r="W158" s="48"/>
      <c r="X158" s="48"/>
      <c r="Y158" s="48"/>
      <c r="Z158" s="48"/>
      <c r="AA158" s="48"/>
      <c r="AB158" s="48"/>
      <c r="AC158" s="48"/>
      <c r="AD158" s="48"/>
      <c r="AE158" s="48"/>
      <c r="AF158" s="48"/>
      <c r="AG158" s="48"/>
      <c r="AH158" s="48"/>
      <c r="AI158" s="48"/>
      <c r="AJ158" s="48"/>
      <c r="AK158" s="45"/>
      <c r="AL158" s="133"/>
      <c r="AM158" s="74"/>
    </row>
    <row r="159" spans="1:39" ht="30" customHeight="1">
      <c r="A159" s="344"/>
      <c r="B159" s="33" t="s">
        <v>660</v>
      </c>
      <c r="C159" s="48"/>
      <c r="D159" s="48"/>
      <c r="E159" s="48"/>
      <c r="F159" s="48"/>
      <c r="G159" s="48"/>
      <c r="H159" s="48"/>
      <c r="I159" s="48"/>
      <c r="J159" s="48"/>
      <c r="K159" s="48"/>
      <c r="L159" s="48"/>
      <c r="M159" s="48"/>
      <c r="N159" s="45"/>
      <c r="O159" s="45"/>
      <c r="P159" s="45"/>
      <c r="Q159" s="45"/>
      <c r="R159" s="45" t="s">
        <v>135</v>
      </c>
      <c r="S159" s="45"/>
      <c r="T159" s="47"/>
      <c r="U159" s="48"/>
      <c r="V159" s="48"/>
      <c r="W159" s="48"/>
      <c r="X159" s="48"/>
      <c r="Y159" s="48"/>
      <c r="Z159" s="48"/>
      <c r="AA159" s="48"/>
      <c r="AB159" s="48"/>
      <c r="AC159" s="48"/>
      <c r="AD159" s="48"/>
      <c r="AE159" s="48"/>
      <c r="AF159" s="48"/>
      <c r="AG159" s="48"/>
      <c r="AH159" s="48"/>
      <c r="AI159" s="48"/>
      <c r="AJ159" s="48"/>
      <c r="AK159" s="45"/>
      <c r="AL159" s="133"/>
      <c r="AM159" s="74"/>
    </row>
    <row r="160" spans="1:39" ht="30" customHeight="1">
      <c r="A160" s="345"/>
      <c r="B160" s="33" t="s">
        <v>661</v>
      </c>
      <c r="C160" s="48"/>
      <c r="D160" s="48"/>
      <c r="E160" s="48"/>
      <c r="F160" s="48"/>
      <c r="G160" s="48"/>
      <c r="H160" s="48"/>
      <c r="I160" s="48"/>
      <c r="J160" s="48"/>
      <c r="K160" s="48"/>
      <c r="L160" s="48"/>
      <c r="M160" s="48"/>
      <c r="N160" s="45"/>
      <c r="O160" s="45"/>
      <c r="P160" s="45"/>
      <c r="Q160" s="45"/>
      <c r="R160" s="45" t="s">
        <v>135</v>
      </c>
      <c r="S160" s="45"/>
      <c r="T160" s="47"/>
      <c r="U160" s="48"/>
      <c r="V160" s="48"/>
      <c r="W160" s="48"/>
      <c r="X160" s="48"/>
      <c r="Y160" s="48"/>
      <c r="Z160" s="48"/>
      <c r="AA160" s="48"/>
      <c r="AB160" s="48"/>
      <c r="AC160" s="48"/>
      <c r="AD160" s="48"/>
      <c r="AE160" s="48"/>
      <c r="AF160" s="48"/>
      <c r="AG160" s="48"/>
      <c r="AH160" s="48"/>
      <c r="AI160" s="48"/>
      <c r="AJ160" s="48"/>
      <c r="AK160" s="45"/>
      <c r="AL160" s="133"/>
      <c r="AM160" s="74"/>
    </row>
    <row r="161" spans="1:39">
      <c r="AM161" s="74"/>
    </row>
    <row r="162" spans="1:39">
      <c r="B162" s="49"/>
      <c r="AL162" s="136"/>
      <c r="AM162" s="74"/>
    </row>
    <row r="163" spans="1:39" ht="15" thickBot="1">
      <c r="AL163" s="136"/>
      <c r="AM163" s="74"/>
    </row>
    <row r="164" spans="1:39" ht="26.25" customHeight="1" thickBot="1">
      <c r="A164" s="352" t="s">
        <v>467</v>
      </c>
      <c r="B164" s="353"/>
      <c r="C164" s="353"/>
      <c r="D164" s="353"/>
      <c r="E164" s="353"/>
      <c r="F164" s="353"/>
      <c r="G164" s="353"/>
      <c r="H164" s="353"/>
      <c r="I164" s="353"/>
      <c r="J164" s="353"/>
      <c r="K164" s="353"/>
      <c r="L164" s="353"/>
      <c r="M164" s="353"/>
      <c r="N164" s="354"/>
      <c r="AM164" s="74"/>
    </row>
    <row r="165" spans="1:39" ht="26.25" customHeight="1" thickBot="1">
      <c r="A165" s="35"/>
      <c r="B165" s="36"/>
      <c r="C165" s="36"/>
      <c r="D165" s="37"/>
      <c r="E165" s="37"/>
      <c r="F165" s="37"/>
      <c r="G165" s="37"/>
      <c r="H165" s="37"/>
      <c r="I165" s="37"/>
      <c r="J165" s="37"/>
      <c r="K165" s="37"/>
      <c r="L165" s="37"/>
      <c r="M165" s="37"/>
      <c r="N165" s="37"/>
      <c r="O165" s="37"/>
      <c r="AM165" s="74"/>
    </row>
    <row r="166" spans="1:39" ht="43.5" customHeight="1" thickBot="1">
      <c r="A166" s="40" t="s">
        <v>468</v>
      </c>
      <c r="B166" s="41"/>
      <c r="C166" s="42">
        <f>COUNTA(C170:C178,C182:C190,C194:C202,C206:C214)</f>
        <v>3</v>
      </c>
      <c r="AM166" s="74"/>
    </row>
    <row r="167" spans="1:39">
      <c r="AM167" s="74"/>
    </row>
    <row r="168" spans="1:39" ht="15.75" customHeight="1">
      <c r="A168" s="270" t="s">
        <v>469</v>
      </c>
      <c r="B168" s="268" t="s">
        <v>119</v>
      </c>
      <c r="C168" s="268" t="s">
        <v>2</v>
      </c>
      <c r="D168" s="268" t="s">
        <v>4</v>
      </c>
      <c r="E168" s="272" t="s">
        <v>6</v>
      </c>
      <c r="F168" s="266" t="s">
        <v>8</v>
      </c>
      <c r="G168" s="267"/>
      <c r="H168" s="268" t="s">
        <v>10</v>
      </c>
      <c r="I168" s="268" t="s">
        <v>14</v>
      </c>
      <c r="J168" s="300" t="s">
        <v>12</v>
      </c>
      <c r="K168" s="274" t="s">
        <v>120</v>
      </c>
      <c r="L168" s="275"/>
      <c r="M168" s="300" t="s">
        <v>20</v>
      </c>
      <c r="N168" s="300" t="s">
        <v>22</v>
      </c>
      <c r="O168" s="34"/>
      <c r="AM168" s="74"/>
    </row>
    <row r="169" spans="1:39" ht="15.6">
      <c r="A169" s="271"/>
      <c r="B169" s="269"/>
      <c r="C169" s="269"/>
      <c r="D169" s="269"/>
      <c r="E169" s="273"/>
      <c r="F169" s="38" t="s">
        <v>122</v>
      </c>
      <c r="G169" s="38" t="s">
        <v>123</v>
      </c>
      <c r="H169" s="269"/>
      <c r="I169" s="269"/>
      <c r="J169" s="301"/>
      <c r="K169" s="59" t="s">
        <v>124</v>
      </c>
      <c r="L169" s="59" t="s">
        <v>470</v>
      </c>
      <c r="M169" s="301"/>
      <c r="N169" s="301"/>
      <c r="O169" s="2"/>
      <c r="AM169" s="74"/>
    </row>
    <row r="170" spans="1:39">
      <c r="A170" s="33" t="s">
        <v>662</v>
      </c>
      <c r="B170" s="33"/>
      <c r="C170" s="48" t="s">
        <v>663</v>
      </c>
      <c r="D170" s="48"/>
      <c r="E170" s="48"/>
      <c r="F170" s="48"/>
      <c r="G170" s="48"/>
      <c r="H170" s="48"/>
      <c r="I170" s="48"/>
      <c r="J170" s="45"/>
      <c r="K170" s="45"/>
      <c r="L170" s="45"/>
      <c r="M170" s="45"/>
      <c r="N170" s="45"/>
      <c r="O170" s="2"/>
      <c r="AM170" s="74"/>
    </row>
    <row r="171" spans="1:39">
      <c r="A171" s="33"/>
      <c r="B171" s="33"/>
      <c r="C171" s="48"/>
      <c r="D171" s="48"/>
      <c r="E171" s="48"/>
      <c r="F171" s="48"/>
      <c r="G171" s="48"/>
      <c r="H171" s="48"/>
      <c r="I171" s="48"/>
      <c r="J171" s="48"/>
      <c r="K171" s="48"/>
      <c r="L171" s="48"/>
      <c r="M171" s="48"/>
      <c r="N171" s="45"/>
      <c r="O171" s="2"/>
      <c r="AM171" s="74"/>
    </row>
    <row r="172" spans="1:39">
      <c r="A172" s="33"/>
      <c r="B172" s="33"/>
      <c r="C172" s="48"/>
      <c r="D172" s="48"/>
      <c r="E172" s="48"/>
      <c r="F172" s="48"/>
      <c r="G172" s="48"/>
      <c r="H172" s="48"/>
      <c r="I172" s="48"/>
      <c r="J172" s="48"/>
      <c r="K172" s="48"/>
      <c r="L172" s="48"/>
      <c r="M172" s="48"/>
      <c r="N172" s="45"/>
      <c r="O172" s="2"/>
      <c r="AM172" s="74"/>
    </row>
    <row r="173" spans="1:39">
      <c r="A173" s="33"/>
      <c r="B173" s="33"/>
      <c r="C173" s="48"/>
      <c r="D173" s="48"/>
      <c r="E173" s="48"/>
      <c r="F173" s="48"/>
      <c r="G173" s="48"/>
      <c r="H173" s="48"/>
      <c r="I173" s="48"/>
      <c r="J173" s="48"/>
      <c r="K173" s="48"/>
      <c r="L173" s="48"/>
      <c r="M173" s="48"/>
      <c r="N173" s="45"/>
      <c r="O173" s="2"/>
      <c r="AM173" s="74"/>
    </row>
    <row r="174" spans="1:39">
      <c r="A174" s="33"/>
      <c r="B174" s="33"/>
      <c r="C174" s="48"/>
      <c r="D174" s="48"/>
      <c r="E174" s="48"/>
      <c r="F174" s="48"/>
      <c r="G174" s="48"/>
      <c r="H174" s="48"/>
      <c r="I174" s="48"/>
      <c r="J174" s="48"/>
      <c r="K174" s="48"/>
      <c r="L174" s="48"/>
      <c r="M174" s="48"/>
      <c r="N174" s="45"/>
      <c r="O174" s="2"/>
      <c r="AM174" s="74"/>
    </row>
    <row r="175" spans="1:39">
      <c r="A175" s="33"/>
      <c r="B175" s="33"/>
      <c r="C175" s="48"/>
      <c r="D175" s="48"/>
      <c r="E175" s="48"/>
      <c r="F175" s="48"/>
      <c r="G175" s="48"/>
      <c r="H175" s="48"/>
      <c r="I175" s="48"/>
      <c r="J175" s="48"/>
      <c r="K175" s="48"/>
      <c r="L175" s="48"/>
      <c r="M175" s="48"/>
      <c r="N175" s="45"/>
      <c r="O175" s="2"/>
      <c r="AM175" s="74"/>
    </row>
    <row r="176" spans="1:39">
      <c r="A176" s="33"/>
      <c r="B176" s="33"/>
      <c r="C176" s="48"/>
      <c r="D176" s="48"/>
      <c r="E176" s="48"/>
      <c r="F176" s="48"/>
      <c r="G176" s="48"/>
      <c r="H176" s="48"/>
      <c r="I176" s="48"/>
      <c r="J176" s="48"/>
      <c r="K176" s="48"/>
      <c r="L176" s="48"/>
      <c r="M176" s="48"/>
      <c r="N176" s="45"/>
      <c r="O176" s="2"/>
      <c r="AM176" s="74"/>
    </row>
    <row r="177" spans="1:39">
      <c r="A177" s="33"/>
      <c r="B177" s="33"/>
      <c r="C177" s="48"/>
      <c r="D177" s="48"/>
      <c r="E177" s="48"/>
      <c r="F177" s="48"/>
      <c r="G177" s="48"/>
      <c r="H177" s="48"/>
      <c r="I177" s="48"/>
      <c r="J177" s="48"/>
      <c r="K177" s="48"/>
      <c r="L177" s="48"/>
      <c r="M177" s="48"/>
      <c r="N177" s="45"/>
      <c r="O177" s="2"/>
      <c r="AM177" s="74"/>
    </row>
    <row r="178" spans="1:39">
      <c r="A178" s="33"/>
      <c r="B178" s="33"/>
      <c r="C178" s="48"/>
      <c r="D178" s="48"/>
      <c r="E178" s="48"/>
      <c r="F178" s="48"/>
      <c r="G178" s="48"/>
      <c r="H178" s="48"/>
      <c r="I178" s="48"/>
      <c r="J178" s="48"/>
      <c r="K178" s="48"/>
      <c r="L178" s="48"/>
      <c r="M178" s="48"/>
      <c r="N178" s="45"/>
      <c r="O178" s="2"/>
      <c r="AM178" s="74"/>
    </row>
    <row r="179" spans="1:39">
      <c r="AM179" s="74"/>
    </row>
    <row r="180" spans="1:39" ht="15.75" customHeight="1">
      <c r="A180" s="270" t="s">
        <v>469</v>
      </c>
      <c r="B180" s="268" t="s">
        <v>119</v>
      </c>
      <c r="C180" s="268" t="s">
        <v>2</v>
      </c>
      <c r="D180" s="268" t="s">
        <v>4</v>
      </c>
      <c r="E180" s="272" t="s">
        <v>6</v>
      </c>
      <c r="F180" s="266" t="s">
        <v>8</v>
      </c>
      <c r="G180" s="267"/>
      <c r="H180" s="268" t="s">
        <v>10</v>
      </c>
      <c r="I180" s="268" t="s">
        <v>14</v>
      </c>
      <c r="J180" s="268" t="s">
        <v>12</v>
      </c>
      <c r="K180" s="274" t="s">
        <v>120</v>
      </c>
      <c r="L180" s="275"/>
      <c r="M180" s="268" t="s">
        <v>20</v>
      </c>
      <c r="N180" s="300" t="s">
        <v>22</v>
      </c>
      <c r="O180" s="34"/>
      <c r="AM180" s="74"/>
    </row>
    <row r="181" spans="1:39" ht="15" customHeight="1">
      <c r="A181" s="271"/>
      <c r="B181" s="269"/>
      <c r="C181" s="269"/>
      <c r="D181" s="269"/>
      <c r="E181" s="273"/>
      <c r="F181" s="38" t="s">
        <v>122</v>
      </c>
      <c r="G181" s="38" t="s">
        <v>123</v>
      </c>
      <c r="H181" s="269"/>
      <c r="I181" s="269"/>
      <c r="J181" s="269"/>
      <c r="K181" s="59" t="s">
        <v>124</v>
      </c>
      <c r="L181" s="59" t="s">
        <v>470</v>
      </c>
      <c r="M181" s="269"/>
      <c r="N181" s="301"/>
      <c r="O181" s="2"/>
      <c r="AM181" s="74"/>
    </row>
    <row r="182" spans="1:39">
      <c r="A182" s="33" t="s">
        <v>662</v>
      </c>
      <c r="B182" s="33"/>
      <c r="C182" s="48" t="s">
        <v>663</v>
      </c>
      <c r="D182" s="48"/>
      <c r="E182" s="48"/>
      <c r="F182" s="48"/>
      <c r="G182" s="48"/>
      <c r="H182" s="48"/>
      <c r="I182" s="48"/>
      <c r="J182" s="45"/>
      <c r="K182" s="45"/>
      <c r="L182" s="45"/>
      <c r="M182" s="45"/>
      <c r="N182" s="45"/>
      <c r="O182" s="2"/>
      <c r="AM182" s="74"/>
    </row>
    <row r="183" spans="1:39">
      <c r="A183" s="33"/>
      <c r="B183" s="33"/>
      <c r="C183" s="48"/>
      <c r="D183" s="48"/>
      <c r="E183" s="48"/>
      <c r="F183" s="48"/>
      <c r="G183" s="48"/>
      <c r="H183" s="48"/>
      <c r="I183" s="48"/>
      <c r="J183" s="48"/>
      <c r="K183" s="48"/>
      <c r="L183" s="48"/>
      <c r="M183" s="48"/>
      <c r="N183" s="45"/>
      <c r="O183" s="2"/>
      <c r="AM183" s="74"/>
    </row>
    <row r="184" spans="1:39">
      <c r="A184" s="33"/>
      <c r="B184" s="33"/>
      <c r="C184" s="48"/>
      <c r="D184" s="48"/>
      <c r="E184" s="48"/>
      <c r="F184" s="48"/>
      <c r="G184" s="48"/>
      <c r="H184" s="48"/>
      <c r="I184" s="48"/>
      <c r="J184" s="48"/>
      <c r="K184" s="48"/>
      <c r="L184" s="48"/>
      <c r="M184" s="48"/>
      <c r="N184" s="45"/>
      <c r="O184" s="2"/>
      <c r="AM184" s="74"/>
    </row>
    <row r="185" spans="1:39">
      <c r="A185" s="33"/>
      <c r="B185" s="33"/>
      <c r="C185" s="48"/>
      <c r="D185" s="48"/>
      <c r="E185" s="48"/>
      <c r="F185" s="48"/>
      <c r="G185" s="48"/>
      <c r="H185" s="48"/>
      <c r="I185" s="48"/>
      <c r="J185" s="48"/>
      <c r="K185" s="48"/>
      <c r="L185" s="48"/>
      <c r="M185" s="48"/>
      <c r="N185" s="45"/>
      <c r="O185" s="2"/>
      <c r="AM185" s="74"/>
    </row>
    <row r="186" spans="1:39">
      <c r="A186" s="33"/>
      <c r="B186" s="33"/>
      <c r="C186" s="48"/>
      <c r="D186" s="48"/>
      <c r="E186" s="48"/>
      <c r="F186" s="48"/>
      <c r="G186" s="48"/>
      <c r="H186" s="48"/>
      <c r="I186" s="48"/>
      <c r="J186" s="48"/>
      <c r="K186" s="48"/>
      <c r="L186" s="48"/>
      <c r="M186" s="48"/>
      <c r="N186" s="45"/>
      <c r="O186" s="2"/>
      <c r="AM186" s="74"/>
    </row>
    <row r="187" spans="1:39">
      <c r="A187" s="33"/>
      <c r="B187" s="33"/>
      <c r="C187" s="48"/>
      <c r="D187" s="48"/>
      <c r="E187" s="48"/>
      <c r="F187" s="48"/>
      <c r="G187" s="48"/>
      <c r="H187" s="48"/>
      <c r="I187" s="48"/>
      <c r="J187" s="48"/>
      <c r="K187" s="48"/>
      <c r="L187" s="48"/>
      <c r="M187" s="48"/>
      <c r="N187" s="45"/>
      <c r="O187" s="2"/>
      <c r="AM187" s="74"/>
    </row>
    <row r="188" spans="1:39">
      <c r="A188" s="33"/>
      <c r="B188" s="33"/>
      <c r="C188" s="48"/>
      <c r="D188" s="48"/>
      <c r="E188" s="48"/>
      <c r="F188" s="48"/>
      <c r="G188" s="48"/>
      <c r="H188" s="48"/>
      <c r="I188" s="48"/>
      <c r="J188" s="48"/>
      <c r="K188" s="48"/>
      <c r="L188" s="48"/>
      <c r="M188" s="48"/>
      <c r="N188" s="45"/>
      <c r="O188" s="2"/>
      <c r="AM188" s="74"/>
    </row>
    <row r="189" spans="1:39">
      <c r="A189" s="33"/>
      <c r="B189" s="33"/>
      <c r="C189" s="48"/>
      <c r="D189" s="48"/>
      <c r="E189" s="48"/>
      <c r="F189" s="48"/>
      <c r="G189" s="48"/>
      <c r="H189" s="48"/>
      <c r="I189" s="48"/>
      <c r="J189" s="48"/>
      <c r="K189" s="48"/>
      <c r="L189" s="48"/>
      <c r="M189" s="48"/>
      <c r="N189" s="45"/>
      <c r="O189" s="2"/>
      <c r="AM189" s="74"/>
    </row>
    <row r="190" spans="1:39">
      <c r="A190" s="33"/>
      <c r="B190" s="33"/>
      <c r="C190" s="48"/>
      <c r="D190" s="48"/>
      <c r="E190" s="48"/>
      <c r="F190" s="48"/>
      <c r="G190" s="48"/>
      <c r="H190" s="48"/>
      <c r="I190" s="48"/>
      <c r="J190" s="48"/>
      <c r="K190" s="48"/>
      <c r="L190" s="48"/>
      <c r="M190" s="48"/>
      <c r="N190" s="45"/>
      <c r="O190" s="2"/>
      <c r="AM190" s="74"/>
    </row>
    <row r="191" spans="1:39">
      <c r="AM191" s="74"/>
    </row>
    <row r="192" spans="1:39" ht="15.75" customHeight="1">
      <c r="A192" s="270" t="s">
        <v>469</v>
      </c>
      <c r="B192" s="268" t="s">
        <v>119</v>
      </c>
      <c r="C192" s="268" t="s">
        <v>2</v>
      </c>
      <c r="D192" s="268" t="s">
        <v>4</v>
      </c>
      <c r="E192" s="272" t="s">
        <v>6</v>
      </c>
      <c r="F192" s="266" t="s">
        <v>8</v>
      </c>
      <c r="G192" s="267"/>
      <c r="H192" s="268" t="s">
        <v>10</v>
      </c>
      <c r="I192" s="268" t="s">
        <v>14</v>
      </c>
      <c r="J192" s="268" t="s">
        <v>12</v>
      </c>
      <c r="K192" s="274" t="s">
        <v>120</v>
      </c>
      <c r="L192" s="275"/>
      <c r="M192" s="268" t="s">
        <v>20</v>
      </c>
      <c r="N192" s="300" t="s">
        <v>22</v>
      </c>
      <c r="O192" s="34"/>
      <c r="AM192" s="74"/>
    </row>
    <row r="193" spans="1:39" ht="15" customHeight="1">
      <c r="A193" s="271"/>
      <c r="B193" s="269"/>
      <c r="C193" s="269"/>
      <c r="D193" s="269"/>
      <c r="E193" s="273"/>
      <c r="F193" s="38" t="s">
        <v>122</v>
      </c>
      <c r="G193" s="38" t="s">
        <v>123</v>
      </c>
      <c r="H193" s="269"/>
      <c r="I193" s="269"/>
      <c r="J193" s="269"/>
      <c r="K193" s="59" t="s">
        <v>124</v>
      </c>
      <c r="L193" s="59" t="s">
        <v>470</v>
      </c>
      <c r="M193" s="269"/>
      <c r="N193" s="301"/>
      <c r="O193" s="2"/>
      <c r="AM193" s="74"/>
    </row>
    <row r="194" spans="1:39" ht="15" customHeight="1">
      <c r="A194" s="33"/>
      <c r="B194" s="33"/>
      <c r="C194" s="48" t="s">
        <v>663</v>
      </c>
      <c r="D194" s="48"/>
      <c r="E194" s="48"/>
      <c r="F194" s="48"/>
      <c r="G194" s="48"/>
      <c r="H194" s="48"/>
      <c r="I194" s="48"/>
      <c r="J194" s="45"/>
      <c r="K194" s="45"/>
      <c r="L194" s="45"/>
      <c r="M194" s="45"/>
      <c r="N194" s="45"/>
      <c r="O194" s="2"/>
      <c r="AM194" s="74"/>
    </row>
    <row r="195" spans="1:39">
      <c r="A195" s="33"/>
      <c r="B195" s="33"/>
      <c r="C195" s="48"/>
      <c r="D195" s="48"/>
      <c r="E195" s="48"/>
      <c r="F195" s="48"/>
      <c r="G195" s="48"/>
      <c r="H195" s="48"/>
      <c r="I195" s="48"/>
      <c r="J195" s="48"/>
      <c r="K195" s="48"/>
      <c r="L195" s="48"/>
      <c r="M195" s="48"/>
      <c r="N195" s="45"/>
      <c r="O195" s="2"/>
      <c r="AM195" s="74"/>
    </row>
    <row r="196" spans="1:39">
      <c r="A196" s="33"/>
      <c r="B196" s="33"/>
      <c r="C196" s="48"/>
      <c r="D196" s="48"/>
      <c r="E196" s="48"/>
      <c r="F196" s="48"/>
      <c r="G196" s="48"/>
      <c r="H196" s="48"/>
      <c r="I196" s="48"/>
      <c r="J196" s="48"/>
      <c r="K196" s="48"/>
      <c r="L196" s="48"/>
      <c r="M196" s="48"/>
      <c r="N196" s="45"/>
      <c r="O196" s="2"/>
      <c r="AM196" s="74"/>
    </row>
    <row r="197" spans="1:39">
      <c r="A197" s="33"/>
      <c r="B197" s="33"/>
      <c r="C197" s="48"/>
      <c r="D197" s="48"/>
      <c r="E197" s="48"/>
      <c r="F197" s="48"/>
      <c r="G197" s="48"/>
      <c r="H197" s="48"/>
      <c r="I197" s="48"/>
      <c r="J197" s="48"/>
      <c r="K197" s="48"/>
      <c r="L197" s="48"/>
      <c r="M197" s="48"/>
      <c r="N197" s="45"/>
      <c r="O197" s="2"/>
      <c r="AM197" s="74"/>
    </row>
    <row r="198" spans="1:39">
      <c r="A198" s="33"/>
      <c r="B198" s="33"/>
      <c r="C198" s="48"/>
      <c r="D198" s="48"/>
      <c r="E198" s="48"/>
      <c r="F198" s="48"/>
      <c r="G198" s="48"/>
      <c r="H198" s="48"/>
      <c r="I198" s="48"/>
      <c r="J198" s="48"/>
      <c r="K198" s="48"/>
      <c r="L198" s="48"/>
      <c r="M198" s="48"/>
      <c r="N198" s="45"/>
      <c r="O198" s="2"/>
      <c r="AM198" s="74"/>
    </row>
    <row r="199" spans="1:39">
      <c r="A199" s="33"/>
      <c r="B199" s="33"/>
      <c r="C199" s="48"/>
      <c r="D199" s="48"/>
      <c r="E199" s="48"/>
      <c r="F199" s="48"/>
      <c r="G199" s="48"/>
      <c r="H199" s="48"/>
      <c r="I199" s="48"/>
      <c r="J199" s="48"/>
      <c r="K199" s="48"/>
      <c r="L199" s="48"/>
      <c r="M199" s="48"/>
      <c r="N199" s="45"/>
      <c r="O199" s="2"/>
      <c r="AM199" s="74"/>
    </row>
    <row r="200" spans="1:39">
      <c r="A200" s="33"/>
      <c r="B200" s="33"/>
      <c r="C200" s="48"/>
      <c r="D200" s="48"/>
      <c r="E200" s="48"/>
      <c r="F200" s="48"/>
      <c r="G200" s="48"/>
      <c r="H200" s="48"/>
      <c r="I200" s="48"/>
      <c r="J200" s="48"/>
      <c r="K200" s="48"/>
      <c r="L200" s="48"/>
      <c r="M200" s="48"/>
      <c r="N200" s="45"/>
      <c r="O200" s="2"/>
      <c r="AM200" s="74"/>
    </row>
    <row r="201" spans="1:39">
      <c r="A201" s="33"/>
      <c r="B201" s="33"/>
      <c r="C201" s="48"/>
      <c r="D201" s="48"/>
      <c r="E201" s="48"/>
      <c r="F201" s="48"/>
      <c r="G201" s="48"/>
      <c r="H201" s="48"/>
      <c r="I201" s="48"/>
      <c r="J201" s="48"/>
      <c r="K201" s="48"/>
      <c r="L201" s="48"/>
      <c r="M201" s="48"/>
      <c r="N201" s="45"/>
      <c r="O201" s="2"/>
      <c r="AM201" s="74"/>
    </row>
    <row r="202" spans="1:39">
      <c r="A202" s="33"/>
      <c r="B202" s="33"/>
      <c r="C202" s="48"/>
      <c r="D202" s="48"/>
      <c r="E202" s="48"/>
      <c r="F202" s="48"/>
      <c r="G202" s="48"/>
      <c r="H202" s="48"/>
      <c r="I202" s="48"/>
      <c r="J202" s="48"/>
      <c r="K202" s="48"/>
      <c r="L202" s="48"/>
      <c r="M202" s="48"/>
      <c r="N202" s="45"/>
      <c r="O202" s="2"/>
      <c r="AM202" s="74"/>
    </row>
    <row r="203" spans="1:39">
      <c r="AM203" s="74"/>
    </row>
    <row r="204" spans="1:39" ht="15.75" customHeight="1">
      <c r="A204" s="270" t="s">
        <v>497</v>
      </c>
      <c r="B204" s="268" t="s">
        <v>119</v>
      </c>
      <c r="C204" s="268" t="s">
        <v>2</v>
      </c>
      <c r="D204" s="268" t="s">
        <v>4</v>
      </c>
      <c r="E204" s="272" t="s">
        <v>6</v>
      </c>
      <c r="F204" s="266" t="s">
        <v>8</v>
      </c>
      <c r="G204" s="267"/>
      <c r="H204" s="268" t="s">
        <v>10</v>
      </c>
      <c r="I204" s="268" t="s">
        <v>14</v>
      </c>
      <c r="J204" s="268" t="s">
        <v>12</v>
      </c>
      <c r="K204" s="274" t="s">
        <v>120</v>
      </c>
      <c r="L204" s="275"/>
      <c r="M204" s="268" t="s">
        <v>20</v>
      </c>
      <c r="N204" s="300" t="s">
        <v>22</v>
      </c>
      <c r="O204" s="34"/>
      <c r="AM204" s="74"/>
    </row>
    <row r="205" spans="1:39" ht="15.6">
      <c r="A205" s="271"/>
      <c r="B205" s="269"/>
      <c r="C205" s="269"/>
      <c r="D205" s="269"/>
      <c r="E205" s="273"/>
      <c r="F205" s="38" t="s">
        <v>122</v>
      </c>
      <c r="G205" s="38" t="s">
        <v>123</v>
      </c>
      <c r="H205" s="269"/>
      <c r="I205" s="269"/>
      <c r="J205" s="269"/>
      <c r="K205" s="59" t="s">
        <v>124</v>
      </c>
      <c r="L205" s="59" t="s">
        <v>470</v>
      </c>
      <c r="M205" s="269"/>
      <c r="N205" s="301"/>
      <c r="O205" s="2"/>
      <c r="AM205" s="74"/>
    </row>
    <row r="206" spans="1:39">
      <c r="A206" s="33"/>
      <c r="B206" s="33"/>
      <c r="C206" s="48"/>
      <c r="D206" s="48"/>
      <c r="E206" s="48"/>
      <c r="F206" s="48"/>
      <c r="G206" s="48"/>
      <c r="H206" s="48"/>
      <c r="I206" s="48"/>
      <c r="J206" s="45"/>
      <c r="K206" s="45"/>
      <c r="L206" s="45"/>
      <c r="M206" s="45"/>
      <c r="N206" s="45"/>
      <c r="O206" s="2"/>
      <c r="AM206" s="74"/>
    </row>
    <row r="207" spans="1:39">
      <c r="A207" s="33"/>
      <c r="B207" s="33"/>
      <c r="C207" s="48"/>
      <c r="D207" s="48"/>
      <c r="E207" s="48"/>
      <c r="F207" s="48"/>
      <c r="G207" s="48"/>
      <c r="H207" s="48"/>
      <c r="I207" s="48"/>
      <c r="J207" s="48"/>
      <c r="K207" s="48"/>
      <c r="L207" s="48"/>
      <c r="M207" s="48"/>
      <c r="N207" s="45"/>
      <c r="O207" s="2"/>
      <c r="AM207" s="74"/>
    </row>
    <row r="208" spans="1:39">
      <c r="A208" s="33"/>
      <c r="B208" s="33"/>
      <c r="C208" s="48"/>
      <c r="D208" s="48"/>
      <c r="E208" s="48"/>
      <c r="F208" s="48"/>
      <c r="G208" s="48"/>
      <c r="H208" s="48"/>
      <c r="I208" s="48"/>
      <c r="J208" s="48"/>
      <c r="K208" s="48"/>
      <c r="L208" s="48"/>
      <c r="M208" s="48"/>
      <c r="N208" s="45"/>
      <c r="O208" s="2"/>
      <c r="AM208" s="74"/>
    </row>
    <row r="209" spans="1:39">
      <c r="A209" s="33"/>
      <c r="B209" s="33"/>
      <c r="C209" s="48"/>
      <c r="D209" s="48"/>
      <c r="E209" s="48"/>
      <c r="F209" s="48"/>
      <c r="G209" s="48"/>
      <c r="H209" s="48"/>
      <c r="I209" s="48"/>
      <c r="J209" s="48"/>
      <c r="K209" s="48"/>
      <c r="L209" s="48"/>
      <c r="M209" s="48"/>
      <c r="N209" s="45"/>
      <c r="O209" s="2"/>
      <c r="AM209" s="74"/>
    </row>
    <row r="210" spans="1:39">
      <c r="A210" s="33"/>
      <c r="B210" s="33"/>
      <c r="C210" s="48"/>
      <c r="D210" s="48"/>
      <c r="E210" s="48"/>
      <c r="F210" s="48"/>
      <c r="G210" s="48"/>
      <c r="H210" s="48"/>
      <c r="I210" s="48"/>
      <c r="J210" s="48"/>
      <c r="K210" s="48"/>
      <c r="L210" s="48"/>
      <c r="M210" s="48"/>
      <c r="N210" s="45"/>
      <c r="O210" s="2"/>
      <c r="AM210" s="74"/>
    </row>
    <row r="211" spans="1:39">
      <c r="A211" s="33"/>
      <c r="B211" s="33"/>
      <c r="C211" s="48"/>
      <c r="D211" s="48"/>
      <c r="E211" s="48"/>
      <c r="F211" s="48"/>
      <c r="G211" s="48"/>
      <c r="H211" s="48"/>
      <c r="I211" s="48"/>
      <c r="J211" s="48"/>
      <c r="K211" s="48"/>
      <c r="L211" s="48"/>
      <c r="M211" s="48"/>
      <c r="N211" s="45"/>
      <c r="O211" s="2"/>
      <c r="AM211" s="74"/>
    </row>
    <row r="212" spans="1:39">
      <c r="A212" s="33"/>
      <c r="B212" s="33"/>
      <c r="C212" s="48"/>
      <c r="D212" s="48"/>
      <c r="E212" s="48"/>
      <c r="F212" s="48"/>
      <c r="G212" s="48"/>
      <c r="H212" s="48"/>
      <c r="I212" s="48"/>
      <c r="J212" s="48"/>
      <c r="K212" s="48"/>
      <c r="L212" s="48"/>
      <c r="M212" s="48"/>
      <c r="N212" s="45"/>
      <c r="O212" s="2"/>
      <c r="AM212" s="74"/>
    </row>
    <row r="213" spans="1:39">
      <c r="A213" s="33"/>
      <c r="B213" s="33"/>
      <c r="C213" s="48"/>
      <c r="D213" s="48"/>
      <c r="E213" s="48"/>
      <c r="F213" s="48"/>
      <c r="G213" s="48"/>
      <c r="H213" s="48"/>
      <c r="I213" s="48"/>
      <c r="J213" s="48"/>
      <c r="K213" s="48"/>
      <c r="L213" s="48"/>
      <c r="M213" s="48"/>
      <c r="N213" s="45"/>
      <c r="O213" s="2"/>
      <c r="AM213" s="74"/>
    </row>
    <row r="214" spans="1:39">
      <c r="A214" s="33"/>
      <c r="B214" s="33"/>
      <c r="C214" s="48"/>
      <c r="D214" s="48"/>
      <c r="E214" s="48"/>
      <c r="F214" s="48"/>
      <c r="G214" s="48"/>
      <c r="H214" s="48"/>
      <c r="I214" s="48"/>
      <c r="J214" s="48"/>
      <c r="K214" s="48"/>
      <c r="L214" s="48"/>
      <c r="M214" s="48"/>
      <c r="N214" s="45"/>
      <c r="O214" s="2"/>
      <c r="AM214" s="74"/>
    </row>
    <row r="215" spans="1:39">
      <c r="A215" s="49"/>
      <c r="B215" s="49"/>
      <c r="O215" s="2"/>
      <c r="AM215" s="74"/>
    </row>
    <row r="216" spans="1:39">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O11:O160">
    <cfRule type="cellIs" dxfId="24" priority="8" stopIfTrue="1" operator="equal">
      <formula>"x"</formula>
    </cfRule>
  </conditionalFormatting>
  <conditionalFormatting sqref="P11:P160">
    <cfRule type="cellIs" dxfId="23" priority="7" operator="equal">
      <formula>"x"</formula>
    </cfRule>
  </conditionalFormatting>
  <conditionalFormatting sqref="Q11:Q160">
    <cfRule type="cellIs" dxfId="22" priority="6" operator="equal">
      <formula>"x"</formula>
    </cfRule>
  </conditionalFormatting>
  <conditionalFormatting sqref="R11:R160">
    <cfRule type="cellIs" dxfId="21" priority="5" stopIfTrue="1" operator="equal">
      <formula>"x"</formula>
    </cfRule>
  </conditionalFormatting>
  <conditionalFormatting sqref="S11:S160">
    <cfRule type="cellIs" dxfId="20" priority="4" operator="equal">
      <formula>"x"</formula>
    </cfRule>
  </conditionalFormatting>
  <conditionalFormatting sqref="T11:T160">
    <cfRule type="cellIs" dxfId="19" priority="1" stopIfTrue="1" operator="equal">
      <formula>$AQ$7</formula>
    </cfRule>
    <cfRule type="cellIs" dxfId="18" priority="2" stopIfTrue="1" operator="equal">
      <formula>$AQ$6</formula>
    </cfRule>
  </conditionalFormatting>
  <conditionalFormatting sqref="T149:T160">
    <cfRule type="cellIs" dxfId="17" priority="3" stopIfTrue="1" operator="equal">
      <formula>"x"</formula>
    </cfRule>
  </conditionalFormatting>
  <conditionalFormatting sqref="AQ6:AQ7">
    <cfRule type="cellIs" dxfId="16" priority="9" stopIfTrue="1" operator="equal">
      <formula>$AQ$6</formula>
    </cfRule>
  </conditionalFormatting>
  <dataValidations count="1">
    <dataValidation type="list" allowBlank="1" showInputMessage="1" showErrorMessage="1" sqref="T11:T160" xr:uid="{00000000-0002-0000-0500-000000000000}">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LEGENDA!$A$46:$A$60</xm:f>
          </x14:formula1>
          <xm:sqref>N11:N160 N170:N178 N206:N215 N194:N202 N182:N190 AK11:AK160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47"/>
  <sheetViews>
    <sheetView showGridLines="0" topLeftCell="A8" zoomScale="80" zoomScaleNormal="80" zoomScalePageLayoutView="70" workbookViewId="0">
      <selection activeCell="E36" sqref="E36"/>
    </sheetView>
  </sheetViews>
  <sheetFormatPr defaultRowHeight="14.4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76"/>
      <c r="B1" s="328" t="s">
        <v>107</v>
      </c>
      <c r="C1" s="328"/>
      <c r="D1" s="328"/>
      <c r="E1" s="328"/>
      <c r="F1" s="328"/>
      <c r="G1" s="328"/>
      <c r="H1" s="328"/>
      <c r="I1" s="328"/>
      <c r="J1" s="328"/>
      <c r="K1" s="328"/>
      <c r="L1" s="328"/>
      <c r="M1" s="328"/>
      <c r="N1" s="328"/>
      <c r="O1" s="328"/>
      <c r="P1" s="328"/>
      <c r="Q1" s="328"/>
      <c r="R1" s="328"/>
      <c r="S1" s="328"/>
      <c r="T1" s="328"/>
      <c r="U1" s="328"/>
      <c r="V1" s="328"/>
      <c r="W1" s="328"/>
      <c r="X1" s="76"/>
    </row>
    <row r="2" spans="1:28" s="11" customFormat="1" ht="21" customHeight="1">
      <c r="A2" s="77"/>
      <c r="B2" s="328"/>
      <c r="C2" s="328"/>
      <c r="D2" s="328"/>
      <c r="E2" s="328"/>
      <c r="F2" s="328"/>
      <c r="G2" s="328"/>
      <c r="H2" s="328"/>
      <c r="I2" s="328"/>
      <c r="J2" s="328"/>
      <c r="K2" s="328"/>
      <c r="L2" s="328"/>
      <c r="M2" s="328"/>
      <c r="N2" s="328"/>
      <c r="O2" s="328"/>
      <c r="P2" s="328"/>
      <c r="Q2" s="328"/>
      <c r="R2" s="328"/>
      <c r="S2" s="328"/>
      <c r="T2" s="328"/>
      <c r="U2" s="328"/>
      <c r="V2" s="328"/>
      <c r="W2" s="328"/>
      <c r="X2" s="77"/>
    </row>
    <row r="3" spans="1:28" ht="33.75" customHeight="1">
      <c r="A3" s="76"/>
      <c r="B3" s="335" t="str">
        <f>'Monitoria Anual - 1'!A2</f>
        <v>Plano de Ação Nacional para a Conservação da Ariranha nas Regiões Hidrográficas Tocantins-Araguaia, Paraná e Paraguai - PAN ARIRANHA</v>
      </c>
      <c r="C3" s="335"/>
      <c r="D3" s="335"/>
      <c r="E3" s="335"/>
      <c r="F3" s="335"/>
      <c r="G3" s="335"/>
      <c r="H3" s="335"/>
      <c r="I3" s="335"/>
      <c r="J3" s="335"/>
      <c r="K3" s="335"/>
      <c r="L3" s="335"/>
      <c r="M3" s="335"/>
      <c r="N3" s="335"/>
      <c r="O3" s="335"/>
      <c r="P3" s="335"/>
      <c r="Q3" s="335"/>
      <c r="R3" s="335"/>
      <c r="S3" s="335"/>
      <c r="T3" s="335"/>
      <c r="U3" s="335"/>
      <c r="V3" s="335"/>
      <c r="W3" s="335"/>
      <c r="X3" s="76"/>
    </row>
    <row r="4" spans="1:28">
      <c r="A4" s="76"/>
      <c r="J4" s="8"/>
      <c r="K4" s="8"/>
      <c r="L4" s="8"/>
      <c r="M4" s="8"/>
      <c r="N4" s="8"/>
      <c r="O4" s="8"/>
      <c r="X4" s="76"/>
    </row>
    <row r="5" spans="1:28" s="2" customFormat="1" ht="45" customHeight="1">
      <c r="A5" s="74"/>
      <c r="B5" s="340" t="s">
        <v>498</v>
      </c>
      <c r="C5" s="340"/>
      <c r="D5" s="341" t="str">
        <f>'Monitoria Anual - 1'!B4</f>
        <v>MITIGAR OS IMPACTOS DAS PRINCIPAIS AMEAÇAS ÀS POPULAÇÕES DE ARIRANHA E SEU HABITAT EM ÁREAS ESTRATÉGICAS NAS REGIÕES HIDROGRÁFICAS TOCANTINS-ARAGUAIA, PARANÁ E PARAGUAI PARA A CONSERVAÇÃO DA ESPÉCIE NOS PRÓXIMOS 5 ANOS​</v>
      </c>
      <c r="E5" s="341"/>
      <c r="F5" s="341"/>
      <c r="G5" s="341"/>
      <c r="H5" s="341"/>
      <c r="I5" s="341"/>
      <c r="J5" s="341"/>
      <c r="K5" s="341"/>
      <c r="L5" s="341"/>
      <c r="M5" s="342"/>
      <c r="N5" s="9"/>
      <c r="O5" s="9"/>
      <c r="P5" s="9"/>
      <c r="Q5" s="9"/>
      <c r="R5" s="9"/>
      <c r="X5" s="74"/>
    </row>
    <row r="6" spans="1:28">
      <c r="A6" s="76"/>
      <c r="J6" s="8"/>
      <c r="K6" s="8"/>
      <c r="L6" s="8"/>
      <c r="M6" s="8"/>
      <c r="N6" s="8"/>
      <c r="O6" s="8"/>
      <c r="X6" s="76"/>
    </row>
    <row r="7" spans="1:28" ht="26.25" customHeight="1">
      <c r="A7" s="76"/>
      <c r="B7" s="340" t="s">
        <v>111</v>
      </c>
      <c r="C7" s="340"/>
      <c r="D7" s="329" t="str">
        <f>'Monitoria Anual - 1'!B6</f>
        <v>20/10/2025 - 24/10/2025 (presencial)</v>
      </c>
      <c r="E7" s="329"/>
      <c r="F7" s="329"/>
      <c r="G7" s="330"/>
      <c r="H7" s="2"/>
      <c r="I7" s="10"/>
      <c r="J7" s="8"/>
      <c r="K7" s="8"/>
      <c r="L7" s="8"/>
      <c r="M7" s="8"/>
      <c r="N7" s="8"/>
      <c r="O7" s="8"/>
      <c r="X7" s="76"/>
    </row>
    <row r="8" spans="1:28">
      <c r="A8" s="76"/>
      <c r="X8" s="76"/>
    </row>
    <row r="9" spans="1:28" ht="31.5" customHeight="1">
      <c r="A9" s="76"/>
      <c r="B9" s="328" t="s">
        <v>499</v>
      </c>
      <c r="C9" s="328"/>
      <c r="D9" s="328"/>
      <c r="E9" s="328"/>
      <c r="F9" s="328"/>
      <c r="G9" s="328"/>
      <c r="H9" s="328"/>
      <c r="I9" s="328"/>
      <c r="J9" s="328"/>
      <c r="K9" s="328"/>
      <c r="L9" s="328"/>
      <c r="M9" s="328"/>
      <c r="N9" s="328"/>
      <c r="O9" s="328"/>
      <c r="P9" s="328"/>
      <c r="Q9" s="328"/>
      <c r="R9" s="328"/>
      <c r="S9" s="328"/>
      <c r="T9" s="328"/>
      <c r="U9" s="328"/>
      <c r="V9" s="328"/>
      <c r="W9" s="328"/>
      <c r="X9" s="76"/>
    </row>
    <row r="10" spans="1:28">
      <c r="A10" s="76"/>
      <c r="G10" s="7"/>
      <c r="H10" s="7"/>
      <c r="I10" s="7"/>
      <c r="X10" s="76"/>
    </row>
    <row r="11" spans="1:28" ht="15.6">
      <c r="A11" s="76"/>
      <c r="B11" s="329" t="s">
        <v>500</v>
      </c>
      <c r="C11" s="330"/>
      <c r="D11" s="30"/>
      <c r="E11" s="30"/>
      <c r="F11" s="30"/>
      <c r="G11" s="30"/>
      <c r="H11" s="30"/>
      <c r="I11" s="30"/>
      <c r="J11" s="30"/>
      <c r="K11" s="30"/>
      <c r="L11" s="30"/>
      <c r="M11" s="30"/>
      <c r="N11" s="30"/>
      <c r="O11" s="30"/>
      <c r="P11" s="30"/>
      <c r="Q11" s="30"/>
      <c r="R11" s="30"/>
      <c r="S11" s="30"/>
      <c r="T11" s="30"/>
      <c r="U11" s="30"/>
      <c r="V11" s="30"/>
      <c r="W11" s="30"/>
      <c r="X11" s="76"/>
    </row>
    <row r="12" spans="1:28" ht="15" thickBot="1">
      <c r="A12" s="76"/>
      <c r="F12" s="336"/>
      <c r="G12" s="336"/>
      <c r="H12" s="69"/>
      <c r="X12" s="76"/>
    </row>
    <row r="13" spans="1:28" ht="33.75" customHeight="1">
      <c r="A13" s="76"/>
      <c r="C13" s="337" t="s">
        <v>671</v>
      </c>
      <c r="D13" s="338"/>
      <c r="E13" s="338"/>
      <c r="F13" s="338"/>
      <c r="G13" s="339"/>
      <c r="H13" s="3"/>
      <c r="X13" s="76"/>
    </row>
    <row r="14" spans="1:28" s="2" customFormat="1" ht="34.5" customHeight="1">
      <c r="A14" s="74"/>
      <c r="C14" s="82" t="s">
        <v>502</v>
      </c>
      <c r="D14" s="78" t="s">
        <v>503</v>
      </c>
      <c r="E14" s="79" t="s">
        <v>504</v>
      </c>
      <c r="F14" s="80" t="s">
        <v>505</v>
      </c>
      <c r="G14" s="81" t="s">
        <v>504</v>
      </c>
      <c r="H14" s="6"/>
      <c r="X14" s="74"/>
    </row>
    <row r="15" spans="1:28" ht="15.6">
      <c r="A15" s="76"/>
      <c r="C15" s="83" t="s">
        <v>506</v>
      </c>
      <c r="D15" s="56"/>
      <c r="E15" s="64"/>
      <c r="F15" s="56">
        <f>COUNTA('Monitoria Anual - 3'!T11:T1000)</f>
        <v>10</v>
      </c>
      <c r="G15" s="64">
        <f t="shared" ref="G15:G21" si="0">F15/$F$22</f>
        <v>6.7114093959731544E-2</v>
      </c>
      <c r="H15" s="65"/>
      <c r="X15" s="76"/>
    </row>
    <row r="16" spans="1:28" ht="15.6">
      <c r="A16" s="76"/>
      <c r="C16" s="84" t="s">
        <v>507</v>
      </c>
      <c r="D16" s="57">
        <f>COUNTA('Monitoria Anual - 3'!O11:O1000)</f>
        <v>2</v>
      </c>
      <c r="E16" s="66">
        <f>D16/$D$22</f>
        <v>1.3333333333333334E-2</v>
      </c>
      <c r="F16" s="57">
        <f>D16-AB16</f>
        <v>2</v>
      </c>
      <c r="G16" s="66">
        <f t="shared" si="0"/>
        <v>1.3422818791946308E-2</v>
      </c>
      <c r="H16" s="65"/>
      <c r="X16" s="76"/>
      <c r="Z16">
        <f>COUNTIFS('Monitoria Anual - 1'!O:O,"x",'Monitoria Anual - 1'!T:T,"Excluída")</f>
        <v>0</v>
      </c>
      <c r="AA16">
        <f>COUNTIFS('Monitoria Anual - 1'!O:O,"x",'Monitoria Anual - 1'!T:T,"Agrupada")</f>
        <v>0</v>
      </c>
      <c r="AB16">
        <f>Z16+AA16</f>
        <v>0</v>
      </c>
    </row>
    <row r="17" spans="1:28" ht="15.6">
      <c r="A17" s="76"/>
      <c r="C17" s="85" t="s">
        <v>508</v>
      </c>
      <c r="D17" s="57">
        <f>COUNTA('Monitoria Anual - 3'!P11:P1000)</f>
        <v>39</v>
      </c>
      <c r="E17" s="66">
        <f>D17/$D$22</f>
        <v>0.26</v>
      </c>
      <c r="F17" s="57">
        <f>D17-AB17</f>
        <v>37</v>
      </c>
      <c r="G17" s="66">
        <f t="shared" si="0"/>
        <v>0.24832214765100671</v>
      </c>
      <c r="H17" s="65"/>
      <c r="X17" s="76"/>
      <c r="Z17">
        <f t="array" ref="Z17">COUNTIFS('Monitoria Anual - 1'!P:P,"x",'Monitoria Anual - 1'!T:T,"Excluída")</f>
        <v>2</v>
      </c>
      <c r="AA17">
        <f t="array" ref="AA17">COUNTIFS('Monitoria Anual - 1'!P:P,"x",'Monitoria Anual - 1'!T:T,"Agrupada")</f>
        <v>0</v>
      </c>
      <c r="AB17">
        <f>Z17+AA17</f>
        <v>2</v>
      </c>
    </row>
    <row r="18" spans="1:28" ht="15.6">
      <c r="A18" s="76"/>
      <c r="C18" s="86" t="s">
        <v>509</v>
      </c>
      <c r="D18" s="57">
        <f>COUNTA('Monitoria Anual - 3'!Q11:Q1000)</f>
        <v>31</v>
      </c>
      <c r="E18" s="66">
        <f>D18/$D$22</f>
        <v>0.20666666666666667</v>
      </c>
      <c r="F18" s="57">
        <f>D18-AB18</f>
        <v>31</v>
      </c>
      <c r="G18" s="66">
        <f t="shared" si="0"/>
        <v>0.20805369127516779</v>
      </c>
      <c r="H18" s="65"/>
      <c r="X18" s="76"/>
      <c r="Z18">
        <f t="array" ref="Z18">COUNTIFS('Monitoria Anual - 1'!Q:Q,"x",'Monitoria Anual - 1'!T:T,"Excluída")</f>
        <v>0</v>
      </c>
      <c r="AA18">
        <f t="array" ref="AA18">COUNTIFS('Monitoria Anual - 1'!Q:Q,"x",'Monitoria Anual - 1'!T:T,"Agrupada")</f>
        <v>0</v>
      </c>
      <c r="AB18">
        <f>Z18+AA18</f>
        <v>0</v>
      </c>
    </row>
    <row r="19" spans="1:28" ht="15.6">
      <c r="A19" s="76"/>
      <c r="C19" s="87" t="s">
        <v>510</v>
      </c>
      <c r="D19" s="57">
        <f>COUNTA('Monitoria Anual - 3'!R11:R1000)</f>
        <v>38</v>
      </c>
      <c r="E19" s="66">
        <f>D19/$D$22</f>
        <v>0.25333333333333335</v>
      </c>
      <c r="F19" s="57">
        <f t="shared" ref="F19:F20" si="1">D19-AB19</f>
        <v>36</v>
      </c>
      <c r="G19" s="66">
        <f t="shared" si="0"/>
        <v>0.24161073825503357</v>
      </c>
      <c r="H19" s="65"/>
      <c r="X19" s="76"/>
      <c r="Z19">
        <f t="array" ref="Z19">COUNTIFS('Monitoria Anual - 1'!R:R,"x",'Monitoria Anual - 1'!T:T,"Excluída")</f>
        <v>1</v>
      </c>
      <c r="AA19">
        <f t="array" ref="AA19">COUNTIFS('Monitoria Anual - 1'!R:R,"x",'Monitoria Anual - 1'!T:T,"Agrupada")</f>
        <v>1</v>
      </c>
      <c r="AB19">
        <f>Z19+AA19</f>
        <v>2</v>
      </c>
    </row>
    <row r="20" spans="1:28" ht="15.6">
      <c r="A20" s="76"/>
      <c r="C20" s="88" t="s">
        <v>511</v>
      </c>
      <c r="D20" s="57">
        <f>COUNTA('Monitoria Anual - 3'!S11:S1000)</f>
        <v>40</v>
      </c>
      <c r="E20" s="66">
        <f>D20/$D$22</f>
        <v>0.26666666666666666</v>
      </c>
      <c r="F20" s="57">
        <f t="shared" si="1"/>
        <v>40</v>
      </c>
      <c r="G20" s="66">
        <f t="shared" si="0"/>
        <v>0.26845637583892618</v>
      </c>
      <c r="H20" s="65"/>
      <c r="X20" s="76"/>
      <c r="Z20">
        <f t="array" ref="Z20">COUNTIFS('Monitoria Anual - 1'!S:S,"x",'Monitoria Anual - 1'!T:T,"Excluída")</f>
        <v>0</v>
      </c>
      <c r="AA20">
        <f t="array" ref="AA20">COUNTIFS('Monitoria Anual - 1'!S:S,"x",'Monitoria Anual - 1'!T:T,"Agrupada")</f>
        <v>0</v>
      </c>
      <c r="AB20">
        <f>Z20+AA20</f>
        <v>0</v>
      </c>
    </row>
    <row r="21" spans="1:28" ht="16.149999999999999" thickBot="1">
      <c r="A21" s="76"/>
      <c r="C21" s="89" t="s">
        <v>512</v>
      </c>
      <c r="D21" s="58"/>
      <c r="E21" s="67"/>
      <c r="F21" s="58">
        <f>'Monitoria Anual - 3'!C166</f>
        <v>3</v>
      </c>
      <c r="G21" s="67">
        <f t="shared" si="0"/>
        <v>2.0134228187919462E-2</v>
      </c>
      <c r="H21" s="65"/>
      <c r="X21" s="76"/>
    </row>
    <row r="22" spans="1:28" ht="16.149999999999999" thickBot="1">
      <c r="A22" s="76"/>
      <c r="C22" s="90" t="s">
        <v>513</v>
      </c>
      <c r="D22" s="91">
        <f>SUM(D16:D20)</f>
        <v>150</v>
      </c>
      <c r="E22" s="92">
        <f>SUM(E15:E21)</f>
        <v>1</v>
      </c>
      <c r="F22" s="93">
        <f>SUM(F16:F21)</f>
        <v>149</v>
      </c>
      <c r="G22" s="94">
        <f>SUM(G16:G21)</f>
        <v>0.99999999999999989</v>
      </c>
      <c r="H22" s="65"/>
      <c r="X22" s="76"/>
    </row>
    <row r="23" spans="1:28">
      <c r="A23" s="76"/>
      <c r="C23" s="96" t="s">
        <v>514</v>
      </c>
      <c r="D23" s="331">
        <f>COUNTIF('Monitoria Anual - 3'!T11:T1000,"Agrupada")</f>
        <v>5</v>
      </c>
      <c r="E23" s="331"/>
      <c r="F23" s="331"/>
      <c r="G23" s="332"/>
      <c r="H23" s="5"/>
      <c r="X23" s="76"/>
    </row>
    <row r="24" spans="1:28" ht="15" thickBot="1">
      <c r="A24" s="76"/>
      <c r="C24" s="95" t="s">
        <v>515</v>
      </c>
      <c r="D24" s="333">
        <f>COUNTIF('Monitoria Anual - 3'!T11:T161,"Excluída")</f>
        <v>5</v>
      </c>
      <c r="E24" s="333"/>
      <c r="F24" s="333"/>
      <c r="G24" s="334"/>
      <c r="X24" s="76"/>
    </row>
    <row r="25" spans="1:28">
      <c r="A25" s="76"/>
      <c r="X25" s="76"/>
    </row>
    <row r="26" spans="1:28">
      <c r="A26" s="76"/>
      <c r="X26" s="76"/>
    </row>
    <row r="27" spans="1:28" ht="15.6">
      <c r="A27" s="76"/>
      <c r="B27" s="329" t="s">
        <v>516</v>
      </c>
      <c r="C27" s="330"/>
      <c r="D27" s="30"/>
      <c r="E27" s="30"/>
      <c r="F27" s="30"/>
      <c r="G27" s="30"/>
      <c r="X27" s="76"/>
    </row>
    <row r="28" spans="1:28" ht="16.149999999999999" thickBot="1">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149999999999999" thickBot="1">
      <c r="A29" s="76"/>
      <c r="B29" s="12"/>
      <c r="C29" s="109" t="s">
        <v>517</v>
      </c>
      <c r="D29" s="52">
        <f>COUNTA('Monitoria Anual - 1'!A11:A36)</f>
        <v>4</v>
      </c>
      <c r="H29" s="12"/>
      <c r="I29" s="12"/>
      <c r="J29" s="12"/>
      <c r="K29" s="12"/>
      <c r="L29" s="12"/>
      <c r="M29" s="12"/>
      <c r="N29" s="12"/>
      <c r="O29" s="12"/>
      <c r="P29" s="12"/>
      <c r="Q29" s="12"/>
      <c r="R29" s="12"/>
      <c r="S29" s="12"/>
      <c r="T29" s="12"/>
      <c r="U29" s="12"/>
      <c r="V29" s="12"/>
      <c r="W29" s="12"/>
      <c r="X29" s="76"/>
    </row>
    <row r="30" spans="1:28" ht="15" thickBot="1">
      <c r="A30" s="76"/>
      <c r="X30" s="76"/>
    </row>
    <row r="31" spans="1:28" ht="15" thickBot="1">
      <c r="A31" s="76"/>
      <c r="C31" s="110" t="s">
        <v>518</v>
      </c>
      <c r="D31" s="110" t="s">
        <v>519</v>
      </c>
      <c r="E31" s="13"/>
      <c r="F31" s="14"/>
      <c r="G31" s="15"/>
      <c r="H31" s="17"/>
      <c r="I31" s="18"/>
      <c r="J31" s="19"/>
      <c r="W31" s="1"/>
      <c r="X31" s="76"/>
    </row>
    <row r="32" spans="1:28">
      <c r="A32" s="76"/>
      <c r="C32" s="53" t="s">
        <v>520</v>
      </c>
      <c r="D32" s="61">
        <f>SUM(F32:J32)</f>
        <v>15</v>
      </c>
      <c r="E32" s="23">
        <f>COUNTA('Monitoria Anual - 3'!T11:T25)</f>
        <v>5</v>
      </c>
      <c r="F32" s="50">
        <f>COUNTA('Monitoria Anual - 3'!O11:O25)</f>
        <v>1</v>
      </c>
      <c r="G32" s="50">
        <f>COUNTA('Monitoria Anual - 3'!P11:P25)</f>
        <v>6</v>
      </c>
      <c r="H32" s="50">
        <f>COUNTA('Monitoria Anual - 3'!Q11:Q25)</f>
        <v>5</v>
      </c>
      <c r="I32" s="50">
        <f>COUNTA('Monitoria Anual - 3'!R11:R25)</f>
        <v>1</v>
      </c>
      <c r="J32" s="51">
        <f>COUNTA('Monitoria Anual - 3'!S11:S25)</f>
        <v>2</v>
      </c>
      <c r="W32" s="1"/>
      <c r="X32" s="76"/>
    </row>
    <row r="33" spans="1:30">
      <c r="A33" s="76"/>
      <c r="C33" s="54" t="s">
        <v>521</v>
      </c>
      <c r="D33" s="53">
        <f>SUM(F33:J33)</f>
        <v>15</v>
      </c>
      <c r="E33" s="24">
        <f>COUNTA('Monitoria Anual - 3'!T26:T40)</f>
        <v>2</v>
      </c>
      <c r="F33" s="25">
        <f>COUNTA('Monitoria Anual - 3'!O26:O40)</f>
        <v>0</v>
      </c>
      <c r="G33" s="25">
        <f>COUNTA('Monitoria Anual - 3'!P26:P40)</f>
        <v>6</v>
      </c>
      <c r="H33" s="25">
        <f>COUNTA('Monitoria Anual - 3'!Q26:Q40)</f>
        <v>2</v>
      </c>
      <c r="I33" s="25">
        <f>COUNTA('Monitoria Anual - 3'!R26:R40)</f>
        <v>3</v>
      </c>
      <c r="J33" s="26">
        <f>COUNTA('Monitoria Anual - 3'!S26:S40)</f>
        <v>4</v>
      </c>
      <c r="W33" s="1"/>
      <c r="X33" s="76"/>
    </row>
    <row r="34" spans="1:30">
      <c r="A34" s="76"/>
      <c r="C34" s="54" t="s">
        <v>522</v>
      </c>
      <c r="D34" s="53">
        <f t="shared" ref="D34:D41" si="2">SUM(F34:J34)</f>
        <v>15</v>
      </c>
      <c r="E34" s="24">
        <f>COUNTA('Monitoria Anual - 3'!T41:T55)</f>
        <v>0</v>
      </c>
      <c r="F34" s="25">
        <f>COUNTA('Monitoria Anual - 3'!O41:O55)</f>
        <v>1</v>
      </c>
      <c r="G34" s="25">
        <f>COUNTA('Monitoria Anual - 3'!P41:P55)</f>
        <v>6</v>
      </c>
      <c r="H34" s="25">
        <f>COUNTA('Monitoria Anual - 3'!Q41:Q55)</f>
        <v>1</v>
      </c>
      <c r="I34" s="25">
        <f>COUNTA('Monitoria Anual - 3'!R41:R55)</f>
        <v>5</v>
      </c>
      <c r="J34" s="26">
        <f>COUNTA('Monitoria Anual - 3'!S41:S55)</f>
        <v>2</v>
      </c>
      <c r="W34" s="1"/>
      <c r="X34" s="76"/>
    </row>
    <row r="35" spans="1:30">
      <c r="A35" s="76"/>
      <c r="C35" s="54" t="s">
        <v>523</v>
      </c>
      <c r="D35" s="53">
        <f t="shared" si="2"/>
        <v>15</v>
      </c>
      <c r="E35" s="24">
        <f>COUNTA('Monitoria Anual - 3'!T56:T70)</f>
        <v>1</v>
      </c>
      <c r="F35" s="25">
        <f>COUNTA('Monitoria Anual - 3'!O56:O70)</f>
        <v>0</v>
      </c>
      <c r="G35" s="25">
        <f>COUNTA('Monitoria Anual - 3'!P56:P70)</f>
        <v>6</v>
      </c>
      <c r="H35" s="25">
        <f>COUNTA('Monitoria Anual - 3'!Q56:Q70)</f>
        <v>2</v>
      </c>
      <c r="I35" s="25">
        <f>COUNTA('Monitoria Anual - 3'!R56:R70)</f>
        <v>5</v>
      </c>
      <c r="J35" s="26">
        <f>COUNTA('Monitoria Anual - 3'!S56:S70)</f>
        <v>2</v>
      </c>
      <c r="W35" s="1"/>
      <c r="X35" s="76"/>
    </row>
    <row r="36" spans="1:30">
      <c r="A36" s="76"/>
      <c r="C36" s="54" t="s">
        <v>665</v>
      </c>
      <c r="D36" s="53">
        <f t="shared" si="2"/>
        <v>15</v>
      </c>
      <c r="E36" s="24">
        <f>COUNTA('Monitoria Anual - 3'!T71:T85)</f>
        <v>0</v>
      </c>
      <c r="F36" s="25">
        <f>COUNTA('Monitoria Anual - 3'!O71:O85)</f>
        <v>0</v>
      </c>
      <c r="G36" s="25">
        <f>COUNTA('Monitoria Anual - 3'!P71:P85)</f>
        <v>0</v>
      </c>
      <c r="H36" s="25">
        <f>COUNTA('Monitoria Anual - 3'!Q71:Q85)</f>
        <v>12</v>
      </c>
      <c r="I36" s="25">
        <f>COUNTA('Monitoria Anual - 3'!R71:R85)</f>
        <v>0</v>
      </c>
      <c r="J36" s="26">
        <f>COUNTA('Monitoria Anual - 3'!S71:S85)</f>
        <v>3</v>
      </c>
      <c r="W36" s="1"/>
      <c r="X36" s="76"/>
    </row>
    <row r="37" spans="1:30">
      <c r="A37" s="76"/>
      <c r="C37" s="54" t="s">
        <v>666</v>
      </c>
      <c r="D37" s="53">
        <f t="shared" si="2"/>
        <v>15</v>
      </c>
      <c r="E37" s="24">
        <f>COUNTA('Monitoria Anual - 3'!T86:T100)</f>
        <v>0</v>
      </c>
      <c r="F37" s="25">
        <f>COUNTA('Monitoria Anual - 3'!O86:O100)</f>
        <v>0</v>
      </c>
      <c r="G37" s="25">
        <f>COUNTA('Monitoria Anual - 3'!P86:P100)</f>
        <v>0</v>
      </c>
      <c r="H37" s="25">
        <f>COUNTA('Monitoria Anual - 3'!Q86:Q100)</f>
        <v>0</v>
      </c>
      <c r="I37" s="25">
        <f>COUNTA('Monitoria Anual - 3'!R86:R100)</f>
        <v>0</v>
      </c>
      <c r="J37" s="26">
        <f>COUNTA('Monitoria Anual - 3'!S86:S100)</f>
        <v>15</v>
      </c>
      <c r="W37" s="1"/>
      <c r="X37" s="76"/>
    </row>
    <row r="38" spans="1:30">
      <c r="A38" s="76"/>
      <c r="C38" s="54" t="s">
        <v>667</v>
      </c>
      <c r="D38" s="53">
        <f t="shared" si="2"/>
        <v>15</v>
      </c>
      <c r="E38" s="24">
        <f>COUNTA('Monitoria Anual - 3'!T101:T115)</f>
        <v>0</v>
      </c>
      <c r="F38" s="25">
        <f>COUNTA('Monitoria Anual - 3'!O101:O115)</f>
        <v>0</v>
      </c>
      <c r="G38" s="25">
        <f>COUNTA('Monitoria Anual - 3'!P101:P115)</f>
        <v>11</v>
      </c>
      <c r="H38" s="25">
        <f>COUNTA('Monitoria Anual - 3'!Q101:Q115)</f>
        <v>0</v>
      </c>
      <c r="I38" s="25">
        <f>COUNTA('Monitoria Anual - 3'!R101:R115)</f>
        <v>1</v>
      </c>
      <c r="J38" s="26">
        <f>COUNTA('Monitoria Anual - 3'!S101:S115)</f>
        <v>3</v>
      </c>
      <c r="W38" s="1"/>
      <c r="X38" s="76"/>
    </row>
    <row r="39" spans="1:30">
      <c r="A39" s="76"/>
      <c r="C39" s="54" t="s">
        <v>668</v>
      </c>
      <c r="D39" s="53">
        <f t="shared" si="2"/>
        <v>15</v>
      </c>
      <c r="E39" s="24">
        <f>COUNTA('Monitoria Anual - 3'!T116:T130)</f>
        <v>0</v>
      </c>
      <c r="F39" s="25">
        <f>COUNTA('Monitoria Anual - 3'!O116:O130)</f>
        <v>0</v>
      </c>
      <c r="G39" s="25">
        <f>COUNTA('Monitoria Anual - 3'!P116:P130)</f>
        <v>0</v>
      </c>
      <c r="H39" s="25">
        <f>COUNTA('Monitoria Anual - 3'!Q116:Q130)</f>
        <v>5</v>
      </c>
      <c r="I39" s="25">
        <f>COUNTA('Monitoria Anual - 3'!R116:R130)</f>
        <v>7</v>
      </c>
      <c r="J39" s="26">
        <f>COUNTA('Monitoria Anual - 3'!S116:S130)</f>
        <v>3</v>
      </c>
      <c r="W39" s="1"/>
      <c r="X39" s="76"/>
    </row>
    <row r="40" spans="1:30">
      <c r="A40" s="76"/>
      <c r="C40" s="54" t="s">
        <v>669</v>
      </c>
      <c r="D40" s="53">
        <f t="shared" si="2"/>
        <v>15</v>
      </c>
      <c r="E40" s="24">
        <f>COUNTA('Monitoria Anual - 3'!T131:T145)</f>
        <v>0</v>
      </c>
      <c r="F40" s="25">
        <f>COUNTA('Monitoria Anual - 3'!O131:O145)</f>
        <v>0</v>
      </c>
      <c r="G40" s="25">
        <f>COUNTA('Monitoria Anual - 3'!P131:P145)</f>
        <v>4</v>
      </c>
      <c r="H40" s="25">
        <f>COUNTA('Monitoria Anual - 3'!Q131:Q145)</f>
        <v>4</v>
      </c>
      <c r="I40" s="25">
        <f>COUNTA('Monitoria Anual - 3'!R131:R145)</f>
        <v>4</v>
      </c>
      <c r="J40" s="26">
        <f>COUNTA('Monitoria Anual - 3'!S131:S145)</f>
        <v>3</v>
      </c>
      <c r="W40" s="1"/>
      <c r="X40" s="76"/>
    </row>
    <row r="41" spans="1:30" ht="15" thickBot="1">
      <c r="A41" s="76"/>
      <c r="C41" s="55" t="s">
        <v>670</v>
      </c>
      <c r="D41" s="62">
        <f t="shared" si="2"/>
        <v>15</v>
      </c>
      <c r="E41" s="27">
        <f>COUNTA('Monitoria Anual - 3'!T146:T160)</f>
        <v>2</v>
      </c>
      <c r="F41" s="28">
        <f>COUNTA('Monitoria Anual - 3'!O146:O160)</f>
        <v>0</v>
      </c>
      <c r="G41" s="28">
        <f>COUNTA('Monitoria Anual - 3'!P146:P160)</f>
        <v>0</v>
      </c>
      <c r="H41" s="28">
        <f>COUNTA('Monitoria Anual - 3'!Q146:Q160)</f>
        <v>0</v>
      </c>
      <c r="I41" s="28">
        <f>COUNTA('Monitoria Anual - 3'!R146:R160)</f>
        <v>12</v>
      </c>
      <c r="J41" s="29">
        <f>COUNTA('Monitoria Anual - 3'!S146:S160)</f>
        <v>3</v>
      </c>
      <c r="W41" s="1"/>
      <c r="X41" s="76"/>
    </row>
    <row r="42" spans="1:30">
      <c r="A42" s="76"/>
      <c r="X42" s="76"/>
    </row>
    <row r="43" spans="1:30">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xLA2FgXgs90eQUVNlE3uL1Wz04iNyDrh44iTIq8rWGl5npJigsqFC4TMjN/W1lhhHBlWPDwBYx0d1ac7Zqfhdg==" saltValue="+q2NTXIkwtK9sjO0SEfn2Q==" spinCount="100000" sheet="1" objects="1" scenarios="1"/>
  <protectedRanges>
    <protectedRange algorithmName="SHA-512" hashValue="zzhv/Dq6/XQDdy4PArewFSu9VLQOsBZ9SvRQwEaPRryxU9jlfehRY4wDYvbp7yw2VZjtzuEFQ9mRoLL/NIyBnw==" saltValue="sDMcZXVTWsRsrO+dPIlxTA==" spinCount="100000" sqref="A1:AD47" name="Intervalo1_9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60" zoomScaleNormal="60" workbookViewId="0">
      <selection activeCell="B6" sqref="B6:C6"/>
    </sheetView>
  </sheetViews>
  <sheetFormatPr defaultColWidth="8.85546875" defaultRowHeight="14.4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c r="A1" s="281" t="s">
        <v>107</v>
      </c>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72"/>
      <c r="AL1" s="134"/>
      <c r="AM1" s="74"/>
    </row>
    <row r="2" spans="1:43" ht="33.75" customHeight="1" thickBot="1">
      <c r="A2" s="346" t="str">
        <f>'Monitoria Anual - 1'!A2</f>
        <v>Plano de Ação Nacional para a Conservação da Ariranha nas Regiões Hidrográficas Tocantins-Araguaia, Paraná e Paraguai - PAN ARIRANHA</v>
      </c>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346"/>
      <c r="AJ2" s="346"/>
      <c r="AK2" s="346"/>
      <c r="AL2" s="135"/>
      <c r="AM2" s="74"/>
    </row>
    <row r="3" spans="1:43" ht="15" thickTop="1">
      <c r="AL3" s="131"/>
      <c r="AM3" s="74"/>
    </row>
    <row r="4" spans="1:43" ht="45" customHeight="1">
      <c r="A4" s="73" t="s">
        <v>109</v>
      </c>
      <c r="B4" s="355" t="str">
        <f>'Monitoria Anual - 1'!B4</f>
        <v>MITIGAR OS IMPACTOS DAS PRINCIPAIS AMEAÇAS ÀS POPULAÇÕES DE ARIRANHA E SEU HABITAT EM ÁREAS ESTRATÉGICAS NAS REGIÕES HIDROGRÁFICAS TOCANTINS-ARAGUAIA, PARANÁ E PARAGUAI PARA A CONSERVAÇÃO DA ESPÉCIE NOS PRÓXIMOS 5 ANOS​</v>
      </c>
      <c r="C4" s="355"/>
      <c r="D4" s="355"/>
      <c r="E4" s="355"/>
      <c r="F4" s="355"/>
      <c r="G4" s="356"/>
      <c r="H4" s="9"/>
      <c r="I4" s="9"/>
      <c r="J4" s="9"/>
      <c r="K4" s="9"/>
      <c r="L4" s="9"/>
      <c r="M4" s="9"/>
      <c r="N4" s="9"/>
      <c r="O4" s="9"/>
      <c r="P4" s="9"/>
      <c r="Q4" s="9"/>
      <c r="R4" s="9"/>
      <c r="S4" s="9"/>
      <c r="T4" s="2"/>
      <c r="AL4" s="131"/>
      <c r="AM4" s="74"/>
    </row>
    <row r="5" spans="1:43">
      <c r="AL5" s="131"/>
      <c r="AM5" s="74"/>
    </row>
    <row r="6" spans="1:43" ht="27" customHeight="1">
      <c r="A6" s="73" t="s">
        <v>111</v>
      </c>
      <c r="B6" s="349"/>
      <c r="C6" s="350"/>
      <c r="M6" s="43"/>
      <c r="N6" s="43"/>
      <c r="AL6" s="131"/>
      <c r="AM6" s="74"/>
      <c r="AQ6" s="2" t="s">
        <v>113</v>
      </c>
    </row>
    <row r="7" spans="1:43" ht="15" thickBot="1">
      <c r="AL7" s="131"/>
      <c r="AM7" s="74"/>
      <c r="AQ7" s="44" t="s">
        <v>114</v>
      </c>
    </row>
    <row r="8" spans="1:43" ht="27" customHeight="1" thickBot="1">
      <c r="A8" s="292" t="s">
        <v>115</v>
      </c>
      <c r="B8" s="293"/>
      <c r="C8" s="293"/>
      <c r="D8" s="293"/>
      <c r="E8" s="293"/>
      <c r="F8" s="293"/>
      <c r="G8" s="293"/>
      <c r="H8" s="293"/>
      <c r="I8" s="293"/>
      <c r="J8" s="293"/>
      <c r="K8" s="293"/>
      <c r="L8" s="293"/>
      <c r="M8" s="294"/>
      <c r="N8" s="70"/>
      <c r="O8" s="319" t="s">
        <v>116</v>
      </c>
      <c r="P8" s="320"/>
      <c r="Q8" s="320"/>
      <c r="R8" s="320"/>
      <c r="S8" s="320"/>
      <c r="T8" s="320"/>
      <c r="U8" s="320"/>
      <c r="V8" s="320"/>
      <c r="W8" s="320"/>
      <c r="X8" s="320"/>
      <c r="Y8" s="320"/>
      <c r="Z8" s="321" t="s">
        <v>117</v>
      </c>
      <c r="AA8" s="322"/>
      <c r="AB8" s="322"/>
      <c r="AC8" s="322"/>
      <c r="AD8" s="322"/>
      <c r="AE8" s="322"/>
      <c r="AF8" s="322"/>
      <c r="AG8" s="322"/>
      <c r="AH8" s="322"/>
      <c r="AI8" s="322"/>
      <c r="AJ8" s="322"/>
      <c r="AK8" s="323"/>
      <c r="AL8" s="132"/>
      <c r="AM8" s="74"/>
    </row>
    <row r="9" spans="1:43" ht="64.5" customHeight="1">
      <c r="A9" s="347" t="s">
        <v>118</v>
      </c>
      <c r="B9" s="284" t="s">
        <v>119</v>
      </c>
      <c r="C9" s="284" t="s">
        <v>2</v>
      </c>
      <c r="D9" s="284" t="s">
        <v>4</v>
      </c>
      <c r="E9" s="288" t="s">
        <v>6</v>
      </c>
      <c r="F9" s="282" t="s">
        <v>8</v>
      </c>
      <c r="G9" s="283"/>
      <c r="H9" s="284" t="s">
        <v>10</v>
      </c>
      <c r="I9" s="284" t="s">
        <v>14</v>
      </c>
      <c r="J9" s="284" t="s">
        <v>12</v>
      </c>
      <c r="K9" s="302" t="s">
        <v>120</v>
      </c>
      <c r="L9" s="303"/>
      <c r="M9" s="284" t="s">
        <v>20</v>
      </c>
      <c r="N9" s="284" t="s">
        <v>22</v>
      </c>
      <c r="O9" s="309" t="s">
        <v>25</v>
      </c>
      <c r="P9" s="311" t="s">
        <v>27</v>
      </c>
      <c r="Q9" s="313" t="s">
        <v>29</v>
      </c>
      <c r="R9" s="315" t="s">
        <v>31</v>
      </c>
      <c r="S9" s="317" t="s">
        <v>33</v>
      </c>
      <c r="T9" s="324" t="s">
        <v>35</v>
      </c>
      <c r="U9" s="326" t="s">
        <v>41</v>
      </c>
      <c r="V9" s="326" t="s">
        <v>43</v>
      </c>
      <c r="W9" s="326" t="s">
        <v>45</v>
      </c>
      <c r="X9" s="326" t="s">
        <v>47</v>
      </c>
      <c r="Y9" s="305" t="s">
        <v>49</v>
      </c>
      <c r="Z9" s="307" t="s">
        <v>52</v>
      </c>
      <c r="AA9" s="276" t="s">
        <v>54</v>
      </c>
      <c r="AB9" s="276" t="s">
        <v>56</v>
      </c>
      <c r="AC9" s="276" t="s">
        <v>58</v>
      </c>
      <c r="AD9" s="276" t="s">
        <v>60</v>
      </c>
      <c r="AE9" s="276" t="s">
        <v>62</v>
      </c>
      <c r="AF9" s="276" t="s">
        <v>64</v>
      </c>
      <c r="AG9" s="276" t="s">
        <v>66</v>
      </c>
      <c r="AH9" s="276" t="s">
        <v>68</v>
      </c>
      <c r="AI9" s="276" t="s">
        <v>70</v>
      </c>
      <c r="AJ9" s="276" t="s">
        <v>121</v>
      </c>
      <c r="AK9" s="276" t="s">
        <v>74</v>
      </c>
      <c r="AL9" s="133"/>
      <c r="AM9" s="74"/>
    </row>
    <row r="10" spans="1:43" ht="45.75" customHeight="1" thickBot="1">
      <c r="A10" s="348"/>
      <c r="B10" s="285"/>
      <c r="C10" s="285"/>
      <c r="D10" s="285"/>
      <c r="E10" s="289"/>
      <c r="F10" s="39" t="s">
        <v>122</v>
      </c>
      <c r="G10" s="39" t="s">
        <v>123</v>
      </c>
      <c r="H10" s="285"/>
      <c r="I10" s="285"/>
      <c r="J10" s="285"/>
      <c r="K10" s="60" t="s">
        <v>124</v>
      </c>
      <c r="L10" s="60" t="s">
        <v>125</v>
      </c>
      <c r="M10" s="285"/>
      <c r="N10" s="285"/>
      <c r="O10" s="310"/>
      <c r="P10" s="312"/>
      <c r="Q10" s="314"/>
      <c r="R10" s="316"/>
      <c r="S10" s="318"/>
      <c r="T10" s="325"/>
      <c r="U10" s="327"/>
      <c r="V10" s="327"/>
      <c r="W10" s="327"/>
      <c r="X10" s="327"/>
      <c r="Y10" s="306"/>
      <c r="Z10" s="308"/>
      <c r="AA10" s="277"/>
      <c r="AB10" s="277"/>
      <c r="AC10" s="277"/>
      <c r="AD10" s="277"/>
      <c r="AE10" s="277"/>
      <c r="AF10" s="277"/>
      <c r="AG10" s="277"/>
      <c r="AH10" s="277"/>
      <c r="AI10" s="277"/>
      <c r="AJ10" s="277"/>
      <c r="AK10" s="277"/>
      <c r="AL10" s="133"/>
      <c r="AM10" s="74"/>
    </row>
    <row r="11" spans="1:43" ht="30" customHeight="1">
      <c r="A11" s="351" t="s">
        <v>524</v>
      </c>
      <c r="B11" s="68" t="s">
        <v>127</v>
      </c>
      <c r="C11" s="45"/>
      <c r="D11" s="45"/>
      <c r="E11" s="45"/>
      <c r="F11" s="45"/>
      <c r="G11" s="45"/>
      <c r="H11" s="45"/>
      <c r="I11" s="45"/>
      <c r="J11" s="45"/>
      <c r="K11" s="45"/>
      <c r="L11" s="45"/>
      <c r="M11" s="45"/>
      <c r="N11" s="45"/>
      <c r="O11" s="45"/>
      <c r="P11" s="46"/>
      <c r="Q11" s="45" t="s">
        <v>135</v>
      </c>
      <c r="R11" s="45"/>
      <c r="S11" s="45"/>
      <c r="T11" s="47" t="s">
        <v>114</v>
      </c>
      <c r="U11" s="45"/>
      <c r="V11" s="45"/>
      <c r="W11" s="45"/>
      <c r="X11" s="45"/>
      <c r="Y11" s="45"/>
      <c r="Z11" s="45"/>
      <c r="AA11" s="45"/>
      <c r="AB11" s="45"/>
      <c r="AC11" s="45"/>
      <c r="AD11" s="45"/>
      <c r="AE11" s="45"/>
      <c r="AF11" s="45"/>
      <c r="AG11" s="45"/>
      <c r="AH11" s="45"/>
      <c r="AI11" s="45"/>
      <c r="AJ11" s="45"/>
      <c r="AK11" s="45"/>
      <c r="AL11" s="133"/>
      <c r="AM11" s="74"/>
    </row>
    <row r="12" spans="1:43" ht="30" customHeight="1">
      <c r="A12" s="344"/>
      <c r="B12" s="33" t="s">
        <v>143</v>
      </c>
      <c r="C12" s="48"/>
      <c r="D12" s="48"/>
      <c r="E12" s="48"/>
      <c r="F12" s="48"/>
      <c r="G12" s="48"/>
      <c r="H12" s="48"/>
      <c r="I12" s="48"/>
      <c r="J12" s="48"/>
      <c r="K12" s="48"/>
      <c r="L12" s="48"/>
      <c r="M12" s="48"/>
      <c r="N12" s="45"/>
      <c r="O12" s="45"/>
      <c r="P12" s="45"/>
      <c r="Q12" s="45" t="s">
        <v>135</v>
      </c>
      <c r="R12" s="45"/>
      <c r="S12" s="45"/>
      <c r="T12" s="47" t="s">
        <v>114</v>
      </c>
      <c r="U12" s="48"/>
      <c r="V12" s="48"/>
      <c r="W12" s="48"/>
      <c r="X12" s="48"/>
      <c r="Y12" s="48"/>
      <c r="Z12" s="48"/>
      <c r="AA12" s="48"/>
      <c r="AB12" s="48"/>
      <c r="AC12" s="48"/>
      <c r="AD12" s="48"/>
      <c r="AE12" s="48"/>
      <c r="AF12" s="48"/>
      <c r="AG12" s="48"/>
      <c r="AH12" s="48"/>
      <c r="AI12" s="48"/>
      <c r="AJ12" s="48"/>
      <c r="AK12" s="45"/>
      <c r="AL12" s="133"/>
      <c r="AM12" s="74"/>
    </row>
    <row r="13" spans="1:43" ht="30" customHeight="1">
      <c r="A13" s="344"/>
      <c r="B13" s="33" t="s">
        <v>158</v>
      </c>
      <c r="C13" s="48"/>
      <c r="D13" s="48"/>
      <c r="E13" s="48"/>
      <c r="F13" s="48"/>
      <c r="G13" s="48"/>
      <c r="H13" s="48"/>
      <c r="I13" s="48"/>
      <c r="J13" s="48"/>
      <c r="K13" s="48"/>
      <c r="L13" s="48"/>
      <c r="M13" s="48"/>
      <c r="N13" s="45"/>
      <c r="O13" s="45"/>
      <c r="P13" s="45"/>
      <c r="Q13" s="45"/>
      <c r="R13" s="45"/>
      <c r="S13" s="45" t="s">
        <v>135</v>
      </c>
      <c r="T13" s="47"/>
      <c r="U13" s="48"/>
      <c r="V13" s="48"/>
      <c r="W13" s="48"/>
      <c r="X13" s="48"/>
      <c r="Y13" s="48"/>
      <c r="Z13" s="48"/>
      <c r="AA13" s="48"/>
      <c r="AB13" s="48"/>
      <c r="AC13" s="48"/>
      <c r="AD13" s="48"/>
      <c r="AE13" s="48"/>
      <c r="AF13" s="48"/>
      <c r="AG13" s="48"/>
      <c r="AH13" s="48"/>
      <c r="AI13" s="48"/>
      <c r="AJ13" s="48"/>
      <c r="AK13" s="45"/>
      <c r="AL13" s="133"/>
      <c r="AM13" s="74"/>
    </row>
    <row r="14" spans="1:43" ht="30" customHeight="1">
      <c r="A14" s="344"/>
      <c r="B14" s="33" t="s">
        <v>174</v>
      </c>
      <c r="C14" s="48"/>
      <c r="D14" s="48"/>
      <c r="E14" s="48"/>
      <c r="F14" s="48"/>
      <c r="G14" s="48"/>
      <c r="H14" s="48"/>
      <c r="I14" s="48"/>
      <c r="J14" s="48"/>
      <c r="K14" s="48"/>
      <c r="L14" s="48"/>
      <c r="M14" s="48"/>
      <c r="N14" s="45"/>
      <c r="O14" s="45"/>
      <c r="P14" s="45"/>
      <c r="Q14" s="45"/>
      <c r="R14" s="45"/>
      <c r="S14" s="45" t="s">
        <v>135</v>
      </c>
      <c r="T14" s="47"/>
      <c r="U14" s="48"/>
      <c r="V14" s="48"/>
      <c r="W14" s="48"/>
      <c r="X14" s="48"/>
      <c r="Y14" s="48"/>
      <c r="Z14" s="48"/>
      <c r="AA14" s="48"/>
      <c r="AB14" s="48"/>
      <c r="AC14" s="48"/>
      <c r="AD14" s="48"/>
      <c r="AE14" s="48"/>
      <c r="AF14" s="48"/>
      <c r="AG14" s="48"/>
      <c r="AH14" s="48"/>
      <c r="AI14" s="48"/>
      <c r="AJ14" s="48"/>
      <c r="AK14" s="45"/>
      <c r="AL14" s="133"/>
      <c r="AM14" s="74"/>
    </row>
    <row r="15" spans="1:43" ht="30" customHeight="1">
      <c r="A15" s="344"/>
      <c r="B15" s="33" t="s">
        <v>186</v>
      </c>
      <c r="C15" s="48"/>
      <c r="D15" s="48"/>
      <c r="E15" s="48"/>
      <c r="F15" s="48"/>
      <c r="G15" s="48"/>
      <c r="H15" s="48"/>
      <c r="I15" s="48"/>
      <c r="J15" s="48"/>
      <c r="K15" s="48"/>
      <c r="L15" s="48"/>
      <c r="M15" s="48"/>
      <c r="N15" s="45"/>
      <c r="O15" s="45"/>
      <c r="P15" s="45"/>
      <c r="Q15" s="45"/>
      <c r="R15" s="45"/>
      <c r="S15" s="45" t="s">
        <v>208</v>
      </c>
      <c r="T15" s="47"/>
      <c r="U15" s="48"/>
      <c r="V15" s="48"/>
      <c r="W15" s="48"/>
      <c r="X15" s="48"/>
      <c r="Y15" s="48"/>
      <c r="Z15" s="48"/>
      <c r="AA15" s="48"/>
      <c r="AB15" s="48"/>
      <c r="AC15" s="48"/>
      <c r="AD15" s="48"/>
      <c r="AE15" s="48"/>
      <c r="AF15" s="48"/>
      <c r="AG15" s="48"/>
      <c r="AH15" s="48"/>
      <c r="AI15" s="48"/>
      <c r="AJ15" s="48"/>
      <c r="AK15" s="45"/>
      <c r="AL15" s="133"/>
      <c r="AM15" s="74"/>
    </row>
    <row r="16" spans="1:43" ht="30" customHeight="1">
      <c r="A16" s="344"/>
      <c r="B16" s="33" t="s">
        <v>201</v>
      </c>
      <c r="C16" s="48"/>
      <c r="D16" s="48"/>
      <c r="E16" s="48"/>
      <c r="F16" s="48"/>
      <c r="G16" s="48"/>
      <c r="H16" s="48"/>
      <c r="I16" s="48"/>
      <c r="J16" s="48"/>
      <c r="K16" s="48"/>
      <c r="L16" s="48"/>
      <c r="M16" s="48"/>
      <c r="N16" s="45"/>
      <c r="O16" s="45"/>
      <c r="P16" s="45" t="s">
        <v>135</v>
      </c>
      <c r="Q16" s="45"/>
      <c r="R16" s="45"/>
      <c r="S16" s="45"/>
      <c r="T16" s="47"/>
      <c r="U16" s="48"/>
      <c r="V16" s="48"/>
      <c r="W16" s="48"/>
      <c r="X16" s="48"/>
      <c r="Y16" s="48"/>
      <c r="Z16" s="48"/>
      <c r="AA16" s="48"/>
      <c r="AB16" s="48"/>
      <c r="AC16" s="48"/>
      <c r="AD16" s="48"/>
      <c r="AE16" s="48"/>
      <c r="AF16" s="48"/>
      <c r="AG16" s="48"/>
      <c r="AH16" s="48"/>
      <c r="AI16" s="48"/>
      <c r="AJ16" s="48"/>
      <c r="AK16" s="45"/>
      <c r="AL16" s="133"/>
      <c r="AM16" s="74"/>
    </row>
    <row r="17" spans="1:39" ht="30" customHeight="1">
      <c r="A17" s="344"/>
      <c r="B17" s="33" t="s">
        <v>215</v>
      </c>
      <c r="C17" s="48"/>
      <c r="D17" s="48"/>
      <c r="E17" s="48"/>
      <c r="F17" s="48"/>
      <c r="G17" s="48"/>
      <c r="H17" s="48"/>
      <c r="I17" s="48"/>
      <c r="J17" s="48"/>
      <c r="K17" s="48"/>
      <c r="L17" s="48"/>
      <c r="M17" s="48"/>
      <c r="N17" s="45"/>
      <c r="O17" s="45"/>
      <c r="P17" s="45" t="s">
        <v>135</v>
      </c>
      <c r="Q17" s="45"/>
      <c r="R17" s="45"/>
      <c r="S17" s="45"/>
      <c r="T17" s="47" t="s">
        <v>113</v>
      </c>
      <c r="U17" s="48"/>
      <c r="V17" s="48"/>
      <c r="W17" s="48"/>
      <c r="X17" s="48"/>
      <c r="Y17" s="48"/>
      <c r="Z17" s="48"/>
      <c r="AA17" s="48"/>
      <c r="AB17" s="48"/>
      <c r="AC17" s="48"/>
      <c r="AD17" s="48"/>
      <c r="AE17" s="48"/>
      <c r="AF17" s="48"/>
      <c r="AG17" s="48"/>
      <c r="AH17" s="48"/>
      <c r="AI17" s="48"/>
      <c r="AJ17" s="48"/>
      <c r="AK17" s="45"/>
      <c r="AL17" s="133"/>
      <c r="AM17" s="74"/>
    </row>
    <row r="18" spans="1:39" ht="30" customHeight="1">
      <c r="A18" s="344"/>
      <c r="B18" s="33" t="s">
        <v>471</v>
      </c>
      <c r="C18" s="48"/>
      <c r="D18" s="48"/>
      <c r="E18" s="48"/>
      <c r="F18" s="48"/>
      <c r="G18" s="48"/>
      <c r="H18" s="48"/>
      <c r="I18" s="48"/>
      <c r="J18" s="48"/>
      <c r="K18" s="48"/>
      <c r="L18" s="48"/>
      <c r="M18" s="48"/>
      <c r="N18" s="45"/>
      <c r="O18" s="45"/>
      <c r="P18" s="45"/>
      <c r="Q18" s="45"/>
      <c r="R18" s="45" t="s">
        <v>208</v>
      </c>
      <c r="S18" s="45"/>
      <c r="T18" s="47"/>
      <c r="U18" s="48"/>
      <c r="V18" s="48"/>
      <c r="W18" s="48"/>
      <c r="X18" s="48"/>
      <c r="Y18" s="48"/>
      <c r="Z18" s="48"/>
      <c r="AA18" s="48"/>
      <c r="AB18" s="48"/>
      <c r="AC18" s="48"/>
      <c r="AD18" s="48"/>
      <c r="AE18" s="48"/>
      <c r="AF18" s="48"/>
      <c r="AG18" s="48"/>
      <c r="AH18" s="48"/>
      <c r="AI18" s="48"/>
      <c r="AJ18" s="48"/>
      <c r="AK18" s="45"/>
      <c r="AL18" s="133"/>
      <c r="AM18" s="74"/>
    </row>
    <row r="19" spans="1:39" ht="30" customHeight="1">
      <c r="A19" s="344"/>
      <c r="B19" s="33" t="s">
        <v>476</v>
      </c>
      <c r="C19" s="48"/>
      <c r="D19" s="48"/>
      <c r="E19" s="48"/>
      <c r="F19" s="48"/>
      <c r="G19" s="48"/>
      <c r="H19" s="48"/>
      <c r="I19" s="48"/>
      <c r="J19" s="48"/>
      <c r="K19" s="48"/>
      <c r="L19" s="48"/>
      <c r="M19" s="48"/>
      <c r="N19" s="45"/>
      <c r="O19" s="45"/>
      <c r="P19" s="45"/>
      <c r="Q19" s="45" t="s">
        <v>135</v>
      </c>
      <c r="R19" s="45"/>
      <c r="S19" s="45"/>
      <c r="T19" s="47"/>
      <c r="U19" s="48"/>
      <c r="V19" s="48"/>
      <c r="W19" s="48"/>
      <c r="X19" s="48"/>
      <c r="Y19" s="48"/>
      <c r="Z19" s="48"/>
      <c r="AA19" s="48"/>
      <c r="AB19" s="48"/>
      <c r="AC19" s="48"/>
      <c r="AD19" s="48"/>
      <c r="AE19" s="48"/>
      <c r="AF19" s="48"/>
      <c r="AG19" s="48"/>
      <c r="AH19" s="48"/>
      <c r="AI19" s="48"/>
      <c r="AJ19" s="48"/>
      <c r="AK19" s="45"/>
      <c r="AL19" s="133"/>
      <c r="AM19" s="74"/>
    </row>
    <row r="20" spans="1:39" ht="30" customHeight="1">
      <c r="A20" s="344"/>
      <c r="B20" s="33" t="s">
        <v>483</v>
      </c>
      <c r="C20" s="48"/>
      <c r="D20" s="48"/>
      <c r="E20" s="48"/>
      <c r="F20" s="48"/>
      <c r="G20" s="48"/>
      <c r="H20" s="48"/>
      <c r="I20" s="48"/>
      <c r="J20" s="48"/>
      <c r="K20" s="48"/>
      <c r="L20" s="48"/>
      <c r="M20" s="48"/>
      <c r="N20" s="45"/>
      <c r="O20" s="45"/>
      <c r="P20" s="45" t="s">
        <v>135</v>
      </c>
      <c r="Q20" s="45"/>
      <c r="R20" s="45"/>
      <c r="S20" s="45"/>
      <c r="T20" s="47" t="s">
        <v>113</v>
      </c>
      <c r="U20" s="48"/>
      <c r="V20" s="48"/>
      <c r="W20" s="48"/>
      <c r="X20" s="48"/>
      <c r="Y20" s="48"/>
      <c r="Z20" s="48"/>
      <c r="AA20" s="48"/>
      <c r="AB20" s="48"/>
      <c r="AC20" s="48"/>
      <c r="AD20" s="48"/>
      <c r="AE20" s="48"/>
      <c r="AF20" s="48"/>
      <c r="AG20" s="48"/>
      <c r="AH20" s="48"/>
      <c r="AI20" s="48"/>
      <c r="AJ20" s="48"/>
      <c r="AK20" s="45"/>
      <c r="AL20" s="133"/>
      <c r="AM20" s="74"/>
    </row>
    <row r="21" spans="1:39" ht="30" customHeight="1">
      <c r="A21" s="344"/>
      <c r="B21" s="33" t="s">
        <v>525</v>
      </c>
      <c r="C21" s="48"/>
      <c r="D21" s="48"/>
      <c r="E21" s="48"/>
      <c r="F21" s="48"/>
      <c r="G21" s="48"/>
      <c r="H21" s="48"/>
      <c r="I21" s="48"/>
      <c r="J21" s="48"/>
      <c r="K21" s="48"/>
      <c r="L21" s="48"/>
      <c r="M21" s="48"/>
      <c r="N21" s="45"/>
      <c r="O21" s="45" t="s">
        <v>135</v>
      </c>
      <c r="P21" s="45"/>
      <c r="Q21" s="45"/>
      <c r="R21" s="45"/>
      <c r="S21" s="45"/>
      <c r="T21" s="47"/>
      <c r="U21" s="48"/>
      <c r="V21" s="48"/>
      <c r="W21" s="48"/>
      <c r="X21" s="48"/>
      <c r="Y21" s="48"/>
      <c r="Z21" s="48"/>
      <c r="AA21" s="48"/>
      <c r="AB21" s="48"/>
      <c r="AC21" s="48"/>
      <c r="AD21" s="48"/>
      <c r="AE21" s="48"/>
      <c r="AF21" s="48"/>
      <c r="AG21" s="48"/>
      <c r="AH21" s="48"/>
      <c r="AI21" s="48"/>
      <c r="AJ21" s="48"/>
      <c r="AK21" s="45"/>
      <c r="AL21" s="133"/>
      <c r="AM21" s="74"/>
    </row>
    <row r="22" spans="1:39" ht="30" customHeight="1">
      <c r="A22" s="344"/>
      <c r="B22" s="33" t="s">
        <v>526</v>
      </c>
      <c r="C22" s="48"/>
      <c r="D22" s="48"/>
      <c r="E22" s="48"/>
      <c r="F22" s="48"/>
      <c r="G22" s="48"/>
      <c r="H22" s="48"/>
      <c r="I22" s="48"/>
      <c r="J22" s="48"/>
      <c r="K22" s="48"/>
      <c r="L22" s="48"/>
      <c r="M22" s="48"/>
      <c r="N22" s="45"/>
      <c r="O22" s="45"/>
      <c r="P22" s="45" t="s">
        <v>135</v>
      </c>
      <c r="Q22" s="45"/>
      <c r="R22" s="45"/>
      <c r="S22" s="45"/>
      <c r="T22" s="47"/>
      <c r="U22" s="48"/>
      <c r="V22" s="48"/>
      <c r="W22" s="48"/>
      <c r="X22" s="48"/>
      <c r="Y22" s="48"/>
      <c r="Z22" s="48"/>
      <c r="AA22" s="48"/>
      <c r="AB22" s="48"/>
      <c r="AC22" s="48"/>
      <c r="AD22" s="48"/>
      <c r="AE22" s="48"/>
      <c r="AF22" s="48"/>
      <c r="AG22" s="48"/>
      <c r="AH22" s="48"/>
      <c r="AI22" s="48"/>
      <c r="AJ22" s="48"/>
      <c r="AK22" s="45"/>
      <c r="AL22" s="133"/>
      <c r="AM22" s="74"/>
    </row>
    <row r="23" spans="1:39" ht="30" customHeight="1">
      <c r="A23" s="344"/>
      <c r="B23" s="33" t="s">
        <v>527</v>
      </c>
      <c r="C23" s="48"/>
      <c r="D23" s="48"/>
      <c r="E23" s="48"/>
      <c r="F23" s="48"/>
      <c r="G23" s="48"/>
      <c r="H23" s="48"/>
      <c r="I23" s="48"/>
      <c r="J23" s="48"/>
      <c r="K23" s="48"/>
      <c r="L23" s="48"/>
      <c r="M23" s="48"/>
      <c r="N23" s="45"/>
      <c r="O23" s="45"/>
      <c r="P23" s="45"/>
      <c r="Q23" s="45"/>
      <c r="R23" s="45"/>
      <c r="S23" s="45" t="s">
        <v>135</v>
      </c>
      <c r="T23" s="47"/>
      <c r="U23" s="48"/>
      <c r="V23" s="48"/>
      <c r="W23" s="48"/>
      <c r="X23" s="48"/>
      <c r="Y23" s="48"/>
      <c r="Z23" s="48"/>
      <c r="AA23" s="48"/>
      <c r="AB23" s="48"/>
      <c r="AC23" s="48"/>
      <c r="AD23" s="48"/>
      <c r="AE23" s="48"/>
      <c r="AF23" s="48"/>
      <c r="AG23" s="48"/>
      <c r="AH23" s="48"/>
      <c r="AI23" s="48"/>
      <c r="AJ23" s="48"/>
      <c r="AK23" s="45"/>
      <c r="AL23" s="133"/>
      <c r="AM23" s="74"/>
    </row>
    <row r="24" spans="1:39" ht="30" customHeight="1">
      <c r="A24" s="344"/>
      <c r="B24" s="33" t="s">
        <v>528</v>
      </c>
      <c r="C24" s="48"/>
      <c r="D24" s="48"/>
      <c r="E24" s="48"/>
      <c r="F24" s="48"/>
      <c r="G24" s="48"/>
      <c r="H24" s="48"/>
      <c r="I24" s="48"/>
      <c r="J24" s="48"/>
      <c r="K24" s="48"/>
      <c r="L24" s="48"/>
      <c r="M24" s="48"/>
      <c r="N24" s="45"/>
      <c r="O24" s="45"/>
      <c r="P24" s="45" t="s">
        <v>135</v>
      </c>
      <c r="Q24" s="45"/>
      <c r="R24" s="45"/>
      <c r="S24" s="45"/>
      <c r="T24" s="47"/>
      <c r="U24" s="48"/>
      <c r="V24" s="48"/>
      <c r="W24" s="48"/>
      <c r="X24" s="48"/>
      <c r="Y24" s="48"/>
      <c r="Z24" s="48"/>
      <c r="AA24" s="48"/>
      <c r="AB24" s="48"/>
      <c r="AC24" s="48"/>
      <c r="AD24" s="48"/>
      <c r="AE24" s="48"/>
      <c r="AF24" s="48"/>
      <c r="AG24" s="48"/>
      <c r="AH24" s="48"/>
      <c r="AI24" s="48"/>
      <c r="AJ24" s="48"/>
      <c r="AK24" s="45"/>
      <c r="AL24" s="133"/>
      <c r="AM24" s="74"/>
    </row>
    <row r="25" spans="1:39" ht="30" customHeight="1">
      <c r="A25" s="345"/>
      <c r="B25" s="33" t="s">
        <v>529</v>
      </c>
      <c r="C25" s="48"/>
      <c r="D25" s="48"/>
      <c r="E25" s="48"/>
      <c r="F25" s="48"/>
      <c r="G25" s="48"/>
      <c r="H25" s="48"/>
      <c r="I25" s="48"/>
      <c r="J25" s="48"/>
      <c r="K25" s="48"/>
      <c r="L25" s="48"/>
      <c r="M25" s="48"/>
      <c r="N25" s="45"/>
      <c r="O25" s="45"/>
      <c r="P25" s="45" t="s">
        <v>135</v>
      </c>
      <c r="Q25" s="45"/>
      <c r="R25" s="45"/>
      <c r="S25" s="45"/>
      <c r="T25" s="47" t="s">
        <v>114</v>
      </c>
      <c r="U25" s="48"/>
      <c r="V25" s="48"/>
      <c r="W25" s="48"/>
      <c r="X25" s="48"/>
      <c r="Y25" s="48"/>
      <c r="Z25" s="48"/>
      <c r="AA25" s="48"/>
      <c r="AB25" s="48"/>
      <c r="AC25" s="48"/>
      <c r="AD25" s="48"/>
      <c r="AE25" s="48"/>
      <c r="AF25" s="48"/>
      <c r="AG25" s="48"/>
      <c r="AH25" s="48"/>
      <c r="AI25" s="48"/>
      <c r="AJ25" s="48"/>
      <c r="AK25" s="45"/>
      <c r="AL25" s="133"/>
      <c r="AM25" s="74"/>
    </row>
    <row r="26" spans="1:39" ht="30" customHeight="1">
      <c r="A26" s="343" t="s">
        <v>530</v>
      </c>
      <c r="B26" s="33" t="s">
        <v>227</v>
      </c>
      <c r="C26" s="48"/>
      <c r="D26" s="48"/>
      <c r="E26" s="48"/>
      <c r="F26" s="48"/>
      <c r="G26" s="48"/>
      <c r="H26" s="48"/>
      <c r="I26" s="48"/>
      <c r="J26" s="48"/>
      <c r="K26" s="48"/>
      <c r="L26" s="48"/>
      <c r="M26" s="48"/>
      <c r="N26" s="45"/>
      <c r="O26" s="45"/>
      <c r="P26" s="45" t="s">
        <v>135</v>
      </c>
      <c r="Q26" s="45"/>
      <c r="R26" s="45"/>
      <c r="S26" s="45"/>
      <c r="T26" s="47"/>
      <c r="U26" s="48"/>
      <c r="V26" s="48"/>
      <c r="W26" s="48"/>
      <c r="X26" s="48"/>
      <c r="Y26" s="48"/>
      <c r="Z26" s="48"/>
      <c r="AA26" s="48"/>
      <c r="AB26" s="48"/>
      <c r="AC26" s="48"/>
      <c r="AD26" s="48"/>
      <c r="AE26" s="48"/>
      <c r="AF26" s="48"/>
      <c r="AG26" s="48"/>
      <c r="AH26" s="48"/>
      <c r="AI26" s="48"/>
      <c r="AJ26" s="48"/>
      <c r="AK26" s="45"/>
      <c r="AL26" s="133"/>
      <c r="AM26" s="74"/>
    </row>
    <row r="27" spans="1:39" ht="30" customHeight="1">
      <c r="A27" s="344"/>
      <c r="B27" s="33" t="s">
        <v>238</v>
      </c>
      <c r="C27" s="48"/>
      <c r="D27" s="48"/>
      <c r="E27" s="48"/>
      <c r="F27" s="48"/>
      <c r="G27" s="48"/>
      <c r="H27" s="48"/>
      <c r="I27" s="48"/>
      <c r="J27" s="48"/>
      <c r="K27" s="48"/>
      <c r="L27" s="48"/>
      <c r="M27" s="48"/>
      <c r="N27" s="45"/>
      <c r="O27" s="45"/>
      <c r="P27" s="45"/>
      <c r="Q27" s="45"/>
      <c r="R27" s="45"/>
      <c r="S27" s="45" t="s">
        <v>208</v>
      </c>
      <c r="T27" s="47"/>
      <c r="U27" s="48"/>
      <c r="V27" s="48"/>
      <c r="W27" s="48"/>
      <c r="X27" s="48"/>
      <c r="Y27" s="48"/>
      <c r="Z27" s="48"/>
      <c r="AA27" s="48"/>
      <c r="AB27" s="48"/>
      <c r="AC27" s="48"/>
      <c r="AD27" s="48"/>
      <c r="AE27" s="48"/>
      <c r="AF27" s="48"/>
      <c r="AG27" s="48"/>
      <c r="AH27" s="48"/>
      <c r="AI27" s="48"/>
      <c r="AJ27" s="48"/>
      <c r="AK27" s="45"/>
      <c r="AL27" s="133"/>
      <c r="AM27" s="74"/>
    </row>
    <row r="28" spans="1:39" ht="30" customHeight="1">
      <c r="A28" s="344"/>
      <c r="B28" s="33" t="s">
        <v>253</v>
      </c>
      <c r="C28" s="45"/>
      <c r="D28" s="45"/>
      <c r="E28" s="45"/>
      <c r="F28" s="45"/>
      <c r="G28" s="45"/>
      <c r="H28" s="45"/>
      <c r="I28" s="45"/>
      <c r="J28" s="45"/>
      <c r="K28" s="45"/>
      <c r="L28" s="45"/>
      <c r="M28" s="45"/>
      <c r="N28" s="45"/>
      <c r="O28" s="45"/>
      <c r="P28" s="45" t="s">
        <v>135</v>
      </c>
      <c r="Q28" s="45"/>
      <c r="R28" s="45"/>
      <c r="S28" s="45"/>
      <c r="T28" s="47" t="s">
        <v>114</v>
      </c>
      <c r="U28" s="45"/>
      <c r="V28" s="45"/>
      <c r="W28" s="45"/>
      <c r="X28" s="45"/>
      <c r="Y28" s="45"/>
      <c r="Z28" s="45"/>
      <c r="AA28" s="45"/>
      <c r="AB28" s="45"/>
      <c r="AC28" s="45"/>
      <c r="AD28" s="45"/>
      <c r="AE28" s="45"/>
      <c r="AF28" s="45"/>
      <c r="AG28" s="45"/>
      <c r="AH28" s="45"/>
      <c r="AI28" s="45"/>
      <c r="AJ28" s="45"/>
      <c r="AK28" s="45"/>
      <c r="AL28" s="133"/>
      <c r="AM28" s="74"/>
    </row>
    <row r="29" spans="1:39" ht="30" customHeight="1">
      <c r="A29" s="344"/>
      <c r="B29" s="33" t="s">
        <v>263</v>
      </c>
      <c r="C29" s="45"/>
      <c r="D29" s="45"/>
      <c r="E29" s="45"/>
      <c r="F29" s="45"/>
      <c r="G29" s="45"/>
      <c r="H29" s="45"/>
      <c r="I29" s="45"/>
      <c r="J29" s="45"/>
      <c r="K29" s="45"/>
      <c r="L29" s="45"/>
      <c r="M29" s="45"/>
      <c r="N29" s="45"/>
      <c r="O29" s="45"/>
      <c r="P29" s="45"/>
      <c r="Q29" s="45" t="s">
        <v>135</v>
      </c>
      <c r="R29" s="45"/>
      <c r="S29" s="45"/>
      <c r="T29" s="47"/>
      <c r="U29" s="45"/>
      <c r="V29" s="45"/>
      <c r="W29" s="45"/>
      <c r="X29" s="45"/>
      <c r="Y29" s="45"/>
      <c r="Z29" s="45"/>
      <c r="AA29" s="45"/>
      <c r="AB29" s="45"/>
      <c r="AC29" s="45"/>
      <c r="AD29" s="45"/>
      <c r="AE29" s="45"/>
      <c r="AF29" s="45"/>
      <c r="AG29" s="45"/>
      <c r="AH29" s="45"/>
      <c r="AI29" s="45"/>
      <c r="AJ29" s="45"/>
      <c r="AK29" s="45"/>
      <c r="AL29" s="133"/>
      <c r="AM29" s="74"/>
    </row>
    <row r="30" spans="1:39" ht="30" customHeight="1">
      <c r="A30" s="344"/>
      <c r="B30" s="33" t="s">
        <v>275</v>
      </c>
      <c r="C30" s="45"/>
      <c r="D30" s="45"/>
      <c r="E30" s="45"/>
      <c r="F30" s="45"/>
      <c r="G30" s="45"/>
      <c r="H30" s="45"/>
      <c r="I30" s="45"/>
      <c r="J30" s="45"/>
      <c r="K30" s="45"/>
      <c r="L30" s="45"/>
      <c r="M30" s="45"/>
      <c r="N30" s="45"/>
      <c r="O30" s="45"/>
      <c r="P30" s="45"/>
      <c r="Q30" s="45"/>
      <c r="R30" s="45" t="s">
        <v>135</v>
      </c>
      <c r="S30" s="45"/>
      <c r="T30" s="47"/>
      <c r="U30" s="45"/>
      <c r="V30" s="45"/>
      <c r="W30" s="45"/>
      <c r="X30" s="45"/>
      <c r="Y30" s="45"/>
      <c r="Z30" s="45"/>
      <c r="AA30" s="45"/>
      <c r="AB30" s="45"/>
      <c r="AC30" s="45"/>
      <c r="AD30" s="45"/>
      <c r="AE30" s="45"/>
      <c r="AF30" s="45"/>
      <c r="AG30" s="45"/>
      <c r="AH30" s="45"/>
      <c r="AI30" s="45"/>
      <c r="AJ30" s="45"/>
      <c r="AK30" s="45"/>
      <c r="AL30" s="133"/>
      <c r="AM30" s="74"/>
    </row>
    <row r="31" spans="1:39" ht="30" customHeight="1">
      <c r="A31" s="344"/>
      <c r="B31" s="33" t="s">
        <v>490</v>
      </c>
      <c r="C31" s="45"/>
      <c r="D31" s="45"/>
      <c r="E31" s="45"/>
      <c r="F31" s="45"/>
      <c r="G31" s="45"/>
      <c r="H31" s="45"/>
      <c r="I31" s="45"/>
      <c r="J31" s="45"/>
      <c r="K31" s="45"/>
      <c r="L31" s="45"/>
      <c r="M31" s="45"/>
      <c r="N31" s="45"/>
      <c r="O31" s="45"/>
      <c r="P31" s="45" t="s">
        <v>135</v>
      </c>
      <c r="Q31" s="45"/>
      <c r="R31" s="45"/>
      <c r="S31" s="45"/>
      <c r="T31" s="47"/>
      <c r="U31" s="45"/>
      <c r="V31" s="45"/>
      <c r="W31" s="45"/>
      <c r="X31" s="45"/>
      <c r="Y31" s="45"/>
      <c r="Z31" s="45"/>
      <c r="AA31" s="45"/>
      <c r="AB31" s="45"/>
      <c r="AC31" s="45"/>
      <c r="AD31" s="45"/>
      <c r="AE31" s="45"/>
      <c r="AF31" s="45"/>
      <c r="AG31" s="45"/>
      <c r="AH31" s="45"/>
      <c r="AI31" s="45"/>
      <c r="AJ31" s="45"/>
      <c r="AK31" s="45"/>
      <c r="AL31" s="133"/>
      <c r="AM31" s="74"/>
    </row>
    <row r="32" spans="1:39" ht="30" customHeight="1">
      <c r="A32" s="344"/>
      <c r="B32" s="33" t="s">
        <v>531</v>
      </c>
      <c r="C32" s="45"/>
      <c r="D32" s="45"/>
      <c r="E32" s="45"/>
      <c r="F32" s="45"/>
      <c r="G32" s="45"/>
      <c r="H32" s="45"/>
      <c r="I32" s="45"/>
      <c r="J32" s="45"/>
      <c r="K32" s="45"/>
      <c r="L32" s="45"/>
      <c r="M32" s="45"/>
      <c r="N32" s="45"/>
      <c r="O32" s="45"/>
      <c r="P32" s="45"/>
      <c r="Q32" s="45"/>
      <c r="R32" s="45" t="s">
        <v>135</v>
      </c>
      <c r="S32" s="45"/>
      <c r="T32" s="47"/>
      <c r="U32" s="45"/>
      <c r="V32" s="45"/>
      <c r="W32" s="45"/>
      <c r="X32" s="45"/>
      <c r="Y32" s="45"/>
      <c r="Z32" s="45"/>
      <c r="AA32" s="45"/>
      <c r="AB32" s="45"/>
      <c r="AC32" s="45"/>
      <c r="AD32" s="45"/>
      <c r="AE32" s="45"/>
      <c r="AF32" s="45"/>
      <c r="AG32" s="45"/>
      <c r="AH32" s="45"/>
      <c r="AI32" s="45"/>
      <c r="AJ32" s="45"/>
      <c r="AK32" s="45"/>
      <c r="AL32" s="133"/>
      <c r="AM32" s="74"/>
    </row>
    <row r="33" spans="1:39" ht="30" customHeight="1">
      <c r="A33" s="344"/>
      <c r="B33" s="33" t="s">
        <v>532</v>
      </c>
      <c r="C33" s="45"/>
      <c r="D33" s="45"/>
      <c r="E33" s="45"/>
      <c r="F33" s="45"/>
      <c r="G33" s="45"/>
      <c r="H33" s="45"/>
      <c r="I33" s="45"/>
      <c r="J33" s="45"/>
      <c r="K33" s="45"/>
      <c r="L33" s="45"/>
      <c r="M33" s="45"/>
      <c r="N33" s="45"/>
      <c r="O33" s="45"/>
      <c r="P33" s="45"/>
      <c r="Q33" s="45" t="s">
        <v>135</v>
      </c>
      <c r="R33" s="45"/>
      <c r="S33" s="45"/>
      <c r="T33" s="47" t="s">
        <v>113</v>
      </c>
      <c r="U33" s="45"/>
      <c r="V33" s="45"/>
      <c r="W33" s="45"/>
      <c r="X33" s="45"/>
      <c r="Y33" s="45"/>
      <c r="Z33" s="45"/>
      <c r="AA33" s="45"/>
      <c r="AB33" s="45"/>
      <c r="AC33" s="45"/>
      <c r="AD33" s="45"/>
      <c r="AE33" s="45"/>
      <c r="AF33" s="45"/>
      <c r="AG33" s="45"/>
      <c r="AH33" s="45"/>
      <c r="AI33" s="45"/>
      <c r="AJ33" s="45"/>
      <c r="AK33" s="45"/>
      <c r="AL33" s="133"/>
      <c r="AM33" s="74"/>
    </row>
    <row r="34" spans="1:39" ht="30" customHeight="1">
      <c r="A34" s="344"/>
      <c r="B34" s="33" t="s">
        <v>533</v>
      </c>
      <c r="C34" s="45"/>
      <c r="D34" s="45"/>
      <c r="E34" s="45"/>
      <c r="F34" s="45"/>
      <c r="G34" s="45"/>
      <c r="H34" s="45"/>
      <c r="I34" s="45"/>
      <c r="J34" s="45"/>
      <c r="K34" s="45"/>
      <c r="L34" s="45"/>
      <c r="M34" s="45"/>
      <c r="N34" s="45"/>
      <c r="O34" s="45"/>
      <c r="P34" s="45"/>
      <c r="Q34" s="45"/>
      <c r="R34" s="45" t="s">
        <v>135</v>
      </c>
      <c r="S34" s="45"/>
      <c r="T34" s="47"/>
      <c r="U34" s="45"/>
      <c r="V34" s="45"/>
      <c r="W34" s="45"/>
      <c r="X34" s="45"/>
      <c r="Y34" s="45"/>
      <c r="Z34" s="45"/>
      <c r="AA34" s="45"/>
      <c r="AB34" s="45"/>
      <c r="AC34" s="45"/>
      <c r="AD34" s="45"/>
      <c r="AE34" s="45"/>
      <c r="AF34" s="45"/>
      <c r="AG34" s="45"/>
      <c r="AH34" s="45"/>
      <c r="AI34" s="45"/>
      <c r="AJ34" s="45"/>
      <c r="AK34" s="45"/>
      <c r="AL34" s="133"/>
      <c r="AM34" s="74"/>
    </row>
    <row r="35" spans="1:39" ht="30" customHeight="1">
      <c r="A35" s="344"/>
      <c r="B35" s="33" t="s">
        <v>534</v>
      </c>
      <c r="C35" s="45"/>
      <c r="D35" s="45"/>
      <c r="E35" s="45"/>
      <c r="F35" s="45"/>
      <c r="G35" s="45"/>
      <c r="H35" s="45"/>
      <c r="I35" s="45"/>
      <c r="J35" s="45"/>
      <c r="K35" s="45"/>
      <c r="L35" s="45"/>
      <c r="M35" s="45"/>
      <c r="N35" s="45"/>
      <c r="O35" s="45"/>
      <c r="P35" s="45" t="s">
        <v>135</v>
      </c>
      <c r="Q35" s="45"/>
      <c r="R35" s="45"/>
      <c r="S35" s="45"/>
      <c r="T35" s="47"/>
      <c r="U35" s="45"/>
      <c r="V35" s="45"/>
      <c r="W35" s="45"/>
      <c r="X35" s="45"/>
      <c r="Y35" s="45"/>
      <c r="Z35" s="45"/>
      <c r="AA35" s="45"/>
      <c r="AB35" s="45"/>
      <c r="AC35" s="45"/>
      <c r="AD35" s="45"/>
      <c r="AE35" s="45"/>
      <c r="AF35" s="45"/>
      <c r="AG35" s="45"/>
      <c r="AH35" s="45"/>
      <c r="AI35" s="45"/>
      <c r="AJ35" s="45"/>
      <c r="AK35" s="45"/>
      <c r="AL35" s="133"/>
      <c r="AM35" s="74"/>
    </row>
    <row r="36" spans="1:39" ht="30" customHeight="1">
      <c r="A36" s="344"/>
      <c r="B36" s="33" t="s">
        <v>535</v>
      </c>
      <c r="C36" s="45"/>
      <c r="D36" s="45"/>
      <c r="E36" s="45"/>
      <c r="F36" s="45"/>
      <c r="G36" s="45"/>
      <c r="H36" s="45"/>
      <c r="I36" s="45"/>
      <c r="J36" s="45"/>
      <c r="K36" s="45"/>
      <c r="L36" s="45"/>
      <c r="M36" s="45"/>
      <c r="N36" s="45"/>
      <c r="O36" s="45"/>
      <c r="P36" s="45"/>
      <c r="Q36" s="45"/>
      <c r="R36" s="45"/>
      <c r="S36" s="45" t="s">
        <v>135</v>
      </c>
      <c r="T36" s="47"/>
      <c r="U36" s="45"/>
      <c r="V36" s="45"/>
      <c r="W36" s="45"/>
      <c r="X36" s="45"/>
      <c r="Y36" s="45"/>
      <c r="Z36" s="45"/>
      <c r="AA36" s="45"/>
      <c r="AB36" s="45"/>
      <c r="AC36" s="45"/>
      <c r="AD36" s="45"/>
      <c r="AE36" s="45"/>
      <c r="AF36" s="45"/>
      <c r="AG36" s="45"/>
      <c r="AH36" s="45"/>
      <c r="AI36" s="45"/>
      <c r="AJ36" s="45"/>
      <c r="AK36" s="45"/>
      <c r="AL36" s="133"/>
      <c r="AM36" s="74"/>
    </row>
    <row r="37" spans="1:39" ht="30" customHeight="1">
      <c r="A37" s="344"/>
      <c r="B37" s="33" t="s">
        <v>536</v>
      </c>
      <c r="C37" s="45"/>
      <c r="D37" s="45"/>
      <c r="E37" s="45"/>
      <c r="F37" s="45"/>
      <c r="G37" s="45"/>
      <c r="H37" s="45"/>
      <c r="I37" s="45"/>
      <c r="J37" s="45"/>
      <c r="K37" s="45"/>
      <c r="L37" s="45"/>
      <c r="M37" s="45"/>
      <c r="N37" s="45"/>
      <c r="O37" s="45"/>
      <c r="P37" s="45" t="s">
        <v>135</v>
      </c>
      <c r="Q37" s="45"/>
      <c r="R37" s="45"/>
      <c r="S37" s="45"/>
      <c r="T37" s="47"/>
      <c r="U37" s="45"/>
      <c r="V37" s="45"/>
      <c r="W37" s="45"/>
      <c r="X37" s="45"/>
      <c r="Y37" s="45"/>
      <c r="Z37" s="45"/>
      <c r="AA37" s="45"/>
      <c r="AB37" s="45"/>
      <c r="AC37" s="45"/>
      <c r="AD37" s="45"/>
      <c r="AE37" s="45"/>
      <c r="AF37" s="45"/>
      <c r="AG37" s="45"/>
      <c r="AH37" s="45"/>
      <c r="AI37" s="45"/>
      <c r="AJ37" s="45"/>
      <c r="AK37" s="45"/>
      <c r="AL37" s="133"/>
      <c r="AM37" s="74"/>
    </row>
    <row r="38" spans="1:39" ht="30" customHeight="1">
      <c r="A38" s="344"/>
      <c r="B38" s="33" t="s">
        <v>537</v>
      </c>
      <c r="C38" s="45"/>
      <c r="D38" s="45"/>
      <c r="E38" s="45"/>
      <c r="F38" s="45"/>
      <c r="G38" s="45"/>
      <c r="H38" s="45"/>
      <c r="I38" s="45"/>
      <c r="J38" s="45"/>
      <c r="K38" s="45"/>
      <c r="L38" s="45"/>
      <c r="M38" s="45"/>
      <c r="N38" s="45"/>
      <c r="O38" s="45"/>
      <c r="P38" s="45"/>
      <c r="Q38" s="45"/>
      <c r="R38" s="45"/>
      <c r="S38" s="45" t="s">
        <v>135</v>
      </c>
      <c r="T38" s="47"/>
      <c r="U38" s="45"/>
      <c r="V38" s="45"/>
      <c r="W38" s="45"/>
      <c r="X38" s="45"/>
      <c r="Y38" s="45"/>
      <c r="Z38" s="45"/>
      <c r="AA38" s="45"/>
      <c r="AB38" s="45"/>
      <c r="AC38" s="45"/>
      <c r="AD38" s="45"/>
      <c r="AE38" s="45"/>
      <c r="AF38" s="45"/>
      <c r="AG38" s="45"/>
      <c r="AH38" s="45"/>
      <c r="AI38" s="45"/>
      <c r="AJ38" s="45"/>
      <c r="AK38" s="45"/>
      <c r="AL38" s="133"/>
      <c r="AM38" s="74"/>
    </row>
    <row r="39" spans="1:39" ht="30" customHeight="1">
      <c r="A39" s="344"/>
      <c r="B39" s="33" t="s">
        <v>538</v>
      </c>
      <c r="C39" s="45"/>
      <c r="D39" s="45"/>
      <c r="E39" s="45"/>
      <c r="F39" s="45"/>
      <c r="G39" s="45"/>
      <c r="H39" s="45"/>
      <c r="I39" s="45"/>
      <c r="J39" s="45"/>
      <c r="K39" s="45"/>
      <c r="L39" s="45"/>
      <c r="M39" s="45"/>
      <c r="N39" s="45"/>
      <c r="O39" s="45"/>
      <c r="P39" s="45" t="s">
        <v>135</v>
      </c>
      <c r="Q39" s="45"/>
      <c r="R39" s="45"/>
      <c r="S39" s="45"/>
      <c r="T39" s="47"/>
      <c r="U39" s="45"/>
      <c r="V39" s="45"/>
      <c r="W39" s="45"/>
      <c r="X39" s="45"/>
      <c r="Y39" s="45"/>
      <c r="Z39" s="45"/>
      <c r="AA39" s="45"/>
      <c r="AB39" s="45"/>
      <c r="AC39" s="45"/>
      <c r="AD39" s="45"/>
      <c r="AE39" s="45"/>
      <c r="AF39" s="45"/>
      <c r="AG39" s="45"/>
      <c r="AH39" s="45"/>
      <c r="AI39" s="45"/>
      <c r="AJ39" s="45"/>
      <c r="AK39" s="45"/>
      <c r="AL39" s="133"/>
      <c r="AM39" s="74"/>
    </row>
    <row r="40" spans="1:39" ht="30" customHeight="1">
      <c r="A40" s="345"/>
      <c r="B40" s="33" t="s">
        <v>539</v>
      </c>
      <c r="C40" s="45"/>
      <c r="D40" s="45"/>
      <c r="E40" s="45"/>
      <c r="F40" s="45"/>
      <c r="G40" s="45"/>
      <c r="H40" s="45"/>
      <c r="I40" s="45"/>
      <c r="J40" s="45"/>
      <c r="K40" s="45"/>
      <c r="L40" s="45"/>
      <c r="M40" s="45"/>
      <c r="N40" s="45"/>
      <c r="O40" s="45"/>
      <c r="P40" s="45"/>
      <c r="Q40" s="45"/>
      <c r="R40" s="45"/>
      <c r="S40" s="45" t="s">
        <v>135</v>
      </c>
      <c r="T40" s="47"/>
      <c r="U40" s="45"/>
      <c r="V40" s="45"/>
      <c r="W40" s="45"/>
      <c r="X40" s="45"/>
      <c r="Y40" s="45"/>
      <c r="Z40" s="45"/>
      <c r="AA40" s="45"/>
      <c r="AB40" s="45"/>
      <c r="AC40" s="45"/>
      <c r="AD40" s="45"/>
      <c r="AE40" s="45"/>
      <c r="AF40" s="45"/>
      <c r="AG40" s="45"/>
      <c r="AH40" s="45"/>
      <c r="AI40" s="45"/>
      <c r="AJ40" s="45"/>
      <c r="AK40" s="45"/>
      <c r="AL40" s="133"/>
      <c r="AM40" s="74"/>
    </row>
    <row r="41" spans="1:39" ht="30" customHeight="1">
      <c r="A41" s="343" t="s">
        <v>540</v>
      </c>
      <c r="B41" s="33" t="s">
        <v>288</v>
      </c>
      <c r="C41" s="48" t="s">
        <v>541</v>
      </c>
      <c r="D41" s="48"/>
      <c r="E41" s="48"/>
      <c r="F41" s="48"/>
      <c r="G41" s="48"/>
      <c r="H41" s="48"/>
      <c r="I41" s="48"/>
      <c r="J41" s="48"/>
      <c r="K41" s="48"/>
      <c r="L41" s="48"/>
      <c r="M41" s="48"/>
      <c r="N41" s="45"/>
      <c r="O41" s="45" t="s">
        <v>208</v>
      </c>
      <c r="P41" s="45"/>
      <c r="Q41" s="45"/>
      <c r="R41" s="45"/>
      <c r="S41" s="45"/>
      <c r="T41" s="47"/>
      <c r="U41" s="48"/>
      <c r="V41" s="48"/>
      <c r="W41" s="48"/>
      <c r="X41" s="48"/>
      <c r="Y41" s="48"/>
      <c r="Z41" s="48"/>
      <c r="AA41" s="48"/>
      <c r="AB41" s="48"/>
      <c r="AC41" s="48"/>
      <c r="AD41" s="48"/>
      <c r="AE41" s="48"/>
      <c r="AF41" s="48"/>
      <c r="AG41" s="48"/>
      <c r="AH41" s="48"/>
      <c r="AI41" s="48"/>
      <c r="AJ41" s="48"/>
      <c r="AK41" s="45"/>
      <c r="AL41" s="133"/>
      <c r="AM41" s="74"/>
    </row>
    <row r="42" spans="1:39" ht="30" customHeight="1">
      <c r="A42" s="344"/>
      <c r="B42" s="33" t="s">
        <v>300</v>
      </c>
      <c r="C42" s="48" t="s">
        <v>541</v>
      </c>
      <c r="D42" s="48"/>
      <c r="E42" s="48"/>
      <c r="F42" s="48"/>
      <c r="G42" s="48"/>
      <c r="H42" s="48"/>
      <c r="I42" s="48"/>
      <c r="J42" s="48"/>
      <c r="K42" s="48"/>
      <c r="L42" s="48"/>
      <c r="M42" s="48"/>
      <c r="N42" s="45"/>
      <c r="O42" s="45"/>
      <c r="P42" s="45" t="s">
        <v>135</v>
      </c>
      <c r="Q42" s="45"/>
      <c r="R42" s="45"/>
      <c r="S42" s="45"/>
      <c r="T42" s="47"/>
      <c r="U42" s="48"/>
      <c r="V42" s="48"/>
      <c r="W42" s="48"/>
      <c r="X42" s="48"/>
      <c r="Y42" s="48"/>
      <c r="Z42" s="48"/>
      <c r="AA42" s="48"/>
      <c r="AB42" s="48"/>
      <c r="AC42" s="48"/>
      <c r="AD42" s="48"/>
      <c r="AE42" s="48"/>
      <c r="AF42" s="48"/>
      <c r="AG42" s="48"/>
      <c r="AH42" s="48"/>
      <c r="AI42" s="48"/>
      <c r="AJ42" s="48"/>
      <c r="AK42" s="45"/>
      <c r="AL42" s="133"/>
      <c r="AM42" s="74"/>
    </row>
    <row r="43" spans="1:39" ht="30" customHeight="1">
      <c r="A43" s="344"/>
      <c r="B43" s="33" t="s">
        <v>314</v>
      </c>
      <c r="C43" s="48" t="s">
        <v>541</v>
      </c>
      <c r="D43" s="48"/>
      <c r="E43" s="48"/>
      <c r="F43" s="48"/>
      <c r="G43" s="48"/>
      <c r="H43" s="48"/>
      <c r="I43" s="48"/>
      <c r="J43" s="48"/>
      <c r="K43" s="48"/>
      <c r="L43" s="48"/>
      <c r="M43" s="48"/>
      <c r="N43" s="45"/>
      <c r="O43" s="45"/>
      <c r="P43" s="45" t="s">
        <v>135</v>
      </c>
      <c r="Q43" s="45"/>
      <c r="R43" s="45"/>
      <c r="S43" s="45"/>
      <c r="T43" s="47"/>
      <c r="U43" s="48"/>
      <c r="V43" s="48"/>
      <c r="W43" s="48"/>
      <c r="X43" s="48"/>
      <c r="Y43" s="48"/>
      <c r="Z43" s="48"/>
      <c r="AA43" s="48"/>
      <c r="AB43" s="48"/>
      <c r="AC43" s="48"/>
      <c r="AD43" s="48"/>
      <c r="AE43" s="48"/>
      <c r="AF43" s="48"/>
      <c r="AG43" s="48"/>
      <c r="AH43" s="48"/>
      <c r="AI43" s="48"/>
      <c r="AJ43" s="48"/>
      <c r="AK43" s="45"/>
      <c r="AL43" s="133"/>
      <c r="AM43" s="74"/>
    </row>
    <row r="44" spans="1:39" ht="30" customHeight="1">
      <c r="A44" s="344"/>
      <c r="B44" s="33" t="s">
        <v>328</v>
      </c>
      <c r="C44" s="48"/>
      <c r="D44" s="45"/>
      <c r="E44" s="45"/>
      <c r="F44" s="45"/>
      <c r="G44" s="45"/>
      <c r="H44" s="45"/>
      <c r="I44" s="45"/>
      <c r="J44" s="45"/>
      <c r="K44" s="45"/>
      <c r="L44" s="45"/>
      <c r="M44" s="45"/>
      <c r="N44" s="45"/>
      <c r="O44" s="45"/>
      <c r="P44" s="45"/>
      <c r="Q44" s="45"/>
      <c r="R44" s="45" t="s">
        <v>135</v>
      </c>
      <c r="S44" s="45"/>
      <c r="T44" s="47"/>
      <c r="U44" s="45"/>
      <c r="V44" s="45"/>
      <c r="W44" s="45"/>
      <c r="X44" s="45"/>
      <c r="Y44" s="45"/>
      <c r="Z44" s="45"/>
      <c r="AA44" s="45"/>
      <c r="AB44" s="45"/>
      <c r="AC44" s="45"/>
      <c r="AD44" s="45"/>
      <c r="AE44" s="45"/>
      <c r="AF44" s="45"/>
      <c r="AG44" s="45"/>
      <c r="AH44" s="45"/>
      <c r="AI44" s="45"/>
      <c r="AJ44" s="45"/>
      <c r="AK44" s="45"/>
      <c r="AL44" s="133"/>
      <c r="AM44" s="74"/>
    </row>
    <row r="45" spans="1:39" ht="30" customHeight="1">
      <c r="A45" s="344"/>
      <c r="B45" s="33" t="s">
        <v>342</v>
      </c>
      <c r="C45" s="48"/>
      <c r="D45" s="45"/>
      <c r="E45" s="45"/>
      <c r="F45" s="45"/>
      <c r="G45" s="45"/>
      <c r="H45" s="45"/>
      <c r="I45" s="45"/>
      <c r="J45" s="45"/>
      <c r="K45" s="45"/>
      <c r="L45" s="45"/>
      <c r="M45" s="45"/>
      <c r="N45" s="45"/>
      <c r="O45" s="45"/>
      <c r="P45" s="45" t="s">
        <v>135</v>
      </c>
      <c r="Q45" s="45"/>
      <c r="R45" s="45"/>
      <c r="S45" s="45"/>
      <c r="T45" s="47"/>
      <c r="U45" s="45"/>
      <c r="V45" s="45"/>
      <c r="W45" s="45"/>
      <c r="X45" s="45"/>
      <c r="Y45" s="45"/>
      <c r="Z45" s="45"/>
      <c r="AA45" s="45"/>
      <c r="AB45" s="45"/>
      <c r="AC45" s="45"/>
      <c r="AD45" s="45"/>
      <c r="AE45" s="45"/>
      <c r="AF45" s="45"/>
      <c r="AG45" s="45"/>
      <c r="AH45" s="45"/>
      <c r="AI45" s="45"/>
      <c r="AJ45" s="45"/>
      <c r="AK45" s="45"/>
      <c r="AL45" s="133"/>
      <c r="AM45" s="74"/>
    </row>
    <row r="46" spans="1:39" ht="30" customHeight="1">
      <c r="A46" s="344"/>
      <c r="B46" s="33" t="s">
        <v>352</v>
      </c>
      <c r="C46" s="48"/>
      <c r="D46" s="45"/>
      <c r="E46" s="45"/>
      <c r="F46" s="45"/>
      <c r="G46" s="45"/>
      <c r="H46" s="45"/>
      <c r="I46" s="45"/>
      <c r="J46" s="45"/>
      <c r="K46" s="45"/>
      <c r="L46" s="45"/>
      <c r="M46" s="45"/>
      <c r="N46" s="45"/>
      <c r="O46" s="45"/>
      <c r="P46" s="45"/>
      <c r="Q46" s="45"/>
      <c r="R46" s="45" t="s">
        <v>135</v>
      </c>
      <c r="S46" s="45"/>
      <c r="T46" s="47"/>
      <c r="U46" s="45"/>
      <c r="V46" s="45"/>
      <c r="W46" s="45"/>
      <c r="X46" s="45"/>
      <c r="Y46" s="45"/>
      <c r="Z46" s="45"/>
      <c r="AA46" s="45"/>
      <c r="AB46" s="45"/>
      <c r="AC46" s="45"/>
      <c r="AD46" s="45"/>
      <c r="AE46" s="45"/>
      <c r="AF46" s="45"/>
      <c r="AG46" s="45"/>
      <c r="AH46" s="45"/>
      <c r="AI46" s="45"/>
      <c r="AJ46" s="45"/>
      <c r="AK46" s="45"/>
      <c r="AL46" s="133"/>
      <c r="AM46" s="74"/>
    </row>
    <row r="47" spans="1:39" ht="30" customHeight="1">
      <c r="A47" s="344"/>
      <c r="B47" s="33" t="s">
        <v>367</v>
      </c>
      <c r="C47" s="48"/>
      <c r="D47" s="45"/>
      <c r="E47" s="45"/>
      <c r="F47" s="45"/>
      <c r="G47" s="45"/>
      <c r="H47" s="45"/>
      <c r="I47" s="45"/>
      <c r="J47" s="45"/>
      <c r="K47" s="45"/>
      <c r="L47" s="45"/>
      <c r="M47" s="45"/>
      <c r="N47" s="45"/>
      <c r="O47" s="45"/>
      <c r="P47" s="45" t="s">
        <v>135</v>
      </c>
      <c r="Q47" s="45"/>
      <c r="R47" s="45"/>
      <c r="S47" s="45"/>
      <c r="T47" s="47"/>
      <c r="U47" s="45"/>
      <c r="V47" s="45"/>
      <c r="W47" s="45"/>
      <c r="X47" s="45"/>
      <c r="Y47" s="45"/>
      <c r="Z47" s="45"/>
      <c r="AA47" s="45"/>
      <c r="AB47" s="45"/>
      <c r="AC47" s="45"/>
      <c r="AD47" s="45"/>
      <c r="AE47" s="45"/>
      <c r="AF47" s="45"/>
      <c r="AG47" s="45"/>
      <c r="AH47" s="45"/>
      <c r="AI47" s="45"/>
      <c r="AJ47" s="45"/>
      <c r="AK47" s="45"/>
      <c r="AL47" s="133"/>
      <c r="AM47" s="74"/>
    </row>
    <row r="48" spans="1:39" ht="30" customHeight="1">
      <c r="A48" s="344"/>
      <c r="B48" s="33" t="s">
        <v>379</v>
      </c>
      <c r="C48" s="48"/>
      <c r="D48" s="45"/>
      <c r="E48" s="45"/>
      <c r="F48" s="45"/>
      <c r="G48" s="45"/>
      <c r="H48" s="45"/>
      <c r="I48" s="45"/>
      <c r="J48" s="45"/>
      <c r="K48" s="45"/>
      <c r="L48" s="45"/>
      <c r="M48" s="45"/>
      <c r="N48" s="45"/>
      <c r="O48" s="45"/>
      <c r="P48" s="45"/>
      <c r="Q48" s="45"/>
      <c r="R48" s="45" t="s">
        <v>135</v>
      </c>
      <c r="S48" s="45"/>
      <c r="T48" s="47"/>
      <c r="U48" s="45"/>
      <c r="V48" s="45"/>
      <c r="W48" s="45"/>
      <c r="X48" s="45"/>
      <c r="Y48" s="45"/>
      <c r="Z48" s="45"/>
      <c r="AA48" s="45"/>
      <c r="AB48" s="45"/>
      <c r="AC48" s="45"/>
      <c r="AD48" s="45"/>
      <c r="AE48" s="45"/>
      <c r="AF48" s="45"/>
      <c r="AG48" s="45"/>
      <c r="AH48" s="45"/>
      <c r="AI48" s="45"/>
      <c r="AJ48" s="45"/>
      <c r="AK48" s="45"/>
      <c r="AL48" s="133"/>
      <c r="AM48" s="74"/>
    </row>
    <row r="49" spans="1:39" ht="30" customHeight="1">
      <c r="A49" s="344"/>
      <c r="B49" s="33" t="s">
        <v>392</v>
      </c>
      <c r="C49" s="48" t="s">
        <v>541</v>
      </c>
      <c r="D49" s="45"/>
      <c r="E49" s="45"/>
      <c r="F49" s="45"/>
      <c r="G49" s="45"/>
      <c r="H49" s="45"/>
      <c r="I49" s="45"/>
      <c r="J49" s="45"/>
      <c r="K49" s="45"/>
      <c r="L49" s="45"/>
      <c r="M49" s="45"/>
      <c r="N49" s="45"/>
      <c r="O49" s="45"/>
      <c r="P49" s="45" t="s">
        <v>208</v>
      </c>
      <c r="Q49" s="45"/>
      <c r="R49" s="45"/>
      <c r="S49" s="45"/>
      <c r="T49" s="47"/>
      <c r="U49" s="45"/>
      <c r="V49" s="45"/>
      <c r="W49" s="45"/>
      <c r="X49" s="45"/>
      <c r="Y49" s="45"/>
      <c r="Z49" s="45"/>
      <c r="AA49" s="45"/>
      <c r="AB49" s="45"/>
      <c r="AC49" s="45"/>
      <c r="AD49" s="45"/>
      <c r="AE49" s="45"/>
      <c r="AF49" s="45"/>
      <c r="AG49" s="45"/>
      <c r="AH49" s="45"/>
      <c r="AI49" s="45"/>
      <c r="AJ49" s="45"/>
      <c r="AK49" s="45"/>
      <c r="AL49" s="133"/>
      <c r="AM49" s="74"/>
    </row>
    <row r="50" spans="1:39" ht="30" customHeight="1">
      <c r="A50" s="344"/>
      <c r="B50" s="33" t="s">
        <v>542</v>
      </c>
      <c r="C50" s="48"/>
      <c r="D50" s="45"/>
      <c r="E50" s="45"/>
      <c r="F50" s="45"/>
      <c r="G50" s="45"/>
      <c r="H50" s="45"/>
      <c r="I50" s="45"/>
      <c r="J50" s="45"/>
      <c r="K50" s="45"/>
      <c r="L50" s="45"/>
      <c r="M50" s="45"/>
      <c r="N50" s="45"/>
      <c r="O50" s="45"/>
      <c r="P50" s="45"/>
      <c r="Q50" s="45"/>
      <c r="R50" s="45" t="s">
        <v>135</v>
      </c>
      <c r="S50" s="45"/>
      <c r="T50" s="47"/>
      <c r="U50" s="45"/>
      <c r="V50" s="45"/>
      <c r="W50" s="45"/>
      <c r="X50" s="45"/>
      <c r="Y50" s="45"/>
      <c r="Z50" s="45"/>
      <c r="AA50" s="45"/>
      <c r="AB50" s="45"/>
      <c r="AC50" s="45"/>
      <c r="AD50" s="45"/>
      <c r="AE50" s="45"/>
      <c r="AF50" s="45"/>
      <c r="AG50" s="45"/>
      <c r="AH50" s="45"/>
      <c r="AI50" s="45"/>
      <c r="AJ50" s="45"/>
      <c r="AK50" s="45"/>
      <c r="AL50" s="133"/>
      <c r="AM50" s="74"/>
    </row>
    <row r="51" spans="1:39" ht="30" customHeight="1">
      <c r="A51" s="344"/>
      <c r="B51" s="33" t="s">
        <v>543</v>
      </c>
      <c r="C51" s="48"/>
      <c r="D51" s="45"/>
      <c r="E51" s="45"/>
      <c r="F51" s="45"/>
      <c r="G51" s="45"/>
      <c r="H51" s="45"/>
      <c r="I51" s="45"/>
      <c r="J51" s="45"/>
      <c r="K51" s="45"/>
      <c r="L51" s="45"/>
      <c r="M51" s="45"/>
      <c r="N51" s="45"/>
      <c r="O51" s="45"/>
      <c r="P51" s="45"/>
      <c r="Q51" s="45"/>
      <c r="R51" s="45"/>
      <c r="S51" s="45" t="s">
        <v>135</v>
      </c>
      <c r="T51" s="47"/>
      <c r="U51" s="45"/>
      <c r="V51" s="45"/>
      <c r="W51" s="45"/>
      <c r="X51" s="45"/>
      <c r="Y51" s="45"/>
      <c r="Z51" s="45"/>
      <c r="AA51" s="45"/>
      <c r="AB51" s="45"/>
      <c r="AC51" s="45"/>
      <c r="AD51" s="45"/>
      <c r="AE51" s="45"/>
      <c r="AF51" s="45"/>
      <c r="AG51" s="45"/>
      <c r="AH51" s="45"/>
      <c r="AI51" s="45"/>
      <c r="AJ51" s="45"/>
      <c r="AK51" s="45"/>
      <c r="AL51" s="133"/>
      <c r="AM51" s="74"/>
    </row>
    <row r="52" spans="1:39" ht="30" customHeight="1">
      <c r="A52" s="344"/>
      <c r="B52" s="33" t="s">
        <v>544</v>
      </c>
      <c r="C52" s="48"/>
      <c r="D52" s="45"/>
      <c r="E52" s="45"/>
      <c r="F52" s="45"/>
      <c r="G52" s="45"/>
      <c r="H52" s="45"/>
      <c r="I52" s="45"/>
      <c r="J52" s="45"/>
      <c r="K52" s="45"/>
      <c r="L52" s="45"/>
      <c r="M52" s="45"/>
      <c r="N52" s="45"/>
      <c r="O52" s="45"/>
      <c r="P52" s="45" t="s">
        <v>135</v>
      </c>
      <c r="Q52" s="45"/>
      <c r="R52" s="45"/>
      <c r="S52" s="45"/>
      <c r="T52" s="47"/>
      <c r="U52" s="45"/>
      <c r="V52" s="45"/>
      <c r="W52" s="45"/>
      <c r="X52" s="45"/>
      <c r="Y52" s="45"/>
      <c r="Z52" s="45"/>
      <c r="AA52" s="45"/>
      <c r="AB52" s="45"/>
      <c r="AC52" s="45"/>
      <c r="AD52" s="45"/>
      <c r="AE52" s="45"/>
      <c r="AF52" s="45"/>
      <c r="AG52" s="45"/>
      <c r="AH52" s="45"/>
      <c r="AI52" s="45"/>
      <c r="AJ52" s="45"/>
      <c r="AK52" s="45"/>
      <c r="AL52" s="133"/>
      <c r="AM52" s="74"/>
    </row>
    <row r="53" spans="1:39" ht="30" customHeight="1">
      <c r="A53" s="344"/>
      <c r="B53" s="33" t="s">
        <v>545</v>
      </c>
      <c r="C53" s="48"/>
      <c r="D53" s="45"/>
      <c r="E53" s="45"/>
      <c r="F53" s="45"/>
      <c r="G53" s="45"/>
      <c r="H53" s="45"/>
      <c r="I53" s="45"/>
      <c r="J53" s="45"/>
      <c r="K53" s="45"/>
      <c r="L53" s="45"/>
      <c r="M53" s="45"/>
      <c r="N53" s="45"/>
      <c r="O53" s="45"/>
      <c r="P53" s="45"/>
      <c r="Q53" s="45"/>
      <c r="R53" s="45" t="s">
        <v>135</v>
      </c>
      <c r="S53" s="45"/>
      <c r="T53" s="47"/>
      <c r="U53" s="45"/>
      <c r="V53" s="45"/>
      <c r="W53" s="45"/>
      <c r="X53" s="45"/>
      <c r="Y53" s="45"/>
      <c r="Z53" s="45"/>
      <c r="AA53" s="45"/>
      <c r="AB53" s="45"/>
      <c r="AC53" s="45"/>
      <c r="AD53" s="45"/>
      <c r="AE53" s="45"/>
      <c r="AF53" s="45"/>
      <c r="AG53" s="45"/>
      <c r="AH53" s="45"/>
      <c r="AI53" s="45"/>
      <c r="AJ53" s="45"/>
      <c r="AK53" s="45"/>
      <c r="AL53" s="133"/>
      <c r="AM53" s="74"/>
    </row>
    <row r="54" spans="1:39" ht="30" customHeight="1">
      <c r="A54" s="344"/>
      <c r="B54" s="33" t="s">
        <v>546</v>
      </c>
      <c r="C54" s="48"/>
      <c r="D54" s="45"/>
      <c r="E54" s="45"/>
      <c r="F54" s="45"/>
      <c r="G54" s="45"/>
      <c r="H54" s="45"/>
      <c r="I54" s="45"/>
      <c r="J54" s="45"/>
      <c r="K54" s="45"/>
      <c r="L54" s="45"/>
      <c r="M54" s="45"/>
      <c r="N54" s="45"/>
      <c r="O54" s="45"/>
      <c r="P54" s="45"/>
      <c r="Q54" s="45"/>
      <c r="R54" s="45"/>
      <c r="S54" s="45" t="s">
        <v>135</v>
      </c>
      <c r="T54" s="47"/>
      <c r="U54" s="45"/>
      <c r="V54" s="45"/>
      <c r="W54" s="45"/>
      <c r="X54" s="45"/>
      <c r="Y54" s="45"/>
      <c r="Z54" s="45"/>
      <c r="AA54" s="45"/>
      <c r="AB54" s="45"/>
      <c r="AC54" s="45"/>
      <c r="AD54" s="45"/>
      <c r="AE54" s="45"/>
      <c r="AF54" s="45"/>
      <c r="AG54" s="45"/>
      <c r="AH54" s="45"/>
      <c r="AI54" s="45"/>
      <c r="AJ54" s="45"/>
      <c r="AK54" s="45"/>
      <c r="AL54" s="133"/>
      <c r="AM54" s="74"/>
    </row>
    <row r="55" spans="1:39" ht="30" customHeight="1">
      <c r="A55" s="345"/>
      <c r="B55" s="33" t="s">
        <v>547</v>
      </c>
      <c r="C55" s="48"/>
      <c r="D55" s="45"/>
      <c r="E55" s="45"/>
      <c r="F55" s="45"/>
      <c r="G55" s="45"/>
      <c r="H55" s="45"/>
      <c r="I55" s="45"/>
      <c r="J55" s="45"/>
      <c r="K55" s="45"/>
      <c r="L55" s="45"/>
      <c r="M55" s="45"/>
      <c r="N55" s="45"/>
      <c r="O55" s="45"/>
      <c r="P55" s="45"/>
      <c r="Q55" s="45" t="s">
        <v>135</v>
      </c>
      <c r="R55" s="45"/>
      <c r="S55" s="45"/>
      <c r="T55" s="47"/>
      <c r="U55" s="45"/>
      <c r="V55" s="45"/>
      <c r="W55" s="45"/>
      <c r="X55" s="45"/>
      <c r="Y55" s="45"/>
      <c r="Z55" s="45"/>
      <c r="AA55" s="45"/>
      <c r="AB55" s="45"/>
      <c r="AC55" s="45"/>
      <c r="AD55" s="45"/>
      <c r="AE55" s="45"/>
      <c r="AF55" s="45"/>
      <c r="AG55" s="45"/>
      <c r="AH55" s="45"/>
      <c r="AI55" s="45"/>
      <c r="AJ55" s="45"/>
      <c r="AK55" s="45"/>
      <c r="AL55" s="133"/>
      <c r="AM55" s="74"/>
    </row>
    <row r="56" spans="1:39" ht="30" customHeight="1">
      <c r="A56" s="343" t="s">
        <v>548</v>
      </c>
      <c r="B56" s="33" t="s">
        <v>406</v>
      </c>
      <c r="C56" s="48" t="s">
        <v>549</v>
      </c>
      <c r="D56" s="48"/>
      <c r="E56" s="48"/>
      <c r="F56" s="48"/>
      <c r="G56" s="48"/>
      <c r="H56" s="48"/>
      <c r="I56" s="48"/>
      <c r="J56" s="48"/>
      <c r="K56" s="48"/>
      <c r="L56" s="48"/>
      <c r="M56" s="48"/>
      <c r="N56" s="45"/>
      <c r="O56" s="45"/>
      <c r="P56" s="45" t="s">
        <v>208</v>
      </c>
      <c r="Q56" s="45"/>
      <c r="R56" s="45"/>
      <c r="S56" s="45"/>
      <c r="T56" s="47"/>
      <c r="U56" s="48"/>
      <c r="V56" s="48"/>
      <c r="W56" s="48"/>
      <c r="X56" s="48"/>
      <c r="Y56" s="48"/>
      <c r="Z56" s="48"/>
      <c r="AA56" s="48"/>
      <c r="AB56" s="48"/>
      <c r="AC56" s="48"/>
      <c r="AD56" s="48"/>
      <c r="AE56" s="48"/>
      <c r="AF56" s="48"/>
      <c r="AG56" s="48"/>
      <c r="AH56" s="48"/>
      <c r="AI56" s="48"/>
      <c r="AJ56" s="48"/>
      <c r="AK56" s="45"/>
      <c r="AL56" s="133"/>
      <c r="AM56" s="74"/>
    </row>
    <row r="57" spans="1:39" ht="30" customHeight="1">
      <c r="A57" s="344"/>
      <c r="B57" s="33" t="s">
        <v>416</v>
      </c>
      <c r="C57" s="48" t="s">
        <v>549</v>
      </c>
      <c r="D57" s="48"/>
      <c r="E57" s="48"/>
      <c r="F57" s="48"/>
      <c r="G57" s="48"/>
      <c r="H57" s="48"/>
      <c r="I57" s="48"/>
      <c r="J57" s="48"/>
      <c r="K57" s="48"/>
      <c r="L57" s="48"/>
      <c r="M57" s="48"/>
      <c r="N57" s="45"/>
      <c r="O57" s="45"/>
      <c r="P57" s="45" t="s">
        <v>208</v>
      </c>
      <c r="Q57" s="45"/>
      <c r="R57" s="45"/>
      <c r="S57" s="45"/>
      <c r="T57" s="47"/>
      <c r="U57" s="48"/>
      <c r="V57" s="48"/>
      <c r="W57" s="48"/>
      <c r="X57" s="48"/>
      <c r="Y57" s="48"/>
      <c r="Z57" s="48"/>
      <c r="AA57" s="48"/>
      <c r="AB57" s="48"/>
      <c r="AC57" s="48"/>
      <c r="AD57" s="48"/>
      <c r="AE57" s="48"/>
      <c r="AF57" s="48"/>
      <c r="AG57" s="48"/>
      <c r="AH57" s="48"/>
      <c r="AI57" s="48"/>
      <c r="AJ57" s="48"/>
      <c r="AK57" s="45"/>
      <c r="AL57" s="133"/>
      <c r="AM57" s="74"/>
    </row>
    <row r="58" spans="1:39" ht="30" customHeight="1">
      <c r="A58" s="344"/>
      <c r="B58" s="33" t="s">
        <v>427</v>
      </c>
      <c r="C58" s="48"/>
      <c r="D58" s="48"/>
      <c r="E58" s="48"/>
      <c r="F58" s="48"/>
      <c r="G58" s="48"/>
      <c r="H58" s="48"/>
      <c r="I58" s="48"/>
      <c r="J58" s="48"/>
      <c r="K58" s="48"/>
      <c r="L58" s="48"/>
      <c r="M58" s="48"/>
      <c r="N58" s="45"/>
      <c r="O58" s="45"/>
      <c r="P58" s="45"/>
      <c r="Q58" s="45"/>
      <c r="R58" s="45"/>
      <c r="S58" s="45" t="s">
        <v>135</v>
      </c>
      <c r="T58" s="47"/>
      <c r="U58" s="48"/>
      <c r="V58" s="48"/>
      <c r="W58" s="48"/>
      <c r="X58" s="48"/>
      <c r="Y58" s="48"/>
      <c r="Z58" s="48"/>
      <c r="AA58" s="48"/>
      <c r="AB58" s="48"/>
      <c r="AC58" s="48"/>
      <c r="AD58" s="48"/>
      <c r="AE58" s="48"/>
      <c r="AF58" s="48"/>
      <c r="AG58" s="48"/>
      <c r="AH58" s="48"/>
      <c r="AI58" s="48"/>
      <c r="AJ58" s="48"/>
      <c r="AK58" s="45"/>
      <c r="AL58" s="133"/>
      <c r="AM58" s="74"/>
    </row>
    <row r="59" spans="1:39" ht="30" customHeight="1">
      <c r="A59" s="344"/>
      <c r="B59" s="33" t="s">
        <v>440</v>
      </c>
      <c r="C59" s="48"/>
      <c r="D59" s="48"/>
      <c r="E59" s="48"/>
      <c r="F59" s="48"/>
      <c r="G59" s="48"/>
      <c r="H59" s="48"/>
      <c r="I59" s="48"/>
      <c r="J59" s="48"/>
      <c r="K59" s="48"/>
      <c r="L59" s="48"/>
      <c r="M59" s="48"/>
      <c r="N59" s="45"/>
      <c r="O59" s="45"/>
      <c r="P59" s="45" t="s">
        <v>135</v>
      </c>
      <c r="Q59" s="45"/>
      <c r="R59" s="45"/>
      <c r="S59" s="45"/>
      <c r="T59" s="47"/>
      <c r="U59" s="48"/>
      <c r="V59" s="48"/>
      <c r="W59" s="48"/>
      <c r="X59" s="48"/>
      <c r="Y59" s="48"/>
      <c r="Z59" s="48"/>
      <c r="AA59" s="48"/>
      <c r="AB59" s="48"/>
      <c r="AC59" s="48"/>
      <c r="AD59" s="48"/>
      <c r="AE59" s="48"/>
      <c r="AF59" s="48"/>
      <c r="AG59" s="48"/>
      <c r="AH59" s="48"/>
      <c r="AI59" s="48"/>
      <c r="AJ59" s="48"/>
      <c r="AK59" s="45"/>
      <c r="AL59" s="133"/>
      <c r="AM59" s="74"/>
    </row>
    <row r="60" spans="1:39" ht="30" customHeight="1">
      <c r="A60" s="344"/>
      <c r="B60" s="33" t="s">
        <v>456</v>
      </c>
      <c r="C60" s="48"/>
      <c r="D60" s="48"/>
      <c r="E60" s="48"/>
      <c r="F60" s="48"/>
      <c r="G60" s="48"/>
      <c r="H60" s="48"/>
      <c r="I60" s="48"/>
      <c r="J60" s="48"/>
      <c r="K60" s="48"/>
      <c r="L60" s="48"/>
      <c r="M60" s="48"/>
      <c r="N60" s="45"/>
      <c r="O60" s="45"/>
      <c r="P60" s="45"/>
      <c r="Q60" s="45"/>
      <c r="R60" s="45" t="s">
        <v>135</v>
      </c>
      <c r="S60" s="45"/>
      <c r="T60" s="47"/>
      <c r="U60" s="48"/>
      <c r="V60" s="48"/>
      <c r="W60" s="48"/>
      <c r="X60" s="48"/>
      <c r="Y60" s="48"/>
      <c r="Z60" s="48"/>
      <c r="AA60" s="48"/>
      <c r="AB60" s="48"/>
      <c r="AC60" s="48"/>
      <c r="AD60" s="48"/>
      <c r="AE60" s="48"/>
      <c r="AF60" s="48"/>
      <c r="AG60" s="48"/>
      <c r="AH60" s="48"/>
      <c r="AI60" s="48"/>
      <c r="AJ60" s="48"/>
      <c r="AK60" s="45"/>
      <c r="AL60" s="133"/>
      <c r="AM60" s="74"/>
    </row>
    <row r="61" spans="1:39" ht="30" customHeight="1">
      <c r="A61" s="344"/>
      <c r="B61" s="33" t="s">
        <v>550</v>
      </c>
      <c r="C61" s="48"/>
      <c r="D61" s="48"/>
      <c r="E61" s="48"/>
      <c r="F61" s="48"/>
      <c r="G61" s="48"/>
      <c r="H61" s="48"/>
      <c r="I61" s="48"/>
      <c r="J61" s="48"/>
      <c r="K61" s="48"/>
      <c r="L61" s="48"/>
      <c r="M61" s="48"/>
      <c r="N61" s="45"/>
      <c r="O61" s="45"/>
      <c r="P61" s="45" t="s">
        <v>135</v>
      </c>
      <c r="Q61" s="45"/>
      <c r="R61" s="45"/>
      <c r="S61" s="45"/>
      <c r="T61" s="47"/>
      <c r="U61" s="48"/>
      <c r="V61" s="48"/>
      <c r="W61" s="48"/>
      <c r="X61" s="48"/>
      <c r="Y61" s="48"/>
      <c r="Z61" s="48"/>
      <c r="AA61" s="48"/>
      <c r="AB61" s="48"/>
      <c r="AC61" s="48"/>
      <c r="AD61" s="48"/>
      <c r="AE61" s="48"/>
      <c r="AF61" s="48"/>
      <c r="AG61" s="48"/>
      <c r="AH61" s="48"/>
      <c r="AI61" s="48"/>
      <c r="AJ61" s="48"/>
      <c r="AK61" s="45"/>
      <c r="AL61" s="133"/>
      <c r="AM61" s="74"/>
    </row>
    <row r="62" spans="1:39" ht="30" customHeight="1">
      <c r="A62" s="344"/>
      <c r="B62" s="33" t="s">
        <v>551</v>
      </c>
      <c r="C62" s="48"/>
      <c r="D62" s="48"/>
      <c r="E62" s="48"/>
      <c r="F62" s="48"/>
      <c r="G62" s="48"/>
      <c r="H62" s="48"/>
      <c r="I62" s="48"/>
      <c r="J62" s="48"/>
      <c r="K62" s="48"/>
      <c r="L62" s="48"/>
      <c r="M62" s="48"/>
      <c r="N62" s="45"/>
      <c r="O62" s="45"/>
      <c r="P62" s="45"/>
      <c r="Q62" s="45"/>
      <c r="R62" s="45" t="s">
        <v>135</v>
      </c>
      <c r="S62" s="45"/>
      <c r="T62" s="47"/>
      <c r="U62" s="48"/>
      <c r="V62" s="48"/>
      <c r="W62" s="48"/>
      <c r="X62" s="48"/>
      <c r="Y62" s="48"/>
      <c r="Z62" s="48"/>
      <c r="AA62" s="48"/>
      <c r="AB62" s="48"/>
      <c r="AC62" s="48"/>
      <c r="AD62" s="48"/>
      <c r="AE62" s="48"/>
      <c r="AF62" s="48"/>
      <c r="AG62" s="48"/>
      <c r="AH62" s="48"/>
      <c r="AI62" s="48"/>
      <c r="AJ62" s="48"/>
      <c r="AK62" s="45"/>
      <c r="AL62" s="133"/>
      <c r="AM62" s="74"/>
    </row>
    <row r="63" spans="1:39" ht="30" customHeight="1">
      <c r="A63" s="344"/>
      <c r="B63" s="33" t="s">
        <v>552</v>
      </c>
      <c r="C63" s="48" t="s">
        <v>549</v>
      </c>
      <c r="D63" s="48"/>
      <c r="E63" s="48"/>
      <c r="F63" s="48"/>
      <c r="G63" s="48"/>
      <c r="H63" s="48"/>
      <c r="I63" s="48"/>
      <c r="J63" s="48"/>
      <c r="K63" s="48"/>
      <c r="L63" s="48"/>
      <c r="M63" s="48"/>
      <c r="N63" s="45"/>
      <c r="O63" s="45"/>
      <c r="P63" s="45"/>
      <c r="Q63" s="45" t="s">
        <v>208</v>
      </c>
      <c r="R63" s="45"/>
      <c r="S63" s="45"/>
      <c r="T63" s="47" t="s">
        <v>113</v>
      </c>
      <c r="U63" s="48"/>
      <c r="V63" s="48"/>
      <c r="W63" s="48"/>
      <c r="X63" s="48"/>
      <c r="Y63" s="48"/>
      <c r="Z63" s="48"/>
      <c r="AA63" s="48"/>
      <c r="AB63" s="48"/>
      <c r="AC63" s="48"/>
      <c r="AD63" s="48"/>
      <c r="AE63" s="48"/>
      <c r="AF63" s="48"/>
      <c r="AG63" s="48"/>
      <c r="AH63" s="48"/>
      <c r="AI63" s="48"/>
      <c r="AJ63" s="48"/>
      <c r="AK63" s="45"/>
      <c r="AL63" s="133"/>
      <c r="AM63" s="74"/>
    </row>
    <row r="64" spans="1:39" ht="30" customHeight="1">
      <c r="A64" s="344"/>
      <c r="B64" s="33" t="s">
        <v>553</v>
      </c>
      <c r="C64" s="45" t="s">
        <v>549</v>
      </c>
      <c r="D64" s="45"/>
      <c r="E64" s="45"/>
      <c r="F64" s="45"/>
      <c r="G64" s="45"/>
      <c r="H64" s="45"/>
      <c r="I64" s="45"/>
      <c r="J64" s="45"/>
      <c r="K64" s="45"/>
      <c r="L64" s="45"/>
      <c r="M64" s="45"/>
      <c r="N64" s="45"/>
      <c r="O64" s="45"/>
      <c r="P64" s="45"/>
      <c r="Q64" s="45"/>
      <c r="R64" s="45" t="s">
        <v>208</v>
      </c>
      <c r="S64" s="45"/>
      <c r="T64" s="47"/>
      <c r="U64" s="45"/>
      <c r="V64" s="45"/>
      <c r="W64" s="45"/>
      <c r="X64" s="45"/>
      <c r="Y64" s="45"/>
      <c r="Z64" s="45"/>
      <c r="AA64" s="45"/>
      <c r="AB64" s="45"/>
      <c r="AC64" s="45"/>
      <c r="AD64" s="45"/>
      <c r="AE64" s="45"/>
      <c r="AF64" s="45"/>
      <c r="AG64" s="45"/>
      <c r="AH64" s="45"/>
      <c r="AI64" s="45"/>
      <c r="AJ64" s="45"/>
      <c r="AK64" s="45"/>
      <c r="AL64" s="133"/>
      <c r="AM64" s="74"/>
    </row>
    <row r="65" spans="1:39" ht="30" customHeight="1">
      <c r="A65" s="344"/>
      <c r="B65" s="33" t="s">
        <v>554</v>
      </c>
      <c r="C65" s="45"/>
      <c r="D65" s="45"/>
      <c r="E65" s="45"/>
      <c r="F65" s="45"/>
      <c r="G65" s="45"/>
      <c r="H65" s="45"/>
      <c r="I65" s="45"/>
      <c r="J65" s="45"/>
      <c r="K65" s="45"/>
      <c r="L65" s="45"/>
      <c r="M65" s="45"/>
      <c r="N65" s="45"/>
      <c r="O65" s="45"/>
      <c r="P65" s="45" t="s">
        <v>135</v>
      </c>
      <c r="Q65" s="45"/>
      <c r="R65" s="45"/>
      <c r="S65" s="45"/>
      <c r="T65" s="47"/>
      <c r="U65" s="45"/>
      <c r="V65" s="45"/>
      <c r="W65" s="45"/>
      <c r="X65" s="45"/>
      <c r="Y65" s="45"/>
      <c r="Z65" s="45"/>
      <c r="AA65" s="45"/>
      <c r="AB65" s="45"/>
      <c r="AC65" s="45"/>
      <c r="AD65" s="45"/>
      <c r="AE65" s="45"/>
      <c r="AF65" s="45"/>
      <c r="AG65" s="45"/>
      <c r="AH65" s="45"/>
      <c r="AI65" s="45"/>
      <c r="AJ65" s="45"/>
      <c r="AK65" s="45"/>
      <c r="AL65" s="133"/>
      <c r="AM65" s="74"/>
    </row>
    <row r="66" spans="1:39" ht="30" customHeight="1">
      <c r="A66" s="344"/>
      <c r="B66" s="33" t="s">
        <v>555</v>
      </c>
      <c r="C66" s="45"/>
      <c r="D66" s="45"/>
      <c r="E66" s="45"/>
      <c r="F66" s="45"/>
      <c r="G66" s="45"/>
      <c r="H66" s="45"/>
      <c r="I66" s="45"/>
      <c r="J66" s="45"/>
      <c r="K66" s="45"/>
      <c r="L66" s="45"/>
      <c r="M66" s="45"/>
      <c r="N66" s="45"/>
      <c r="O66" s="45"/>
      <c r="P66" s="45"/>
      <c r="Q66" s="45"/>
      <c r="R66" s="45"/>
      <c r="S66" s="45" t="s">
        <v>135</v>
      </c>
      <c r="T66" s="47"/>
      <c r="U66" s="45"/>
      <c r="V66" s="45"/>
      <c r="W66" s="45"/>
      <c r="X66" s="45"/>
      <c r="Y66" s="45"/>
      <c r="Z66" s="45"/>
      <c r="AA66" s="45"/>
      <c r="AB66" s="45"/>
      <c r="AC66" s="45"/>
      <c r="AD66" s="45"/>
      <c r="AE66" s="45"/>
      <c r="AF66" s="45"/>
      <c r="AG66" s="45"/>
      <c r="AH66" s="45"/>
      <c r="AI66" s="45"/>
      <c r="AJ66" s="45"/>
      <c r="AK66" s="45"/>
      <c r="AL66" s="133"/>
      <c r="AM66" s="74"/>
    </row>
    <row r="67" spans="1:39" ht="30" customHeight="1">
      <c r="A67" s="344"/>
      <c r="B67" s="33" t="s">
        <v>556</v>
      </c>
      <c r="C67" s="45"/>
      <c r="D67" s="45"/>
      <c r="E67" s="45"/>
      <c r="F67" s="45"/>
      <c r="G67" s="45"/>
      <c r="H67" s="45"/>
      <c r="I67" s="45"/>
      <c r="J67" s="45"/>
      <c r="K67" s="45"/>
      <c r="L67" s="45"/>
      <c r="M67" s="45"/>
      <c r="N67" s="45"/>
      <c r="O67" s="45"/>
      <c r="P67" s="45" t="s">
        <v>135</v>
      </c>
      <c r="Q67" s="45"/>
      <c r="R67" s="45"/>
      <c r="S67" s="45"/>
      <c r="T67" s="47"/>
      <c r="U67" s="45"/>
      <c r="V67" s="45"/>
      <c r="W67" s="45"/>
      <c r="X67" s="45"/>
      <c r="Y67" s="45"/>
      <c r="Z67" s="45"/>
      <c r="AA67" s="45"/>
      <c r="AB67" s="45"/>
      <c r="AC67" s="45"/>
      <c r="AD67" s="45"/>
      <c r="AE67" s="45"/>
      <c r="AF67" s="45"/>
      <c r="AG67" s="45"/>
      <c r="AH67" s="45"/>
      <c r="AI67" s="45"/>
      <c r="AJ67" s="45"/>
      <c r="AK67" s="45"/>
      <c r="AL67" s="133"/>
      <c r="AM67" s="74"/>
    </row>
    <row r="68" spans="1:39" ht="30" customHeight="1">
      <c r="A68" s="344"/>
      <c r="B68" s="33" t="s">
        <v>557</v>
      </c>
      <c r="C68" s="45"/>
      <c r="D68" s="45"/>
      <c r="E68" s="45"/>
      <c r="F68" s="45"/>
      <c r="G68" s="45"/>
      <c r="H68" s="45"/>
      <c r="I68" s="45"/>
      <c r="J68" s="45"/>
      <c r="K68" s="45"/>
      <c r="L68" s="45"/>
      <c r="M68" s="45"/>
      <c r="N68" s="45"/>
      <c r="O68" s="45"/>
      <c r="P68" s="45"/>
      <c r="Q68" s="45" t="s">
        <v>135</v>
      </c>
      <c r="R68" s="45"/>
      <c r="S68" s="45"/>
      <c r="T68" s="47"/>
      <c r="U68" s="45"/>
      <c r="V68" s="45"/>
      <c r="W68" s="45"/>
      <c r="X68" s="45"/>
      <c r="Y68" s="45"/>
      <c r="Z68" s="45"/>
      <c r="AA68" s="45"/>
      <c r="AB68" s="45"/>
      <c r="AC68" s="45"/>
      <c r="AD68" s="45"/>
      <c r="AE68" s="45"/>
      <c r="AF68" s="45"/>
      <c r="AG68" s="45"/>
      <c r="AH68" s="45"/>
      <c r="AI68" s="45"/>
      <c r="AJ68" s="45"/>
      <c r="AK68" s="45"/>
      <c r="AL68" s="133"/>
      <c r="AM68" s="74"/>
    </row>
    <row r="69" spans="1:39" ht="30" customHeight="1">
      <c r="A69" s="344"/>
      <c r="B69" s="33" t="s">
        <v>558</v>
      </c>
      <c r="C69" s="45"/>
      <c r="D69" s="45"/>
      <c r="E69" s="45"/>
      <c r="F69" s="45"/>
      <c r="G69" s="45"/>
      <c r="H69" s="45"/>
      <c r="I69" s="45"/>
      <c r="J69" s="45"/>
      <c r="K69" s="45"/>
      <c r="L69" s="45"/>
      <c r="M69" s="45"/>
      <c r="N69" s="45"/>
      <c r="O69" s="45"/>
      <c r="P69" s="45"/>
      <c r="Q69" s="45"/>
      <c r="R69" s="45" t="s">
        <v>135</v>
      </c>
      <c r="S69" s="45"/>
      <c r="T69" s="47"/>
      <c r="U69" s="45"/>
      <c r="V69" s="45"/>
      <c r="W69" s="45"/>
      <c r="X69" s="45"/>
      <c r="Y69" s="45"/>
      <c r="Z69" s="45"/>
      <c r="AA69" s="45"/>
      <c r="AB69" s="45"/>
      <c r="AC69" s="45"/>
      <c r="AD69" s="45"/>
      <c r="AE69" s="45"/>
      <c r="AF69" s="45"/>
      <c r="AG69" s="45"/>
      <c r="AH69" s="45"/>
      <c r="AI69" s="45"/>
      <c r="AJ69" s="45"/>
      <c r="AK69" s="45"/>
      <c r="AL69" s="133"/>
      <c r="AM69" s="74"/>
    </row>
    <row r="70" spans="1:39" ht="30" customHeight="1">
      <c r="A70" s="345"/>
      <c r="B70" s="33" t="s">
        <v>559</v>
      </c>
      <c r="C70" s="45"/>
      <c r="D70" s="45"/>
      <c r="E70" s="45"/>
      <c r="F70" s="45"/>
      <c r="G70" s="45"/>
      <c r="H70" s="45"/>
      <c r="I70" s="45"/>
      <c r="J70" s="45"/>
      <c r="K70" s="45"/>
      <c r="L70" s="45"/>
      <c r="M70" s="45"/>
      <c r="N70" s="45"/>
      <c r="O70" s="45"/>
      <c r="P70" s="45"/>
      <c r="Q70" s="45"/>
      <c r="R70" s="45" t="s">
        <v>135</v>
      </c>
      <c r="S70" s="45"/>
      <c r="T70" s="47"/>
      <c r="U70" s="45"/>
      <c r="V70" s="45"/>
      <c r="W70" s="45"/>
      <c r="X70" s="45"/>
      <c r="Y70" s="45"/>
      <c r="Z70" s="45"/>
      <c r="AA70" s="45"/>
      <c r="AB70" s="45"/>
      <c r="AC70" s="45"/>
      <c r="AD70" s="45"/>
      <c r="AE70" s="45"/>
      <c r="AF70" s="45"/>
      <c r="AG70" s="45"/>
      <c r="AH70" s="45"/>
      <c r="AI70" s="45"/>
      <c r="AJ70" s="45"/>
      <c r="AK70" s="45"/>
      <c r="AL70" s="133"/>
      <c r="AM70" s="74"/>
    </row>
    <row r="71" spans="1:39" ht="30" customHeight="1">
      <c r="A71" s="343" t="s">
        <v>560</v>
      </c>
      <c r="B71" s="33" t="s">
        <v>561</v>
      </c>
      <c r="C71" s="48" t="s">
        <v>562</v>
      </c>
      <c r="D71" s="48"/>
      <c r="E71" s="48"/>
      <c r="F71" s="48"/>
      <c r="G71" s="48"/>
      <c r="H71" s="48"/>
      <c r="I71" s="48"/>
      <c r="J71" s="48"/>
      <c r="K71" s="48"/>
      <c r="L71" s="48"/>
      <c r="M71" s="48"/>
      <c r="N71" s="45"/>
      <c r="O71" s="45"/>
      <c r="P71" s="45"/>
      <c r="Q71" s="45"/>
      <c r="R71" s="45"/>
      <c r="S71" s="45" t="s">
        <v>208</v>
      </c>
      <c r="T71" s="47"/>
      <c r="U71" s="48"/>
      <c r="V71" s="48"/>
      <c r="W71" s="48"/>
      <c r="X71" s="48"/>
      <c r="Y71" s="48"/>
      <c r="Z71" s="48"/>
      <c r="AA71" s="48"/>
      <c r="AB71" s="48"/>
      <c r="AC71" s="48"/>
      <c r="AD71" s="48"/>
      <c r="AE71" s="48"/>
      <c r="AF71" s="48"/>
      <c r="AG71" s="48"/>
      <c r="AH71" s="48"/>
      <c r="AI71" s="48"/>
      <c r="AJ71" s="48"/>
      <c r="AK71" s="45"/>
      <c r="AL71" s="133"/>
      <c r="AM71" s="74"/>
    </row>
    <row r="72" spans="1:39" ht="30" customHeight="1">
      <c r="A72" s="344"/>
      <c r="B72" s="33" t="s">
        <v>563</v>
      </c>
      <c r="C72" s="48" t="s">
        <v>562</v>
      </c>
      <c r="D72" s="48"/>
      <c r="E72" s="48"/>
      <c r="F72" s="48"/>
      <c r="G72" s="48"/>
      <c r="H72" s="48"/>
      <c r="I72" s="48"/>
      <c r="J72" s="48"/>
      <c r="K72" s="48"/>
      <c r="L72" s="48"/>
      <c r="M72" s="48"/>
      <c r="N72" s="45"/>
      <c r="O72" s="45"/>
      <c r="P72" s="45"/>
      <c r="Q72" s="45"/>
      <c r="R72" s="45"/>
      <c r="S72" s="45" t="s">
        <v>208</v>
      </c>
      <c r="T72" s="47"/>
      <c r="U72" s="48"/>
      <c r="V72" s="48"/>
      <c r="W72" s="48"/>
      <c r="X72" s="48"/>
      <c r="Y72" s="48"/>
      <c r="Z72" s="48"/>
      <c r="AA72" s="48"/>
      <c r="AB72" s="48"/>
      <c r="AC72" s="48"/>
      <c r="AD72" s="48"/>
      <c r="AE72" s="48"/>
      <c r="AF72" s="48"/>
      <c r="AG72" s="48"/>
      <c r="AH72" s="48"/>
      <c r="AI72" s="48"/>
      <c r="AJ72" s="48"/>
      <c r="AK72" s="45"/>
      <c r="AL72" s="133"/>
      <c r="AM72" s="74"/>
    </row>
    <row r="73" spans="1:39" ht="30" customHeight="1">
      <c r="A73" s="344"/>
      <c r="B73" s="33" t="s">
        <v>564</v>
      </c>
      <c r="C73" s="48" t="s">
        <v>562</v>
      </c>
      <c r="D73" s="48"/>
      <c r="E73" s="48"/>
      <c r="F73" s="48"/>
      <c r="G73" s="48"/>
      <c r="H73" s="48"/>
      <c r="I73" s="48"/>
      <c r="J73" s="48"/>
      <c r="K73" s="48"/>
      <c r="L73" s="48"/>
      <c r="M73" s="48"/>
      <c r="N73" s="45"/>
      <c r="O73" s="45"/>
      <c r="P73" s="45"/>
      <c r="Q73" s="45"/>
      <c r="R73" s="45"/>
      <c r="S73" s="45" t="s">
        <v>208</v>
      </c>
      <c r="T73" s="47"/>
      <c r="U73" s="48"/>
      <c r="V73" s="48"/>
      <c r="W73" s="48"/>
      <c r="X73" s="48"/>
      <c r="Y73" s="48"/>
      <c r="Z73" s="48"/>
      <c r="AA73" s="48"/>
      <c r="AB73" s="48"/>
      <c r="AC73" s="48"/>
      <c r="AD73" s="48"/>
      <c r="AE73" s="48"/>
      <c r="AF73" s="48"/>
      <c r="AG73" s="48"/>
      <c r="AH73" s="48"/>
      <c r="AI73" s="48"/>
      <c r="AJ73" s="48"/>
      <c r="AK73" s="45"/>
      <c r="AL73" s="133"/>
      <c r="AM73" s="74"/>
    </row>
    <row r="74" spans="1:39" ht="30" customHeight="1">
      <c r="A74" s="344"/>
      <c r="B74" s="33" t="s">
        <v>565</v>
      </c>
      <c r="C74" s="48"/>
      <c r="D74" s="48"/>
      <c r="E74" s="48"/>
      <c r="F74" s="48"/>
      <c r="G74" s="48"/>
      <c r="H74" s="48"/>
      <c r="I74" s="48"/>
      <c r="J74" s="48"/>
      <c r="K74" s="48"/>
      <c r="L74" s="48"/>
      <c r="M74" s="48"/>
      <c r="N74" s="45"/>
      <c r="O74" s="45"/>
      <c r="P74" s="45"/>
      <c r="Q74" s="45" t="s">
        <v>135</v>
      </c>
      <c r="R74" s="45"/>
      <c r="S74" s="45"/>
      <c r="T74" s="47"/>
      <c r="U74" s="48"/>
      <c r="V74" s="48"/>
      <c r="W74" s="48"/>
      <c r="X74" s="48"/>
      <c r="Y74" s="48"/>
      <c r="Z74" s="48"/>
      <c r="AA74" s="48"/>
      <c r="AB74" s="48"/>
      <c r="AC74" s="48"/>
      <c r="AD74" s="48"/>
      <c r="AE74" s="48"/>
      <c r="AF74" s="48"/>
      <c r="AG74" s="48"/>
      <c r="AH74" s="48"/>
      <c r="AI74" s="48"/>
      <c r="AJ74" s="48"/>
      <c r="AK74" s="45"/>
      <c r="AL74" s="133"/>
      <c r="AM74" s="74"/>
    </row>
    <row r="75" spans="1:39" ht="30" customHeight="1">
      <c r="A75" s="344"/>
      <c r="B75" s="33" t="s">
        <v>566</v>
      </c>
      <c r="C75" s="48"/>
      <c r="D75" s="48"/>
      <c r="E75" s="48"/>
      <c r="F75" s="48"/>
      <c r="G75" s="48"/>
      <c r="H75" s="48"/>
      <c r="I75" s="48"/>
      <c r="J75" s="48"/>
      <c r="K75" s="48"/>
      <c r="L75" s="48"/>
      <c r="M75" s="48"/>
      <c r="N75" s="45"/>
      <c r="O75" s="45"/>
      <c r="P75" s="45"/>
      <c r="Q75" s="45" t="s">
        <v>135</v>
      </c>
      <c r="R75" s="45"/>
      <c r="S75" s="45"/>
      <c r="T75" s="47"/>
      <c r="U75" s="48"/>
      <c r="V75" s="48"/>
      <c r="W75" s="48"/>
      <c r="X75" s="48"/>
      <c r="Y75" s="48"/>
      <c r="Z75" s="48"/>
      <c r="AA75" s="48"/>
      <c r="AB75" s="48"/>
      <c r="AC75" s="48"/>
      <c r="AD75" s="48"/>
      <c r="AE75" s="48"/>
      <c r="AF75" s="48"/>
      <c r="AG75" s="48"/>
      <c r="AH75" s="48"/>
      <c r="AI75" s="48"/>
      <c r="AJ75" s="48"/>
      <c r="AK75" s="45"/>
      <c r="AL75" s="133"/>
      <c r="AM75" s="74"/>
    </row>
    <row r="76" spans="1:39" ht="30" customHeight="1">
      <c r="A76" s="344"/>
      <c r="B76" s="33" t="s">
        <v>567</v>
      </c>
      <c r="C76" s="48"/>
      <c r="D76" s="48"/>
      <c r="E76" s="48"/>
      <c r="F76" s="48"/>
      <c r="G76" s="48"/>
      <c r="H76" s="48"/>
      <c r="I76" s="48"/>
      <c r="J76" s="48"/>
      <c r="K76" s="48"/>
      <c r="L76" s="48"/>
      <c r="M76" s="48"/>
      <c r="N76" s="45"/>
      <c r="O76" s="45"/>
      <c r="P76" s="45"/>
      <c r="Q76" s="45" t="s">
        <v>135</v>
      </c>
      <c r="R76" s="45"/>
      <c r="S76" s="45"/>
      <c r="T76" s="47"/>
      <c r="U76" s="48"/>
      <c r="V76" s="48"/>
      <c r="W76" s="48"/>
      <c r="X76" s="48"/>
      <c r="Y76" s="48"/>
      <c r="Z76" s="48"/>
      <c r="AA76" s="48"/>
      <c r="AB76" s="48"/>
      <c r="AC76" s="48"/>
      <c r="AD76" s="48"/>
      <c r="AE76" s="48"/>
      <c r="AF76" s="48"/>
      <c r="AG76" s="48"/>
      <c r="AH76" s="48"/>
      <c r="AI76" s="48"/>
      <c r="AJ76" s="48"/>
      <c r="AK76" s="45"/>
      <c r="AL76" s="133"/>
      <c r="AM76" s="74"/>
    </row>
    <row r="77" spans="1:39" ht="30" customHeight="1">
      <c r="A77" s="344"/>
      <c r="B77" s="33" t="s">
        <v>568</v>
      </c>
      <c r="C77" s="48"/>
      <c r="D77" s="48"/>
      <c r="E77" s="48"/>
      <c r="F77" s="48"/>
      <c r="G77" s="48"/>
      <c r="H77" s="48"/>
      <c r="I77" s="48"/>
      <c r="J77" s="48"/>
      <c r="K77" s="48"/>
      <c r="L77" s="48"/>
      <c r="M77" s="48"/>
      <c r="N77" s="45"/>
      <c r="O77" s="45"/>
      <c r="P77" s="45"/>
      <c r="Q77" s="45" t="s">
        <v>135</v>
      </c>
      <c r="R77" s="45"/>
      <c r="S77" s="45"/>
      <c r="T77" s="47"/>
      <c r="U77" s="48"/>
      <c r="V77" s="48"/>
      <c r="W77" s="48"/>
      <c r="X77" s="48"/>
      <c r="Y77" s="48"/>
      <c r="Z77" s="48"/>
      <c r="AA77" s="48"/>
      <c r="AB77" s="48"/>
      <c r="AC77" s="48"/>
      <c r="AD77" s="48"/>
      <c r="AE77" s="48"/>
      <c r="AF77" s="48"/>
      <c r="AG77" s="48"/>
      <c r="AH77" s="48"/>
      <c r="AI77" s="48"/>
      <c r="AJ77" s="48"/>
      <c r="AK77" s="45"/>
      <c r="AL77" s="133"/>
      <c r="AM77" s="74"/>
    </row>
    <row r="78" spans="1:39" ht="30" customHeight="1">
      <c r="A78" s="344"/>
      <c r="B78" s="33" t="s">
        <v>569</v>
      </c>
      <c r="C78" s="48"/>
      <c r="D78" s="48"/>
      <c r="E78" s="48"/>
      <c r="F78" s="48"/>
      <c r="G78" s="48"/>
      <c r="H78" s="48"/>
      <c r="I78" s="48"/>
      <c r="J78" s="48"/>
      <c r="K78" s="48"/>
      <c r="L78" s="48"/>
      <c r="M78" s="48"/>
      <c r="N78" s="45"/>
      <c r="O78" s="45"/>
      <c r="P78" s="45"/>
      <c r="Q78" s="45" t="s">
        <v>135</v>
      </c>
      <c r="R78" s="45"/>
      <c r="S78" s="45"/>
      <c r="T78" s="47"/>
      <c r="U78" s="48"/>
      <c r="V78" s="48"/>
      <c r="W78" s="48"/>
      <c r="X78" s="48"/>
      <c r="Y78" s="48"/>
      <c r="Z78" s="48"/>
      <c r="AA78" s="48"/>
      <c r="AB78" s="48"/>
      <c r="AC78" s="48"/>
      <c r="AD78" s="48"/>
      <c r="AE78" s="48"/>
      <c r="AF78" s="48"/>
      <c r="AG78" s="48"/>
      <c r="AH78" s="48"/>
      <c r="AI78" s="48"/>
      <c r="AJ78" s="48"/>
      <c r="AK78" s="45"/>
      <c r="AL78" s="133"/>
      <c r="AM78" s="74"/>
    </row>
    <row r="79" spans="1:39" ht="30" customHeight="1">
      <c r="A79" s="344"/>
      <c r="B79" s="33" t="s">
        <v>570</v>
      </c>
      <c r="C79" s="48"/>
      <c r="D79" s="48"/>
      <c r="E79" s="48"/>
      <c r="F79" s="48"/>
      <c r="G79" s="48"/>
      <c r="H79" s="48"/>
      <c r="I79" s="48"/>
      <c r="J79" s="48"/>
      <c r="K79" s="48"/>
      <c r="L79" s="48"/>
      <c r="M79" s="48"/>
      <c r="N79" s="45"/>
      <c r="O79" s="45"/>
      <c r="P79" s="45"/>
      <c r="Q79" s="45" t="s">
        <v>135</v>
      </c>
      <c r="R79" s="45"/>
      <c r="S79" s="45"/>
      <c r="T79" s="47"/>
      <c r="U79" s="48"/>
      <c r="V79" s="48"/>
      <c r="W79" s="48"/>
      <c r="X79" s="48"/>
      <c r="Y79" s="48"/>
      <c r="Z79" s="48"/>
      <c r="AA79" s="48"/>
      <c r="AB79" s="48"/>
      <c r="AC79" s="48"/>
      <c r="AD79" s="48"/>
      <c r="AE79" s="48"/>
      <c r="AF79" s="48"/>
      <c r="AG79" s="48"/>
      <c r="AH79" s="48"/>
      <c r="AI79" s="48"/>
      <c r="AJ79" s="48"/>
      <c r="AK79" s="45"/>
      <c r="AL79" s="133"/>
      <c r="AM79" s="74"/>
    </row>
    <row r="80" spans="1:39" ht="30" customHeight="1">
      <c r="A80" s="344"/>
      <c r="B80" s="33" t="s">
        <v>571</v>
      </c>
      <c r="C80" s="48"/>
      <c r="D80" s="48"/>
      <c r="E80" s="48"/>
      <c r="F80" s="48"/>
      <c r="G80" s="48"/>
      <c r="H80" s="48"/>
      <c r="I80" s="48"/>
      <c r="J80" s="48"/>
      <c r="K80" s="48"/>
      <c r="L80" s="48"/>
      <c r="M80" s="48"/>
      <c r="N80" s="45"/>
      <c r="O80" s="45"/>
      <c r="P80" s="45"/>
      <c r="Q80" s="45" t="s">
        <v>135</v>
      </c>
      <c r="R80" s="45"/>
      <c r="S80" s="45"/>
      <c r="T80" s="47"/>
      <c r="U80" s="48"/>
      <c r="V80" s="48"/>
      <c r="W80" s="48"/>
      <c r="X80" s="48"/>
      <c r="Y80" s="48"/>
      <c r="Z80" s="48"/>
      <c r="AA80" s="48"/>
      <c r="AB80" s="48"/>
      <c r="AC80" s="48"/>
      <c r="AD80" s="48"/>
      <c r="AE80" s="48"/>
      <c r="AF80" s="48"/>
      <c r="AG80" s="48"/>
      <c r="AH80" s="48"/>
      <c r="AI80" s="48"/>
      <c r="AJ80" s="48"/>
      <c r="AK80" s="45"/>
      <c r="AL80" s="133"/>
      <c r="AM80" s="74"/>
    </row>
    <row r="81" spans="1:39" ht="30" customHeight="1">
      <c r="A81" s="344"/>
      <c r="B81" s="33" t="s">
        <v>572</v>
      </c>
      <c r="C81" s="48"/>
      <c r="D81" s="48"/>
      <c r="E81" s="48"/>
      <c r="F81" s="48"/>
      <c r="G81" s="48"/>
      <c r="H81" s="48"/>
      <c r="I81" s="48"/>
      <c r="J81" s="48"/>
      <c r="K81" s="48"/>
      <c r="L81" s="48"/>
      <c r="M81" s="48"/>
      <c r="N81" s="45"/>
      <c r="O81" s="45"/>
      <c r="P81" s="45"/>
      <c r="Q81" s="45" t="s">
        <v>135</v>
      </c>
      <c r="R81" s="45"/>
      <c r="S81" s="45"/>
      <c r="T81" s="47"/>
      <c r="U81" s="48"/>
      <c r="V81" s="48"/>
      <c r="W81" s="48"/>
      <c r="X81" s="48"/>
      <c r="Y81" s="48"/>
      <c r="Z81" s="48"/>
      <c r="AA81" s="48"/>
      <c r="AB81" s="48"/>
      <c r="AC81" s="48"/>
      <c r="AD81" s="48"/>
      <c r="AE81" s="48"/>
      <c r="AF81" s="48"/>
      <c r="AG81" s="48"/>
      <c r="AH81" s="48"/>
      <c r="AI81" s="48"/>
      <c r="AJ81" s="48"/>
      <c r="AK81" s="45"/>
      <c r="AL81" s="133"/>
      <c r="AM81" s="74"/>
    </row>
    <row r="82" spans="1:39" ht="30" customHeight="1">
      <c r="A82" s="344"/>
      <c r="B82" s="33" t="s">
        <v>573</v>
      </c>
      <c r="C82" s="48"/>
      <c r="D82" s="48"/>
      <c r="E82" s="48"/>
      <c r="F82" s="48"/>
      <c r="G82" s="48"/>
      <c r="H82" s="48"/>
      <c r="I82" s="48"/>
      <c r="J82" s="48"/>
      <c r="K82" s="48"/>
      <c r="L82" s="48"/>
      <c r="M82" s="48"/>
      <c r="N82" s="45"/>
      <c r="O82" s="45"/>
      <c r="P82" s="45"/>
      <c r="Q82" s="45" t="s">
        <v>135</v>
      </c>
      <c r="R82" s="45"/>
      <c r="S82" s="45"/>
      <c r="T82" s="47"/>
      <c r="U82" s="48"/>
      <c r="V82" s="48"/>
      <c r="W82" s="48"/>
      <c r="X82" s="48"/>
      <c r="Y82" s="48"/>
      <c r="Z82" s="48"/>
      <c r="AA82" s="48"/>
      <c r="AB82" s="48"/>
      <c r="AC82" s="48"/>
      <c r="AD82" s="48"/>
      <c r="AE82" s="48"/>
      <c r="AF82" s="48"/>
      <c r="AG82" s="48"/>
      <c r="AH82" s="48"/>
      <c r="AI82" s="48"/>
      <c r="AJ82" s="48"/>
      <c r="AK82" s="45"/>
      <c r="AL82" s="133"/>
      <c r="AM82" s="74"/>
    </row>
    <row r="83" spans="1:39" ht="30" customHeight="1">
      <c r="A83" s="344"/>
      <c r="B83" s="33" t="s">
        <v>574</v>
      </c>
      <c r="C83" s="48"/>
      <c r="D83" s="48"/>
      <c r="E83" s="48"/>
      <c r="F83" s="48"/>
      <c r="G83" s="48"/>
      <c r="H83" s="48"/>
      <c r="I83" s="48"/>
      <c r="J83" s="48"/>
      <c r="K83" s="48"/>
      <c r="L83" s="48"/>
      <c r="M83" s="48"/>
      <c r="N83" s="45"/>
      <c r="O83" s="45"/>
      <c r="P83" s="45"/>
      <c r="Q83" s="45" t="s">
        <v>135</v>
      </c>
      <c r="R83" s="45"/>
      <c r="S83" s="45"/>
      <c r="T83" s="47"/>
      <c r="U83" s="48"/>
      <c r="V83" s="48"/>
      <c r="W83" s="48"/>
      <c r="X83" s="48"/>
      <c r="Y83" s="48"/>
      <c r="Z83" s="48"/>
      <c r="AA83" s="48"/>
      <c r="AB83" s="48"/>
      <c r="AC83" s="48"/>
      <c r="AD83" s="48"/>
      <c r="AE83" s="48"/>
      <c r="AF83" s="48"/>
      <c r="AG83" s="48"/>
      <c r="AH83" s="48"/>
      <c r="AI83" s="48"/>
      <c r="AJ83" s="48"/>
      <c r="AK83" s="45"/>
      <c r="AL83" s="133"/>
      <c r="AM83" s="74"/>
    </row>
    <row r="84" spans="1:39" ht="30" customHeight="1">
      <c r="A84" s="344"/>
      <c r="B84" s="33" t="s">
        <v>575</v>
      </c>
      <c r="C84" s="48"/>
      <c r="D84" s="48"/>
      <c r="E84" s="48"/>
      <c r="F84" s="48"/>
      <c r="G84" s="48"/>
      <c r="H84" s="48"/>
      <c r="I84" s="48"/>
      <c r="J84" s="48"/>
      <c r="K84" s="48"/>
      <c r="L84" s="48"/>
      <c r="M84" s="48"/>
      <c r="N84" s="45"/>
      <c r="O84" s="45"/>
      <c r="P84" s="45"/>
      <c r="Q84" s="45" t="s">
        <v>135</v>
      </c>
      <c r="R84" s="45"/>
      <c r="S84" s="45"/>
      <c r="T84" s="47"/>
      <c r="U84" s="48"/>
      <c r="V84" s="48"/>
      <c r="W84" s="48"/>
      <c r="X84" s="48"/>
      <c r="Y84" s="48"/>
      <c r="Z84" s="48"/>
      <c r="AA84" s="48"/>
      <c r="AB84" s="48"/>
      <c r="AC84" s="48"/>
      <c r="AD84" s="48"/>
      <c r="AE84" s="48"/>
      <c r="AF84" s="48"/>
      <c r="AG84" s="48"/>
      <c r="AH84" s="48"/>
      <c r="AI84" s="48"/>
      <c r="AJ84" s="48"/>
      <c r="AK84" s="45"/>
      <c r="AL84" s="133"/>
      <c r="AM84" s="74"/>
    </row>
    <row r="85" spans="1:39" ht="30" customHeight="1">
      <c r="A85" s="345"/>
      <c r="B85" s="33" t="s">
        <v>576</v>
      </c>
      <c r="C85" s="48"/>
      <c r="D85" s="48"/>
      <c r="E85" s="48"/>
      <c r="F85" s="48"/>
      <c r="G85" s="48"/>
      <c r="H85" s="48"/>
      <c r="I85" s="48"/>
      <c r="J85" s="48"/>
      <c r="K85" s="48"/>
      <c r="L85" s="48"/>
      <c r="M85" s="48"/>
      <c r="N85" s="45"/>
      <c r="O85" s="45"/>
      <c r="P85" s="45"/>
      <c r="Q85" s="45" t="s">
        <v>135</v>
      </c>
      <c r="R85" s="45"/>
      <c r="S85" s="45"/>
      <c r="T85" s="47"/>
      <c r="U85" s="48"/>
      <c r="V85" s="48"/>
      <c r="W85" s="48"/>
      <c r="X85" s="48"/>
      <c r="Y85" s="48"/>
      <c r="Z85" s="48"/>
      <c r="AA85" s="48"/>
      <c r="AB85" s="48"/>
      <c r="AC85" s="48"/>
      <c r="AD85" s="48"/>
      <c r="AE85" s="48"/>
      <c r="AF85" s="48"/>
      <c r="AG85" s="48"/>
      <c r="AH85" s="48"/>
      <c r="AI85" s="48"/>
      <c r="AJ85" s="48"/>
      <c r="AK85" s="45"/>
      <c r="AL85" s="133"/>
      <c r="AM85" s="74"/>
    </row>
    <row r="86" spans="1:39" ht="30" customHeight="1">
      <c r="A86" s="343" t="s">
        <v>577</v>
      </c>
      <c r="B86" s="33" t="s">
        <v>578</v>
      </c>
      <c r="C86" s="48" t="s">
        <v>579</v>
      </c>
      <c r="D86" s="48"/>
      <c r="E86" s="48"/>
      <c r="F86" s="48"/>
      <c r="G86" s="48"/>
      <c r="H86" s="48"/>
      <c r="I86" s="48"/>
      <c r="J86" s="48"/>
      <c r="K86" s="48"/>
      <c r="L86" s="48"/>
      <c r="M86" s="48"/>
      <c r="N86" s="45"/>
      <c r="O86" s="45"/>
      <c r="P86" s="45"/>
      <c r="Q86" s="45"/>
      <c r="R86" s="45"/>
      <c r="S86" s="45" t="s">
        <v>208</v>
      </c>
      <c r="T86" s="47"/>
      <c r="U86" s="48"/>
      <c r="V86" s="48"/>
      <c r="W86" s="48"/>
      <c r="X86" s="48"/>
      <c r="Y86" s="48"/>
      <c r="Z86" s="48"/>
      <c r="AA86" s="48"/>
      <c r="AB86" s="48"/>
      <c r="AC86" s="48"/>
      <c r="AD86" s="48"/>
      <c r="AE86" s="48"/>
      <c r="AF86" s="48"/>
      <c r="AG86" s="48"/>
      <c r="AH86" s="48"/>
      <c r="AI86" s="48"/>
      <c r="AJ86" s="48"/>
      <c r="AK86" s="45"/>
      <c r="AL86" s="133"/>
      <c r="AM86" s="74"/>
    </row>
    <row r="87" spans="1:39" ht="30" customHeight="1">
      <c r="A87" s="344"/>
      <c r="B87" s="33" t="s">
        <v>580</v>
      </c>
      <c r="C87" s="48" t="s">
        <v>579</v>
      </c>
      <c r="D87" s="48"/>
      <c r="E87" s="48"/>
      <c r="F87" s="48"/>
      <c r="G87" s="48"/>
      <c r="H87" s="48"/>
      <c r="I87" s="48"/>
      <c r="J87" s="48"/>
      <c r="K87" s="48"/>
      <c r="L87" s="48"/>
      <c r="M87" s="48"/>
      <c r="N87" s="45"/>
      <c r="O87" s="45"/>
      <c r="P87" s="45"/>
      <c r="Q87" s="45"/>
      <c r="R87" s="45"/>
      <c r="S87" s="45" t="s">
        <v>208</v>
      </c>
      <c r="T87" s="47"/>
      <c r="U87" s="48"/>
      <c r="V87" s="48"/>
      <c r="W87" s="48"/>
      <c r="X87" s="48"/>
      <c r="Y87" s="48"/>
      <c r="Z87" s="48"/>
      <c r="AA87" s="48"/>
      <c r="AB87" s="48"/>
      <c r="AC87" s="48"/>
      <c r="AD87" s="48"/>
      <c r="AE87" s="48"/>
      <c r="AF87" s="48"/>
      <c r="AG87" s="48"/>
      <c r="AH87" s="48"/>
      <c r="AI87" s="48"/>
      <c r="AJ87" s="48"/>
      <c r="AK87" s="45"/>
      <c r="AL87" s="133"/>
      <c r="AM87" s="74"/>
    </row>
    <row r="88" spans="1:39" ht="30" customHeight="1">
      <c r="A88" s="344"/>
      <c r="B88" s="33" t="s">
        <v>581</v>
      </c>
      <c r="C88" s="48" t="s">
        <v>579</v>
      </c>
      <c r="D88" s="48"/>
      <c r="E88" s="48"/>
      <c r="F88" s="48"/>
      <c r="G88" s="48"/>
      <c r="H88" s="48"/>
      <c r="I88" s="48"/>
      <c r="J88" s="48"/>
      <c r="K88" s="48"/>
      <c r="L88" s="48"/>
      <c r="M88" s="48"/>
      <c r="N88" s="45"/>
      <c r="O88" s="45"/>
      <c r="P88" s="45"/>
      <c r="Q88" s="45"/>
      <c r="R88" s="45"/>
      <c r="S88" s="45" t="s">
        <v>208</v>
      </c>
      <c r="T88" s="47"/>
      <c r="U88" s="48"/>
      <c r="V88" s="48"/>
      <c r="W88" s="48"/>
      <c r="X88" s="48"/>
      <c r="Y88" s="48"/>
      <c r="Z88" s="48"/>
      <c r="AA88" s="48"/>
      <c r="AB88" s="48"/>
      <c r="AC88" s="48"/>
      <c r="AD88" s="48"/>
      <c r="AE88" s="48"/>
      <c r="AF88" s="48"/>
      <c r="AG88" s="48"/>
      <c r="AH88" s="48"/>
      <c r="AI88" s="48"/>
      <c r="AJ88" s="48"/>
      <c r="AK88" s="45"/>
      <c r="AL88" s="133"/>
      <c r="AM88" s="74"/>
    </row>
    <row r="89" spans="1:39" ht="30" customHeight="1">
      <c r="A89" s="344"/>
      <c r="B89" s="33" t="s">
        <v>582</v>
      </c>
      <c r="C89" s="48"/>
      <c r="D89" s="48"/>
      <c r="E89" s="48"/>
      <c r="F89" s="48"/>
      <c r="G89" s="48"/>
      <c r="H89" s="48"/>
      <c r="I89" s="48"/>
      <c r="J89" s="48"/>
      <c r="K89" s="48"/>
      <c r="L89" s="48"/>
      <c r="M89" s="48"/>
      <c r="N89" s="45"/>
      <c r="O89" s="45"/>
      <c r="P89" s="45"/>
      <c r="Q89" s="45"/>
      <c r="R89" s="45"/>
      <c r="S89" s="45" t="s">
        <v>135</v>
      </c>
      <c r="T89" s="47"/>
      <c r="U89" s="48"/>
      <c r="V89" s="48"/>
      <c r="W89" s="48"/>
      <c r="X89" s="48"/>
      <c r="Y89" s="48"/>
      <c r="Z89" s="48"/>
      <c r="AA89" s="48"/>
      <c r="AB89" s="48"/>
      <c r="AC89" s="48"/>
      <c r="AD89" s="48"/>
      <c r="AE89" s="48"/>
      <c r="AF89" s="48"/>
      <c r="AG89" s="48"/>
      <c r="AH89" s="48"/>
      <c r="AI89" s="48"/>
      <c r="AJ89" s="48"/>
      <c r="AK89" s="45"/>
      <c r="AL89" s="133"/>
      <c r="AM89" s="74"/>
    </row>
    <row r="90" spans="1:39" ht="30" customHeight="1">
      <c r="A90" s="344"/>
      <c r="B90" s="33" t="s">
        <v>583</v>
      </c>
      <c r="C90" s="48"/>
      <c r="D90" s="48"/>
      <c r="E90" s="48"/>
      <c r="F90" s="48"/>
      <c r="G90" s="48"/>
      <c r="H90" s="48"/>
      <c r="I90" s="48"/>
      <c r="J90" s="48"/>
      <c r="K90" s="48"/>
      <c r="L90" s="48"/>
      <c r="M90" s="48"/>
      <c r="N90" s="45"/>
      <c r="O90" s="45"/>
      <c r="P90" s="45"/>
      <c r="Q90" s="45"/>
      <c r="R90" s="45"/>
      <c r="S90" s="45" t="s">
        <v>135</v>
      </c>
      <c r="T90" s="47"/>
      <c r="U90" s="48"/>
      <c r="V90" s="48"/>
      <c r="W90" s="48"/>
      <c r="X90" s="48"/>
      <c r="Y90" s="48"/>
      <c r="Z90" s="48"/>
      <c r="AA90" s="48"/>
      <c r="AB90" s="48"/>
      <c r="AC90" s="48"/>
      <c r="AD90" s="48"/>
      <c r="AE90" s="48"/>
      <c r="AF90" s="48"/>
      <c r="AG90" s="48"/>
      <c r="AH90" s="48"/>
      <c r="AI90" s="48"/>
      <c r="AJ90" s="48"/>
      <c r="AK90" s="45"/>
      <c r="AL90" s="133"/>
      <c r="AM90" s="74"/>
    </row>
    <row r="91" spans="1:39" ht="30" customHeight="1">
      <c r="A91" s="344"/>
      <c r="B91" s="33" t="s">
        <v>584</v>
      </c>
      <c r="C91" s="48"/>
      <c r="D91" s="48"/>
      <c r="E91" s="48"/>
      <c r="F91" s="48"/>
      <c r="G91" s="48"/>
      <c r="H91" s="48"/>
      <c r="I91" s="48"/>
      <c r="J91" s="48"/>
      <c r="K91" s="48"/>
      <c r="L91" s="48"/>
      <c r="M91" s="48"/>
      <c r="N91" s="45"/>
      <c r="O91" s="45"/>
      <c r="P91" s="45"/>
      <c r="Q91" s="45"/>
      <c r="R91" s="45"/>
      <c r="S91" s="45" t="s">
        <v>135</v>
      </c>
      <c r="T91" s="47"/>
      <c r="U91" s="48"/>
      <c r="V91" s="48"/>
      <c r="W91" s="48"/>
      <c r="X91" s="48"/>
      <c r="Y91" s="48"/>
      <c r="Z91" s="48"/>
      <c r="AA91" s="48"/>
      <c r="AB91" s="48"/>
      <c r="AC91" s="48"/>
      <c r="AD91" s="48"/>
      <c r="AE91" s="48"/>
      <c r="AF91" s="48"/>
      <c r="AG91" s="48"/>
      <c r="AH91" s="48"/>
      <c r="AI91" s="48"/>
      <c r="AJ91" s="48"/>
      <c r="AK91" s="45"/>
      <c r="AL91" s="133"/>
      <c r="AM91" s="74"/>
    </row>
    <row r="92" spans="1:39" ht="30" customHeight="1">
      <c r="A92" s="344"/>
      <c r="B92" s="33" t="s">
        <v>585</v>
      </c>
      <c r="C92" s="48"/>
      <c r="D92" s="48"/>
      <c r="E92" s="48"/>
      <c r="F92" s="48"/>
      <c r="G92" s="48"/>
      <c r="H92" s="48"/>
      <c r="I92" s="48"/>
      <c r="J92" s="48"/>
      <c r="K92" s="48"/>
      <c r="L92" s="48"/>
      <c r="M92" s="48"/>
      <c r="N92" s="45"/>
      <c r="O92" s="45"/>
      <c r="P92" s="45"/>
      <c r="Q92" s="45"/>
      <c r="R92" s="45"/>
      <c r="S92" s="45" t="s">
        <v>135</v>
      </c>
      <c r="T92" s="47"/>
      <c r="U92" s="48"/>
      <c r="V92" s="48"/>
      <c r="W92" s="48"/>
      <c r="X92" s="48"/>
      <c r="Y92" s="48"/>
      <c r="Z92" s="48"/>
      <c r="AA92" s="48"/>
      <c r="AB92" s="48"/>
      <c r="AC92" s="48"/>
      <c r="AD92" s="48"/>
      <c r="AE92" s="48"/>
      <c r="AF92" s="48"/>
      <c r="AG92" s="48"/>
      <c r="AH92" s="48"/>
      <c r="AI92" s="48"/>
      <c r="AJ92" s="48"/>
      <c r="AK92" s="45"/>
      <c r="AL92" s="133"/>
      <c r="AM92" s="74"/>
    </row>
    <row r="93" spans="1:39" ht="30" customHeight="1">
      <c r="A93" s="344"/>
      <c r="B93" s="33" t="s">
        <v>586</v>
      </c>
      <c r="C93" s="48"/>
      <c r="D93" s="48"/>
      <c r="E93" s="48"/>
      <c r="F93" s="48"/>
      <c r="G93" s="48"/>
      <c r="H93" s="48"/>
      <c r="I93" s="48"/>
      <c r="J93" s="48"/>
      <c r="K93" s="48"/>
      <c r="L93" s="48"/>
      <c r="M93" s="48"/>
      <c r="N93" s="45"/>
      <c r="O93" s="45"/>
      <c r="P93" s="45"/>
      <c r="Q93" s="45"/>
      <c r="R93" s="45"/>
      <c r="S93" s="45" t="s">
        <v>135</v>
      </c>
      <c r="T93" s="47"/>
      <c r="U93" s="48"/>
      <c r="V93" s="48"/>
      <c r="W93" s="48"/>
      <c r="X93" s="48"/>
      <c r="Y93" s="48"/>
      <c r="Z93" s="48"/>
      <c r="AA93" s="48"/>
      <c r="AB93" s="48"/>
      <c r="AC93" s="48"/>
      <c r="AD93" s="48"/>
      <c r="AE93" s="48"/>
      <c r="AF93" s="48"/>
      <c r="AG93" s="48"/>
      <c r="AH93" s="48"/>
      <c r="AI93" s="48"/>
      <c r="AJ93" s="48"/>
      <c r="AK93" s="45"/>
      <c r="AL93" s="133"/>
      <c r="AM93" s="74"/>
    </row>
    <row r="94" spans="1:39" ht="30" customHeight="1">
      <c r="A94" s="344"/>
      <c r="B94" s="33" t="s">
        <v>587</v>
      </c>
      <c r="C94" s="48"/>
      <c r="D94" s="48"/>
      <c r="E94" s="48"/>
      <c r="F94" s="48"/>
      <c r="G94" s="48"/>
      <c r="H94" s="48"/>
      <c r="I94" s="48"/>
      <c r="J94" s="48"/>
      <c r="K94" s="48"/>
      <c r="L94" s="48"/>
      <c r="M94" s="48"/>
      <c r="N94" s="45"/>
      <c r="O94" s="45"/>
      <c r="P94" s="45"/>
      <c r="Q94" s="45"/>
      <c r="R94" s="45"/>
      <c r="S94" s="45" t="s">
        <v>135</v>
      </c>
      <c r="T94" s="47"/>
      <c r="U94" s="48"/>
      <c r="V94" s="48"/>
      <c r="W94" s="48"/>
      <c r="X94" s="48"/>
      <c r="Y94" s="48"/>
      <c r="Z94" s="48"/>
      <c r="AA94" s="48"/>
      <c r="AB94" s="48"/>
      <c r="AC94" s="48"/>
      <c r="AD94" s="48"/>
      <c r="AE94" s="48"/>
      <c r="AF94" s="48"/>
      <c r="AG94" s="48"/>
      <c r="AH94" s="48"/>
      <c r="AI94" s="48"/>
      <c r="AJ94" s="48"/>
      <c r="AK94" s="45"/>
      <c r="AL94" s="133"/>
      <c r="AM94" s="74"/>
    </row>
    <row r="95" spans="1:39" ht="30" customHeight="1">
      <c r="A95" s="344"/>
      <c r="B95" s="33" t="s">
        <v>588</v>
      </c>
      <c r="C95" s="48"/>
      <c r="D95" s="48"/>
      <c r="E95" s="48"/>
      <c r="F95" s="48"/>
      <c r="G95" s="48"/>
      <c r="H95" s="48"/>
      <c r="I95" s="48"/>
      <c r="J95" s="48"/>
      <c r="K95" s="48"/>
      <c r="L95" s="48"/>
      <c r="M95" s="48"/>
      <c r="N95" s="45"/>
      <c r="O95" s="45"/>
      <c r="P95" s="45"/>
      <c r="Q95" s="45"/>
      <c r="R95" s="45"/>
      <c r="S95" s="45" t="s">
        <v>135</v>
      </c>
      <c r="T95" s="47"/>
      <c r="U95" s="48"/>
      <c r="V95" s="48"/>
      <c r="W95" s="48"/>
      <c r="X95" s="48"/>
      <c r="Y95" s="48"/>
      <c r="Z95" s="48"/>
      <c r="AA95" s="48"/>
      <c r="AB95" s="48"/>
      <c r="AC95" s="48"/>
      <c r="AD95" s="48"/>
      <c r="AE95" s="48"/>
      <c r="AF95" s="48"/>
      <c r="AG95" s="48"/>
      <c r="AH95" s="48"/>
      <c r="AI95" s="48"/>
      <c r="AJ95" s="48"/>
      <c r="AK95" s="45"/>
      <c r="AL95" s="133"/>
      <c r="AM95" s="74"/>
    </row>
    <row r="96" spans="1:39" ht="30" customHeight="1">
      <c r="A96" s="344"/>
      <c r="B96" s="33" t="s">
        <v>589</v>
      </c>
      <c r="C96" s="48"/>
      <c r="D96" s="48"/>
      <c r="E96" s="48"/>
      <c r="F96" s="48"/>
      <c r="G96" s="48"/>
      <c r="H96" s="48"/>
      <c r="I96" s="48"/>
      <c r="J96" s="48"/>
      <c r="K96" s="48"/>
      <c r="L96" s="48"/>
      <c r="M96" s="48"/>
      <c r="N96" s="45"/>
      <c r="O96" s="45"/>
      <c r="P96" s="45"/>
      <c r="Q96" s="45"/>
      <c r="R96" s="45"/>
      <c r="S96" s="45" t="s">
        <v>135</v>
      </c>
      <c r="T96" s="47"/>
      <c r="U96" s="48"/>
      <c r="V96" s="48"/>
      <c r="W96" s="48"/>
      <c r="X96" s="48"/>
      <c r="Y96" s="48"/>
      <c r="Z96" s="48"/>
      <c r="AA96" s="48"/>
      <c r="AB96" s="48"/>
      <c r="AC96" s="48"/>
      <c r="AD96" s="48"/>
      <c r="AE96" s="48"/>
      <c r="AF96" s="48"/>
      <c r="AG96" s="48"/>
      <c r="AH96" s="48"/>
      <c r="AI96" s="48"/>
      <c r="AJ96" s="48"/>
      <c r="AK96" s="45"/>
      <c r="AL96" s="133"/>
      <c r="AM96" s="74"/>
    </row>
    <row r="97" spans="1:39" ht="30" customHeight="1">
      <c r="A97" s="344"/>
      <c r="B97" s="33" t="s">
        <v>590</v>
      </c>
      <c r="C97" s="48"/>
      <c r="D97" s="48"/>
      <c r="E97" s="48"/>
      <c r="F97" s="48"/>
      <c r="G97" s="48"/>
      <c r="H97" s="48"/>
      <c r="I97" s="48"/>
      <c r="J97" s="48"/>
      <c r="K97" s="48"/>
      <c r="L97" s="48"/>
      <c r="M97" s="48"/>
      <c r="N97" s="45"/>
      <c r="O97" s="45"/>
      <c r="P97" s="45"/>
      <c r="Q97" s="45"/>
      <c r="R97" s="45"/>
      <c r="S97" s="45" t="s">
        <v>135</v>
      </c>
      <c r="T97" s="47"/>
      <c r="U97" s="48"/>
      <c r="V97" s="48"/>
      <c r="W97" s="48"/>
      <c r="X97" s="48"/>
      <c r="Y97" s="48"/>
      <c r="Z97" s="48"/>
      <c r="AA97" s="48"/>
      <c r="AB97" s="48"/>
      <c r="AC97" s="48"/>
      <c r="AD97" s="48"/>
      <c r="AE97" s="48"/>
      <c r="AF97" s="48"/>
      <c r="AG97" s="48"/>
      <c r="AH97" s="48"/>
      <c r="AI97" s="48"/>
      <c r="AJ97" s="48"/>
      <c r="AK97" s="45"/>
      <c r="AL97" s="133"/>
      <c r="AM97" s="74"/>
    </row>
    <row r="98" spans="1:39" ht="30" customHeight="1">
      <c r="A98" s="344"/>
      <c r="B98" s="33" t="s">
        <v>591</v>
      </c>
      <c r="C98" s="48"/>
      <c r="D98" s="48"/>
      <c r="E98" s="48"/>
      <c r="F98" s="48"/>
      <c r="G98" s="48"/>
      <c r="H98" s="48"/>
      <c r="I98" s="48"/>
      <c r="J98" s="48"/>
      <c r="K98" s="48"/>
      <c r="L98" s="48"/>
      <c r="M98" s="48"/>
      <c r="N98" s="45"/>
      <c r="O98" s="45"/>
      <c r="P98" s="45"/>
      <c r="Q98" s="45"/>
      <c r="R98" s="45"/>
      <c r="S98" s="45" t="s">
        <v>135</v>
      </c>
      <c r="T98" s="47"/>
      <c r="U98" s="48"/>
      <c r="V98" s="48"/>
      <c r="W98" s="48"/>
      <c r="X98" s="48"/>
      <c r="Y98" s="48"/>
      <c r="Z98" s="48"/>
      <c r="AA98" s="48"/>
      <c r="AB98" s="48"/>
      <c r="AC98" s="48"/>
      <c r="AD98" s="48"/>
      <c r="AE98" s="48"/>
      <c r="AF98" s="48"/>
      <c r="AG98" s="48"/>
      <c r="AH98" s="48"/>
      <c r="AI98" s="48"/>
      <c r="AJ98" s="48"/>
      <c r="AK98" s="45"/>
      <c r="AL98" s="133"/>
      <c r="AM98" s="74"/>
    </row>
    <row r="99" spans="1:39" ht="30" customHeight="1">
      <c r="A99" s="344"/>
      <c r="B99" s="33" t="s">
        <v>592</v>
      </c>
      <c r="C99" s="48"/>
      <c r="D99" s="48"/>
      <c r="E99" s="48"/>
      <c r="F99" s="48"/>
      <c r="G99" s="48"/>
      <c r="H99" s="48"/>
      <c r="I99" s="48"/>
      <c r="J99" s="48"/>
      <c r="K99" s="48"/>
      <c r="L99" s="48"/>
      <c r="M99" s="48"/>
      <c r="N99" s="45"/>
      <c r="O99" s="45"/>
      <c r="P99" s="45"/>
      <c r="Q99" s="45"/>
      <c r="R99" s="45"/>
      <c r="S99" s="45" t="s">
        <v>135</v>
      </c>
      <c r="T99" s="47"/>
      <c r="U99" s="48"/>
      <c r="V99" s="48"/>
      <c r="W99" s="48"/>
      <c r="X99" s="48"/>
      <c r="Y99" s="48"/>
      <c r="Z99" s="48"/>
      <c r="AA99" s="48"/>
      <c r="AB99" s="48"/>
      <c r="AC99" s="48"/>
      <c r="AD99" s="48"/>
      <c r="AE99" s="48"/>
      <c r="AF99" s="48"/>
      <c r="AG99" s="48"/>
      <c r="AH99" s="48"/>
      <c r="AI99" s="48"/>
      <c r="AJ99" s="48"/>
      <c r="AK99" s="45"/>
      <c r="AL99" s="133"/>
      <c r="AM99" s="74"/>
    </row>
    <row r="100" spans="1:39" ht="30" customHeight="1">
      <c r="A100" s="345"/>
      <c r="B100" s="33" t="s">
        <v>593</v>
      </c>
      <c r="C100" s="48"/>
      <c r="D100" s="48"/>
      <c r="E100" s="48"/>
      <c r="F100" s="48"/>
      <c r="G100" s="48"/>
      <c r="H100" s="48"/>
      <c r="I100" s="48"/>
      <c r="J100" s="48"/>
      <c r="K100" s="48"/>
      <c r="L100" s="48"/>
      <c r="M100" s="48"/>
      <c r="N100" s="45"/>
      <c r="O100" s="45"/>
      <c r="P100" s="45"/>
      <c r="Q100" s="45"/>
      <c r="R100" s="45"/>
      <c r="S100" s="45" t="s">
        <v>135</v>
      </c>
      <c r="T100" s="47"/>
      <c r="U100" s="48"/>
      <c r="V100" s="48"/>
      <c r="W100" s="48"/>
      <c r="X100" s="48"/>
      <c r="Y100" s="48"/>
      <c r="Z100" s="48"/>
      <c r="AA100" s="48"/>
      <c r="AB100" s="48"/>
      <c r="AC100" s="48"/>
      <c r="AD100" s="48"/>
      <c r="AE100" s="48"/>
      <c r="AF100" s="48"/>
      <c r="AG100" s="48"/>
      <c r="AH100" s="48"/>
      <c r="AI100" s="48"/>
      <c r="AJ100" s="48"/>
      <c r="AK100" s="45"/>
      <c r="AL100" s="133"/>
      <c r="AM100" s="74"/>
    </row>
    <row r="101" spans="1:39" ht="30" customHeight="1">
      <c r="A101" s="343" t="s">
        <v>594</v>
      </c>
      <c r="B101" s="33" t="s">
        <v>595</v>
      </c>
      <c r="C101" s="48" t="s">
        <v>596</v>
      </c>
      <c r="D101" s="48"/>
      <c r="E101" s="48"/>
      <c r="F101" s="48"/>
      <c r="G101" s="48"/>
      <c r="H101" s="48"/>
      <c r="I101" s="48"/>
      <c r="J101" s="48"/>
      <c r="K101" s="48"/>
      <c r="L101" s="48"/>
      <c r="M101" s="48"/>
      <c r="N101" s="45"/>
      <c r="O101" s="45"/>
      <c r="P101" s="45"/>
      <c r="Q101" s="45"/>
      <c r="R101" s="45"/>
      <c r="S101" s="45" t="s">
        <v>208</v>
      </c>
      <c r="T101" s="47"/>
      <c r="U101" s="48"/>
      <c r="V101" s="48"/>
      <c r="W101" s="48"/>
      <c r="X101" s="48"/>
      <c r="Y101" s="48"/>
      <c r="Z101" s="48"/>
      <c r="AA101" s="48"/>
      <c r="AB101" s="48"/>
      <c r="AC101" s="48"/>
      <c r="AD101" s="48"/>
      <c r="AE101" s="48"/>
      <c r="AF101" s="48"/>
      <c r="AG101" s="48"/>
      <c r="AH101" s="48"/>
      <c r="AI101" s="48"/>
      <c r="AJ101" s="48"/>
      <c r="AK101" s="45"/>
      <c r="AL101" s="133"/>
      <c r="AM101" s="74"/>
    </row>
    <row r="102" spans="1:39" ht="30" customHeight="1">
      <c r="A102" s="344"/>
      <c r="B102" s="33" t="s">
        <v>597</v>
      </c>
      <c r="C102" s="48" t="s">
        <v>596</v>
      </c>
      <c r="D102" s="48"/>
      <c r="E102" s="48"/>
      <c r="F102" s="48"/>
      <c r="G102" s="48"/>
      <c r="H102" s="48"/>
      <c r="I102" s="48"/>
      <c r="J102" s="48"/>
      <c r="K102" s="48"/>
      <c r="L102" s="48"/>
      <c r="M102" s="48"/>
      <c r="N102" s="45"/>
      <c r="O102" s="45"/>
      <c r="P102" s="45"/>
      <c r="Q102" s="45"/>
      <c r="R102" s="45"/>
      <c r="S102" s="45" t="s">
        <v>208</v>
      </c>
      <c r="T102" s="47"/>
      <c r="U102" s="48"/>
      <c r="V102" s="48"/>
      <c r="W102" s="48"/>
      <c r="X102" s="48"/>
      <c r="Y102" s="48"/>
      <c r="Z102" s="48"/>
      <c r="AA102" s="48"/>
      <c r="AB102" s="48"/>
      <c r="AC102" s="48"/>
      <c r="AD102" s="48"/>
      <c r="AE102" s="48"/>
      <c r="AF102" s="48"/>
      <c r="AG102" s="48"/>
      <c r="AH102" s="48"/>
      <c r="AI102" s="48"/>
      <c r="AJ102" s="48"/>
      <c r="AK102" s="45"/>
      <c r="AL102" s="133"/>
      <c r="AM102" s="74"/>
    </row>
    <row r="103" spans="1:39" ht="30" customHeight="1">
      <c r="A103" s="344"/>
      <c r="B103" s="33" t="s">
        <v>598</v>
      </c>
      <c r="C103" s="48" t="s">
        <v>596</v>
      </c>
      <c r="D103" s="48"/>
      <c r="E103" s="48"/>
      <c r="F103" s="48"/>
      <c r="G103" s="48"/>
      <c r="H103" s="48"/>
      <c r="I103" s="48"/>
      <c r="J103" s="48"/>
      <c r="K103" s="48"/>
      <c r="L103" s="48"/>
      <c r="M103" s="48"/>
      <c r="N103" s="45"/>
      <c r="O103" s="45"/>
      <c r="P103" s="45"/>
      <c r="Q103" s="45"/>
      <c r="R103" s="45"/>
      <c r="S103" s="45" t="s">
        <v>208</v>
      </c>
      <c r="T103" s="47"/>
      <c r="U103" s="48"/>
      <c r="V103" s="48"/>
      <c r="W103" s="48"/>
      <c r="X103" s="48"/>
      <c r="Y103" s="48"/>
      <c r="Z103" s="48"/>
      <c r="AA103" s="48"/>
      <c r="AB103" s="48"/>
      <c r="AC103" s="48"/>
      <c r="AD103" s="48"/>
      <c r="AE103" s="48"/>
      <c r="AF103" s="48"/>
      <c r="AG103" s="48"/>
      <c r="AH103" s="48"/>
      <c r="AI103" s="48"/>
      <c r="AJ103" s="48"/>
      <c r="AK103" s="45"/>
      <c r="AL103" s="133"/>
      <c r="AM103" s="74"/>
    </row>
    <row r="104" spans="1:39" ht="30" customHeight="1">
      <c r="A104" s="344"/>
      <c r="B104" s="33" t="s">
        <v>599</v>
      </c>
      <c r="C104" s="48"/>
      <c r="D104" s="48"/>
      <c r="E104" s="48"/>
      <c r="F104" s="48"/>
      <c r="G104" s="48"/>
      <c r="H104" s="48"/>
      <c r="I104" s="48"/>
      <c r="J104" s="48"/>
      <c r="K104" s="48"/>
      <c r="L104" s="48"/>
      <c r="M104" s="48"/>
      <c r="N104" s="45"/>
      <c r="O104" s="45"/>
      <c r="P104" s="45"/>
      <c r="Q104" s="45"/>
      <c r="R104" s="45" t="s">
        <v>135</v>
      </c>
      <c r="S104" s="45"/>
      <c r="T104" s="47"/>
      <c r="U104" s="48"/>
      <c r="V104" s="48"/>
      <c r="W104" s="48"/>
      <c r="X104" s="48"/>
      <c r="Y104" s="48"/>
      <c r="Z104" s="48"/>
      <c r="AA104" s="48"/>
      <c r="AB104" s="48"/>
      <c r="AC104" s="48"/>
      <c r="AD104" s="48"/>
      <c r="AE104" s="48"/>
      <c r="AF104" s="48"/>
      <c r="AG104" s="48"/>
      <c r="AH104" s="48"/>
      <c r="AI104" s="48"/>
      <c r="AJ104" s="48"/>
      <c r="AK104" s="45"/>
      <c r="AL104" s="133"/>
      <c r="AM104" s="74"/>
    </row>
    <row r="105" spans="1:39" ht="30" customHeight="1">
      <c r="A105" s="344"/>
      <c r="B105" s="33" t="s">
        <v>600</v>
      </c>
      <c r="C105" s="48"/>
      <c r="D105" s="48"/>
      <c r="E105" s="48"/>
      <c r="F105" s="48"/>
      <c r="G105" s="48"/>
      <c r="H105" s="48"/>
      <c r="I105" s="48"/>
      <c r="J105" s="48"/>
      <c r="K105" s="48"/>
      <c r="L105" s="48"/>
      <c r="M105" s="48"/>
      <c r="N105" s="45"/>
      <c r="O105" s="45"/>
      <c r="P105" s="45" t="s">
        <v>135</v>
      </c>
      <c r="Q105" s="45"/>
      <c r="R105" s="45"/>
      <c r="S105" s="45"/>
      <c r="T105" s="47"/>
      <c r="U105" s="48"/>
      <c r="V105" s="48"/>
      <c r="W105" s="48"/>
      <c r="X105" s="48"/>
      <c r="Y105" s="48"/>
      <c r="Z105" s="48"/>
      <c r="AA105" s="48"/>
      <c r="AB105" s="48"/>
      <c r="AC105" s="48"/>
      <c r="AD105" s="48"/>
      <c r="AE105" s="48"/>
      <c r="AF105" s="48"/>
      <c r="AG105" s="48"/>
      <c r="AH105" s="48"/>
      <c r="AI105" s="48"/>
      <c r="AJ105" s="48"/>
      <c r="AK105" s="45"/>
      <c r="AL105" s="133"/>
      <c r="AM105" s="74"/>
    </row>
    <row r="106" spans="1:39" ht="30" customHeight="1">
      <c r="A106" s="344"/>
      <c r="B106" s="33" t="s">
        <v>601</v>
      </c>
      <c r="C106" s="48"/>
      <c r="D106" s="48"/>
      <c r="E106" s="48"/>
      <c r="F106" s="48"/>
      <c r="G106" s="48"/>
      <c r="H106" s="48"/>
      <c r="I106" s="48"/>
      <c r="J106" s="48"/>
      <c r="K106" s="48"/>
      <c r="L106" s="48"/>
      <c r="M106" s="48"/>
      <c r="N106" s="45"/>
      <c r="O106" s="45"/>
      <c r="P106" s="45" t="s">
        <v>135</v>
      </c>
      <c r="Q106" s="45"/>
      <c r="R106" s="45"/>
      <c r="S106" s="45"/>
      <c r="T106" s="47"/>
      <c r="U106" s="48"/>
      <c r="V106" s="48"/>
      <c r="W106" s="48"/>
      <c r="X106" s="48"/>
      <c r="Y106" s="48"/>
      <c r="Z106" s="48"/>
      <c r="AA106" s="48"/>
      <c r="AB106" s="48"/>
      <c r="AC106" s="48"/>
      <c r="AD106" s="48"/>
      <c r="AE106" s="48"/>
      <c r="AF106" s="48"/>
      <c r="AG106" s="48"/>
      <c r="AH106" s="48"/>
      <c r="AI106" s="48"/>
      <c r="AJ106" s="48"/>
      <c r="AK106" s="45"/>
      <c r="AL106" s="133"/>
      <c r="AM106" s="74"/>
    </row>
    <row r="107" spans="1:39" ht="30" customHeight="1">
      <c r="A107" s="344"/>
      <c r="B107" s="33" t="s">
        <v>602</v>
      </c>
      <c r="C107" s="48"/>
      <c r="D107" s="48"/>
      <c r="E107" s="48"/>
      <c r="F107" s="48"/>
      <c r="G107" s="48"/>
      <c r="H107" s="48"/>
      <c r="I107" s="48"/>
      <c r="J107" s="48"/>
      <c r="K107" s="48"/>
      <c r="L107" s="48"/>
      <c r="M107" s="48"/>
      <c r="N107" s="45"/>
      <c r="O107" s="45"/>
      <c r="P107" s="45" t="s">
        <v>135</v>
      </c>
      <c r="Q107" s="45"/>
      <c r="R107" s="45"/>
      <c r="S107" s="45"/>
      <c r="T107" s="47"/>
      <c r="U107" s="48"/>
      <c r="V107" s="48"/>
      <c r="W107" s="48"/>
      <c r="X107" s="48"/>
      <c r="Y107" s="48"/>
      <c r="Z107" s="48"/>
      <c r="AA107" s="48"/>
      <c r="AB107" s="48"/>
      <c r="AC107" s="48"/>
      <c r="AD107" s="48"/>
      <c r="AE107" s="48"/>
      <c r="AF107" s="48"/>
      <c r="AG107" s="48"/>
      <c r="AH107" s="48"/>
      <c r="AI107" s="48"/>
      <c r="AJ107" s="48"/>
      <c r="AK107" s="45"/>
      <c r="AL107" s="133"/>
      <c r="AM107" s="74"/>
    </row>
    <row r="108" spans="1:39" ht="30" customHeight="1">
      <c r="A108" s="344"/>
      <c r="B108" s="33" t="s">
        <v>603</v>
      </c>
      <c r="C108" s="48"/>
      <c r="D108" s="48"/>
      <c r="E108" s="48"/>
      <c r="F108" s="48"/>
      <c r="G108" s="48"/>
      <c r="H108" s="48"/>
      <c r="I108" s="48"/>
      <c r="J108" s="48"/>
      <c r="K108" s="48"/>
      <c r="L108" s="48"/>
      <c r="M108" s="48"/>
      <c r="N108" s="45"/>
      <c r="O108" s="45"/>
      <c r="P108" s="45" t="s">
        <v>135</v>
      </c>
      <c r="Q108" s="45"/>
      <c r="R108" s="45"/>
      <c r="S108" s="45"/>
      <c r="T108" s="47"/>
      <c r="U108" s="48"/>
      <c r="V108" s="48"/>
      <c r="W108" s="48"/>
      <c r="X108" s="48"/>
      <c r="Y108" s="48"/>
      <c r="Z108" s="48"/>
      <c r="AA108" s="48"/>
      <c r="AB108" s="48"/>
      <c r="AC108" s="48"/>
      <c r="AD108" s="48"/>
      <c r="AE108" s="48"/>
      <c r="AF108" s="48"/>
      <c r="AG108" s="48"/>
      <c r="AH108" s="48"/>
      <c r="AI108" s="48"/>
      <c r="AJ108" s="48"/>
      <c r="AK108" s="45"/>
      <c r="AL108" s="133"/>
      <c r="AM108" s="74"/>
    </row>
    <row r="109" spans="1:39" ht="30" customHeight="1">
      <c r="A109" s="344"/>
      <c r="B109" s="33" t="s">
        <v>604</v>
      </c>
      <c r="C109" s="48"/>
      <c r="D109" s="48"/>
      <c r="E109" s="48"/>
      <c r="F109" s="48"/>
      <c r="G109" s="48"/>
      <c r="H109" s="48"/>
      <c r="I109" s="48"/>
      <c r="J109" s="48"/>
      <c r="K109" s="48"/>
      <c r="L109" s="48"/>
      <c r="M109" s="48"/>
      <c r="N109" s="45"/>
      <c r="O109" s="45"/>
      <c r="P109" s="45" t="s">
        <v>135</v>
      </c>
      <c r="Q109" s="45"/>
      <c r="R109" s="45"/>
      <c r="S109" s="45"/>
      <c r="T109" s="47"/>
      <c r="U109" s="48"/>
      <c r="V109" s="48"/>
      <c r="W109" s="48"/>
      <c r="X109" s="48"/>
      <c r="Y109" s="48"/>
      <c r="Z109" s="48"/>
      <c r="AA109" s="48"/>
      <c r="AB109" s="48"/>
      <c r="AC109" s="48"/>
      <c r="AD109" s="48"/>
      <c r="AE109" s="48"/>
      <c r="AF109" s="48"/>
      <c r="AG109" s="48"/>
      <c r="AH109" s="48"/>
      <c r="AI109" s="48"/>
      <c r="AJ109" s="48"/>
      <c r="AK109" s="45"/>
      <c r="AL109" s="133"/>
      <c r="AM109" s="74"/>
    </row>
    <row r="110" spans="1:39" ht="30" customHeight="1">
      <c r="A110" s="344"/>
      <c r="B110" s="33" t="s">
        <v>605</v>
      </c>
      <c r="C110" s="48"/>
      <c r="D110" s="48"/>
      <c r="E110" s="48"/>
      <c r="F110" s="48"/>
      <c r="G110" s="48"/>
      <c r="H110" s="48"/>
      <c r="I110" s="48"/>
      <c r="J110" s="48"/>
      <c r="K110" s="48"/>
      <c r="L110" s="48"/>
      <c r="M110" s="48"/>
      <c r="N110" s="45"/>
      <c r="O110" s="45"/>
      <c r="P110" s="45" t="s">
        <v>135</v>
      </c>
      <c r="Q110" s="45"/>
      <c r="R110" s="45"/>
      <c r="S110" s="45"/>
      <c r="T110" s="47"/>
      <c r="U110" s="48"/>
      <c r="V110" s="48"/>
      <c r="W110" s="48"/>
      <c r="X110" s="48"/>
      <c r="Y110" s="48"/>
      <c r="Z110" s="48"/>
      <c r="AA110" s="48"/>
      <c r="AB110" s="48"/>
      <c r="AC110" s="48"/>
      <c r="AD110" s="48"/>
      <c r="AE110" s="48"/>
      <c r="AF110" s="48"/>
      <c r="AG110" s="48"/>
      <c r="AH110" s="48"/>
      <c r="AI110" s="48"/>
      <c r="AJ110" s="48"/>
      <c r="AK110" s="45"/>
      <c r="AL110" s="133"/>
      <c r="AM110" s="74"/>
    </row>
    <row r="111" spans="1:39" ht="30" customHeight="1">
      <c r="A111" s="344"/>
      <c r="B111" s="33" t="s">
        <v>606</v>
      </c>
      <c r="C111" s="48"/>
      <c r="D111" s="48"/>
      <c r="E111" s="48"/>
      <c r="F111" s="48"/>
      <c r="G111" s="48"/>
      <c r="H111" s="48"/>
      <c r="I111" s="48"/>
      <c r="J111" s="48"/>
      <c r="K111" s="48"/>
      <c r="L111" s="48"/>
      <c r="M111" s="48"/>
      <c r="N111" s="45"/>
      <c r="O111" s="45"/>
      <c r="P111" s="45" t="s">
        <v>135</v>
      </c>
      <c r="Q111" s="45"/>
      <c r="R111" s="45"/>
      <c r="S111" s="45"/>
      <c r="T111" s="47"/>
      <c r="U111" s="48"/>
      <c r="V111" s="48"/>
      <c r="W111" s="48"/>
      <c r="X111" s="48"/>
      <c r="Y111" s="48"/>
      <c r="Z111" s="48"/>
      <c r="AA111" s="48"/>
      <c r="AB111" s="48"/>
      <c r="AC111" s="48"/>
      <c r="AD111" s="48"/>
      <c r="AE111" s="48"/>
      <c r="AF111" s="48"/>
      <c r="AG111" s="48"/>
      <c r="AH111" s="48"/>
      <c r="AI111" s="48"/>
      <c r="AJ111" s="48"/>
      <c r="AK111" s="45"/>
      <c r="AL111" s="133"/>
      <c r="AM111" s="74"/>
    </row>
    <row r="112" spans="1:39" ht="30" customHeight="1">
      <c r="A112" s="344"/>
      <c r="B112" s="33" t="s">
        <v>607</v>
      </c>
      <c r="C112" s="48"/>
      <c r="D112" s="48"/>
      <c r="E112" s="48"/>
      <c r="F112" s="48"/>
      <c r="G112" s="48"/>
      <c r="H112" s="48"/>
      <c r="I112" s="48"/>
      <c r="J112" s="48"/>
      <c r="K112" s="48"/>
      <c r="L112" s="48"/>
      <c r="M112" s="48"/>
      <c r="N112" s="45"/>
      <c r="O112" s="45"/>
      <c r="P112" s="45" t="s">
        <v>135</v>
      </c>
      <c r="Q112" s="45"/>
      <c r="R112" s="45"/>
      <c r="S112" s="45"/>
      <c r="T112" s="47"/>
      <c r="U112" s="48"/>
      <c r="V112" s="48"/>
      <c r="W112" s="48"/>
      <c r="X112" s="48"/>
      <c r="Y112" s="48"/>
      <c r="Z112" s="48"/>
      <c r="AA112" s="48"/>
      <c r="AB112" s="48"/>
      <c r="AC112" s="48"/>
      <c r="AD112" s="48"/>
      <c r="AE112" s="48"/>
      <c r="AF112" s="48"/>
      <c r="AG112" s="48"/>
      <c r="AH112" s="48"/>
      <c r="AI112" s="48"/>
      <c r="AJ112" s="48"/>
      <c r="AK112" s="45"/>
      <c r="AL112" s="133"/>
      <c r="AM112" s="74"/>
    </row>
    <row r="113" spans="1:39" ht="30" customHeight="1">
      <c r="A113" s="344"/>
      <c r="B113" s="33" t="s">
        <v>608</v>
      </c>
      <c r="C113" s="48"/>
      <c r="D113" s="48"/>
      <c r="E113" s="48"/>
      <c r="F113" s="48"/>
      <c r="G113" s="48"/>
      <c r="H113" s="48"/>
      <c r="I113" s="48"/>
      <c r="J113" s="48"/>
      <c r="K113" s="48"/>
      <c r="L113" s="48"/>
      <c r="M113" s="48"/>
      <c r="N113" s="45"/>
      <c r="O113" s="45"/>
      <c r="P113" s="45" t="s">
        <v>135</v>
      </c>
      <c r="Q113" s="45"/>
      <c r="R113" s="45"/>
      <c r="S113" s="45"/>
      <c r="T113" s="47"/>
      <c r="U113" s="48"/>
      <c r="V113" s="48"/>
      <c r="W113" s="48"/>
      <c r="X113" s="48"/>
      <c r="Y113" s="48"/>
      <c r="Z113" s="48"/>
      <c r="AA113" s="48"/>
      <c r="AB113" s="48"/>
      <c r="AC113" s="48"/>
      <c r="AD113" s="48"/>
      <c r="AE113" s="48"/>
      <c r="AF113" s="48"/>
      <c r="AG113" s="48"/>
      <c r="AH113" s="48"/>
      <c r="AI113" s="48"/>
      <c r="AJ113" s="48"/>
      <c r="AK113" s="45"/>
      <c r="AL113" s="133"/>
      <c r="AM113" s="74"/>
    </row>
    <row r="114" spans="1:39" ht="30" customHeight="1">
      <c r="A114" s="344"/>
      <c r="B114" s="33" t="s">
        <v>609</v>
      </c>
      <c r="C114" s="48"/>
      <c r="D114" s="48"/>
      <c r="E114" s="48"/>
      <c r="F114" s="48"/>
      <c r="G114" s="48"/>
      <c r="H114" s="48"/>
      <c r="I114" s="48"/>
      <c r="J114" s="48"/>
      <c r="K114" s="48"/>
      <c r="L114" s="48"/>
      <c r="M114" s="48"/>
      <c r="N114" s="45"/>
      <c r="O114" s="45"/>
      <c r="P114" s="45" t="s">
        <v>135</v>
      </c>
      <c r="Q114" s="45"/>
      <c r="R114" s="45"/>
      <c r="S114" s="45"/>
      <c r="T114" s="47"/>
      <c r="U114" s="48"/>
      <c r="V114" s="48"/>
      <c r="W114" s="48"/>
      <c r="X114" s="48"/>
      <c r="Y114" s="48"/>
      <c r="Z114" s="48"/>
      <c r="AA114" s="48"/>
      <c r="AB114" s="48"/>
      <c r="AC114" s="48"/>
      <c r="AD114" s="48"/>
      <c r="AE114" s="48"/>
      <c r="AF114" s="48"/>
      <c r="AG114" s="48"/>
      <c r="AH114" s="48"/>
      <c r="AI114" s="48"/>
      <c r="AJ114" s="48"/>
      <c r="AK114" s="45"/>
      <c r="AL114" s="133"/>
      <c r="AM114" s="74"/>
    </row>
    <row r="115" spans="1:39" ht="30" customHeight="1">
      <c r="A115" s="345"/>
      <c r="B115" s="33" t="s">
        <v>610</v>
      </c>
      <c r="C115" s="48"/>
      <c r="D115" s="48"/>
      <c r="E115" s="48"/>
      <c r="F115" s="48"/>
      <c r="G115" s="48"/>
      <c r="H115" s="48"/>
      <c r="I115" s="48"/>
      <c r="J115" s="48"/>
      <c r="K115" s="48"/>
      <c r="L115" s="48"/>
      <c r="M115" s="48"/>
      <c r="N115" s="45"/>
      <c r="O115" s="45"/>
      <c r="P115" s="45" t="s">
        <v>135</v>
      </c>
      <c r="Q115" s="45"/>
      <c r="R115" s="45"/>
      <c r="S115" s="45"/>
      <c r="T115" s="47"/>
      <c r="U115" s="48"/>
      <c r="V115" s="48"/>
      <c r="W115" s="48"/>
      <c r="X115" s="48"/>
      <c r="Y115" s="48"/>
      <c r="Z115" s="48"/>
      <c r="AA115" s="48"/>
      <c r="AB115" s="48"/>
      <c r="AC115" s="48"/>
      <c r="AD115" s="48"/>
      <c r="AE115" s="48"/>
      <c r="AF115" s="48"/>
      <c r="AG115" s="48"/>
      <c r="AH115" s="48"/>
      <c r="AI115" s="48"/>
      <c r="AJ115" s="48"/>
      <c r="AK115" s="45"/>
      <c r="AL115" s="133"/>
      <c r="AM115" s="74"/>
    </row>
    <row r="116" spans="1:39" ht="30" customHeight="1">
      <c r="A116" s="343" t="s">
        <v>611</v>
      </c>
      <c r="B116" s="33" t="s">
        <v>612</v>
      </c>
      <c r="C116" s="48" t="s">
        <v>613</v>
      </c>
      <c r="D116" s="48"/>
      <c r="E116" s="48"/>
      <c r="F116" s="48"/>
      <c r="G116" s="48"/>
      <c r="H116" s="48"/>
      <c r="I116" s="48"/>
      <c r="J116" s="48"/>
      <c r="K116" s="48"/>
      <c r="L116" s="48"/>
      <c r="M116" s="48"/>
      <c r="N116" s="45"/>
      <c r="O116" s="45"/>
      <c r="P116" s="45"/>
      <c r="Q116" s="45"/>
      <c r="R116" s="45"/>
      <c r="S116" s="45" t="s">
        <v>208</v>
      </c>
      <c r="T116" s="47"/>
      <c r="U116" s="48"/>
      <c r="V116" s="48"/>
      <c r="W116" s="48"/>
      <c r="X116" s="48"/>
      <c r="Y116" s="48"/>
      <c r="Z116" s="48"/>
      <c r="AA116" s="48"/>
      <c r="AB116" s="48"/>
      <c r="AC116" s="48"/>
      <c r="AD116" s="48"/>
      <c r="AE116" s="48"/>
      <c r="AF116" s="48"/>
      <c r="AG116" s="48"/>
      <c r="AH116" s="48"/>
      <c r="AI116" s="48"/>
      <c r="AJ116" s="48"/>
      <c r="AK116" s="45"/>
      <c r="AL116" s="133"/>
      <c r="AM116" s="74"/>
    </row>
    <row r="117" spans="1:39" ht="30" customHeight="1">
      <c r="A117" s="344"/>
      <c r="B117" s="33" t="s">
        <v>614</v>
      </c>
      <c r="C117" s="48" t="s">
        <v>613</v>
      </c>
      <c r="D117" s="48"/>
      <c r="E117" s="48"/>
      <c r="F117" s="48"/>
      <c r="G117" s="48"/>
      <c r="H117" s="48"/>
      <c r="I117" s="48"/>
      <c r="J117" s="48"/>
      <c r="K117" s="48"/>
      <c r="L117" s="48"/>
      <c r="M117" s="48"/>
      <c r="N117" s="45"/>
      <c r="O117" s="45"/>
      <c r="P117" s="45"/>
      <c r="Q117" s="45"/>
      <c r="R117" s="45"/>
      <c r="S117" s="45" t="s">
        <v>208</v>
      </c>
      <c r="T117" s="47"/>
      <c r="U117" s="48"/>
      <c r="V117" s="48"/>
      <c r="W117" s="48"/>
      <c r="X117" s="48"/>
      <c r="Y117" s="48"/>
      <c r="Z117" s="48"/>
      <c r="AA117" s="48"/>
      <c r="AB117" s="48"/>
      <c r="AC117" s="48"/>
      <c r="AD117" s="48"/>
      <c r="AE117" s="48"/>
      <c r="AF117" s="48"/>
      <c r="AG117" s="48"/>
      <c r="AH117" s="48"/>
      <c r="AI117" s="48"/>
      <c r="AJ117" s="48"/>
      <c r="AK117" s="45"/>
      <c r="AL117" s="133"/>
      <c r="AM117" s="74"/>
    </row>
    <row r="118" spans="1:39" ht="30" customHeight="1">
      <c r="A118" s="344"/>
      <c r="B118" s="33" t="s">
        <v>615</v>
      </c>
      <c r="C118" s="48" t="s">
        <v>613</v>
      </c>
      <c r="D118" s="48"/>
      <c r="E118" s="48"/>
      <c r="F118" s="48"/>
      <c r="G118" s="48"/>
      <c r="H118" s="48"/>
      <c r="I118" s="48"/>
      <c r="J118" s="48"/>
      <c r="K118" s="48"/>
      <c r="L118" s="48"/>
      <c r="M118" s="48"/>
      <c r="N118" s="45"/>
      <c r="O118" s="45"/>
      <c r="P118" s="45"/>
      <c r="Q118" s="45"/>
      <c r="R118" s="45"/>
      <c r="S118" s="45" t="s">
        <v>208</v>
      </c>
      <c r="T118" s="47"/>
      <c r="U118" s="48"/>
      <c r="V118" s="48"/>
      <c r="W118" s="48"/>
      <c r="X118" s="48"/>
      <c r="Y118" s="48"/>
      <c r="Z118" s="48"/>
      <c r="AA118" s="48"/>
      <c r="AB118" s="48"/>
      <c r="AC118" s="48"/>
      <c r="AD118" s="48"/>
      <c r="AE118" s="48"/>
      <c r="AF118" s="48"/>
      <c r="AG118" s="48"/>
      <c r="AH118" s="48"/>
      <c r="AI118" s="48"/>
      <c r="AJ118" s="48"/>
      <c r="AK118" s="45"/>
      <c r="AL118" s="133"/>
      <c r="AM118" s="74"/>
    </row>
    <row r="119" spans="1:39" ht="30" customHeight="1">
      <c r="A119" s="344"/>
      <c r="B119" s="33" t="s">
        <v>616</v>
      </c>
      <c r="C119" s="48"/>
      <c r="D119" s="48"/>
      <c r="E119" s="48"/>
      <c r="F119" s="48"/>
      <c r="G119" s="48"/>
      <c r="H119" s="48"/>
      <c r="I119" s="48"/>
      <c r="J119" s="48"/>
      <c r="K119" s="48"/>
      <c r="L119" s="48"/>
      <c r="M119" s="48"/>
      <c r="N119" s="45"/>
      <c r="O119" s="45"/>
      <c r="P119" s="45"/>
      <c r="Q119" s="45"/>
      <c r="R119" s="45" t="s">
        <v>135</v>
      </c>
      <c r="S119" s="45"/>
      <c r="T119" s="47"/>
      <c r="U119" s="48"/>
      <c r="V119" s="48"/>
      <c r="W119" s="48"/>
      <c r="X119" s="48"/>
      <c r="Y119" s="48"/>
      <c r="Z119" s="48"/>
      <c r="AA119" s="48"/>
      <c r="AB119" s="48"/>
      <c r="AC119" s="48"/>
      <c r="AD119" s="48"/>
      <c r="AE119" s="48"/>
      <c r="AF119" s="48"/>
      <c r="AG119" s="48"/>
      <c r="AH119" s="48"/>
      <c r="AI119" s="48"/>
      <c r="AJ119" s="48"/>
      <c r="AK119" s="45"/>
      <c r="AL119" s="133"/>
      <c r="AM119" s="74"/>
    </row>
    <row r="120" spans="1:39" ht="30" customHeight="1">
      <c r="A120" s="344"/>
      <c r="B120" s="33" t="s">
        <v>617</v>
      </c>
      <c r="C120" s="48"/>
      <c r="D120" s="48"/>
      <c r="E120" s="48"/>
      <c r="F120" s="48"/>
      <c r="G120" s="48"/>
      <c r="H120" s="48"/>
      <c r="I120" s="48"/>
      <c r="J120" s="48"/>
      <c r="K120" s="48"/>
      <c r="L120" s="48"/>
      <c r="M120" s="48"/>
      <c r="N120" s="45"/>
      <c r="O120" s="45"/>
      <c r="P120" s="45"/>
      <c r="Q120" s="45" t="s">
        <v>135</v>
      </c>
      <c r="R120" s="45"/>
      <c r="S120" s="45"/>
      <c r="T120" s="47"/>
      <c r="U120" s="48"/>
      <c r="V120" s="48"/>
      <c r="W120" s="48"/>
      <c r="X120" s="48"/>
      <c r="Y120" s="48"/>
      <c r="Z120" s="48"/>
      <c r="AA120" s="48"/>
      <c r="AB120" s="48"/>
      <c r="AC120" s="48"/>
      <c r="AD120" s="48"/>
      <c r="AE120" s="48"/>
      <c r="AF120" s="48"/>
      <c r="AG120" s="48"/>
      <c r="AH120" s="48"/>
      <c r="AI120" s="48"/>
      <c r="AJ120" s="48"/>
      <c r="AK120" s="45"/>
      <c r="AL120" s="133"/>
      <c r="AM120" s="74"/>
    </row>
    <row r="121" spans="1:39" ht="30" customHeight="1">
      <c r="A121" s="344"/>
      <c r="B121" s="33" t="s">
        <v>618</v>
      </c>
      <c r="C121" s="48"/>
      <c r="D121" s="48"/>
      <c r="E121" s="48"/>
      <c r="F121" s="48"/>
      <c r="G121" s="48"/>
      <c r="H121" s="48"/>
      <c r="I121" s="48"/>
      <c r="J121" s="48"/>
      <c r="K121" s="48"/>
      <c r="L121" s="48"/>
      <c r="M121" s="48"/>
      <c r="N121" s="45"/>
      <c r="O121" s="45"/>
      <c r="P121" s="45"/>
      <c r="Q121" s="45"/>
      <c r="R121" s="45" t="s">
        <v>135</v>
      </c>
      <c r="S121" s="45"/>
      <c r="T121" s="47"/>
      <c r="U121" s="48"/>
      <c r="V121" s="48"/>
      <c r="W121" s="48"/>
      <c r="X121" s="48"/>
      <c r="Y121" s="48"/>
      <c r="Z121" s="48"/>
      <c r="AA121" s="48"/>
      <c r="AB121" s="48"/>
      <c r="AC121" s="48"/>
      <c r="AD121" s="48"/>
      <c r="AE121" s="48"/>
      <c r="AF121" s="48"/>
      <c r="AG121" s="48"/>
      <c r="AH121" s="48"/>
      <c r="AI121" s="48"/>
      <c r="AJ121" s="48"/>
      <c r="AK121" s="45"/>
      <c r="AL121" s="133"/>
      <c r="AM121" s="74"/>
    </row>
    <row r="122" spans="1:39" ht="30" customHeight="1">
      <c r="A122" s="344"/>
      <c r="B122" s="33" t="s">
        <v>619</v>
      </c>
      <c r="C122" s="48"/>
      <c r="D122" s="48"/>
      <c r="E122" s="48"/>
      <c r="F122" s="48"/>
      <c r="G122" s="48"/>
      <c r="H122" s="48"/>
      <c r="I122" s="48"/>
      <c r="J122" s="48"/>
      <c r="K122" s="48"/>
      <c r="L122" s="48"/>
      <c r="M122" s="48"/>
      <c r="N122" s="45"/>
      <c r="O122" s="45"/>
      <c r="P122" s="45"/>
      <c r="Q122" s="45" t="s">
        <v>135</v>
      </c>
      <c r="R122" s="45"/>
      <c r="S122" s="45"/>
      <c r="T122" s="47"/>
      <c r="U122" s="48"/>
      <c r="V122" s="48"/>
      <c r="W122" s="48"/>
      <c r="X122" s="48"/>
      <c r="Y122" s="48"/>
      <c r="Z122" s="48"/>
      <c r="AA122" s="48"/>
      <c r="AB122" s="48"/>
      <c r="AC122" s="48"/>
      <c r="AD122" s="48"/>
      <c r="AE122" s="48"/>
      <c r="AF122" s="48"/>
      <c r="AG122" s="48"/>
      <c r="AH122" s="48"/>
      <c r="AI122" s="48"/>
      <c r="AJ122" s="48"/>
      <c r="AK122" s="45"/>
      <c r="AL122" s="133"/>
      <c r="AM122" s="74"/>
    </row>
    <row r="123" spans="1:39" ht="30" customHeight="1">
      <c r="A123" s="344"/>
      <c r="B123" s="33" t="s">
        <v>620</v>
      </c>
      <c r="C123" s="48"/>
      <c r="D123" s="48"/>
      <c r="E123" s="48"/>
      <c r="F123" s="48"/>
      <c r="G123" s="48"/>
      <c r="H123" s="48"/>
      <c r="I123" s="48"/>
      <c r="J123" s="48"/>
      <c r="K123" s="48"/>
      <c r="L123" s="48"/>
      <c r="M123" s="48"/>
      <c r="N123" s="45"/>
      <c r="O123" s="45"/>
      <c r="P123" s="45"/>
      <c r="Q123" s="45"/>
      <c r="R123" s="45" t="s">
        <v>135</v>
      </c>
      <c r="S123" s="45"/>
      <c r="T123" s="47"/>
      <c r="U123" s="48"/>
      <c r="V123" s="48"/>
      <c r="W123" s="48"/>
      <c r="X123" s="48"/>
      <c r="Y123" s="48"/>
      <c r="Z123" s="48"/>
      <c r="AA123" s="48"/>
      <c r="AB123" s="48"/>
      <c r="AC123" s="48"/>
      <c r="AD123" s="48"/>
      <c r="AE123" s="48"/>
      <c r="AF123" s="48"/>
      <c r="AG123" s="48"/>
      <c r="AH123" s="48"/>
      <c r="AI123" s="48"/>
      <c r="AJ123" s="48"/>
      <c r="AK123" s="45"/>
      <c r="AL123" s="133"/>
      <c r="AM123" s="74"/>
    </row>
    <row r="124" spans="1:39" ht="30" customHeight="1">
      <c r="A124" s="344"/>
      <c r="B124" s="33" t="s">
        <v>621</v>
      </c>
      <c r="C124" s="48"/>
      <c r="D124" s="48"/>
      <c r="E124" s="48"/>
      <c r="F124" s="48"/>
      <c r="G124" s="48"/>
      <c r="H124" s="48"/>
      <c r="I124" s="48"/>
      <c r="J124" s="48"/>
      <c r="K124" s="48"/>
      <c r="L124" s="48"/>
      <c r="M124" s="48"/>
      <c r="N124" s="45"/>
      <c r="O124" s="45"/>
      <c r="P124" s="45"/>
      <c r="Q124" s="45" t="s">
        <v>135</v>
      </c>
      <c r="R124" s="45"/>
      <c r="S124" s="45"/>
      <c r="T124" s="47"/>
      <c r="U124" s="48"/>
      <c r="V124" s="48"/>
      <c r="W124" s="48"/>
      <c r="X124" s="48"/>
      <c r="Y124" s="48"/>
      <c r="Z124" s="48"/>
      <c r="AA124" s="48"/>
      <c r="AB124" s="48"/>
      <c r="AC124" s="48"/>
      <c r="AD124" s="48"/>
      <c r="AE124" s="48"/>
      <c r="AF124" s="48"/>
      <c r="AG124" s="48"/>
      <c r="AH124" s="48"/>
      <c r="AI124" s="48"/>
      <c r="AJ124" s="48"/>
      <c r="AK124" s="45"/>
      <c r="AL124" s="133"/>
      <c r="AM124" s="74"/>
    </row>
    <row r="125" spans="1:39" ht="30" customHeight="1">
      <c r="A125" s="344"/>
      <c r="B125" s="33" t="s">
        <v>622</v>
      </c>
      <c r="C125" s="48"/>
      <c r="D125" s="48"/>
      <c r="E125" s="48"/>
      <c r="F125" s="48"/>
      <c r="G125" s="48"/>
      <c r="H125" s="48"/>
      <c r="I125" s="48"/>
      <c r="J125" s="48"/>
      <c r="K125" s="48"/>
      <c r="L125" s="48"/>
      <c r="M125" s="48"/>
      <c r="N125" s="45"/>
      <c r="O125" s="45"/>
      <c r="P125" s="45"/>
      <c r="Q125" s="45"/>
      <c r="R125" s="45" t="s">
        <v>135</v>
      </c>
      <c r="S125" s="45"/>
      <c r="T125" s="47"/>
      <c r="U125" s="48"/>
      <c r="V125" s="48"/>
      <c r="W125" s="48"/>
      <c r="X125" s="48"/>
      <c r="Y125" s="48"/>
      <c r="Z125" s="48"/>
      <c r="AA125" s="48"/>
      <c r="AB125" s="48"/>
      <c r="AC125" s="48"/>
      <c r="AD125" s="48"/>
      <c r="AE125" s="48"/>
      <c r="AF125" s="48"/>
      <c r="AG125" s="48"/>
      <c r="AH125" s="48"/>
      <c r="AI125" s="48"/>
      <c r="AJ125" s="48"/>
      <c r="AK125" s="45"/>
      <c r="AL125" s="133"/>
      <c r="AM125" s="74"/>
    </row>
    <row r="126" spans="1:39" ht="30" customHeight="1">
      <c r="A126" s="344"/>
      <c r="B126" s="33" t="s">
        <v>623</v>
      </c>
      <c r="C126" s="48"/>
      <c r="D126" s="48"/>
      <c r="E126" s="48"/>
      <c r="F126" s="48"/>
      <c r="G126" s="48"/>
      <c r="H126" s="48"/>
      <c r="I126" s="48"/>
      <c r="J126" s="48"/>
      <c r="K126" s="48"/>
      <c r="L126" s="48"/>
      <c r="M126" s="48"/>
      <c r="N126" s="45"/>
      <c r="O126" s="45"/>
      <c r="P126" s="45"/>
      <c r="Q126" s="45" t="s">
        <v>135</v>
      </c>
      <c r="R126" s="45"/>
      <c r="S126" s="45"/>
      <c r="T126" s="47"/>
      <c r="U126" s="48"/>
      <c r="V126" s="48"/>
      <c r="W126" s="48"/>
      <c r="X126" s="48"/>
      <c r="Y126" s="48"/>
      <c r="Z126" s="48"/>
      <c r="AA126" s="48"/>
      <c r="AB126" s="48"/>
      <c r="AC126" s="48"/>
      <c r="AD126" s="48"/>
      <c r="AE126" s="48"/>
      <c r="AF126" s="48"/>
      <c r="AG126" s="48"/>
      <c r="AH126" s="48"/>
      <c r="AI126" s="48"/>
      <c r="AJ126" s="48"/>
      <c r="AK126" s="45"/>
      <c r="AL126" s="133"/>
      <c r="AM126" s="74"/>
    </row>
    <row r="127" spans="1:39" ht="30" customHeight="1">
      <c r="A127" s="344"/>
      <c r="B127" s="33" t="s">
        <v>624</v>
      </c>
      <c r="C127" s="48"/>
      <c r="D127" s="48"/>
      <c r="E127" s="48"/>
      <c r="F127" s="48"/>
      <c r="G127" s="48"/>
      <c r="H127" s="48"/>
      <c r="I127" s="48"/>
      <c r="J127" s="48"/>
      <c r="K127" s="48"/>
      <c r="L127" s="48"/>
      <c r="M127" s="48"/>
      <c r="N127" s="45"/>
      <c r="O127" s="45"/>
      <c r="P127" s="45"/>
      <c r="Q127" s="45"/>
      <c r="R127" s="45" t="s">
        <v>135</v>
      </c>
      <c r="S127" s="45"/>
      <c r="T127" s="47"/>
      <c r="U127" s="48"/>
      <c r="V127" s="48"/>
      <c r="W127" s="48"/>
      <c r="X127" s="48"/>
      <c r="Y127" s="48"/>
      <c r="Z127" s="48"/>
      <c r="AA127" s="48"/>
      <c r="AB127" s="48"/>
      <c r="AC127" s="48"/>
      <c r="AD127" s="48"/>
      <c r="AE127" s="48"/>
      <c r="AF127" s="48"/>
      <c r="AG127" s="48"/>
      <c r="AH127" s="48"/>
      <c r="AI127" s="48"/>
      <c r="AJ127" s="48"/>
      <c r="AK127" s="45"/>
      <c r="AL127" s="133"/>
      <c r="AM127" s="74"/>
    </row>
    <row r="128" spans="1:39" ht="30" customHeight="1">
      <c r="A128" s="344"/>
      <c r="B128" s="33" t="s">
        <v>625</v>
      </c>
      <c r="C128" s="48"/>
      <c r="D128" s="48"/>
      <c r="E128" s="48"/>
      <c r="F128" s="48"/>
      <c r="G128" s="48"/>
      <c r="H128" s="48"/>
      <c r="I128" s="48"/>
      <c r="J128" s="48"/>
      <c r="K128" s="48"/>
      <c r="L128" s="48"/>
      <c r="M128" s="48"/>
      <c r="N128" s="45"/>
      <c r="O128" s="45"/>
      <c r="P128" s="45"/>
      <c r="Q128" s="45" t="s">
        <v>135</v>
      </c>
      <c r="R128" s="45"/>
      <c r="S128" s="45"/>
      <c r="T128" s="47"/>
      <c r="U128" s="48"/>
      <c r="V128" s="48"/>
      <c r="W128" s="48"/>
      <c r="X128" s="48"/>
      <c r="Y128" s="48"/>
      <c r="Z128" s="48"/>
      <c r="AA128" s="48"/>
      <c r="AB128" s="48"/>
      <c r="AC128" s="48"/>
      <c r="AD128" s="48"/>
      <c r="AE128" s="48"/>
      <c r="AF128" s="48"/>
      <c r="AG128" s="48"/>
      <c r="AH128" s="48"/>
      <c r="AI128" s="48"/>
      <c r="AJ128" s="48"/>
      <c r="AK128" s="45"/>
      <c r="AL128" s="133"/>
      <c r="AM128" s="74"/>
    </row>
    <row r="129" spans="1:39" ht="30" customHeight="1">
      <c r="A129" s="344"/>
      <c r="B129" s="33" t="s">
        <v>626</v>
      </c>
      <c r="C129" s="48"/>
      <c r="D129" s="48"/>
      <c r="E129" s="48"/>
      <c r="F129" s="48"/>
      <c r="G129" s="48"/>
      <c r="H129" s="48"/>
      <c r="I129" s="48"/>
      <c r="J129" s="48"/>
      <c r="K129" s="48"/>
      <c r="L129" s="48"/>
      <c r="M129" s="48"/>
      <c r="N129" s="45"/>
      <c r="O129" s="45"/>
      <c r="P129" s="45"/>
      <c r="Q129" s="45"/>
      <c r="R129" s="45" t="s">
        <v>135</v>
      </c>
      <c r="S129" s="45"/>
      <c r="T129" s="47"/>
      <c r="U129" s="48"/>
      <c r="V129" s="48"/>
      <c r="W129" s="48"/>
      <c r="X129" s="48"/>
      <c r="Y129" s="48"/>
      <c r="Z129" s="48"/>
      <c r="AA129" s="48"/>
      <c r="AB129" s="48"/>
      <c r="AC129" s="48"/>
      <c r="AD129" s="48"/>
      <c r="AE129" s="48"/>
      <c r="AF129" s="48"/>
      <c r="AG129" s="48"/>
      <c r="AH129" s="48"/>
      <c r="AI129" s="48"/>
      <c r="AJ129" s="48"/>
      <c r="AK129" s="45"/>
      <c r="AL129" s="133"/>
      <c r="AM129" s="74"/>
    </row>
    <row r="130" spans="1:39" ht="30" customHeight="1">
      <c r="A130" s="345"/>
      <c r="B130" s="33" t="s">
        <v>627</v>
      </c>
      <c r="C130" s="48"/>
      <c r="D130" s="48"/>
      <c r="E130" s="48"/>
      <c r="F130" s="48"/>
      <c r="G130" s="48"/>
      <c r="H130" s="48"/>
      <c r="I130" s="48"/>
      <c r="J130" s="48"/>
      <c r="K130" s="48"/>
      <c r="L130" s="48"/>
      <c r="M130" s="48"/>
      <c r="N130" s="45"/>
      <c r="O130" s="45"/>
      <c r="P130" s="45"/>
      <c r="Q130" s="45"/>
      <c r="R130" s="45" t="s">
        <v>135</v>
      </c>
      <c r="S130" s="45"/>
      <c r="T130" s="47"/>
      <c r="U130" s="48"/>
      <c r="V130" s="48"/>
      <c r="W130" s="48"/>
      <c r="X130" s="48"/>
      <c r="Y130" s="48"/>
      <c r="Z130" s="48"/>
      <c r="AA130" s="48"/>
      <c r="AB130" s="48"/>
      <c r="AC130" s="48"/>
      <c r="AD130" s="48"/>
      <c r="AE130" s="48"/>
      <c r="AF130" s="48"/>
      <c r="AG130" s="48"/>
      <c r="AH130" s="48"/>
      <c r="AI130" s="48"/>
      <c r="AJ130" s="48"/>
      <c r="AK130" s="45"/>
      <c r="AL130" s="133"/>
      <c r="AM130" s="74"/>
    </row>
    <row r="131" spans="1:39" ht="30" customHeight="1">
      <c r="A131" s="343" t="s">
        <v>628</v>
      </c>
      <c r="B131" s="33" t="s">
        <v>629</v>
      </c>
      <c r="C131" s="48" t="s">
        <v>630</v>
      </c>
      <c r="D131" s="48"/>
      <c r="E131" s="48"/>
      <c r="F131" s="48"/>
      <c r="G131" s="48"/>
      <c r="H131" s="48"/>
      <c r="I131" s="48"/>
      <c r="J131" s="48"/>
      <c r="K131" s="48"/>
      <c r="L131" s="48"/>
      <c r="M131" s="48"/>
      <c r="N131" s="45"/>
      <c r="O131" s="45"/>
      <c r="P131" s="45"/>
      <c r="Q131" s="45"/>
      <c r="R131" s="45"/>
      <c r="S131" s="45" t="s">
        <v>208</v>
      </c>
      <c r="T131" s="47"/>
      <c r="U131" s="48"/>
      <c r="V131" s="48"/>
      <c r="W131" s="48"/>
      <c r="X131" s="48"/>
      <c r="Y131" s="48"/>
      <c r="Z131" s="48"/>
      <c r="AA131" s="48"/>
      <c r="AB131" s="48"/>
      <c r="AC131" s="48"/>
      <c r="AD131" s="48"/>
      <c r="AE131" s="48"/>
      <c r="AF131" s="48"/>
      <c r="AG131" s="48"/>
      <c r="AH131" s="48"/>
      <c r="AI131" s="48"/>
      <c r="AJ131" s="48"/>
      <c r="AK131" s="45"/>
      <c r="AL131" s="133"/>
      <c r="AM131" s="74"/>
    </row>
    <row r="132" spans="1:39" ht="30" customHeight="1">
      <c r="A132" s="344"/>
      <c r="B132" s="33" t="s">
        <v>631</v>
      </c>
      <c r="C132" s="48" t="s">
        <v>630</v>
      </c>
      <c r="D132" s="48"/>
      <c r="E132" s="48"/>
      <c r="F132" s="48"/>
      <c r="G132" s="48"/>
      <c r="H132" s="48"/>
      <c r="I132" s="48"/>
      <c r="J132" s="48"/>
      <c r="K132" s="48"/>
      <c r="L132" s="48"/>
      <c r="M132" s="48"/>
      <c r="N132" s="45"/>
      <c r="O132" s="45"/>
      <c r="P132" s="45"/>
      <c r="Q132" s="45"/>
      <c r="R132" s="45"/>
      <c r="S132" s="45" t="s">
        <v>208</v>
      </c>
      <c r="T132" s="47"/>
      <c r="U132" s="48"/>
      <c r="V132" s="48"/>
      <c r="W132" s="48"/>
      <c r="X132" s="48"/>
      <c r="Y132" s="48"/>
      <c r="Z132" s="48"/>
      <c r="AA132" s="48"/>
      <c r="AB132" s="48"/>
      <c r="AC132" s="48"/>
      <c r="AD132" s="48"/>
      <c r="AE132" s="48"/>
      <c r="AF132" s="48"/>
      <c r="AG132" s="48"/>
      <c r="AH132" s="48"/>
      <c r="AI132" s="48"/>
      <c r="AJ132" s="48"/>
      <c r="AK132" s="45"/>
      <c r="AL132" s="133"/>
      <c r="AM132" s="74"/>
    </row>
    <row r="133" spans="1:39" ht="30" customHeight="1">
      <c r="A133" s="344"/>
      <c r="B133" s="33" t="s">
        <v>632</v>
      </c>
      <c r="C133" s="48" t="s">
        <v>630</v>
      </c>
      <c r="D133" s="48"/>
      <c r="E133" s="48"/>
      <c r="F133" s="48"/>
      <c r="G133" s="48"/>
      <c r="H133" s="48"/>
      <c r="I133" s="48"/>
      <c r="J133" s="48"/>
      <c r="K133" s="48"/>
      <c r="L133" s="48"/>
      <c r="M133" s="48"/>
      <c r="N133" s="45"/>
      <c r="O133" s="45"/>
      <c r="P133" s="45"/>
      <c r="Q133" s="45"/>
      <c r="R133" s="45"/>
      <c r="S133" s="45" t="s">
        <v>208</v>
      </c>
      <c r="T133" s="47"/>
      <c r="U133" s="48"/>
      <c r="V133" s="48"/>
      <c r="W133" s="48"/>
      <c r="X133" s="48"/>
      <c r="Y133" s="48"/>
      <c r="Z133" s="48"/>
      <c r="AA133" s="48"/>
      <c r="AB133" s="48"/>
      <c r="AC133" s="48"/>
      <c r="AD133" s="48"/>
      <c r="AE133" s="48"/>
      <c r="AF133" s="48"/>
      <c r="AG133" s="48"/>
      <c r="AH133" s="48"/>
      <c r="AI133" s="48"/>
      <c r="AJ133" s="48"/>
      <c r="AK133" s="45"/>
      <c r="AL133" s="133"/>
      <c r="AM133" s="74"/>
    </row>
    <row r="134" spans="1:39" ht="30" customHeight="1">
      <c r="A134" s="344"/>
      <c r="B134" s="33" t="s">
        <v>633</v>
      </c>
      <c r="C134" s="48"/>
      <c r="D134" s="48"/>
      <c r="E134" s="48"/>
      <c r="F134" s="48"/>
      <c r="G134" s="48"/>
      <c r="H134" s="48"/>
      <c r="I134" s="48"/>
      <c r="J134" s="48"/>
      <c r="K134" s="48"/>
      <c r="L134" s="48"/>
      <c r="M134" s="48"/>
      <c r="N134" s="45"/>
      <c r="O134" s="45"/>
      <c r="P134" s="45"/>
      <c r="Q134" s="45" t="s">
        <v>135</v>
      </c>
      <c r="R134" s="45"/>
      <c r="S134" s="45"/>
      <c r="T134" s="47"/>
      <c r="U134" s="48"/>
      <c r="V134" s="48"/>
      <c r="W134" s="48"/>
      <c r="X134" s="48"/>
      <c r="Y134" s="48"/>
      <c r="Z134" s="48"/>
      <c r="AA134" s="48"/>
      <c r="AB134" s="48"/>
      <c r="AC134" s="48"/>
      <c r="AD134" s="48"/>
      <c r="AE134" s="48"/>
      <c r="AF134" s="48"/>
      <c r="AG134" s="48"/>
      <c r="AH134" s="48"/>
      <c r="AI134" s="48"/>
      <c r="AJ134" s="48"/>
      <c r="AK134" s="45"/>
      <c r="AL134" s="133"/>
      <c r="AM134" s="74"/>
    </row>
    <row r="135" spans="1:39" ht="30" customHeight="1">
      <c r="A135" s="344"/>
      <c r="B135" s="33" t="s">
        <v>634</v>
      </c>
      <c r="C135" s="48"/>
      <c r="D135" s="48"/>
      <c r="E135" s="48"/>
      <c r="F135" s="48"/>
      <c r="G135" s="48"/>
      <c r="H135" s="48"/>
      <c r="I135" s="48"/>
      <c r="J135" s="48"/>
      <c r="K135" s="48"/>
      <c r="L135" s="48"/>
      <c r="M135" s="48"/>
      <c r="N135" s="45"/>
      <c r="O135" s="45"/>
      <c r="P135" s="45"/>
      <c r="Q135" s="45"/>
      <c r="R135" s="45" t="s">
        <v>135</v>
      </c>
      <c r="S135" s="45"/>
      <c r="T135" s="47"/>
      <c r="U135" s="48"/>
      <c r="V135" s="48"/>
      <c r="W135" s="48"/>
      <c r="X135" s="48"/>
      <c r="Y135" s="48"/>
      <c r="Z135" s="48"/>
      <c r="AA135" s="48"/>
      <c r="AB135" s="48"/>
      <c r="AC135" s="48"/>
      <c r="AD135" s="48"/>
      <c r="AE135" s="48"/>
      <c r="AF135" s="48"/>
      <c r="AG135" s="48"/>
      <c r="AH135" s="48"/>
      <c r="AI135" s="48"/>
      <c r="AJ135" s="48"/>
      <c r="AK135" s="45"/>
      <c r="AL135" s="133"/>
      <c r="AM135" s="74"/>
    </row>
    <row r="136" spans="1:39" ht="30" customHeight="1">
      <c r="A136" s="344"/>
      <c r="B136" s="33" t="s">
        <v>635</v>
      </c>
      <c r="C136" s="48"/>
      <c r="D136" s="48"/>
      <c r="E136" s="48"/>
      <c r="F136" s="48"/>
      <c r="G136" s="48"/>
      <c r="H136" s="48"/>
      <c r="I136" s="48"/>
      <c r="J136" s="48"/>
      <c r="K136" s="48"/>
      <c r="L136" s="48"/>
      <c r="M136" s="48"/>
      <c r="N136" s="45"/>
      <c r="O136" s="45"/>
      <c r="P136" s="45"/>
      <c r="Q136" s="45" t="s">
        <v>135</v>
      </c>
      <c r="R136" s="45"/>
      <c r="S136" s="45"/>
      <c r="T136" s="47"/>
      <c r="U136" s="48"/>
      <c r="V136" s="48"/>
      <c r="W136" s="48"/>
      <c r="X136" s="48"/>
      <c r="Y136" s="48"/>
      <c r="Z136" s="48"/>
      <c r="AA136" s="48"/>
      <c r="AB136" s="48"/>
      <c r="AC136" s="48"/>
      <c r="AD136" s="48"/>
      <c r="AE136" s="48"/>
      <c r="AF136" s="48"/>
      <c r="AG136" s="48"/>
      <c r="AH136" s="48"/>
      <c r="AI136" s="48"/>
      <c r="AJ136" s="48"/>
      <c r="AK136" s="45"/>
      <c r="AL136" s="133"/>
      <c r="AM136" s="74"/>
    </row>
    <row r="137" spans="1:39" ht="30" customHeight="1">
      <c r="A137" s="344"/>
      <c r="B137" s="33" t="s">
        <v>636</v>
      </c>
      <c r="C137" s="48"/>
      <c r="D137" s="48"/>
      <c r="E137" s="48"/>
      <c r="F137" s="48"/>
      <c r="G137" s="48"/>
      <c r="H137" s="48"/>
      <c r="I137" s="48"/>
      <c r="J137" s="48"/>
      <c r="K137" s="48"/>
      <c r="L137" s="48"/>
      <c r="M137" s="48"/>
      <c r="N137" s="45"/>
      <c r="O137" s="45"/>
      <c r="P137" s="45"/>
      <c r="Q137" s="45"/>
      <c r="R137" s="45" t="s">
        <v>135</v>
      </c>
      <c r="S137" s="45"/>
      <c r="T137" s="47"/>
      <c r="U137" s="48"/>
      <c r="V137" s="48"/>
      <c r="W137" s="48"/>
      <c r="X137" s="48"/>
      <c r="Y137" s="48"/>
      <c r="Z137" s="48"/>
      <c r="AA137" s="48"/>
      <c r="AB137" s="48"/>
      <c r="AC137" s="48"/>
      <c r="AD137" s="48"/>
      <c r="AE137" s="48"/>
      <c r="AF137" s="48"/>
      <c r="AG137" s="48"/>
      <c r="AH137" s="48"/>
      <c r="AI137" s="48"/>
      <c r="AJ137" s="48"/>
      <c r="AK137" s="45"/>
      <c r="AL137" s="133"/>
      <c r="AM137" s="74"/>
    </row>
    <row r="138" spans="1:39" ht="30" customHeight="1">
      <c r="A138" s="344"/>
      <c r="B138" s="33" t="s">
        <v>637</v>
      </c>
      <c r="C138" s="48"/>
      <c r="D138" s="48"/>
      <c r="E138" s="48"/>
      <c r="F138" s="48"/>
      <c r="G138" s="48"/>
      <c r="H138" s="48"/>
      <c r="I138" s="48"/>
      <c r="J138" s="48"/>
      <c r="K138" s="48"/>
      <c r="L138" s="48"/>
      <c r="M138" s="48"/>
      <c r="N138" s="45"/>
      <c r="O138" s="45"/>
      <c r="P138" s="45"/>
      <c r="Q138" s="45" t="s">
        <v>135</v>
      </c>
      <c r="R138" s="45"/>
      <c r="S138" s="45"/>
      <c r="T138" s="47"/>
      <c r="U138" s="48"/>
      <c r="V138" s="48"/>
      <c r="W138" s="48"/>
      <c r="X138" s="48"/>
      <c r="Y138" s="48"/>
      <c r="Z138" s="48"/>
      <c r="AA138" s="48"/>
      <c r="AB138" s="48"/>
      <c r="AC138" s="48"/>
      <c r="AD138" s="48"/>
      <c r="AE138" s="48"/>
      <c r="AF138" s="48"/>
      <c r="AG138" s="48"/>
      <c r="AH138" s="48"/>
      <c r="AI138" s="48"/>
      <c r="AJ138" s="48"/>
      <c r="AK138" s="45"/>
      <c r="AL138" s="133"/>
      <c r="AM138" s="74"/>
    </row>
    <row r="139" spans="1:39" ht="30" customHeight="1">
      <c r="A139" s="344"/>
      <c r="B139" s="33" t="s">
        <v>638</v>
      </c>
      <c r="C139" s="48"/>
      <c r="D139" s="48"/>
      <c r="E139" s="48"/>
      <c r="F139" s="48"/>
      <c r="G139" s="48"/>
      <c r="H139" s="48"/>
      <c r="I139" s="48"/>
      <c r="J139" s="48"/>
      <c r="K139" s="48"/>
      <c r="L139" s="48"/>
      <c r="M139" s="48"/>
      <c r="N139" s="45"/>
      <c r="O139" s="45"/>
      <c r="P139" s="45"/>
      <c r="Q139" s="45"/>
      <c r="R139" s="45" t="s">
        <v>135</v>
      </c>
      <c r="S139" s="45"/>
      <c r="T139" s="47"/>
      <c r="U139" s="48"/>
      <c r="V139" s="48"/>
      <c r="W139" s="48"/>
      <c r="X139" s="48"/>
      <c r="Y139" s="48"/>
      <c r="Z139" s="48"/>
      <c r="AA139" s="48"/>
      <c r="AB139" s="48"/>
      <c r="AC139" s="48"/>
      <c r="AD139" s="48"/>
      <c r="AE139" s="48"/>
      <c r="AF139" s="48"/>
      <c r="AG139" s="48"/>
      <c r="AH139" s="48"/>
      <c r="AI139" s="48"/>
      <c r="AJ139" s="48"/>
      <c r="AK139" s="45"/>
      <c r="AL139" s="133"/>
      <c r="AM139" s="74"/>
    </row>
    <row r="140" spans="1:39" ht="30" customHeight="1">
      <c r="A140" s="344"/>
      <c r="B140" s="33" t="s">
        <v>639</v>
      </c>
      <c r="C140" s="48"/>
      <c r="D140" s="48"/>
      <c r="E140" s="48"/>
      <c r="F140" s="48"/>
      <c r="G140" s="48"/>
      <c r="H140" s="48"/>
      <c r="I140" s="48"/>
      <c r="J140" s="48"/>
      <c r="K140" s="48"/>
      <c r="L140" s="48"/>
      <c r="M140" s="48"/>
      <c r="N140" s="45"/>
      <c r="O140" s="45"/>
      <c r="P140" s="45"/>
      <c r="Q140" s="45" t="s">
        <v>135</v>
      </c>
      <c r="R140" s="45"/>
      <c r="S140" s="45"/>
      <c r="T140" s="47"/>
      <c r="U140" s="48"/>
      <c r="V140" s="48"/>
      <c r="W140" s="48"/>
      <c r="X140" s="48"/>
      <c r="Y140" s="48"/>
      <c r="Z140" s="48"/>
      <c r="AA140" s="48"/>
      <c r="AB140" s="48"/>
      <c r="AC140" s="48"/>
      <c r="AD140" s="48"/>
      <c r="AE140" s="48"/>
      <c r="AF140" s="48"/>
      <c r="AG140" s="48"/>
      <c r="AH140" s="48"/>
      <c r="AI140" s="48"/>
      <c r="AJ140" s="48"/>
      <c r="AK140" s="45"/>
      <c r="AL140" s="133"/>
      <c r="AM140" s="74"/>
    </row>
    <row r="141" spans="1:39" ht="30" customHeight="1">
      <c r="A141" s="344"/>
      <c r="B141" s="33" t="s">
        <v>640</v>
      </c>
      <c r="C141" s="48"/>
      <c r="D141" s="48"/>
      <c r="E141" s="48"/>
      <c r="F141" s="48"/>
      <c r="G141" s="48"/>
      <c r="H141" s="48"/>
      <c r="I141" s="48"/>
      <c r="J141" s="48"/>
      <c r="K141" s="48"/>
      <c r="L141" s="48"/>
      <c r="M141" s="48"/>
      <c r="N141" s="45"/>
      <c r="O141" s="45"/>
      <c r="P141" s="45"/>
      <c r="Q141" s="45"/>
      <c r="R141" s="45" t="s">
        <v>135</v>
      </c>
      <c r="S141" s="45"/>
      <c r="T141" s="47"/>
      <c r="U141" s="48"/>
      <c r="V141" s="48"/>
      <c r="W141" s="48"/>
      <c r="X141" s="48"/>
      <c r="Y141" s="48"/>
      <c r="Z141" s="48"/>
      <c r="AA141" s="48"/>
      <c r="AB141" s="48"/>
      <c r="AC141" s="48"/>
      <c r="AD141" s="48"/>
      <c r="AE141" s="48"/>
      <c r="AF141" s="48"/>
      <c r="AG141" s="48"/>
      <c r="AH141" s="48"/>
      <c r="AI141" s="48"/>
      <c r="AJ141" s="48"/>
      <c r="AK141" s="45"/>
      <c r="AL141" s="133"/>
      <c r="AM141" s="74"/>
    </row>
    <row r="142" spans="1:39" ht="30" customHeight="1">
      <c r="A142" s="344"/>
      <c r="B142" s="33" t="s">
        <v>641</v>
      </c>
      <c r="C142" s="48"/>
      <c r="D142" s="48"/>
      <c r="E142" s="48"/>
      <c r="F142" s="48"/>
      <c r="G142" s="48"/>
      <c r="H142" s="48"/>
      <c r="I142" s="48"/>
      <c r="J142" s="48"/>
      <c r="K142" s="48"/>
      <c r="L142" s="48"/>
      <c r="M142" s="48"/>
      <c r="N142" s="45"/>
      <c r="O142" s="45"/>
      <c r="P142" s="45" t="s">
        <v>135</v>
      </c>
      <c r="Q142" s="45"/>
      <c r="R142" s="45"/>
      <c r="S142" s="45"/>
      <c r="T142" s="47"/>
      <c r="U142" s="48"/>
      <c r="V142" s="48"/>
      <c r="W142" s="48"/>
      <c r="X142" s="48"/>
      <c r="Y142" s="48"/>
      <c r="Z142" s="48"/>
      <c r="AA142" s="48"/>
      <c r="AB142" s="48"/>
      <c r="AC142" s="48"/>
      <c r="AD142" s="48"/>
      <c r="AE142" s="48"/>
      <c r="AF142" s="48"/>
      <c r="AG142" s="48"/>
      <c r="AH142" s="48"/>
      <c r="AI142" s="48"/>
      <c r="AJ142" s="48"/>
      <c r="AK142" s="45"/>
      <c r="AL142" s="133"/>
      <c r="AM142" s="74"/>
    </row>
    <row r="143" spans="1:39" ht="30" customHeight="1">
      <c r="A143" s="344"/>
      <c r="B143" s="33" t="s">
        <v>642</v>
      </c>
      <c r="C143" s="48"/>
      <c r="D143" s="48"/>
      <c r="E143" s="48"/>
      <c r="F143" s="48"/>
      <c r="G143" s="48"/>
      <c r="H143" s="48"/>
      <c r="I143" s="48"/>
      <c r="J143" s="48"/>
      <c r="K143" s="48"/>
      <c r="L143" s="48"/>
      <c r="M143" s="48"/>
      <c r="N143" s="45"/>
      <c r="O143" s="45"/>
      <c r="P143" s="45" t="s">
        <v>135</v>
      </c>
      <c r="Q143" s="45"/>
      <c r="R143" s="45"/>
      <c r="S143" s="45"/>
      <c r="T143" s="47"/>
      <c r="U143" s="48"/>
      <c r="V143" s="48"/>
      <c r="W143" s="48"/>
      <c r="X143" s="48"/>
      <c r="Y143" s="48"/>
      <c r="Z143" s="48"/>
      <c r="AA143" s="48"/>
      <c r="AB143" s="48"/>
      <c r="AC143" s="48"/>
      <c r="AD143" s="48"/>
      <c r="AE143" s="48"/>
      <c r="AF143" s="48"/>
      <c r="AG143" s="48"/>
      <c r="AH143" s="48"/>
      <c r="AI143" s="48"/>
      <c r="AJ143" s="48"/>
      <c r="AK143" s="45"/>
      <c r="AL143" s="133"/>
      <c r="AM143" s="74"/>
    </row>
    <row r="144" spans="1:39" ht="30" customHeight="1">
      <c r="A144" s="344"/>
      <c r="B144" s="33" t="s">
        <v>643</v>
      </c>
      <c r="C144" s="48"/>
      <c r="D144" s="48"/>
      <c r="E144" s="48"/>
      <c r="F144" s="48"/>
      <c r="G144" s="48"/>
      <c r="H144" s="48"/>
      <c r="I144" s="48"/>
      <c r="J144" s="48"/>
      <c r="K144" s="48"/>
      <c r="L144" s="48"/>
      <c r="M144" s="48"/>
      <c r="N144" s="45"/>
      <c r="O144" s="45"/>
      <c r="P144" s="45" t="s">
        <v>135</v>
      </c>
      <c r="Q144" s="45"/>
      <c r="R144" s="45"/>
      <c r="S144" s="45"/>
      <c r="T144" s="47"/>
      <c r="U144" s="48"/>
      <c r="V144" s="48"/>
      <c r="W144" s="48"/>
      <c r="X144" s="48"/>
      <c r="Y144" s="48"/>
      <c r="Z144" s="48"/>
      <c r="AA144" s="48"/>
      <c r="AB144" s="48"/>
      <c r="AC144" s="48"/>
      <c r="AD144" s="48"/>
      <c r="AE144" s="48"/>
      <c r="AF144" s="48"/>
      <c r="AG144" s="48"/>
      <c r="AH144" s="48"/>
      <c r="AI144" s="48"/>
      <c r="AJ144" s="48"/>
      <c r="AK144" s="45"/>
      <c r="AL144" s="133"/>
      <c r="AM144" s="74"/>
    </row>
    <row r="145" spans="1:39" ht="30" customHeight="1">
      <c r="A145" s="345"/>
      <c r="B145" s="33" t="s">
        <v>644</v>
      </c>
      <c r="C145" s="48"/>
      <c r="D145" s="48"/>
      <c r="E145" s="48"/>
      <c r="F145" s="48"/>
      <c r="G145" s="48"/>
      <c r="H145" s="48"/>
      <c r="I145" s="48"/>
      <c r="J145" s="48"/>
      <c r="K145" s="48"/>
      <c r="L145" s="48"/>
      <c r="M145" s="48"/>
      <c r="N145" s="45"/>
      <c r="O145" s="45"/>
      <c r="P145" s="45" t="s">
        <v>135</v>
      </c>
      <c r="Q145" s="45"/>
      <c r="R145" s="45"/>
      <c r="S145" s="45"/>
      <c r="T145" s="47"/>
      <c r="U145" s="48"/>
      <c r="V145" s="48"/>
      <c r="W145" s="48"/>
      <c r="X145" s="48"/>
      <c r="Y145" s="48"/>
      <c r="Z145" s="48"/>
      <c r="AA145" s="48"/>
      <c r="AB145" s="48"/>
      <c r="AC145" s="48"/>
      <c r="AD145" s="48"/>
      <c r="AE145" s="48"/>
      <c r="AF145" s="48"/>
      <c r="AG145" s="48"/>
      <c r="AH145" s="48"/>
      <c r="AI145" s="48"/>
      <c r="AJ145" s="48"/>
      <c r="AK145" s="45"/>
      <c r="AL145" s="133"/>
      <c r="AM145" s="74"/>
    </row>
    <row r="146" spans="1:39" ht="30" customHeight="1">
      <c r="A146" s="343" t="s">
        <v>645</v>
      </c>
      <c r="B146" s="33" t="s">
        <v>646</v>
      </c>
      <c r="C146" s="48" t="s">
        <v>647</v>
      </c>
      <c r="D146" s="48"/>
      <c r="E146" s="48"/>
      <c r="F146" s="48"/>
      <c r="G146" s="48"/>
      <c r="H146" s="48"/>
      <c r="I146" s="48"/>
      <c r="J146" s="48"/>
      <c r="K146" s="48"/>
      <c r="L146" s="48"/>
      <c r="M146" s="48"/>
      <c r="N146" s="45"/>
      <c r="O146" s="45"/>
      <c r="P146" s="45"/>
      <c r="Q146" s="45"/>
      <c r="R146" s="45"/>
      <c r="S146" s="45" t="s">
        <v>208</v>
      </c>
      <c r="T146" s="47"/>
      <c r="U146" s="48"/>
      <c r="V146" s="48"/>
      <c r="W146" s="48"/>
      <c r="X146" s="48"/>
      <c r="Y146" s="48"/>
      <c r="Z146" s="48"/>
      <c r="AA146" s="48"/>
      <c r="AB146" s="48"/>
      <c r="AC146" s="48"/>
      <c r="AD146" s="48"/>
      <c r="AE146" s="48"/>
      <c r="AF146" s="48"/>
      <c r="AG146" s="48"/>
      <c r="AH146" s="48"/>
      <c r="AI146" s="48"/>
      <c r="AJ146" s="48"/>
      <c r="AK146" s="45"/>
      <c r="AL146" s="133"/>
      <c r="AM146" s="74"/>
    </row>
    <row r="147" spans="1:39" ht="30" customHeight="1">
      <c r="A147" s="344"/>
      <c r="B147" s="33" t="s">
        <v>648</v>
      </c>
      <c r="C147" s="48" t="s">
        <v>647</v>
      </c>
      <c r="D147" s="48"/>
      <c r="E147" s="48"/>
      <c r="F147" s="48"/>
      <c r="G147" s="48"/>
      <c r="H147" s="48"/>
      <c r="I147" s="48"/>
      <c r="J147" s="48"/>
      <c r="K147" s="48"/>
      <c r="L147" s="48"/>
      <c r="M147" s="48"/>
      <c r="N147" s="45"/>
      <c r="O147" s="45"/>
      <c r="P147" s="45"/>
      <c r="Q147" s="45"/>
      <c r="R147" s="45"/>
      <c r="S147" s="45" t="s">
        <v>208</v>
      </c>
      <c r="T147" s="47"/>
      <c r="U147" s="48"/>
      <c r="V147" s="48"/>
      <c r="W147" s="48"/>
      <c r="X147" s="48"/>
      <c r="Y147" s="48"/>
      <c r="Z147" s="48"/>
      <c r="AA147" s="48"/>
      <c r="AB147" s="48"/>
      <c r="AC147" s="48"/>
      <c r="AD147" s="48"/>
      <c r="AE147" s="48"/>
      <c r="AF147" s="48"/>
      <c r="AG147" s="48"/>
      <c r="AH147" s="48"/>
      <c r="AI147" s="48"/>
      <c r="AJ147" s="48"/>
      <c r="AK147" s="45"/>
      <c r="AL147" s="133"/>
      <c r="AM147" s="74"/>
    </row>
    <row r="148" spans="1:39" ht="30" customHeight="1">
      <c r="A148" s="344"/>
      <c r="B148" s="33" t="s">
        <v>649</v>
      </c>
      <c r="C148" s="48" t="s">
        <v>647</v>
      </c>
      <c r="D148" s="48"/>
      <c r="E148" s="48"/>
      <c r="F148" s="48"/>
      <c r="G148" s="48"/>
      <c r="H148" s="48"/>
      <c r="I148" s="48"/>
      <c r="J148" s="48"/>
      <c r="K148" s="48"/>
      <c r="L148" s="48"/>
      <c r="M148" s="48"/>
      <c r="N148" s="45"/>
      <c r="O148" s="45"/>
      <c r="P148" s="45"/>
      <c r="Q148" s="45"/>
      <c r="R148" s="45"/>
      <c r="S148" s="45" t="s">
        <v>208</v>
      </c>
      <c r="T148" s="47" t="s">
        <v>114</v>
      </c>
      <c r="U148" s="48"/>
      <c r="V148" s="48"/>
      <c r="W148" s="48"/>
      <c r="X148" s="48"/>
      <c r="Y148" s="48"/>
      <c r="Z148" s="48"/>
      <c r="AA148" s="48"/>
      <c r="AB148" s="48"/>
      <c r="AC148" s="48"/>
      <c r="AD148" s="48"/>
      <c r="AE148" s="48"/>
      <c r="AF148" s="48"/>
      <c r="AG148" s="48"/>
      <c r="AH148" s="48"/>
      <c r="AI148" s="48"/>
      <c r="AJ148" s="48"/>
      <c r="AK148" s="45"/>
      <c r="AL148" s="133"/>
      <c r="AM148" s="74"/>
    </row>
    <row r="149" spans="1:39" ht="30" customHeight="1">
      <c r="A149" s="344"/>
      <c r="B149" s="33" t="s">
        <v>650</v>
      </c>
      <c r="C149" s="48"/>
      <c r="D149" s="48"/>
      <c r="E149" s="48"/>
      <c r="F149" s="48"/>
      <c r="G149" s="48"/>
      <c r="H149" s="48"/>
      <c r="I149" s="48"/>
      <c r="J149" s="48"/>
      <c r="K149" s="48"/>
      <c r="L149" s="48"/>
      <c r="M149" s="48"/>
      <c r="N149" s="45"/>
      <c r="O149" s="45"/>
      <c r="P149" s="45"/>
      <c r="Q149" s="45"/>
      <c r="R149" s="45" t="s">
        <v>135</v>
      </c>
      <c r="S149" s="45"/>
      <c r="T149" s="47"/>
      <c r="U149" s="48"/>
      <c r="V149" s="48"/>
      <c r="W149" s="48"/>
      <c r="X149" s="48"/>
      <c r="Y149" s="48"/>
      <c r="Z149" s="48"/>
      <c r="AA149" s="48"/>
      <c r="AB149" s="48"/>
      <c r="AC149" s="48"/>
      <c r="AD149" s="48"/>
      <c r="AE149" s="48"/>
      <c r="AF149" s="48"/>
      <c r="AG149" s="48"/>
      <c r="AH149" s="48"/>
      <c r="AI149" s="48"/>
      <c r="AJ149" s="48"/>
      <c r="AK149" s="45"/>
      <c r="AL149" s="133"/>
      <c r="AM149" s="74"/>
    </row>
    <row r="150" spans="1:39" ht="30" customHeight="1">
      <c r="A150" s="344"/>
      <c r="B150" s="33" t="s">
        <v>651</v>
      </c>
      <c r="C150" s="48"/>
      <c r="D150" s="48"/>
      <c r="E150" s="48"/>
      <c r="F150" s="48"/>
      <c r="G150" s="48"/>
      <c r="H150" s="48"/>
      <c r="I150" s="48"/>
      <c r="J150" s="48"/>
      <c r="K150" s="48"/>
      <c r="L150" s="48"/>
      <c r="M150" s="48"/>
      <c r="N150" s="45"/>
      <c r="O150" s="45"/>
      <c r="P150" s="45"/>
      <c r="Q150" s="45"/>
      <c r="R150" s="45" t="s">
        <v>135</v>
      </c>
      <c r="S150" s="45"/>
      <c r="T150" s="47"/>
      <c r="U150" s="48"/>
      <c r="V150" s="48"/>
      <c r="W150" s="48"/>
      <c r="X150" s="48"/>
      <c r="Y150" s="48"/>
      <c r="Z150" s="48"/>
      <c r="AA150" s="48"/>
      <c r="AB150" s="48"/>
      <c r="AC150" s="48"/>
      <c r="AD150" s="48"/>
      <c r="AE150" s="48"/>
      <c r="AF150" s="48"/>
      <c r="AG150" s="48"/>
      <c r="AH150" s="48"/>
      <c r="AI150" s="48"/>
      <c r="AJ150" s="48"/>
      <c r="AK150" s="45"/>
      <c r="AL150" s="133"/>
      <c r="AM150" s="74"/>
    </row>
    <row r="151" spans="1:39" ht="30" customHeight="1">
      <c r="A151" s="344"/>
      <c r="B151" s="33" t="s">
        <v>652</v>
      </c>
      <c r="C151" s="48"/>
      <c r="D151" s="48"/>
      <c r="E151" s="48"/>
      <c r="F151" s="48"/>
      <c r="G151" s="48"/>
      <c r="H151" s="48"/>
      <c r="I151" s="48"/>
      <c r="J151" s="48"/>
      <c r="K151" s="48"/>
      <c r="L151" s="48"/>
      <c r="M151" s="48"/>
      <c r="N151" s="45"/>
      <c r="O151" s="45"/>
      <c r="P151" s="45"/>
      <c r="Q151" s="45"/>
      <c r="R151" s="45" t="s">
        <v>135</v>
      </c>
      <c r="S151" s="45"/>
      <c r="T151" s="47"/>
      <c r="U151" s="48"/>
      <c r="V151" s="48"/>
      <c r="W151" s="48"/>
      <c r="X151" s="48"/>
      <c r="Y151" s="48"/>
      <c r="Z151" s="48"/>
      <c r="AA151" s="48"/>
      <c r="AB151" s="48"/>
      <c r="AC151" s="48"/>
      <c r="AD151" s="48"/>
      <c r="AE151" s="48"/>
      <c r="AF151" s="48"/>
      <c r="AG151" s="48"/>
      <c r="AH151" s="48"/>
      <c r="AI151" s="48"/>
      <c r="AJ151" s="48"/>
      <c r="AK151" s="45"/>
      <c r="AL151" s="133"/>
      <c r="AM151" s="74"/>
    </row>
    <row r="152" spans="1:39" ht="30" customHeight="1">
      <c r="A152" s="344"/>
      <c r="B152" s="33" t="s">
        <v>653</v>
      </c>
      <c r="C152" s="48"/>
      <c r="D152" s="48"/>
      <c r="E152" s="48"/>
      <c r="F152" s="48"/>
      <c r="G152" s="48"/>
      <c r="H152" s="48"/>
      <c r="I152" s="48"/>
      <c r="J152" s="48"/>
      <c r="K152" s="48"/>
      <c r="L152" s="48"/>
      <c r="M152" s="48"/>
      <c r="N152" s="45"/>
      <c r="O152" s="45"/>
      <c r="P152" s="45"/>
      <c r="Q152" s="45"/>
      <c r="R152" s="45" t="s">
        <v>135</v>
      </c>
      <c r="S152" s="45"/>
      <c r="T152" s="47"/>
      <c r="U152" s="48"/>
      <c r="V152" s="48"/>
      <c r="W152" s="48"/>
      <c r="X152" s="48"/>
      <c r="Y152" s="48"/>
      <c r="Z152" s="48"/>
      <c r="AA152" s="48"/>
      <c r="AB152" s="48"/>
      <c r="AC152" s="48"/>
      <c r="AD152" s="48"/>
      <c r="AE152" s="48"/>
      <c r="AF152" s="48"/>
      <c r="AG152" s="48"/>
      <c r="AH152" s="48"/>
      <c r="AI152" s="48"/>
      <c r="AJ152" s="48"/>
      <c r="AK152" s="45"/>
      <c r="AL152" s="133"/>
      <c r="AM152" s="74"/>
    </row>
    <row r="153" spans="1:39" ht="30" customHeight="1">
      <c r="A153" s="344"/>
      <c r="B153" s="33" t="s">
        <v>654</v>
      </c>
      <c r="C153" s="48"/>
      <c r="D153" s="48"/>
      <c r="E153" s="48"/>
      <c r="F153" s="48"/>
      <c r="G153" s="48"/>
      <c r="H153" s="48"/>
      <c r="I153" s="48"/>
      <c r="J153" s="48"/>
      <c r="K153" s="48"/>
      <c r="L153" s="48"/>
      <c r="M153" s="48"/>
      <c r="N153" s="45"/>
      <c r="O153" s="45"/>
      <c r="P153" s="45"/>
      <c r="Q153" s="45"/>
      <c r="R153" s="45" t="s">
        <v>135</v>
      </c>
      <c r="S153" s="45"/>
      <c r="T153" s="47"/>
      <c r="U153" s="48"/>
      <c r="V153" s="48"/>
      <c r="W153" s="48"/>
      <c r="X153" s="48"/>
      <c r="Y153" s="48"/>
      <c r="Z153" s="48"/>
      <c r="AA153" s="48"/>
      <c r="AB153" s="48"/>
      <c r="AC153" s="48"/>
      <c r="AD153" s="48"/>
      <c r="AE153" s="48"/>
      <c r="AF153" s="48"/>
      <c r="AG153" s="48"/>
      <c r="AH153" s="48"/>
      <c r="AI153" s="48"/>
      <c r="AJ153" s="48"/>
      <c r="AK153" s="45"/>
      <c r="AL153" s="133"/>
      <c r="AM153" s="74"/>
    </row>
    <row r="154" spans="1:39" ht="30" customHeight="1">
      <c r="A154" s="344"/>
      <c r="B154" s="33" t="s">
        <v>655</v>
      </c>
      <c r="C154" s="48"/>
      <c r="D154" s="48"/>
      <c r="E154" s="48"/>
      <c r="F154" s="48"/>
      <c r="G154" s="48"/>
      <c r="H154" s="48"/>
      <c r="I154" s="48"/>
      <c r="J154" s="48"/>
      <c r="K154" s="48"/>
      <c r="L154" s="48"/>
      <c r="M154" s="48"/>
      <c r="N154" s="45"/>
      <c r="O154" s="45"/>
      <c r="P154" s="45"/>
      <c r="Q154" s="45"/>
      <c r="R154" s="45" t="s">
        <v>135</v>
      </c>
      <c r="S154" s="45"/>
      <c r="T154" s="47"/>
      <c r="U154" s="48"/>
      <c r="V154" s="48"/>
      <c r="W154" s="48"/>
      <c r="X154" s="48"/>
      <c r="Y154" s="48"/>
      <c r="Z154" s="48"/>
      <c r="AA154" s="48"/>
      <c r="AB154" s="48"/>
      <c r="AC154" s="48"/>
      <c r="AD154" s="48"/>
      <c r="AE154" s="48"/>
      <c r="AF154" s="48"/>
      <c r="AG154" s="48"/>
      <c r="AH154" s="48"/>
      <c r="AI154" s="48"/>
      <c r="AJ154" s="48"/>
      <c r="AK154" s="45"/>
      <c r="AL154" s="133"/>
      <c r="AM154" s="74"/>
    </row>
    <row r="155" spans="1:39" ht="30" customHeight="1">
      <c r="A155" s="344"/>
      <c r="B155" s="33" t="s">
        <v>656</v>
      </c>
      <c r="C155" s="48"/>
      <c r="D155" s="48"/>
      <c r="E155" s="48"/>
      <c r="F155" s="48"/>
      <c r="G155" s="48"/>
      <c r="H155" s="48"/>
      <c r="I155" s="48"/>
      <c r="J155" s="48"/>
      <c r="K155" s="48"/>
      <c r="L155" s="48"/>
      <c r="M155" s="48"/>
      <c r="N155" s="45"/>
      <c r="O155" s="45"/>
      <c r="P155" s="45"/>
      <c r="Q155" s="45"/>
      <c r="R155" s="45" t="s">
        <v>135</v>
      </c>
      <c r="S155" s="45"/>
      <c r="T155" s="47" t="s">
        <v>113</v>
      </c>
      <c r="U155" s="48"/>
      <c r="V155" s="48"/>
      <c r="W155" s="48"/>
      <c r="X155" s="48"/>
      <c r="Y155" s="48"/>
      <c r="Z155" s="48"/>
      <c r="AA155" s="48"/>
      <c r="AB155" s="48"/>
      <c r="AC155" s="48"/>
      <c r="AD155" s="48"/>
      <c r="AE155" s="48"/>
      <c r="AF155" s="48"/>
      <c r="AG155" s="48"/>
      <c r="AH155" s="48"/>
      <c r="AI155" s="48"/>
      <c r="AJ155" s="48"/>
      <c r="AK155" s="45"/>
      <c r="AL155" s="133"/>
      <c r="AM155" s="74"/>
    </row>
    <row r="156" spans="1:39" ht="30" customHeight="1">
      <c r="A156" s="344"/>
      <c r="B156" s="33" t="s">
        <v>657</v>
      </c>
      <c r="C156" s="48"/>
      <c r="D156" s="48"/>
      <c r="E156" s="48"/>
      <c r="F156" s="48"/>
      <c r="G156" s="48"/>
      <c r="H156" s="48"/>
      <c r="I156" s="48"/>
      <c r="J156" s="48"/>
      <c r="K156" s="48"/>
      <c r="L156" s="48"/>
      <c r="M156" s="48"/>
      <c r="N156" s="45"/>
      <c r="O156" s="45"/>
      <c r="P156" s="45"/>
      <c r="Q156" s="45"/>
      <c r="R156" s="45" t="s">
        <v>135</v>
      </c>
      <c r="S156" s="45"/>
      <c r="T156" s="47"/>
      <c r="U156" s="48"/>
      <c r="V156" s="48"/>
      <c r="W156" s="48"/>
      <c r="X156" s="48"/>
      <c r="Y156" s="48"/>
      <c r="Z156" s="48"/>
      <c r="AA156" s="48"/>
      <c r="AB156" s="48"/>
      <c r="AC156" s="48"/>
      <c r="AD156" s="48"/>
      <c r="AE156" s="48"/>
      <c r="AF156" s="48"/>
      <c r="AG156" s="48"/>
      <c r="AH156" s="48"/>
      <c r="AI156" s="48"/>
      <c r="AJ156" s="48"/>
      <c r="AK156" s="45"/>
      <c r="AL156" s="133"/>
      <c r="AM156" s="74"/>
    </row>
    <row r="157" spans="1:39" ht="30" customHeight="1">
      <c r="A157" s="344"/>
      <c r="B157" s="33" t="s">
        <v>658</v>
      </c>
      <c r="C157" s="48"/>
      <c r="D157" s="48"/>
      <c r="E157" s="48"/>
      <c r="F157" s="48"/>
      <c r="G157" s="48"/>
      <c r="H157" s="48"/>
      <c r="I157" s="48"/>
      <c r="J157" s="48"/>
      <c r="K157" s="48"/>
      <c r="L157" s="48"/>
      <c r="M157" s="48"/>
      <c r="N157" s="45"/>
      <c r="O157" s="45"/>
      <c r="P157" s="45"/>
      <c r="Q157" s="45"/>
      <c r="R157" s="45" t="s">
        <v>135</v>
      </c>
      <c r="S157" s="45"/>
      <c r="T157" s="47"/>
      <c r="U157" s="48"/>
      <c r="V157" s="48"/>
      <c r="W157" s="48"/>
      <c r="X157" s="48"/>
      <c r="Y157" s="48"/>
      <c r="Z157" s="48"/>
      <c r="AA157" s="48"/>
      <c r="AB157" s="48"/>
      <c r="AC157" s="48"/>
      <c r="AD157" s="48"/>
      <c r="AE157" s="48"/>
      <c r="AF157" s="48"/>
      <c r="AG157" s="48"/>
      <c r="AH157" s="48"/>
      <c r="AI157" s="48"/>
      <c r="AJ157" s="48"/>
      <c r="AK157" s="45"/>
      <c r="AL157" s="133"/>
      <c r="AM157" s="74"/>
    </row>
    <row r="158" spans="1:39" ht="30" customHeight="1">
      <c r="A158" s="344"/>
      <c r="B158" s="33" t="s">
        <v>659</v>
      </c>
      <c r="C158" s="48"/>
      <c r="D158" s="48"/>
      <c r="E158" s="48"/>
      <c r="F158" s="48"/>
      <c r="G158" s="48"/>
      <c r="H158" s="48"/>
      <c r="I158" s="48"/>
      <c r="J158" s="48"/>
      <c r="K158" s="48"/>
      <c r="L158" s="48"/>
      <c r="M158" s="48"/>
      <c r="N158" s="45"/>
      <c r="O158" s="45"/>
      <c r="P158" s="45"/>
      <c r="Q158" s="45"/>
      <c r="R158" s="45" t="s">
        <v>135</v>
      </c>
      <c r="S158" s="45"/>
      <c r="T158" s="47"/>
      <c r="U158" s="48"/>
      <c r="V158" s="48"/>
      <c r="W158" s="48"/>
      <c r="X158" s="48"/>
      <c r="Y158" s="48"/>
      <c r="Z158" s="48"/>
      <c r="AA158" s="48"/>
      <c r="AB158" s="48"/>
      <c r="AC158" s="48"/>
      <c r="AD158" s="48"/>
      <c r="AE158" s="48"/>
      <c r="AF158" s="48"/>
      <c r="AG158" s="48"/>
      <c r="AH158" s="48"/>
      <c r="AI158" s="48"/>
      <c r="AJ158" s="48"/>
      <c r="AK158" s="45"/>
      <c r="AL158" s="133"/>
      <c r="AM158" s="74"/>
    </row>
    <row r="159" spans="1:39" ht="30" customHeight="1">
      <c r="A159" s="344"/>
      <c r="B159" s="33" t="s">
        <v>660</v>
      </c>
      <c r="C159" s="48"/>
      <c r="D159" s="48"/>
      <c r="E159" s="48"/>
      <c r="F159" s="48"/>
      <c r="G159" s="48"/>
      <c r="H159" s="48"/>
      <c r="I159" s="48"/>
      <c r="J159" s="48"/>
      <c r="K159" s="48"/>
      <c r="L159" s="48"/>
      <c r="M159" s="48"/>
      <c r="N159" s="45"/>
      <c r="O159" s="45"/>
      <c r="P159" s="45"/>
      <c r="Q159" s="45"/>
      <c r="R159" s="45" t="s">
        <v>135</v>
      </c>
      <c r="S159" s="45"/>
      <c r="T159" s="47"/>
      <c r="U159" s="48"/>
      <c r="V159" s="48"/>
      <c r="W159" s="48"/>
      <c r="X159" s="48"/>
      <c r="Y159" s="48"/>
      <c r="Z159" s="48"/>
      <c r="AA159" s="48"/>
      <c r="AB159" s="48"/>
      <c r="AC159" s="48"/>
      <c r="AD159" s="48"/>
      <c r="AE159" s="48"/>
      <c r="AF159" s="48"/>
      <c r="AG159" s="48"/>
      <c r="AH159" s="48"/>
      <c r="AI159" s="48"/>
      <c r="AJ159" s="48"/>
      <c r="AK159" s="45"/>
      <c r="AL159" s="133"/>
      <c r="AM159" s="74"/>
    </row>
    <row r="160" spans="1:39" ht="30" customHeight="1">
      <c r="A160" s="345"/>
      <c r="B160" s="33" t="s">
        <v>661</v>
      </c>
      <c r="C160" s="48"/>
      <c r="D160" s="48"/>
      <c r="E160" s="48"/>
      <c r="F160" s="48"/>
      <c r="G160" s="48"/>
      <c r="H160" s="48"/>
      <c r="I160" s="48"/>
      <c r="J160" s="48"/>
      <c r="K160" s="48"/>
      <c r="L160" s="48"/>
      <c r="M160" s="48"/>
      <c r="N160" s="45"/>
      <c r="O160" s="45"/>
      <c r="P160" s="45"/>
      <c r="Q160" s="45"/>
      <c r="R160" s="45" t="s">
        <v>135</v>
      </c>
      <c r="S160" s="45"/>
      <c r="T160" s="47"/>
      <c r="U160" s="48"/>
      <c r="V160" s="48"/>
      <c r="W160" s="48"/>
      <c r="X160" s="48"/>
      <c r="Y160" s="48"/>
      <c r="Z160" s="48"/>
      <c r="AA160" s="48"/>
      <c r="AB160" s="48"/>
      <c r="AC160" s="48"/>
      <c r="AD160" s="48"/>
      <c r="AE160" s="48"/>
      <c r="AF160" s="48"/>
      <c r="AG160" s="48"/>
      <c r="AH160" s="48"/>
      <c r="AI160" s="48"/>
      <c r="AJ160" s="48"/>
      <c r="AK160" s="45"/>
      <c r="AL160" s="133"/>
      <c r="AM160" s="74"/>
    </row>
    <row r="161" spans="1:39">
      <c r="AM161" s="74"/>
    </row>
    <row r="162" spans="1:39">
      <c r="B162" s="49"/>
      <c r="AL162" s="136"/>
      <c r="AM162" s="74"/>
    </row>
    <row r="163" spans="1:39" ht="15" thickBot="1">
      <c r="AL163" s="136"/>
      <c r="AM163" s="74"/>
    </row>
    <row r="164" spans="1:39" ht="26.25" customHeight="1" thickBot="1">
      <c r="A164" s="352" t="s">
        <v>467</v>
      </c>
      <c r="B164" s="353"/>
      <c r="C164" s="353"/>
      <c r="D164" s="353"/>
      <c r="E164" s="353"/>
      <c r="F164" s="353"/>
      <c r="G164" s="353"/>
      <c r="H164" s="353"/>
      <c r="I164" s="353"/>
      <c r="J164" s="353"/>
      <c r="K164" s="353"/>
      <c r="L164" s="353"/>
      <c r="M164" s="353"/>
      <c r="N164" s="354"/>
      <c r="AM164" s="74"/>
    </row>
    <row r="165" spans="1:39" ht="26.25" customHeight="1" thickBot="1">
      <c r="A165" s="35"/>
      <c r="B165" s="36"/>
      <c r="C165" s="36"/>
      <c r="D165" s="37"/>
      <c r="E165" s="37"/>
      <c r="F165" s="37"/>
      <c r="G165" s="37"/>
      <c r="H165" s="37"/>
      <c r="I165" s="37"/>
      <c r="J165" s="37"/>
      <c r="K165" s="37"/>
      <c r="L165" s="37"/>
      <c r="M165" s="37"/>
      <c r="N165" s="37"/>
      <c r="O165" s="37"/>
      <c r="AM165" s="74"/>
    </row>
    <row r="166" spans="1:39" ht="43.5" customHeight="1" thickBot="1">
      <c r="A166" s="40" t="s">
        <v>468</v>
      </c>
      <c r="B166" s="41"/>
      <c r="C166" s="42">
        <f>COUNTA(C170:C178,C182:C190,C194:C202,C206:C214)</f>
        <v>3</v>
      </c>
      <c r="AM166" s="74"/>
    </row>
    <row r="167" spans="1:39">
      <c r="AM167" s="74"/>
    </row>
    <row r="168" spans="1:39" ht="15.75" customHeight="1">
      <c r="A168" s="270" t="s">
        <v>469</v>
      </c>
      <c r="B168" s="268" t="s">
        <v>119</v>
      </c>
      <c r="C168" s="268" t="s">
        <v>2</v>
      </c>
      <c r="D168" s="268" t="s">
        <v>4</v>
      </c>
      <c r="E168" s="272" t="s">
        <v>6</v>
      </c>
      <c r="F168" s="266" t="s">
        <v>8</v>
      </c>
      <c r="G168" s="267"/>
      <c r="H168" s="268" t="s">
        <v>10</v>
      </c>
      <c r="I168" s="268" t="s">
        <v>14</v>
      </c>
      <c r="J168" s="300" t="s">
        <v>12</v>
      </c>
      <c r="K168" s="274" t="s">
        <v>120</v>
      </c>
      <c r="L168" s="275"/>
      <c r="M168" s="300" t="s">
        <v>20</v>
      </c>
      <c r="N168" s="300" t="s">
        <v>22</v>
      </c>
      <c r="O168" s="34"/>
      <c r="AM168" s="74"/>
    </row>
    <row r="169" spans="1:39" ht="15.6">
      <c r="A169" s="271"/>
      <c r="B169" s="269"/>
      <c r="C169" s="269"/>
      <c r="D169" s="269"/>
      <c r="E169" s="273"/>
      <c r="F169" s="38" t="s">
        <v>122</v>
      </c>
      <c r="G169" s="38" t="s">
        <v>123</v>
      </c>
      <c r="H169" s="269"/>
      <c r="I169" s="269"/>
      <c r="J169" s="301"/>
      <c r="K169" s="59" t="s">
        <v>124</v>
      </c>
      <c r="L169" s="59" t="s">
        <v>470</v>
      </c>
      <c r="M169" s="301"/>
      <c r="N169" s="301"/>
      <c r="O169" s="2"/>
      <c r="AM169" s="74"/>
    </row>
    <row r="170" spans="1:39">
      <c r="A170" s="33" t="s">
        <v>662</v>
      </c>
      <c r="B170" s="33"/>
      <c r="C170" s="48" t="s">
        <v>663</v>
      </c>
      <c r="D170" s="48"/>
      <c r="E170" s="48"/>
      <c r="F170" s="48"/>
      <c r="G170" s="48"/>
      <c r="H170" s="48"/>
      <c r="I170" s="48"/>
      <c r="J170" s="45"/>
      <c r="K170" s="45"/>
      <c r="L170" s="45"/>
      <c r="M170" s="45"/>
      <c r="N170" s="45"/>
      <c r="O170" s="2"/>
      <c r="AM170" s="74"/>
    </row>
    <row r="171" spans="1:39">
      <c r="A171" s="33"/>
      <c r="B171" s="33"/>
      <c r="C171" s="48"/>
      <c r="D171" s="48"/>
      <c r="E171" s="48"/>
      <c r="F171" s="48"/>
      <c r="G171" s="48"/>
      <c r="H171" s="48"/>
      <c r="I171" s="48"/>
      <c r="J171" s="48"/>
      <c r="K171" s="48"/>
      <c r="L171" s="48"/>
      <c r="M171" s="48"/>
      <c r="N171" s="45"/>
      <c r="O171" s="2"/>
      <c r="AM171" s="74"/>
    </row>
    <row r="172" spans="1:39">
      <c r="A172" s="33"/>
      <c r="B172" s="33"/>
      <c r="C172" s="48"/>
      <c r="D172" s="48"/>
      <c r="E172" s="48"/>
      <c r="F172" s="48"/>
      <c r="G172" s="48"/>
      <c r="H172" s="48"/>
      <c r="I172" s="48"/>
      <c r="J172" s="48"/>
      <c r="K172" s="48"/>
      <c r="L172" s="48"/>
      <c r="M172" s="48"/>
      <c r="N172" s="45"/>
      <c r="O172" s="2"/>
      <c r="AM172" s="74"/>
    </row>
    <row r="173" spans="1:39">
      <c r="A173" s="33"/>
      <c r="B173" s="33"/>
      <c r="C173" s="48"/>
      <c r="D173" s="48"/>
      <c r="E173" s="48"/>
      <c r="F173" s="48"/>
      <c r="G173" s="48"/>
      <c r="H173" s="48"/>
      <c r="I173" s="48"/>
      <c r="J173" s="48"/>
      <c r="K173" s="48"/>
      <c r="L173" s="48"/>
      <c r="M173" s="48"/>
      <c r="N173" s="45"/>
      <c r="O173" s="2"/>
      <c r="AM173" s="74"/>
    </row>
    <row r="174" spans="1:39">
      <c r="A174" s="33"/>
      <c r="B174" s="33"/>
      <c r="C174" s="48"/>
      <c r="D174" s="48"/>
      <c r="E174" s="48"/>
      <c r="F174" s="48"/>
      <c r="G174" s="48"/>
      <c r="H174" s="48"/>
      <c r="I174" s="48"/>
      <c r="J174" s="48"/>
      <c r="K174" s="48"/>
      <c r="L174" s="48"/>
      <c r="M174" s="48"/>
      <c r="N174" s="45"/>
      <c r="O174" s="2"/>
      <c r="AM174" s="74"/>
    </row>
    <row r="175" spans="1:39">
      <c r="A175" s="33"/>
      <c r="B175" s="33"/>
      <c r="C175" s="48"/>
      <c r="D175" s="48"/>
      <c r="E175" s="48"/>
      <c r="F175" s="48"/>
      <c r="G175" s="48"/>
      <c r="H175" s="48"/>
      <c r="I175" s="48"/>
      <c r="J175" s="48"/>
      <c r="K175" s="48"/>
      <c r="L175" s="48"/>
      <c r="M175" s="48"/>
      <c r="N175" s="45"/>
      <c r="O175" s="2"/>
      <c r="AM175" s="74"/>
    </row>
    <row r="176" spans="1:39">
      <c r="A176" s="33"/>
      <c r="B176" s="33"/>
      <c r="C176" s="48"/>
      <c r="D176" s="48"/>
      <c r="E176" s="48"/>
      <c r="F176" s="48"/>
      <c r="G176" s="48"/>
      <c r="H176" s="48"/>
      <c r="I176" s="48"/>
      <c r="J176" s="48"/>
      <c r="K176" s="48"/>
      <c r="L176" s="48"/>
      <c r="M176" s="48"/>
      <c r="N176" s="45"/>
      <c r="O176" s="2"/>
      <c r="AM176" s="74"/>
    </row>
    <row r="177" spans="1:39">
      <c r="A177" s="33"/>
      <c r="B177" s="33"/>
      <c r="C177" s="48"/>
      <c r="D177" s="48"/>
      <c r="E177" s="48"/>
      <c r="F177" s="48"/>
      <c r="G177" s="48"/>
      <c r="H177" s="48"/>
      <c r="I177" s="48"/>
      <c r="J177" s="48"/>
      <c r="K177" s="48"/>
      <c r="L177" s="48"/>
      <c r="M177" s="48"/>
      <c r="N177" s="45"/>
      <c r="O177" s="2"/>
      <c r="AM177" s="74"/>
    </row>
    <row r="178" spans="1:39">
      <c r="A178" s="33"/>
      <c r="B178" s="33"/>
      <c r="C178" s="48"/>
      <c r="D178" s="48"/>
      <c r="E178" s="48"/>
      <c r="F178" s="48"/>
      <c r="G178" s="48"/>
      <c r="H178" s="48"/>
      <c r="I178" s="48"/>
      <c r="J178" s="48"/>
      <c r="K178" s="48"/>
      <c r="L178" s="48"/>
      <c r="M178" s="48"/>
      <c r="N178" s="45"/>
      <c r="O178" s="2"/>
      <c r="AM178" s="74"/>
    </row>
    <row r="179" spans="1:39">
      <c r="AM179" s="74"/>
    </row>
    <row r="180" spans="1:39" ht="15.75" customHeight="1">
      <c r="A180" s="270" t="s">
        <v>469</v>
      </c>
      <c r="B180" s="268" t="s">
        <v>119</v>
      </c>
      <c r="C180" s="268" t="s">
        <v>2</v>
      </c>
      <c r="D180" s="268" t="s">
        <v>4</v>
      </c>
      <c r="E180" s="272" t="s">
        <v>6</v>
      </c>
      <c r="F180" s="266" t="s">
        <v>8</v>
      </c>
      <c r="G180" s="267"/>
      <c r="H180" s="268" t="s">
        <v>10</v>
      </c>
      <c r="I180" s="268" t="s">
        <v>14</v>
      </c>
      <c r="J180" s="268" t="s">
        <v>12</v>
      </c>
      <c r="K180" s="274" t="s">
        <v>120</v>
      </c>
      <c r="L180" s="275"/>
      <c r="M180" s="268" t="s">
        <v>20</v>
      </c>
      <c r="N180" s="300" t="s">
        <v>22</v>
      </c>
      <c r="O180" s="34"/>
      <c r="AM180" s="74"/>
    </row>
    <row r="181" spans="1:39" ht="15" customHeight="1">
      <c r="A181" s="271"/>
      <c r="B181" s="269"/>
      <c r="C181" s="269"/>
      <c r="D181" s="269"/>
      <c r="E181" s="273"/>
      <c r="F181" s="38" t="s">
        <v>122</v>
      </c>
      <c r="G181" s="38" t="s">
        <v>123</v>
      </c>
      <c r="H181" s="269"/>
      <c r="I181" s="269"/>
      <c r="J181" s="269"/>
      <c r="K181" s="59" t="s">
        <v>124</v>
      </c>
      <c r="L181" s="59" t="s">
        <v>470</v>
      </c>
      <c r="M181" s="269"/>
      <c r="N181" s="301"/>
      <c r="O181" s="2"/>
      <c r="AM181" s="74"/>
    </row>
    <row r="182" spans="1:39">
      <c r="A182" s="33" t="s">
        <v>662</v>
      </c>
      <c r="B182" s="33"/>
      <c r="C182" s="48" t="s">
        <v>663</v>
      </c>
      <c r="D182" s="48"/>
      <c r="E182" s="48"/>
      <c r="F182" s="48"/>
      <c r="G182" s="48"/>
      <c r="H182" s="48"/>
      <c r="I182" s="48"/>
      <c r="J182" s="45"/>
      <c r="K182" s="45"/>
      <c r="L182" s="45"/>
      <c r="M182" s="45"/>
      <c r="N182" s="45"/>
      <c r="O182" s="2"/>
      <c r="AM182" s="74"/>
    </row>
    <row r="183" spans="1:39">
      <c r="A183" s="33"/>
      <c r="B183" s="33"/>
      <c r="C183" s="48"/>
      <c r="D183" s="48"/>
      <c r="E183" s="48"/>
      <c r="F183" s="48"/>
      <c r="G183" s="48"/>
      <c r="H183" s="48"/>
      <c r="I183" s="48"/>
      <c r="J183" s="48"/>
      <c r="K183" s="48"/>
      <c r="L183" s="48"/>
      <c r="M183" s="48"/>
      <c r="N183" s="45"/>
      <c r="O183" s="2"/>
      <c r="AM183" s="74"/>
    </row>
    <row r="184" spans="1:39">
      <c r="A184" s="33"/>
      <c r="B184" s="33"/>
      <c r="C184" s="48"/>
      <c r="D184" s="48"/>
      <c r="E184" s="48"/>
      <c r="F184" s="48"/>
      <c r="G184" s="48"/>
      <c r="H184" s="48"/>
      <c r="I184" s="48"/>
      <c r="J184" s="48"/>
      <c r="K184" s="48"/>
      <c r="L184" s="48"/>
      <c r="M184" s="48"/>
      <c r="N184" s="45"/>
      <c r="O184" s="2"/>
      <c r="AM184" s="74"/>
    </row>
    <row r="185" spans="1:39">
      <c r="A185" s="33"/>
      <c r="B185" s="33"/>
      <c r="C185" s="48"/>
      <c r="D185" s="48"/>
      <c r="E185" s="48"/>
      <c r="F185" s="48"/>
      <c r="G185" s="48"/>
      <c r="H185" s="48"/>
      <c r="I185" s="48"/>
      <c r="J185" s="48"/>
      <c r="K185" s="48"/>
      <c r="L185" s="48"/>
      <c r="M185" s="48"/>
      <c r="N185" s="45"/>
      <c r="O185" s="2"/>
      <c r="AM185" s="74"/>
    </row>
    <row r="186" spans="1:39">
      <c r="A186" s="33"/>
      <c r="B186" s="33"/>
      <c r="C186" s="48"/>
      <c r="D186" s="48"/>
      <c r="E186" s="48"/>
      <c r="F186" s="48"/>
      <c r="G186" s="48"/>
      <c r="H186" s="48"/>
      <c r="I186" s="48"/>
      <c r="J186" s="48"/>
      <c r="K186" s="48"/>
      <c r="L186" s="48"/>
      <c r="M186" s="48"/>
      <c r="N186" s="45"/>
      <c r="O186" s="2"/>
      <c r="AM186" s="74"/>
    </row>
    <row r="187" spans="1:39">
      <c r="A187" s="33"/>
      <c r="B187" s="33"/>
      <c r="C187" s="48"/>
      <c r="D187" s="48"/>
      <c r="E187" s="48"/>
      <c r="F187" s="48"/>
      <c r="G187" s="48"/>
      <c r="H187" s="48"/>
      <c r="I187" s="48"/>
      <c r="J187" s="48"/>
      <c r="K187" s="48"/>
      <c r="L187" s="48"/>
      <c r="M187" s="48"/>
      <c r="N187" s="45"/>
      <c r="O187" s="2"/>
      <c r="AM187" s="74"/>
    </row>
    <row r="188" spans="1:39">
      <c r="A188" s="33"/>
      <c r="B188" s="33"/>
      <c r="C188" s="48"/>
      <c r="D188" s="48"/>
      <c r="E188" s="48"/>
      <c r="F188" s="48"/>
      <c r="G188" s="48"/>
      <c r="H188" s="48"/>
      <c r="I188" s="48"/>
      <c r="J188" s="48"/>
      <c r="K188" s="48"/>
      <c r="L188" s="48"/>
      <c r="M188" s="48"/>
      <c r="N188" s="45"/>
      <c r="O188" s="2"/>
      <c r="AM188" s="74"/>
    </row>
    <row r="189" spans="1:39">
      <c r="A189" s="33"/>
      <c r="B189" s="33"/>
      <c r="C189" s="48"/>
      <c r="D189" s="48"/>
      <c r="E189" s="48"/>
      <c r="F189" s="48"/>
      <c r="G189" s="48"/>
      <c r="H189" s="48"/>
      <c r="I189" s="48"/>
      <c r="J189" s="48"/>
      <c r="K189" s="48"/>
      <c r="L189" s="48"/>
      <c r="M189" s="48"/>
      <c r="N189" s="45"/>
      <c r="O189" s="2"/>
      <c r="AM189" s="74"/>
    </row>
    <row r="190" spans="1:39">
      <c r="A190" s="33"/>
      <c r="B190" s="33"/>
      <c r="C190" s="48"/>
      <c r="D190" s="48"/>
      <c r="E190" s="48"/>
      <c r="F190" s="48"/>
      <c r="G190" s="48"/>
      <c r="H190" s="48"/>
      <c r="I190" s="48"/>
      <c r="J190" s="48"/>
      <c r="K190" s="48"/>
      <c r="L190" s="48"/>
      <c r="M190" s="48"/>
      <c r="N190" s="45"/>
      <c r="O190" s="2"/>
      <c r="AM190" s="74"/>
    </row>
    <row r="191" spans="1:39">
      <c r="AM191" s="74"/>
    </row>
    <row r="192" spans="1:39" ht="15.75" customHeight="1">
      <c r="A192" s="270" t="s">
        <v>469</v>
      </c>
      <c r="B192" s="268" t="s">
        <v>119</v>
      </c>
      <c r="C192" s="268" t="s">
        <v>2</v>
      </c>
      <c r="D192" s="268" t="s">
        <v>4</v>
      </c>
      <c r="E192" s="272" t="s">
        <v>6</v>
      </c>
      <c r="F192" s="266" t="s">
        <v>8</v>
      </c>
      <c r="G192" s="267"/>
      <c r="H192" s="268" t="s">
        <v>10</v>
      </c>
      <c r="I192" s="268" t="s">
        <v>14</v>
      </c>
      <c r="J192" s="268" t="s">
        <v>12</v>
      </c>
      <c r="K192" s="274" t="s">
        <v>120</v>
      </c>
      <c r="L192" s="275"/>
      <c r="M192" s="268" t="s">
        <v>20</v>
      </c>
      <c r="N192" s="300" t="s">
        <v>22</v>
      </c>
      <c r="O192" s="34"/>
      <c r="AM192" s="74"/>
    </row>
    <row r="193" spans="1:39" ht="15" customHeight="1">
      <c r="A193" s="271"/>
      <c r="B193" s="269"/>
      <c r="C193" s="269"/>
      <c r="D193" s="269"/>
      <c r="E193" s="273"/>
      <c r="F193" s="38" t="s">
        <v>122</v>
      </c>
      <c r="G193" s="38" t="s">
        <v>123</v>
      </c>
      <c r="H193" s="269"/>
      <c r="I193" s="269"/>
      <c r="J193" s="269"/>
      <c r="K193" s="59" t="s">
        <v>124</v>
      </c>
      <c r="L193" s="59" t="s">
        <v>470</v>
      </c>
      <c r="M193" s="269"/>
      <c r="N193" s="301"/>
      <c r="O193" s="2"/>
      <c r="AM193" s="74"/>
    </row>
    <row r="194" spans="1:39" ht="15" customHeight="1">
      <c r="A194" s="33"/>
      <c r="B194" s="33"/>
      <c r="C194" s="48" t="s">
        <v>663</v>
      </c>
      <c r="D194" s="48"/>
      <c r="E194" s="48"/>
      <c r="F194" s="48"/>
      <c r="G194" s="48"/>
      <c r="H194" s="48"/>
      <c r="I194" s="48"/>
      <c r="J194" s="45"/>
      <c r="K194" s="45"/>
      <c r="L194" s="45"/>
      <c r="M194" s="45"/>
      <c r="N194" s="45"/>
      <c r="O194" s="2"/>
      <c r="AM194" s="74"/>
    </row>
    <row r="195" spans="1:39">
      <c r="A195" s="33"/>
      <c r="B195" s="33"/>
      <c r="C195" s="48"/>
      <c r="D195" s="48"/>
      <c r="E195" s="48"/>
      <c r="F195" s="48"/>
      <c r="G195" s="48"/>
      <c r="H195" s="48"/>
      <c r="I195" s="48"/>
      <c r="J195" s="48"/>
      <c r="K195" s="48"/>
      <c r="L195" s="48"/>
      <c r="M195" s="48"/>
      <c r="N195" s="45"/>
      <c r="O195" s="2"/>
      <c r="AM195" s="74"/>
    </row>
    <row r="196" spans="1:39">
      <c r="A196" s="33"/>
      <c r="B196" s="33"/>
      <c r="C196" s="48"/>
      <c r="D196" s="48"/>
      <c r="E196" s="48"/>
      <c r="F196" s="48"/>
      <c r="G196" s="48"/>
      <c r="H196" s="48"/>
      <c r="I196" s="48"/>
      <c r="J196" s="48"/>
      <c r="K196" s="48"/>
      <c r="L196" s="48"/>
      <c r="M196" s="48"/>
      <c r="N196" s="45"/>
      <c r="O196" s="2"/>
      <c r="AM196" s="74"/>
    </row>
    <row r="197" spans="1:39">
      <c r="A197" s="33"/>
      <c r="B197" s="33"/>
      <c r="C197" s="48"/>
      <c r="D197" s="48"/>
      <c r="E197" s="48"/>
      <c r="F197" s="48"/>
      <c r="G197" s="48"/>
      <c r="H197" s="48"/>
      <c r="I197" s="48"/>
      <c r="J197" s="48"/>
      <c r="K197" s="48"/>
      <c r="L197" s="48"/>
      <c r="M197" s="48"/>
      <c r="N197" s="45"/>
      <c r="O197" s="2"/>
      <c r="AM197" s="74"/>
    </row>
    <row r="198" spans="1:39">
      <c r="A198" s="33"/>
      <c r="B198" s="33"/>
      <c r="C198" s="48"/>
      <c r="D198" s="48"/>
      <c r="E198" s="48"/>
      <c r="F198" s="48"/>
      <c r="G198" s="48"/>
      <c r="H198" s="48"/>
      <c r="I198" s="48"/>
      <c r="J198" s="48"/>
      <c r="K198" s="48"/>
      <c r="L198" s="48"/>
      <c r="M198" s="48"/>
      <c r="N198" s="45"/>
      <c r="O198" s="2"/>
      <c r="AM198" s="74"/>
    </row>
    <row r="199" spans="1:39">
      <c r="A199" s="33"/>
      <c r="B199" s="33"/>
      <c r="C199" s="48"/>
      <c r="D199" s="48"/>
      <c r="E199" s="48"/>
      <c r="F199" s="48"/>
      <c r="G199" s="48"/>
      <c r="H199" s="48"/>
      <c r="I199" s="48"/>
      <c r="J199" s="48"/>
      <c r="K199" s="48"/>
      <c r="L199" s="48"/>
      <c r="M199" s="48"/>
      <c r="N199" s="45"/>
      <c r="O199" s="2"/>
      <c r="AM199" s="74"/>
    </row>
    <row r="200" spans="1:39">
      <c r="A200" s="33"/>
      <c r="B200" s="33"/>
      <c r="C200" s="48"/>
      <c r="D200" s="48"/>
      <c r="E200" s="48"/>
      <c r="F200" s="48"/>
      <c r="G200" s="48"/>
      <c r="H200" s="48"/>
      <c r="I200" s="48"/>
      <c r="J200" s="48"/>
      <c r="K200" s="48"/>
      <c r="L200" s="48"/>
      <c r="M200" s="48"/>
      <c r="N200" s="45"/>
      <c r="O200" s="2"/>
      <c r="AM200" s="74"/>
    </row>
    <row r="201" spans="1:39">
      <c r="A201" s="33"/>
      <c r="B201" s="33"/>
      <c r="C201" s="48"/>
      <c r="D201" s="48"/>
      <c r="E201" s="48"/>
      <c r="F201" s="48"/>
      <c r="G201" s="48"/>
      <c r="H201" s="48"/>
      <c r="I201" s="48"/>
      <c r="J201" s="48"/>
      <c r="K201" s="48"/>
      <c r="L201" s="48"/>
      <c r="M201" s="48"/>
      <c r="N201" s="45"/>
      <c r="O201" s="2"/>
      <c r="AM201" s="74"/>
    </row>
    <row r="202" spans="1:39">
      <c r="A202" s="33"/>
      <c r="B202" s="33"/>
      <c r="C202" s="48"/>
      <c r="D202" s="48"/>
      <c r="E202" s="48"/>
      <c r="F202" s="48"/>
      <c r="G202" s="48"/>
      <c r="H202" s="48"/>
      <c r="I202" s="48"/>
      <c r="J202" s="48"/>
      <c r="K202" s="48"/>
      <c r="L202" s="48"/>
      <c r="M202" s="48"/>
      <c r="N202" s="45"/>
      <c r="O202" s="2"/>
      <c r="AM202" s="74"/>
    </row>
    <row r="203" spans="1:39">
      <c r="AM203" s="74"/>
    </row>
    <row r="204" spans="1:39" ht="15.75" customHeight="1">
      <c r="A204" s="270" t="s">
        <v>497</v>
      </c>
      <c r="B204" s="268" t="s">
        <v>119</v>
      </c>
      <c r="C204" s="268" t="s">
        <v>2</v>
      </c>
      <c r="D204" s="268" t="s">
        <v>4</v>
      </c>
      <c r="E204" s="272" t="s">
        <v>6</v>
      </c>
      <c r="F204" s="266" t="s">
        <v>8</v>
      </c>
      <c r="G204" s="267"/>
      <c r="H204" s="268" t="s">
        <v>10</v>
      </c>
      <c r="I204" s="268" t="s">
        <v>14</v>
      </c>
      <c r="J204" s="268" t="s">
        <v>12</v>
      </c>
      <c r="K204" s="274" t="s">
        <v>120</v>
      </c>
      <c r="L204" s="275"/>
      <c r="M204" s="268" t="s">
        <v>20</v>
      </c>
      <c r="N204" s="300" t="s">
        <v>22</v>
      </c>
      <c r="O204" s="34"/>
      <c r="AM204" s="74"/>
    </row>
    <row r="205" spans="1:39" ht="15.6">
      <c r="A205" s="271"/>
      <c r="B205" s="269"/>
      <c r="C205" s="269"/>
      <c r="D205" s="269"/>
      <c r="E205" s="273"/>
      <c r="F205" s="38" t="s">
        <v>122</v>
      </c>
      <c r="G205" s="38" t="s">
        <v>123</v>
      </c>
      <c r="H205" s="269"/>
      <c r="I205" s="269"/>
      <c r="J205" s="269"/>
      <c r="K205" s="59" t="s">
        <v>124</v>
      </c>
      <c r="L205" s="59" t="s">
        <v>470</v>
      </c>
      <c r="M205" s="269"/>
      <c r="N205" s="301"/>
      <c r="O205" s="2"/>
      <c r="AM205" s="74"/>
    </row>
    <row r="206" spans="1:39">
      <c r="A206" s="33"/>
      <c r="B206" s="33"/>
      <c r="C206" s="48"/>
      <c r="D206" s="48"/>
      <c r="E206" s="48"/>
      <c r="F206" s="48"/>
      <c r="G206" s="48"/>
      <c r="H206" s="48"/>
      <c r="I206" s="48"/>
      <c r="J206" s="45"/>
      <c r="K206" s="45"/>
      <c r="L206" s="45"/>
      <c r="M206" s="45"/>
      <c r="N206" s="45"/>
      <c r="O206" s="2"/>
      <c r="AM206" s="74"/>
    </row>
    <row r="207" spans="1:39">
      <c r="A207" s="33"/>
      <c r="B207" s="33"/>
      <c r="C207" s="48"/>
      <c r="D207" s="48"/>
      <c r="E207" s="48"/>
      <c r="F207" s="48"/>
      <c r="G207" s="48"/>
      <c r="H207" s="48"/>
      <c r="I207" s="48"/>
      <c r="J207" s="48"/>
      <c r="K207" s="48"/>
      <c r="L207" s="48"/>
      <c r="M207" s="48"/>
      <c r="N207" s="45"/>
      <c r="O207" s="2"/>
      <c r="AM207" s="74"/>
    </row>
    <row r="208" spans="1:39">
      <c r="A208" s="33"/>
      <c r="B208" s="33"/>
      <c r="C208" s="48"/>
      <c r="D208" s="48"/>
      <c r="E208" s="48"/>
      <c r="F208" s="48"/>
      <c r="G208" s="48"/>
      <c r="H208" s="48"/>
      <c r="I208" s="48"/>
      <c r="J208" s="48"/>
      <c r="K208" s="48"/>
      <c r="L208" s="48"/>
      <c r="M208" s="48"/>
      <c r="N208" s="45"/>
      <c r="O208" s="2"/>
      <c r="AM208" s="74"/>
    </row>
    <row r="209" spans="1:39">
      <c r="A209" s="33"/>
      <c r="B209" s="33"/>
      <c r="C209" s="48"/>
      <c r="D209" s="48"/>
      <c r="E209" s="48"/>
      <c r="F209" s="48"/>
      <c r="G209" s="48"/>
      <c r="H209" s="48"/>
      <c r="I209" s="48"/>
      <c r="J209" s="48"/>
      <c r="K209" s="48"/>
      <c r="L209" s="48"/>
      <c r="M209" s="48"/>
      <c r="N209" s="45"/>
      <c r="O209" s="2"/>
      <c r="AM209" s="74"/>
    </row>
    <row r="210" spans="1:39">
      <c r="A210" s="33"/>
      <c r="B210" s="33"/>
      <c r="C210" s="48"/>
      <c r="D210" s="48"/>
      <c r="E210" s="48"/>
      <c r="F210" s="48"/>
      <c r="G210" s="48"/>
      <c r="H210" s="48"/>
      <c r="I210" s="48"/>
      <c r="J210" s="48"/>
      <c r="K210" s="48"/>
      <c r="L210" s="48"/>
      <c r="M210" s="48"/>
      <c r="N210" s="45"/>
      <c r="O210" s="2"/>
      <c r="AM210" s="74"/>
    </row>
    <row r="211" spans="1:39">
      <c r="A211" s="33"/>
      <c r="B211" s="33"/>
      <c r="C211" s="48"/>
      <c r="D211" s="48"/>
      <c r="E211" s="48"/>
      <c r="F211" s="48"/>
      <c r="G211" s="48"/>
      <c r="H211" s="48"/>
      <c r="I211" s="48"/>
      <c r="J211" s="48"/>
      <c r="K211" s="48"/>
      <c r="L211" s="48"/>
      <c r="M211" s="48"/>
      <c r="N211" s="45"/>
      <c r="O211" s="2"/>
      <c r="AM211" s="74"/>
    </row>
    <row r="212" spans="1:39">
      <c r="A212" s="33"/>
      <c r="B212" s="33"/>
      <c r="C212" s="48"/>
      <c r="D212" s="48"/>
      <c r="E212" s="48"/>
      <c r="F212" s="48"/>
      <c r="G212" s="48"/>
      <c r="H212" s="48"/>
      <c r="I212" s="48"/>
      <c r="J212" s="48"/>
      <c r="K212" s="48"/>
      <c r="L212" s="48"/>
      <c r="M212" s="48"/>
      <c r="N212" s="45"/>
      <c r="O212" s="2"/>
      <c r="AM212" s="74"/>
    </row>
    <row r="213" spans="1:39">
      <c r="A213" s="33"/>
      <c r="B213" s="33"/>
      <c r="C213" s="48"/>
      <c r="D213" s="48"/>
      <c r="E213" s="48"/>
      <c r="F213" s="48"/>
      <c r="G213" s="48"/>
      <c r="H213" s="48"/>
      <c r="I213" s="48"/>
      <c r="J213" s="48"/>
      <c r="K213" s="48"/>
      <c r="L213" s="48"/>
      <c r="M213" s="48"/>
      <c r="N213" s="45"/>
      <c r="O213" s="2"/>
      <c r="AM213" s="74"/>
    </row>
    <row r="214" spans="1:39">
      <c r="A214" s="33"/>
      <c r="B214" s="33"/>
      <c r="C214" s="48"/>
      <c r="D214" s="48"/>
      <c r="E214" s="48"/>
      <c r="F214" s="48"/>
      <c r="G214" s="48"/>
      <c r="H214" s="48"/>
      <c r="I214" s="48"/>
      <c r="J214" s="48"/>
      <c r="K214" s="48"/>
      <c r="L214" s="48"/>
      <c r="M214" s="48"/>
      <c r="N214" s="45"/>
      <c r="O214" s="2"/>
      <c r="AM214" s="74"/>
    </row>
    <row r="215" spans="1:39">
      <c r="A215" s="49"/>
      <c r="B215" s="49"/>
      <c r="O215" s="2"/>
      <c r="AM215" s="74"/>
    </row>
    <row r="216" spans="1:39">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O11:O160">
    <cfRule type="cellIs" dxfId="14" priority="8" stopIfTrue="1" operator="equal">
      <formula>"x"</formula>
    </cfRule>
  </conditionalFormatting>
  <conditionalFormatting sqref="P11:P160">
    <cfRule type="cellIs" dxfId="13" priority="7" operator="equal">
      <formula>"x"</formula>
    </cfRule>
  </conditionalFormatting>
  <conditionalFormatting sqref="Q11:Q160">
    <cfRule type="cellIs" dxfId="12" priority="6" operator="equal">
      <formula>"x"</formula>
    </cfRule>
  </conditionalFormatting>
  <conditionalFormatting sqref="R11:R160">
    <cfRule type="cellIs" dxfId="11" priority="5" stopIfTrue="1" operator="equal">
      <formula>"x"</formula>
    </cfRule>
  </conditionalFormatting>
  <conditionalFormatting sqref="S11:S160">
    <cfRule type="cellIs" dxfId="10" priority="4" operator="equal">
      <formula>"x"</formula>
    </cfRule>
  </conditionalFormatting>
  <conditionalFormatting sqref="T11:T160">
    <cfRule type="cellIs" dxfId="9" priority="1" stopIfTrue="1" operator="equal">
      <formula>$AQ$7</formula>
    </cfRule>
    <cfRule type="cellIs" dxfId="8" priority="2" stopIfTrue="1" operator="equal">
      <formula>$AQ$6</formula>
    </cfRule>
  </conditionalFormatting>
  <conditionalFormatting sqref="T149:T160">
    <cfRule type="cellIs" dxfId="7" priority="3" stopIfTrue="1" operator="equal">
      <formula>"x"</formula>
    </cfRule>
  </conditionalFormatting>
  <conditionalFormatting sqref="AQ6:AQ7">
    <cfRule type="cellIs" dxfId="6" priority="9" stopIfTrue="1" operator="equal">
      <formula>$AQ$6</formula>
    </cfRule>
  </conditionalFormatting>
  <dataValidations count="1">
    <dataValidation type="list" allowBlank="1" showInputMessage="1" showErrorMessage="1" sqref="T11:T160" xr:uid="{00000000-0002-0000-0700-000000000000}">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LEGENDA!$A$46:$A$60</xm:f>
          </x14:formula1>
          <xm:sqref>N11:N160 N170:N178 N206:N215 N194:N202 N182:N190 AK11:AK160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zoomScale="80" zoomScaleNormal="80" zoomScalePageLayoutView="70" workbookViewId="0">
      <selection activeCell="J29" sqref="J29"/>
    </sheetView>
  </sheetViews>
  <sheetFormatPr defaultRowHeight="14.4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76"/>
      <c r="B1" s="328" t="s">
        <v>107</v>
      </c>
      <c r="C1" s="328"/>
      <c r="D1" s="328"/>
      <c r="E1" s="328"/>
      <c r="F1" s="328"/>
      <c r="G1" s="328"/>
      <c r="H1" s="328"/>
      <c r="I1" s="328"/>
      <c r="J1" s="328"/>
      <c r="K1" s="328"/>
      <c r="L1" s="328"/>
      <c r="M1" s="328"/>
      <c r="N1" s="328"/>
      <c r="O1" s="328"/>
      <c r="P1" s="328"/>
      <c r="Q1" s="328"/>
      <c r="R1" s="328"/>
      <c r="S1" s="328"/>
      <c r="T1" s="328"/>
      <c r="U1" s="328"/>
      <c r="V1" s="328"/>
      <c r="W1" s="328"/>
      <c r="X1" s="76"/>
    </row>
    <row r="2" spans="1:28" s="11" customFormat="1" ht="21" customHeight="1">
      <c r="A2" s="77"/>
      <c r="B2" s="328"/>
      <c r="C2" s="328"/>
      <c r="D2" s="328"/>
      <c r="E2" s="328"/>
      <c r="F2" s="328"/>
      <c r="G2" s="328"/>
      <c r="H2" s="328"/>
      <c r="I2" s="328"/>
      <c r="J2" s="328"/>
      <c r="K2" s="328"/>
      <c r="L2" s="328"/>
      <c r="M2" s="328"/>
      <c r="N2" s="328"/>
      <c r="O2" s="328"/>
      <c r="P2" s="328"/>
      <c r="Q2" s="328"/>
      <c r="R2" s="328"/>
      <c r="S2" s="328"/>
      <c r="T2" s="328"/>
      <c r="U2" s="328"/>
      <c r="V2" s="328"/>
      <c r="W2" s="328"/>
      <c r="X2" s="77"/>
    </row>
    <row r="3" spans="1:28" ht="33.75" customHeight="1">
      <c r="A3" s="76"/>
      <c r="B3" s="335" t="str">
        <f>'Monitoria Anual - 1'!A2</f>
        <v>Plano de Ação Nacional para a Conservação da Ariranha nas Regiões Hidrográficas Tocantins-Araguaia, Paraná e Paraguai - PAN ARIRANHA</v>
      </c>
      <c r="C3" s="335"/>
      <c r="D3" s="335"/>
      <c r="E3" s="335"/>
      <c r="F3" s="335"/>
      <c r="G3" s="335"/>
      <c r="H3" s="335"/>
      <c r="I3" s="335"/>
      <c r="J3" s="335"/>
      <c r="K3" s="335"/>
      <c r="L3" s="335"/>
      <c r="M3" s="335"/>
      <c r="N3" s="335"/>
      <c r="O3" s="335"/>
      <c r="P3" s="335"/>
      <c r="Q3" s="335"/>
      <c r="R3" s="335"/>
      <c r="S3" s="335"/>
      <c r="T3" s="335"/>
      <c r="U3" s="335"/>
      <c r="V3" s="335"/>
      <c r="W3" s="335"/>
      <c r="X3" s="76"/>
    </row>
    <row r="4" spans="1:28">
      <c r="A4" s="76"/>
      <c r="J4" s="8"/>
      <c r="K4" s="8"/>
      <c r="L4" s="8"/>
      <c r="M4" s="8"/>
      <c r="N4" s="8"/>
      <c r="O4" s="8"/>
      <c r="X4" s="76"/>
    </row>
    <row r="5" spans="1:28" s="2" customFormat="1" ht="45" customHeight="1">
      <c r="A5" s="74"/>
      <c r="B5" s="340" t="s">
        <v>498</v>
      </c>
      <c r="C5" s="340"/>
      <c r="D5" s="341" t="str">
        <f>'Monitoria Anual - 1'!B4</f>
        <v>MITIGAR OS IMPACTOS DAS PRINCIPAIS AMEAÇAS ÀS POPULAÇÕES DE ARIRANHA E SEU HABITAT EM ÁREAS ESTRATÉGICAS NAS REGIÕES HIDROGRÁFICAS TOCANTINS-ARAGUAIA, PARANÁ E PARAGUAI PARA A CONSERVAÇÃO DA ESPÉCIE NOS PRÓXIMOS 5 ANOS​</v>
      </c>
      <c r="E5" s="341"/>
      <c r="F5" s="341"/>
      <c r="G5" s="341"/>
      <c r="H5" s="341"/>
      <c r="I5" s="341"/>
      <c r="J5" s="341"/>
      <c r="K5" s="341"/>
      <c r="L5" s="341"/>
      <c r="M5" s="342"/>
      <c r="N5" s="9"/>
      <c r="O5" s="9"/>
      <c r="P5" s="9"/>
      <c r="Q5" s="9"/>
      <c r="R5" s="9"/>
      <c r="X5" s="74"/>
    </row>
    <row r="6" spans="1:28">
      <c r="A6" s="76"/>
      <c r="J6" s="8"/>
      <c r="K6" s="8"/>
      <c r="L6" s="8"/>
      <c r="M6" s="8"/>
      <c r="N6" s="8"/>
      <c r="O6" s="8"/>
      <c r="X6" s="76"/>
    </row>
    <row r="7" spans="1:28" ht="26.25" customHeight="1">
      <c r="A7" s="76"/>
      <c r="B7" s="340" t="s">
        <v>111</v>
      </c>
      <c r="C7" s="340"/>
      <c r="D7" s="329" t="str">
        <f>'Monitoria Anual - 1'!B6</f>
        <v>20/10/2025 - 24/10/2025 (presencial)</v>
      </c>
      <c r="E7" s="329"/>
      <c r="F7" s="329"/>
      <c r="G7" s="330"/>
      <c r="H7" s="2"/>
      <c r="I7" s="10"/>
      <c r="J7" s="8"/>
      <c r="K7" s="8"/>
      <c r="L7" s="8"/>
      <c r="M7" s="8"/>
      <c r="N7" s="8"/>
      <c r="O7" s="8"/>
      <c r="X7" s="76"/>
    </row>
    <row r="8" spans="1:28">
      <c r="A8" s="76"/>
      <c r="X8" s="76"/>
    </row>
    <row r="9" spans="1:28" ht="31.5" customHeight="1">
      <c r="A9" s="76"/>
      <c r="B9" s="328" t="s">
        <v>499</v>
      </c>
      <c r="C9" s="328"/>
      <c r="D9" s="328"/>
      <c r="E9" s="328"/>
      <c r="F9" s="328"/>
      <c r="G9" s="328"/>
      <c r="H9" s="328"/>
      <c r="I9" s="328"/>
      <c r="J9" s="328"/>
      <c r="K9" s="328"/>
      <c r="L9" s="328"/>
      <c r="M9" s="328"/>
      <c r="N9" s="328"/>
      <c r="O9" s="328"/>
      <c r="P9" s="328"/>
      <c r="Q9" s="328"/>
      <c r="R9" s="328"/>
      <c r="S9" s="328"/>
      <c r="T9" s="328"/>
      <c r="U9" s="328"/>
      <c r="V9" s="328"/>
      <c r="W9" s="328"/>
      <c r="X9" s="76"/>
    </row>
    <row r="10" spans="1:28">
      <c r="A10" s="76"/>
      <c r="G10" s="7"/>
      <c r="H10" s="7"/>
      <c r="I10" s="7"/>
      <c r="X10" s="76"/>
    </row>
    <row r="11" spans="1:28" ht="15.6">
      <c r="A11" s="76"/>
      <c r="B11" s="329" t="s">
        <v>500</v>
      </c>
      <c r="C11" s="330"/>
      <c r="D11" s="30"/>
      <c r="E11" s="30"/>
      <c r="F11" s="30"/>
      <c r="G11" s="30"/>
      <c r="H11" s="30"/>
      <c r="I11" s="30"/>
      <c r="J11" s="30"/>
      <c r="K11" s="30"/>
      <c r="L11" s="30"/>
      <c r="M11" s="30"/>
      <c r="N11" s="30"/>
      <c r="O11" s="30"/>
      <c r="P11" s="30"/>
      <c r="Q11" s="30"/>
      <c r="R11" s="30"/>
      <c r="S11" s="30"/>
      <c r="T11" s="30"/>
      <c r="U11" s="30"/>
      <c r="V11" s="30"/>
      <c r="W11" s="30"/>
      <c r="X11" s="76"/>
    </row>
    <row r="12" spans="1:28" ht="15" thickBot="1">
      <c r="A12" s="76"/>
      <c r="F12" s="336"/>
      <c r="G12" s="336"/>
      <c r="H12" s="69"/>
      <c r="X12" s="76"/>
    </row>
    <row r="13" spans="1:28" ht="33.75" customHeight="1">
      <c r="A13" s="76"/>
      <c r="C13" s="337" t="s">
        <v>672</v>
      </c>
      <c r="D13" s="338"/>
      <c r="E13" s="338"/>
      <c r="F13" s="338"/>
      <c r="G13" s="339"/>
      <c r="H13" s="3"/>
      <c r="X13" s="76"/>
    </row>
    <row r="14" spans="1:28" s="2" customFormat="1" ht="34.5" customHeight="1">
      <c r="A14" s="74"/>
      <c r="C14" s="82" t="s">
        <v>502</v>
      </c>
      <c r="D14" s="78" t="s">
        <v>503</v>
      </c>
      <c r="E14" s="79" t="s">
        <v>504</v>
      </c>
      <c r="F14" s="80" t="s">
        <v>505</v>
      </c>
      <c r="G14" s="81" t="s">
        <v>504</v>
      </c>
      <c r="H14" s="6"/>
      <c r="X14" s="74"/>
    </row>
    <row r="15" spans="1:28" ht="15.6">
      <c r="A15" s="76"/>
      <c r="C15" s="83" t="s">
        <v>506</v>
      </c>
      <c r="D15" s="56"/>
      <c r="E15" s="64"/>
      <c r="F15" s="56">
        <f>COUNTA('Monitoria Anual - 4'!T11:T1000)</f>
        <v>10</v>
      </c>
      <c r="G15" s="64">
        <f t="shared" ref="G15:G21" si="0">F15/$F$22</f>
        <v>6.7114093959731544E-2</v>
      </c>
      <c r="H15" s="65"/>
      <c r="X15" s="76"/>
    </row>
    <row r="16" spans="1:28" ht="15.6">
      <c r="A16" s="76"/>
      <c r="C16" s="84" t="s">
        <v>507</v>
      </c>
      <c r="D16" s="57">
        <f>COUNTA('Monitoria Anual - 4'!O11:O1000)</f>
        <v>2</v>
      </c>
      <c r="E16" s="66">
        <f>D16/$D$22</f>
        <v>1.3333333333333334E-2</v>
      </c>
      <c r="F16" s="57">
        <f>D16-AB16</f>
        <v>2</v>
      </c>
      <c r="G16" s="66">
        <f t="shared" si="0"/>
        <v>1.3422818791946308E-2</v>
      </c>
      <c r="H16" s="65"/>
      <c r="X16" s="76"/>
      <c r="Z16">
        <f>COUNTIFS('Monitoria Anual - 1'!O:O,"x",'Monitoria Anual - 1'!T:T,"Excluída")</f>
        <v>0</v>
      </c>
      <c r="AA16">
        <f>COUNTIFS('Monitoria Anual - 1'!O:O,"x",'Monitoria Anual - 1'!T:T,"Agrupada")</f>
        <v>0</v>
      </c>
      <c r="AB16">
        <f>Z16+AA16</f>
        <v>0</v>
      </c>
    </row>
    <row r="17" spans="1:28" ht="15.6">
      <c r="A17" s="76"/>
      <c r="C17" s="85" t="s">
        <v>508</v>
      </c>
      <c r="D17" s="57">
        <f>COUNTA('Monitoria Anual - 4'!P11:P1000)</f>
        <v>39</v>
      </c>
      <c r="E17" s="66">
        <f>D17/$D$22</f>
        <v>0.26</v>
      </c>
      <c r="F17" s="57">
        <f>D17-AB17</f>
        <v>37</v>
      </c>
      <c r="G17" s="66">
        <f t="shared" si="0"/>
        <v>0.24832214765100671</v>
      </c>
      <c r="H17" s="65"/>
      <c r="X17" s="76"/>
      <c r="Z17">
        <f t="array" ref="Z17">COUNTIFS('Monitoria Anual - 1'!P:P,"x",'Monitoria Anual - 1'!T:T,"Excluída")</f>
        <v>2</v>
      </c>
      <c r="AA17">
        <f t="array" ref="AA17">COUNTIFS('Monitoria Anual - 1'!P:P,"x",'Monitoria Anual - 1'!T:T,"Agrupada")</f>
        <v>0</v>
      </c>
      <c r="AB17">
        <f>Z17+AA17</f>
        <v>2</v>
      </c>
    </row>
    <row r="18" spans="1:28" ht="15.6">
      <c r="A18" s="76"/>
      <c r="C18" s="86" t="s">
        <v>509</v>
      </c>
      <c r="D18" s="57">
        <f>COUNTA('Monitoria Anual - 4'!Q11:Q1000)</f>
        <v>29</v>
      </c>
      <c r="E18" s="66">
        <f>D18/$D$22</f>
        <v>0.19333333333333333</v>
      </c>
      <c r="F18" s="57">
        <f>D18-AB18</f>
        <v>29</v>
      </c>
      <c r="G18" s="66">
        <f t="shared" si="0"/>
        <v>0.19463087248322147</v>
      </c>
      <c r="H18" s="65"/>
      <c r="X18" s="76"/>
      <c r="Z18">
        <f t="array" ref="Z18">COUNTIFS('Monitoria Anual - 1'!Q:Q,"x",'Monitoria Anual - 1'!T:T,"Excluída")</f>
        <v>0</v>
      </c>
      <c r="AA18">
        <f t="array" ref="AA18">COUNTIFS('Monitoria Anual - 1'!Q:Q,"x",'Monitoria Anual - 1'!T:T,"Agrupada")</f>
        <v>0</v>
      </c>
      <c r="AB18">
        <f>Z18+AA18</f>
        <v>0</v>
      </c>
    </row>
    <row r="19" spans="1:28" ht="15.6">
      <c r="A19" s="76"/>
      <c r="C19" s="87" t="s">
        <v>510</v>
      </c>
      <c r="D19" s="57">
        <f>COUNTA('Monitoria Anual - 4'!R11:R1000)</f>
        <v>38</v>
      </c>
      <c r="E19" s="66">
        <f>D19/$D$22</f>
        <v>0.25333333333333335</v>
      </c>
      <c r="F19" s="57">
        <f t="shared" ref="F19:F20" si="1">D19-AB19</f>
        <v>36</v>
      </c>
      <c r="G19" s="66">
        <f t="shared" si="0"/>
        <v>0.24161073825503357</v>
      </c>
      <c r="H19" s="65"/>
      <c r="X19" s="76"/>
      <c r="Z19">
        <f t="array" ref="Z19">COUNTIFS('Monitoria Anual - 1'!R:R,"x",'Monitoria Anual - 1'!T:T,"Excluída")</f>
        <v>1</v>
      </c>
      <c r="AA19">
        <f t="array" ref="AA19">COUNTIFS('Monitoria Anual - 1'!R:R,"x",'Monitoria Anual - 1'!T:T,"Agrupada")</f>
        <v>1</v>
      </c>
      <c r="AB19">
        <f>Z19+AA19</f>
        <v>2</v>
      </c>
    </row>
    <row r="20" spans="1:28" ht="15.6">
      <c r="A20" s="76"/>
      <c r="C20" s="88" t="s">
        <v>511</v>
      </c>
      <c r="D20" s="57">
        <f>COUNTA('Monitoria Anual - 4'!S11:S1000)</f>
        <v>42</v>
      </c>
      <c r="E20" s="66">
        <f>D20/$D$22</f>
        <v>0.28000000000000003</v>
      </c>
      <c r="F20" s="57">
        <f t="shared" si="1"/>
        <v>42</v>
      </c>
      <c r="G20" s="66">
        <f t="shared" si="0"/>
        <v>0.28187919463087246</v>
      </c>
      <c r="H20" s="65"/>
      <c r="X20" s="76"/>
      <c r="Z20">
        <f t="array" ref="Z20">COUNTIFS('Monitoria Anual - 1'!S:S,"x",'Monitoria Anual - 1'!T:T,"Excluída")</f>
        <v>0</v>
      </c>
      <c r="AA20">
        <f t="array" ref="AA20">COUNTIFS('Monitoria Anual - 1'!S:S,"x",'Monitoria Anual - 1'!T:T,"Agrupada")</f>
        <v>0</v>
      </c>
      <c r="AB20">
        <f>Z20+AA20</f>
        <v>0</v>
      </c>
    </row>
    <row r="21" spans="1:28" ht="16.149999999999999" thickBot="1">
      <c r="A21" s="76"/>
      <c r="C21" s="89" t="s">
        <v>512</v>
      </c>
      <c r="D21" s="58"/>
      <c r="E21" s="67"/>
      <c r="F21" s="58">
        <f>'Monitoria Anual - 4'!C166</f>
        <v>3</v>
      </c>
      <c r="G21" s="67">
        <f t="shared" si="0"/>
        <v>2.0134228187919462E-2</v>
      </c>
      <c r="H21" s="65"/>
      <c r="X21" s="76"/>
    </row>
    <row r="22" spans="1:28" ht="16.149999999999999" thickBot="1">
      <c r="A22" s="76"/>
      <c r="C22" s="90" t="s">
        <v>513</v>
      </c>
      <c r="D22" s="91">
        <f>SUM(D16:D20)</f>
        <v>150</v>
      </c>
      <c r="E22" s="92">
        <f>SUM(E15:E21)</f>
        <v>1</v>
      </c>
      <c r="F22" s="93">
        <f>SUM(F16:F21)</f>
        <v>149</v>
      </c>
      <c r="G22" s="94">
        <f>SUM(G16:G21)</f>
        <v>0.99999999999999989</v>
      </c>
      <c r="H22" s="65"/>
      <c r="X22" s="76"/>
    </row>
    <row r="23" spans="1:28">
      <c r="A23" s="76"/>
      <c r="C23" s="96" t="s">
        <v>514</v>
      </c>
      <c r="D23" s="331">
        <f>COUNTIF('Monitoria Anual - 4'!T11:T1000,"Agrupada")</f>
        <v>5</v>
      </c>
      <c r="E23" s="331"/>
      <c r="F23" s="331"/>
      <c r="G23" s="332"/>
      <c r="H23" s="5"/>
      <c r="X23" s="76"/>
    </row>
    <row r="24" spans="1:28" ht="15" thickBot="1">
      <c r="A24" s="76"/>
      <c r="C24" s="95" t="s">
        <v>515</v>
      </c>
      <c r="D24" s="333">
        <f>COUNTIF('Monitoria Anual - 4'!T11:T161,"Excluída")</f>
        <v>5</v>
      </c>
      <c r="E24" s="333"/>
      <c r="F24" s="333"/>
      <c r="G24" s="334"/>
      <c r="X24" s="76"/>
    </row>
    <row r="25" spans="1:28">
      <c r="A25" s="76"/>
      <c r="X25" s="76"/>
    </row>
    <row r="26" spans="1:28">
      <c r="A26" s="76"/>
      <c r="X26" s="76"/>
    </row>
    <row r="27" spans="1:28" ht="15.6">
      <c r="A27" s="76"/>
      <c r="B27" s="329" t="s">
        <v>516</v>
      </c>
      <c r="C27" s="330"/>
      <c r="D27" s="30"/>
      <c r="E27" s="30"/>
      <c r="F27" s="30"/>
      <c r="G27" s="30"/>
      <c r="X27" s="76"/>
    </row>
    <row r="28" spans="1:28" ht="16.149999999999999" thickBot="1">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149999999999999" thickBot="1">
      <c r="A29" s="76"/>
      <c r="B29" s="12"/>
      <c r="C29" s="109" t="s">
        <v>517</v>
      </c>
      <c r="D29" s="52">
        <f>COUNTA('Monitoria Anual - 4'!A11:A160)</f>
        <v>10</v>
      </c>
      <c r="H29" s="12"/>
      <c r="I29" s="12"/>
      <c r="J29" s="12"/>
      <c r="K29" s="12"/>
      <c r="L29" s="12"/>
      <c r="M29" s="12"/>
      <c r="N29" s="12"/>
      <c r="O29" s="12"/>
      <c r="P29" s="12"/>
      <c r="Q29" s="12"/>
      <c r="R29" s="12"/>
      <c r="S29" s="12"/>
      <c r="T29" s="12"/>
      <c r="U29" s="12"/>
      <c r="V29" s="12"/>
      <c r="W29" s="12"/>
      <c r="X29" s="76"/>
    </row>
    <row r="30" spans="1:28" ht="15" thickBot="1">
      <c r="A30" s="76"/>
      <c r="X30" s="76"/>
    </row>
    <row r="31" spans="1:28" ht="15" thickBot="1">
      <c r="A31" s="76"/>
      <c r="C31" s="110" t="s">
        <v>518</v>
      </c>
      <c r="D31" s="110" t="s">
        <v>519</v>
      </c>
      <c r="E31" s="13"/>
      <c r="F31" s="14"/>
      <c r="G31" s="15"/>
      <c r="H31" s="17"/>
      <c r="I31" s="18"/>
      <c r="J31" s="19"/>
      <c r="W31" s="1"/>
      <c r="X31" s="76"/>
    </row>
    <row r="32" spans="1:28">
      <c r="A32" s="76"/>
      <c r="C32" s="53" t="s">
        <v>520</v>
      </c>
      <c r="D32" s="61">
        <f>SUM(F32:J32)</f>
        <v>15</v>
      </c>
      <c r="E32" s="23">
        <f>COUNTA('Monitoria Anual - 4'!T11:T25)</f>
        <v>5</v>
      </c>
      <c r="F32" s="50">
        <f>COUNTA('Monitoria Anual - 4'!O11:O25)</f>
        <v>1</v>
      </c>
      <c r="G32" s="50">
        <f>COUNTA('Monitoria Anual - 4'!P11:P25)</f>
        <v>6</v>
      </c>
      <c r="H32" s="50">
        <f>COUNTA('Monitoria Anual - 4'!Q11:Q25)</f>
        <v>3</v>
      </c>
      <c r="I32" s="50">
        <f>COUNTA('Monitoria Anual - 4'!R11:R25)</f>
        <v>1</v>
      </c>
      <c r="J32" s="51">
        <f>COUNTA('Monitoria Anual - 4'!S11:S25)</f>
        <v>4</v>
      </c>
      <c r="W32" s="1"/>
      <c r="X32" s="76"/>
    </row>
    <row r="33" spans="1:30">
      <c r="A33" s="76"/>
      <c r="C33" s="54" t="s">
        <v>521</v>
      </c>
      <c r="D33" s="53">
        <f>SUM(F33:J33)</f>
        <v>15</v>
      </c>
      <c r="E33" s="24">
        <f>COUNTA('Monitoria Anual - 4'!T26:T40)</f>
        <v>2</v>
      </c>
      <c r="F33" s="25">
        <f>COUNTA('Monitoria Anual - 4'!O26:O40)</f>
        <v>0</v>
      </c>
      <c r="G33" s="25">
        <f>COUNTA('Monitoria Anual - 4'!P26:P40)</f>
        <v>6</v>
      </c>
      <c r="H33" s="25">
        <f>COUNTA('Monitoria Anual - 4'!Q26:Q40)</f>
        <v>2</v>
      </c>
      <c r="I33" s="25">
        <f>COUNTA('Monitoria Anual - 4'!R26:R40)</f>
        <v>3</v>
      </c>
      <c r="J33" s="26">
        <f>COUNTA('Monitoria Anual - 4'!S26:S40)</f>
        <v>4</v>
      </c>
      <c r="W33" s="1"/>
      <c r="X33" s="76"/>
    </row>
    <row r="34" spans="1:30">
      <c r="A34" s="76"/>
      <c r="C34" s="54" t="s">
        <v>522</v>
      </c>
      <c r="D34" s="53">
        <f t="shared" ref="D34:D41" si="2">SUM(F34:J34)</f>
        <v>15</v>
      </c>
      <c r="E34" s="24">
        <f>COUNTA('Monitoria Anual - 4'!T41:T55)</f>
        <v>0</v>
      </c>
      <c r="F34" s="25">
        <f>COUNTA('Monitoria Anual - 4'!O41:O55)</f>
        <v>1</v>
      </c>
      <c r="G34" s="25">
        <f>COUNTA('Monitoria Anual - 4'!P41:P55)</f>
        <v>6</v>
      </c>
      <c r="H34" s="25">
        <f>COUNTA('Monitoria Anual - 4'!Q41:Q55)</f>
        <v>1</v>
      </c>
      <c r="I34" s="25">
        <f>COUNTA('Monitoria Anual - 4'!R41:R55)</f>
        <v>5</v>
      </c>
      <c r="J34" s="26">
        <f>COUNTA('Monitoria Anual - 4'!S41:S55)</f>
        <v>2</v>
      </c>
      <c r="W34" s="1"/>
      <c r="X34" s="76"/>
    </row>
    <row r="35" spans="1:30">
      <c r="A35" s="76"/>
      <c r="C35" s="54" t="s">
        <v>523</v>
      </c>
      <c r="D35" s="53">
        <f t="shared" si="2"/>
        <v>15</v>
      </c>
      <c r="E35" s="24">
        <f>COUNTA('Monitoria Anual - 4'!T56:T70)</f>
        <v>1</v>
      </c>
      <c r="F35" s="25">
        <f>COUNTA('Monitoria Anual - 4'!O56:O70)</f>
        <v>0</v>
      </c>
      <c r="G35" s="25">
        <f>COUNTA('Monitoria Anual - 4'!P56:P70)</f>
        <v>6</v>
      </c>
      <c r="H35" s="25">
        <f>COUNTA('Monitoria Anual - 4'!Q56:Q70)</f>
        <v>2</v>
      </c>
      <c r="I35" s="25">
        <f>COUNTA('Monitoria Anual - 4'!R56:R70)</f>
        <v>5</v>
      </c>
      <c r="J35" s="26">
        <f>COUNTA('Monitoria Anual - 4'!S56:S70)</f>
        <v>2</v>
      </c>
      <c r="W35" s="1"/>
      <c r="X35" s="76"/>
    </row>
    <row r="36" spans="1:30">
      <c r="A36" s="76"/>
      <c r="C36" s="54" t="s">
        <v>665</v>
      </c>
      <c r="D36" s="53">
        <f t="shared" si="2"/>
        <v>15</v>
      </c>
      <c r="E36" s="24">
        <f>COUNTA('Monitoria Anual - 4'!T71:T85)</f>
        <v>0</v>
      </c>
      <c r="F36" s="25">
        <f>COUNTA('Monitoria Anual - 4'!O71:O85)</f>
        <v>0</v>
      </c>
      <c r="G36" s="25">
        <f>COUNTA('Monitoria Anual - 4'!P71:P85)</f>
        <v>0</v>
      </c>
      <c r="H36" s="25">
        <f>COUNTA('Monitoria Anual - 4'!Q71:Q85)</f>
        <v>12</v>
      </c>
      <c r="I36" s="25">
        <f>COUNTA('Monitoria Anual - 4'!R71:R85)</f>
        <v>0</v>
      </c>
      <c r="J36" s="26">
        <f>COUNTA('Monitoria Anual - 4'!S71:S85)</f>
        <v>3</v>
      </c>
      <c r="W36" s="1"/>
      <c r="X36" s="76"/>
    </row>
    <row r="37" spans="1:30">
      <c r="A37" s="76"/>
      <c r="C37" s="54" t="s">
        <v>666</v>
      </c>
      <c r="D37" s="53">
        <f t="shared" si="2"/>
        <v>15</v>
      </c>
      <c r="E37" s="24">
        <f>COUNTA('Monitoria Anual - 4'!T86:T100)</f>
        <v>0</v>
      </c>
      <c r="F37" s="25">
        <f>COUNTA('Monitoria Anual - 4'!O86:O100)</f>
        <v>0</v>
      </c>
      <c r="G37" s="25">
        <f>COUNTA('Monitoria Anual - 4'!P86:P100)</f>
        <v>0</v>
      </c>
      <c r="H37" s="25">
        <f>COUNTA('Monitoria Anual - 4'!Q86:Q100)</f>
        <v>0</v>
      </c>
      <c r="I37" s="25">
        <f>COUNTA('Monitoria Anual - 4'!R86:R100)</f>
        <v>0</v>
      </c>
      <c r="J37" s="26">
        <f>COUNTA('Monitoria Anual - 4'!S86:S100)</f>
        <v>15</v>
      </c>
      <c r="W37" s="1"/>
      <c r="X37" s="76"/>
    </row>
    <row r="38" spans="1:30">
      <c r="A38" s="76"/>
      <c r="C38" s="54" t="s">
        <v>667</v>
      </c>
      <c r="D38" s="53">
        <f t="shared" si="2"/>
        <v>15</v>
      </c>
      <c r="E38" s="24">
        <f>COUNTA('Monitoria Anual - 4'!T101:T115)</f>
        <v>0</v>
      </c>
      <c r="F38" s="25">
        <f>COUNTA('Monitoria Anual - 4'!O101:O115)</f>
        <v>0</v>
      </c>
      <c r="G38" s="25">
        <f>COUNTA('Monitoria Anual - 4'!P101:P115)</f>
        <v>11</v>
      </c>
      <c r="H38" s="25">
        <f>COUNTA('Monitoria Anual - 4'!Q101:Q115)</f>
        <v>0</v>
      </c>
      <c r="I38" s="25">
        <f>COUNTA('Monitoria Anual - 4'!R101:R115)</f>
        <v>1</v>
      </c>
      <c r="J38" s="26">
        <f>COUNTA('Monitoria Anual - 4'!S101:S115)</f>
        <v>3</v>
      </c>
      <c r="W38" s="1"/>
      <c r="X38" s="76"/>
    </row>
    <row r="39" spans="1:30">
      <c r="A39" s="76"/>
      <c r="C39" s="54" t="s">
        <v>668</v>
      </c>
      <c r="D39" s="53">
        <f t="shared" si="2"/>
        <v>15</v>
      </c>
      <c r="E39" s="24">
        <f>COUNTA('Monitoria Anual - 4'!T116:T130)</f>
        <v>0</v>
      </c>
      <c r="F39" s="25">
        <f>COUNTA('Monitoria Anual - 4'!O116:O130)</f>
        <v>0</v>
      </c>
      <c r="G39" s="25">
        <f>COUNTA('Monitoria Anual - 4'!P116:P130)</f>
        <v>0</v>
      </c>
      <c r="H39" s="25">
        <f>COUNTA('Monitoria Anual - 4'!Q116:Q130)</f>
        <v>5</v>
      </c>
      <c r="I39" s="25">
        <f>COUNTA('Monitoria Anual - 4'!R116:R130)</f>
        <v>7</v>
      </c>
      <c r="J39" s="26">
        <f>COUNTA('Monitoria Anual - 4'!S116:S130)</f>
        <v>3</v>
      </c>
      <c r="W39" s="1"/>
      <c r="X39" s="76"/>
    </row>
    <row r="40" spans="1:30">
      <c r="A40" s="76"/>
      <c r="C40" s="54" t="s">
        <v>669</v>
      </c>
      <c r="D40" s="53">
        <f t="shared" si="2"/>
        <v>15</v>
      </c>
      <c r="E40" s="24">
        <f>COUNTA('Monitoria Anual - 4'!T131:T145)</f>
        <v>0</v>
      </c>
      <c r="F40" s="25">
        <f>COUNTA('Monitoria Anual - 4'!O131:O145)</f>
        <v>0</v>
      </c>
      <c r="G40" s="25">
        <f>COUNTA('Monitoria Anual - 4'!P131:P145)</f>
        <v>4</v>
      </c>
      <c r="H40" s="25">
        <f>COUNTA('Monitoria Anual - 4'!Q131:Q145)</f>
        <v>4</v>
      </c>
      <c r="I40" s="25">
        <f>COUNTA('Monitoria Anual - 4'!R131:R145)</f>
        <v>4</v>
      </c>
      <c r="J40" s="26">
        <f>COUNTA('Monitoria Anual - 4'!S131:S145)</f>
        <v>3</v>
      </c>
      <c r="W40" s="1"/>
      <c r="X40" s="76"/>
    </row>
    <row r="41" spans="1:30" ht="15" thickBot="1">
      <c r="A41" s="76"/>
      <c r="C41" s="55" t="s">
        <v>670</v>
      </c>
      <c r="D41" s="62">
        <f t="shared" si="2"/>
        <v>15</v>
      </c>
      <c r="E41" s="27">
        <f>COUNTA('Monitoria Anual - 4'!T146:T160)</f>
        <v>2</v>
      </c>
      <c r="F41" s="28">
        <f>COUNTA('Monitoria Anual - 4'!O146:O160)</f>
        <v>0</v>
      </c>
      <c r="G41" s="28">
        <f>COUNTA('Monitoria Anual - 4'!P146:P160)</f>
        <v>0</v>
      </c>
      <c r="H41" s="28">
        <f>COUNTA('Monitoria Anual - 4'!Q146:Q160)</f>
        <v>0</v>
      </c>
      <c r="I41" s="28">
        <f>COUNTA('Monitoria Anual - 4'!R146:R160)</f>
        <v>12</v>
      </c>
      <c r="J41" s="29">
        <f>COUNTA('Monitoria Anual - 4'!S146:S160)</f>
        <v>3</v>
      </c>
      <c r="W41" s="1"/>
      <c r="X41" s="76"/>
    </row>
    <row r="42" spans="1:30">
      <c r="A42" s="76"/>
      <c r="X42" s="76"/>
    </row>
    <row r="43" spans="1:30">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8A9FA3EBFD826458AF5EFED1AD78E9F" ma:contentTypeVersion="33" ma:contentTypeDescription="Crie um novo documento." ma:contentTypeScope="" ma:versionID="b1542eebb89d61a4167078a191aa3c3a">
  <xsd:schema xmlns:xsd="http://www.w3.org/2001/XMLSchema" xmlns:xs="http://www.w3.org/2001/XMLSchema" xmlns:p="http://schemas.microsoft.com/office/2006/metadata/properties" xmlns:ns1="http://schemas.microsoft.com/sharepoint/v3" xmlns:ns2="d48891a3-fa21-4480-9dcb-202080cb6d5b" xmlns:ns3="1262c583-ff64-4db5-95f7-0975d010bab7" targetNamespace="http://schemas.microsoft.com/office/2006/metadata/properties" ma:root="true" ma:fieldsID="6ccaad02b75e0b21e4921e03ee44f436" ns1:_="" ns2:_="" ns3:_="">
    <xsd:import namespace="http://schemas.microsoft.com/sharepoint/v3"/>
    <xsd:import namespace="d48891a3-fa21-4480-9dcb-202080cb6d5b"/>
    <xsd:import namespace="1262c583-ff64-4db5-95f7-0975d010ba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j61951ea8320440dab7e1274a374873d" minOccurs="0"/>
                <xsd:element ref="ns3:TaxCatchAll" minOccurs="0"/>
                <xsd:element ref="ns2:Pessoas" minOccurs="0"/>
                <xsd:element ref="ns2:Autoriza_x00e7__x00e3_odeusoparaoCENAP_x002f_ICMBio" minOccurs="0"/>
                <xsd:element ref="ns2:h1to"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edades da Política de Conformidade Unificada" ma:hidden="true" ma:internalName="_ip_UnifiedCompliancePolicyProperties">
      <xsd:simpleType>
        <xsd:restriction base="dms:Note"/>
      </xsd:simpleType>
    </xsd:element>
    <xsd:element name="_ip_UnifiedCompliancePolicyUIAction" ma:index="28"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8891a3-fa21-4480-9dcb-202080cb6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j61951ea8320440dab7e1274a374873d" ma:index="21" nillable="true" ma:taxonomy="true" ma:internalName="j61951ea8320440dab7e1274a374873d" ma:taxonomyFieldName="Tags" ma:displayName="Tags" ma:readOnly="false" ma:default="" ma:fieldId="{361951ea-8320-440d-ab7e-1274a374873d}" ma:taxonomyMulti="true" ma:sspId="11439537-a661-4c27-8fe4-74698d587d7f" ma:termSetId="163a0ffd-9e23-40ad-852d-9381ab81b8ea" ma:anchorId="00000000-0000-0000-0000-000000000000" ma:open="true" ma:isKeyword="false">
      <xsd:complexType>
        <xsd:sequence>
          <xsd:element ref="pc:Terms" minOccurs="0" maxOccurs="1"/>
        </xsd:sequence>
      </xsd:complexType>
    </xsd:element>
    <xsd:element name="Pessoas" ma:index="23" nillable="true" ma:displayName="Pessoas" ma:list="UserInfo" ma:SharePointGroup="0" ma:internalName="Pessoas"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oriza_x00e7__x00e3_odeusoparaoCENAP_x002f_ICMBio" ma:index="24" nillable="true" ma:displayName="Autorização de uso para o CENAP/ICMBio" ma:default="0" ma:description="Marcar se tivermos autorização do autor para uso em nossas atividades" ma:format="Dropdown" ma:internalName="Autoriza_x00e7__x00e3_odeusoparaoCENAP_x002f_ICMBio">
      <xsd:simpleType>
        <xsd:restriction base="dms:Boolean"/>
      </xsd:simpleType>
    </xsd:element>
    <xsd:element name="h1to" ma:index="25" nillable="true" ma:displayName="Data e hora" ma:internalName="h1to">
      <xsd:simpleType>
        <xsd:restriction base="dms:DateTime"/>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62c583-ff64-4db5-95f7-0975d010bab7"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24cfd5e4-6e76-40a0-8025-22329fa19566}" ma:internalName="TaxCatchAll" ma:showField="CatchAllData" ma:web="1262c583-ff64-4db5-95f7-0975d010b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oriza_x00e7__x00e3_odeusoparaoCENAP_x002f_ICMBio xmlns="d48891a3-fa21-4480-9dcb-202080cb6d5b">false</Autoriza_x00e7__x00e3_odeusoparaoCENAP_x002f_ICMBio>
    <j61951ea8320440dab7e1274a374873d xmlns="d48891a3-fa21-4480-9dcb-202080cb6d5b">
      <Terms xmlns="http://schemas.microsoft.com/office/infopath/2007/PartnerControls"/>
    </j61951ea8320440dab7e1274a374873d>
    <h1to xmlns="d48891a3-fa21-4480-9dcb-202080cb6d5b" xsi:nil="true"/>
    <_ip_UnifiedCompliancePolicyProperties xmlns="http://schemas.microsoft.com/sharepoint/v3" xsi:nil="true"/>
    <Pessoas xmlns="d48891a3-fa21-4480-9dcb-202080cb6d5b">
      <UserInfo>
        <DisplayName/>
        <AccountId xsi:nil="true"/>
        <AccountType/>
      </UserInfo>
    </Pessoas>
    <TaxCatchAll xmlns="1262c583-ff64-4db5-95f7-0975d010bab7" xsi:nil="true"/>
    <lcf76f155ced4ddcb4097134ff3c332f xmlns="d48891a3-fa21-4480-9dcb-202080cb6d5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DB4B74-FB48-40AA-8134-47E5916A741B}"/>
</file>

<file path=customXml/itemProps2.xml><?xml version="1.0" encoding="utf-8"?>
<ds:datastoreItem xmlns:ds="http://schemas.openxmlformats.org/officeDocument/2006/customXml" ds:itemID="{A024F704-8315-46BC-B1CB-36C5FF58BEE1}"/>
</file>

<file path=customXml/itemProps3.xml><?xml version="1.0" encoding="utf-8"?>
<ds:datastoreItem xmlns:ds="http://schemas.openxmlformats.org/officeDocument/2006/customXml" ds:itemID="{C8C51AF3-DF84-4827-B17B-24037AC4E33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Livia de Almeida Rodrigues</cp:lastModifiedBy>
  <cp:revision/>
  <dcterms:created xsi:type="dcterms:W3CDTF">2012-07-30T00:05:19Z</dcterms:created>
  <dcterms:modified xsi:type="dcterms:W3CDTF">2025-12-19T16:39:12Z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0x010100E8A9FA3EBFD826458AF5EFED1AD78E9F</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y fmtid="{D5CDD505-2E9C-101B-9397-08002B2CF9AE}" pid="10" name="MediaServiceImageTags">
    <vt:lpwstr/>
  </property>
  <property fmtid="{D5CDD505-2E9C-101B-9397-08002B2CF9AE}" pid="11" name="Tags">
    <vt:lpwstr/>
  </property>
</Properties>
</file>