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7"/>
  <workbookPr/>
  <mc:AlternateContent xmlns:mc="http://schemas.openxmlformats.org/markup-compatibility/2006">
    <mc:Choice Requires="x15">
      <x15ac:absPath xmlns:x15ac="http://schemas.microsoft.com/office/spreadsheetml/2010/11/ac" url="https://icmbioe5.sharepoint.com/sites/EquipeCenap/Documentos Compartilhados/PANs/PANs_Em_Execucao/2022_PAN_Ariranha_3o_ciclo/C_1aMonitoria_Indicadores_Metas/Pos_Oficina/"/>
    </mc:Choice>
  </mc:AlternateContent>
  <xr:revisionPtr revIDLastSave="751" documentId="8_{98ECF051-9699-46BA-9CB9-26D3E0321590}" xr6:coauthVersionLast="47" xr6:coauthVersionMax="47" xr10:uidLastSave="{A1DDB296-367F-4CE3-B69B-4103820F73DA}"/>
  <bookViews>
    <workbookView xWindow="-108" yWindow="-108" windowWidth="23256" windowHeight="12576" tabRatio="591" firstSheet="2" activeTab="2" xr2:uid="{00000000-000D-0000-FFFF-FFFF00000000}"/>
  </bookViews>
  <sheets>
    <sheet name="LEGENDA" sheetId="36" r:id="rId1"/>
    <sheet name="Gráfico1" sheetId="37" r:id="rId2"/>
    <sheet name="INDICADORES E METAS" sheetId="22" r:id="rId3"/>
    <sheet name="AVALIACAO MEIO TERMO" sheetId="33" r:id="rId4"/>
    <sheet name="AVALIACAO FINAL" sheetId="34" r:id="rId5"/>
    <sheet name="FIGURAS" sheetId="35" r:id="rId6"/>
  </sheets>
  <definedNames>
    <definedName name="_xlnm._FilterDatabase" localSheetId="4" hidden="1">'AVALIACAO FINAL'!$A$14:$U$54</definedName>
    <definedName name="Figuras">FIGURAS!$B$2:$C$7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2" l="1"/>
  <c r="F23" i="22"/>
  <c r="E16" i="22"/>
  <c r="F16" i="22" s="1"/>
  <c r="E14" i="22"/>
  <c r="F14" i="22" s="1"/>
  <c r="E22" i="22" l="1"/>
  <c r="F22" i="22" s="1"/>
  <c r="E21" i="22"/>
  <c r="F21" i="22" s="1"/>
  <c r="E18" i="22"/>
  <c r="F18" i="22" s="1"/>
  <c r="F15" i="22"/>
  <c r="E13" i="22"/>
  <c r="F13" i="22" s="1"/>
  <c r="E12" i="22"/>
  <c r="F12" i="22" s="1"/>
  <c r="C7" i="34"/>
  <c r="C7" i="33"/>
  <c r="C9" i="34"/>
</calcChain>
</file>

<file path=xl/sharedStrings.xml><?xml version="1.0" encoding="utf-8"?>
<sst xmlns="http://schemas.openxmlformats.org/spreadsheetml/2006/main" count="243" uniqueCount="128">
  <si>
    <t xml:space="preserve">                              CONCEITOS DA MATRIZ DE AVALIAÇÃO</t>
  </si>
  <si>
    <r>
      <t xml:space="preserve">INDICADORES E METAS
</t>
    </r>
    <r>
      <rPr>
        <sz val="12"/>
        <color rgb="FFFFFFFF"/>
        <rFont val="Calibri"/>
        <family val="2"/>
        <scheme val="minor"/>
      </rPr>
      <t>Devem ser inseridos os indicadores, linhas de base e metas a serem alcançadas em cada Objetivo Específico. Descreva também a expectativa, o meio de verificação, a frequência de mensuração, o responsável pela informação e observações relevantes.</t>
    </r>
  </si>
  <si>
    <t>Nº OE</t>
  </si>
  <si>
    <t>Número do Objetivo Específico conforme Matriz de Planejamento</t>
  </si>
  <si>
    <t>Objetivo Específico</t>
  </si>
  <si>
    <t>Texto de Objetivo Específico conforme Matriz de Planejamento</t>
  </si>
  <si>
    <t>Indicador</t>
  </si>
  <si>
    <t>Instrumento que possibilita aferir o alcance dos objetivos do PAN. O indicador deve ser objetivo, específico e viável de mensuração em termos de tempo e recursos.</t>
  </si>
  <si>
    <t>Linha de base</t>
  </si>
  <si>
    <t>Representaum estado ou condição pré-estabelecida que serve como base para análises futuras, devendo ser indicada a sua data de mensuração</t>
  </si>
  <si>
    <t>Meta de meio termo</t>
  </si>
  <si>
    <t>Resultado que se quer alcançar na metade do ciclo de vigência do PAN</t>
  </si>
  <si>
    <t>Meta final</t>
  </si>
  <si>
    <t>Resultado que se quer alcançar ao final do ciclo de vigência do PAN</t>
  </si>
  <si>
    <t>Expectativa</t>
  </si>
  <si>
    <t> Mudança esperada em relação à Linha de base (aumentar, manter, reduzir)</t>
  </si>
  <si>
    <t>Meio de verificação</t>
  </si>
  <si>
    <t>Instrumento de medida do indicador (exemplos: questionário, observação direta em campo, mapeamentos, diagnósticos, dentre outros).​</t>
  </si>
  <si>
    <t>Frequência de mensuração</t>
  </si>
  <si>
    <t>periodicidade e as datas (mês e ano) de monitoria do indicador. Os indicadores dos objetivos do PAN devem ser monitorados pelo menos duas vezes durante a sua execução, correspondendo à metade do período de realização do plano e ao seu final.​</t>
  </si>
  <si>
    <t>Responsável</t>
  </si>
  <si>
    <t>Nome e instituição de quem será o responsável por monitorar o indicador. O responsável deve ser membro do GAT.​</t>
  </si>
  <si>
    <t>Observações</t>
  </si>
  <si>
    <t>Informações relevantes para a elaboração de indicadores e metas</t>
  </si>
  <si>
    <r>
      <rPr>
        <b/>
        <sz val="12"/>
        <color theme="0"/>
        <rFont val="Calibri"/>
        <family val="2"/>
        <scheme val="minor"/>
      </rPr>
      <t>AVALIAÇÃO DE MEIO TERMO</t>
    </r>
    <r>
      <rPr>
        <sz val="12"/>
        <color rgb="FFFF000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 xml:space="preserve">Sinaliza o alcance das metas intermediárias do PAN. Inclui o resultado da monitoria do indicador, tendência do indicador e sua acurácia, a descrição do resultado do indicador, data de mensuração, responsável pelas informações, Observações, bem como a Tendência </t>
    </r>
  </si>
  <si>
    <t>Resultado da monitoria do indicador</t>
  </si>
  <si>
    <t>Valores quantitativos (número, %, km, ha, taxa, etc) resultante da análise do indicador na metade do ciclo de vigencia;</t>
  </si>
  <si>
    <t>Tendência do indicador</t>
  </si>
  <si>
    <t>Campo de inserção do gráfico de tendência do indicador (disponível na aba "Figuras"); visa auxiliar na interretação gráfica do alcance da meta</t>
  </si>
  <si>
    <t>Acurácia da análise de tendência</t>
  </si>
  <si>
    <t>Refere-se ao grau de certeza (baixa, média, ou alta) da aferição do resultado do indicador</t>
  </si>
  <si>
    <t>Descrição do resultado do indicador</t>
  </si>
  <si>
    <t>Qualificação do resultado alcançado; explicação sobre o porquê da superação ou não da meta</t>
  </si>
  <si>
    <t>Data da mensuração</t>
  </si>
  <si>
    <t>Momento em que o indicador foi mensurado; não necessariamente corresponde à data da oficina de avaliação do meio termo.</t>
  </si>
  <si>
    <t>Nome e instituição da pessoa que apresentou o resultado do indicador.</t>
  </si>
  <si>
    <t>Informações adicionais relevantes para a avaliação dos indicadores e metas</t>
  </si>
  <si>
    <t>Tendência do Objetivo Específico</t>
  </si>
  <si>
    <t>Campo de inserção do tendência de alcance do Objetivo Específico com base no conjunto de indicadores e metas elaborados.</t>
  </si>
  <si>
    <t>Descrição do resultado do Objetivo Específico</t>
  </si>
  <si>
    <t xml:space="preserve">Breve descrição da análise quantitativa e qualitativa da tendência de alcance do Objetivo Específico aferida pelo grupo. </t>
  </si>
  <si>
    <r>
      <rPr>
        <b/>
        <sz val="12"/>
        <color theme="0"/>
        <rFont val="Calibri"/>
        <family val="2"/>
        <scheme val="minor"/>
      </rPr>
      <t>AVALIAÇÃO FINAL</t>
    </r>
    <r>
      <rPr>
        <sz val="12"/>
        <color rgb="FFFF000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 xml:space="preserve">Sinaliza o alcance das metas finais do PAN. Inclui o resultado da monitoria do indicador, tendência do indicador e sua acurácia, a descrição do resultado do indicador, data de mensuração, responsável pelas informações, Observações, bem como a Tendência </t>
    </r>
  </si>
  <si>
    <t>Valores quantitativos (número, %, km, ha, taxa, etc) resultante da análise do indicador ao final do ciclo de vigencia;</t>
  </si>
  <si>
    <t>Breve descrição da análise quantitativa e qualitativa da tendência de alcance do Objetivo Específico aferida pelo grupo. Esse campo será preenchido com base nas discussões feitas com o GAT a partir das perguntas orientadoras listadas abaixo.</t>
  </si>
  <si>
    <r>
      <rPr>
        <b/>
        <sz val="12"/>
        <color rgb="FFFFFFFF"/>
        <rFont val="Calibri"/>
        <family val="2"/>
        <scheme val="minor"/>
      </rPr>
      <t xml:space="preserve">PERGUNTAS ORIENTADORAS PARA AVALIAÇÃO QUALIFICADA DO PAN
</t>
    </r>
    <r>
      <rPr>
        <sz val="12"/>
        <color rgb="FFFFFFFF"/>
        <rFont val="Calibri"/>
        <family val="2"/>
        <scheme val="minor"/>
      </rPr>
      <t>Abaixo são apresentadas algumas perguntas orientadoras visando auxiliar a análise crítica e descritiva dos resultados alcançados bem como a elaboração do Relatório final.</t>
    </r>
    <r>
      <rPr>
        <sz val="12"/>
        <color rgb="FF000000"/>
        <rFont val="Calibri"/>
        <family val="2"/>
        <scheme val="minor"/>
      </rPr>
      <t xml:space="preserve"> </t>
    </r>
  </si>
  <si>
    <t>Perguntas orientadoras por Objetivo Específico</t>
  </si>
  <si>
    <t>Os resultados obtidos para este Objetivo Específico contribuíram para a melhoria da situação de risco dos táxons? De que forma?​</t>
  </si>
  <si>
    <t>Quais foram as principais dificuldades e problemas enfrentados durante a implementação do Objetivo Específico?​</t>
  </si>
  <si>
    <t>Quais foram os fatores de sucesso que ajudaram na implementação do Objetivo Específico?​</t>
  </si>
  <si>
    <t xml:space="preserve">Perguntas orientadoras para avaliação do PAN </t>
  </si>
  <si>
    <t>Que mudanças ocorreram devido a implementação do PAN e qual foi o efeito para a conservação das espécies?​</t>
  </si>
  <si>
    <t>O que deve ser considerado (sugestões), a partir deste aprendizado, para a elaboração do próximo ciclo do PAN ou outra estratégia de conservação?​</t>
  </si>
  <si>
    <t>PLANO DE AÇÃO NACIONAL DE CONSERVAÇÃO DE ESPÉCIES AMEAÇADAS DE EXTINÇÃO - PAN</t>
  </si>
  <si>
    <t>Plano de Ação Nacional para Conservação da Ariranha nas Regiões Hidrográficas Tocantins-Araguaia, Paraná e Paraguai - PAN Ariranha</t>
  </si>
  <si>
    <t>Objetivo Geral do PAN</t>
  </si>
  <si>
    <t>Mitigar os impactos das principais ameaças às populações de ariranha e seu habitat em áreas estratégicas nas regiões hidrográficas Tocantins-Araguaia, Paraná e Paraguai para a conservação da espécie nos próximos 5 anos.</t>
  </si>
  <si>
    <t>Data da Elaboração de Indicadores e Metas</t>
  </si>
  <si>
    <t>DADOS DA MATRIZ DE METAS</t>
  </si>
  <si>
    <t>OBJETIVOS ESPECIÍFICOS</t>
  </si>
  <si>
    <t>Expectativa (Aumentar, Manter, Reduzir)</t>
  </si>
  <si>
    <t>Redução de conflitos entre humanos e ariranhas.</t>
  </si>
  <si>
    <t xml:space="preserve">% de pessoas que convivem com a espécie (pescadores, comunidade ribeirinha e fazendeiros) com percepção negativa da espécie. </t>
  </si>
  <si>
    <t>Reduzir</t>
  </si>
  <si>
    <t xml:space="preserve">Questionários aplicados nas regiões da abrangência. </t>
  </si>
  <si>
    <t>Bienal</t>
  </si>
  <si>
    <t>Caroline Leuchtenberger
 (IF-Farroupilha)</t>
  </si>
  <si>
    <t>Linha de base: Foram considerados os levantamentos, por meio de questionários, realizados nas comunidades dos rios Cuiabá, Paraguai e Miranda, entre 2022 e 2024, totalizando 61 pessoas, das quais 25 tiveram percepção negativa; e na Bacia Tocantins-Araguaia, em 2014, totalizando 20 pessoas, das quais 3 tiveram percepção negativa. A soma do número de pessoas que responderam aos questionários foi 81, sendo que 28 tiveram percepção negativa, representando 34,56%. A meta de meio termo corresponderá ao período de out/25 a out/27, e a meta final, de nov/27 a out/29.</t>
  </si>
  <si>
    <t xml:space="preserve">Nº de empreedimentos turísticos parceiros na promoção da coexistência humano-ariranha. </t>
  </si>
  <si>
    <t>Aumentar</t>
  </si>
  <si>
    <t>Contatos com projetos de conservação que atuam na região e pousadas dentro da área de abrangência do PAN.</t>
  </si>
  <si>
    <t>Anual</t>
  </si>
  <si>
    <t>Grasiela Porfirio Petry 
(IHP)</t>
  </si>
  <si>
    <t>Empreendimentos turísticos parceiros: locais onde é possível realizar monitoramento e treinamento/palestras (para funcionários e/ou turistas) de forma constante. As metas de meio termo e final acrescentam à linha de base, respectivamente, 5 e 6 empreendimentos mapeados como potenciais parceiros.</t>
  </si>
  <si>
    <t xml:space="preserve">Nº de áreas atendidas para a promoção de coexistência dentro das áreas estratégicas do PAN. </t>
  </si>
  <si>
    <t>Contatos com projetos de conservação que atuam na região</t>
  </si>
  <si>
    <t>Samara Almeida 
(SEMARH/TO)</t>
  </si>
  <si>
    <t xml:space="preserve">Na linha de base foram consideradas as áreas de atuação do grupo GAT, que são: Caseara/Pium, Palmas, Porto Jofre, Porto Cercado, rio Paraguai/Corumbá (trecho norte) e rio Negro. Metas: são para as seguintes áreas: Corumbá/MS, Ladário/MS, Passo do Lontra/MS, Porto Morumbi/MS, Lagoa da Confusão/TO e Rio Claro/MT.
 </t>
  </si>
  <si>
    <t>Formulação de estratégias e mitigação dos impactos da perda e degradação de habitat de ariranhas em decorrência de ações antrópicas e mudanças climáticas.</t>
  </si>
  <si>
    <t>Nº de UCs em áreas estratégicas com reuniões realizadas no âmbito do PAN Ariranha.</t>
  </si>
  <si>
    <t>Contato com os responsáveis pela a realização das reuniões</t>
  </si>
  <si>
    <t>Lívia Rodrigues 
(ICMBio/CENAP)</t>
  </si>
  <si>
    <t>Foram consideradas as UCs com ponto de ocorrência da espécie no SALVE e localizadas dentro das áreas estratégicas do PAN, totalizando 15 UCs. Destas, 10 foram consideradas prioritárias. Para as metas, foram selecionadas 2 UCs para o meio termo e 4 para a meta final, além das 2 já incluídas na linha de base, totalizando 8 UCs envolvidas. As UCs contempladas nas metas são: APA Ilhas e Várzeas do Rio Paraná; ESEC Taiamã; PARNA Araguaia; PARNA Ilha Grande; PARNA Pantanal Mato-grossense; Parque Estadual do Cantão; Parque Estadual Encontro das Águas; Área de Proteção Ambiental Ilha do Bananal/Cantão; Área de Proteção Ambiental Lago de Santa Isabel; e RPPN Estância Ecológica SESC Pantanal. A linha de base consiste no PE Encontro das Águas/MT e no PE Cantão/TO. As reuniões devem ocorrer no âmbito do PAN e incluir espaço de fala e contribuições para a inserção de ações nos Planos de Manejo das UCs.</t>
  </si>
  <si>
    <t xml:space="preserve">Nº de reuniões técnicas realizadas com órgãos ambientais ligados ao licenciamento ambiental nas áreas estratégicas. </t>
  </si>
  <si>
    <t>Dentro das áreas estratégicas do PAN há seis estados (MT, MS, SP, PR, GO e TO). As metas consideram esses estados, além do IBAMA e do ICMBio.</t>
  </si>
  <si>
    <t xml:space="preserve">Nº de reuniões técnicas em Comitês de Bacias Hidrográficas nas áreas estratégicas que abordem as ações do PAN. </t>
  </si>
  <si>
    <t>Grasiela Porfirio 
(IHP)</t>
  </si>
  <si>
    <t>Ao todo, são 24 Comitês de Bacia Hidrográfica (CBHs) localizados nas áreas estratégicas do PAN. Desses, 10 foram definidos como prioritários, sendo 4 para a meta de meio termo e 6 para a meta final. Embora essa seleção tenha sido realizada, a lista de CBHs poderá ser ajustada conforme as oportunidades ou dificuldades identificadas ao longo da implementação.</t>
  </si>
  <si>
    <t>Nº de documentos técnicos elaborados relacionados à mitigação dos impactos da perda e degradação de habitat de ariranhas.</t>
  </si>
  <si>
    <t>Documentos técnicos (produtos das ações)</t>
  </si>
  <si>
    <t>Caroline Leuchtenberger 
(IF-Farroupilha).</t>
  </si>
  <si>
    <t>Espera-se que as ações do OE2, que preveem a elaboração de documentos técnicos, resultem, ao menos, na produção de quatro documentos relacionados à mitigação dos impactos da perda e degradação de habitat de ariranhas.</t>
  </si>
  <si>
    <t>Aumento e manutenção da viabilidade de populações de ariranhas isoladas ou residuais.</t>
  </si>
  <si>
    <r>
      <rPr>
        <sz val="12"/>
        <color rgb="FF000000"/>
        <rFont val="Calibri"/>
        <scheme val="minor"/>
      </rPr>
      <t xml:space="preserve">Nº de casais </t>
    </r>
    <r>
      <rPr>
        <i/>
        <sz val="12"/>
        <color rgb="FF000000"/>
        <rFont val="Calibri"/>
        <scheme val="minor"/>
      </rPr>
      <t>ex situ</t>
    </r>
    <r>
      <rPr>
        <sz val="12"/>
        <color rgb="FF000000"/>
        <rFont val="Calibri"/>
        <scheme val="minor"/>
      </rPr>
      <t xml:space="preserve"> formados.</t>
    </r>
  </si>
  <si>
    <t xml:space="preserve">Studbook e questionário. </t>
  </si>
  <si>
    <t>Nancy Banevicius 
(Zoo de Curitiba/AZAB)</t>
  </si>
  <si>
    <t>Linha de base: casais localizados no Zoo de Brasília, Animalia Park e Aquário de São Paulo.</t>
  </si>
  <si>
    <r>
      <rPr>
        <sz val="12"/>
        <color rgb="FF000000"/>
        <rFont val="Calibri"/>
        <scheme val="minor"/>
      </rPr>
      <t xml:space="preserve">Taxa de sobrevivência dos filhotes nascidos no </t>
    </r>
    <r>
      <rPr>
        <i/>
        <sz val="12"/>
        <color rgb="FF000000"/>
        <rFont val="Calibri"/>
        <scheme val="minor"/>
      </rPr>
      <t>ex situ.</t>
    </r>
  </si>
  <si>
    <t>Linha de base: De 2022 a 2024, nasceram 18 filhotes, dos quais apenas um sobreviveu, representando 5,6%</t>
  </si>
  <si>
    <t>Taxa de sobrevivência dos filhotes resgatados e reabilitados.</t>
  </si>
  <si>
    <t xml:space="preserve"> Studbook e instituições de resgate. </t>
  </si>
  <si>
    <t xml:space="preserve">Ressalta-se que, fora da área de abrangência do PAN, na Amazônia, 11 filhotes foram resgatados entre 2002 e 2024, dos quais 10 sobreviveram. Acredita-se que o sucesso na sobrevivência nessa região esteja relacionado com a presença de uma instituição de apoio para o cuidado emergencial dos filhotes.
Linha de base (PAN): Foi calculada para a área de abrangência do PAN, totalizando seis indivíduos resgatados entre 2018 e 2025. No Pantanal, dos dois filhotes resgatados, nenhum sobreviveu; no Tocantins, dos quatro filhotes resgatados, apenas um sobreviveu, totalizando 16,7% de sobrevivência (6 filhotes e 1 sobrevivente). As metas irão considerar a soma total dos filhotes resgatados no PAN, incluindo a linha de base, e a taxa de sobrevivência será calculada a partir disso.  </t>
  </si>
  <si>
    <t>Nº  de publicações referente à espécie com foco em estudos genéticos, demográficos, manejo populacional, socioambientais e avaliação de habitat que contribuam para a manutenção da viabilidade de populações de ariranhas na área de abrangência do PAN.</t>
  </si>
  <si>
    <t xml:space="preserve">Plataformas de publicações, repositórios de dados e teses. </t>
  </si>
  <si>
    <t>Foram consideradas publicações, artigos científicos, teses, dissertações, relatórios técnicos, protocolos, manuais, ebooks, mapas e outros documentos de acesso público. As publicações acadêmicas serão consideradas na seguinte ordem: artigo indexado, tese, dissertação e resumo de evento científico. É necessário gerar conhecimento que apoie a definição de melhores práticas para alcançar os resultados deste objetivo específico e contribuir para a redução do risco de extinção da ariranha.
Períodos de tempo definidos: linha de base – 2019 a out/2025; meta de meio termo – nov/2025 a out/2027; meta final – nov/2027 a out/2029.</t>
  </si>
  <si>
    <t>Avaliação do risco sanitário por contaminantes e doenças nas populações de ariranha.</t>
  </si>
  <si>
    <t>Nº  de publicações referente à espécie e seu ambiente com foco em estudos sanitários e contaminantes que contribuam para a avaliação da saúde das populações de ariranhas na área de abrangência do PAN.</t>
  </si>
  <si>
    <t>Mariana Furtado 
(Instituto Nacional da Mata Atlântica)</t>
  </si>
  <si>
    <t>Foram consideradas publicações, artigos científicos, teses, dissertações, relatórios técnicos, protocolos, manuais, ebooks e outros documentos de acesso público. As publicações acadêmicas serão consideradas na seguinte ordem: artigo indexado, tese, dissertação e resumo de evento científico. É necessário gerar conhecimento que apoie a definição de melhores práticas para alcançar os resultados deste objetivo específico e contribuir para a redução do risco de extinção da ariranha.
Períodos de tempo definidos: linha de base – 2019 a out/2025; meta de meio termo – nov/2025 a out/2027; meta final – nov/2027 a out/2029.</t>
  </si>
  <si>
    <t>Nº de documentos técnicos enviados para instituições que atuem no âmbito de Uma Só Saúde.</t>
  </si>
  <si>
    <t xml:space="preserve">Contato e confirmação de recebimento. </t>
  </si>
  <si>
    <t xml:space="preserve">Uma Só Saúde (conforme o conceito do Ministério da Saúde) refere-se à saúde ambiental, saúde humana e saúde animal.
Foram consideradas nas metas as esferas federal, estadual e municipal, bem como os seguintes estados: MT, MS e TO.
Linha de base: carta técnica enviada pelo Projeto Ariranhas à Presidência da República (“Crise Ambiental no Pantanal e Diretrizes Estratégicas para a Conservação da Água, da Biodiversidade e das Comunidades”). </t>
  </si>
  <si>
    <t>Plano de Ação Nacional para a Conservação [nome do PAN] - PAN nome</t>
  </si>
  <si>
    <t>Data da Avaliação de Meio Termo</t>
  </si>
  <si>
    <t>DADOS DA AVALIAÇÃO DE MEIO TERMO</t>
  </si>
  <si>
    <t>Expectativa 
(Aumentar, Manter, Reduzir)</t>
  </si>
  <si>
    <t>Baixa</t>
  </si>
  <si>
    <t>Média</t>
  </si>
  <si>
    <t>Alta</t>
  </si>
  <si>
    <t>Data da Avaliação Final</t>
  </si>
  <si>
    <t>DADOS DA AVALIAÇÃO FINAL</t>
  </si>
  <si>
    <t>Avaliação</t>
  </si>
  <si>
    <t>Tendência</t>
  </si>
  <si>
    <t>Definição</t>
  </si>
  <si>
    <t xml:space="preserve">No rumo para exceder a meta, que deve ser alcançada antes do prazo definido.
</t>
  </si>
  <si>
    <t>No rumo para alcançar a meta, que deve ser alcançada até o prazo definido.</t>
  </si>
  <si>
    <t>Houve progresso, mas o ritmo é insuficiente. É necessário intensificar os esforços para alcance da meta dentro do prazo definido.</t>
  </si>
  <si>
    <t>Não houve progresso significativo.</t>
  </si>
  <si>
    <t>Houve retrocesso em relação à meta e a situação está piorando.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</si>
</sst>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35"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</font>
    <font>
      <sz val="16"/>
      <name val="Arial"/>
      <family val="2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8"/>
      <color rgb="FF003366"/>
      <name val="Calibri"/>
      <family val="2"/>
    </font>
    <font>
      <b/>
      <sz val="14"/>
      <color rgb="FF003366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6"/>
      <name val="Calibri"/>
      <family val="2"/>
      <scheme val="minor"/>
    </font>
    <font>
      <sz val="2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Arial"/>
      <family val="2"/>
    </font>
    <font>
      <sz val="12"/>
      <color rgb="FF000000"/>
      <name val="Calibri"/>
      <scheme val="minor"/>
    </font>
    <font>
      <i/>
      <sz val="12"/>
      <color rgb="FF000000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-0.249977111117893"/>
        <bgColor rgb="FF93C47D"/>
      </patternFill>
    </fill>
    <fill>
      <patternFill patternType="solid">
        <fgColor theme="6" tint="0.59999389629810485"/>
        <bgColor rgb="FF93C47D"/>
      </patternFill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C6A"/>
        <bgColor indexed="64"/>
      </patternFill>
    </fill>
  </fills>
  <borders count="25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1">
      <alignment horizontal="center" vertical="center" wrapText="1"/>
    </xf>
    <xf numFmtId="0" fontId="3" fillId="0" borderId="0"/>
    <xf numFmtId="9" fontId="3" fillId="0" borderId="0" applyFont="0" applyFill="0" applyBorder="0" applyAlignment="0" applyProtection="0"/>
  </cellStyleXfs>
  <cellXfs count="161">
    <xf numFmtId="0" fontId="0" fillId="0" borderId="0" xfId="0"/>
    <xf numFmtId="0" fontId="5" fillId="3" borderId="0" xfId="0" applyFont="1" applyFill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8" fillId="0" borderId="2" xfId="0" applyFont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2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6" fillId="6" borderId="0" xfId="0" applyFont="1" applyFill="1"/>
    <xf numFmtId="0" fontId="16" fillId="6" borderId="0" xfId="0" applyFont="1" applyFill="1" applyAlignment="1">
      <alignment wrapText="1"/>
    </xf>
    <xf numFmtId="0" fontId="6" fillId="3" borderId="2" xfId="0" applyFont="1" applyFill="1" applyBorder="1" applyAlignment="1">
      <alignment horizontal="left" vertical="center" wrapText="1" indent="2"/>
    </xf>
    <xf numFmtId="0" fontId="7" fillId="6" borderId="0" xfId="0" applyFont="1" applyFill="1" applyAlignment="1">
      <alignment horizontal="center" vertical="center"/>
    </xf>
    <xf numFmtId="0" fontId="0" fillId="3" borderId="0" xfId="0" applyFill="1"/>
    <xf numFmtId="0" fontId="20" fillId="10" borderId="12" xfId="0" applyFont="1" applyFill="1" applyBorder="1" applyAlignment="1">
      <alignment horizontal="center" vertical="center"/>
    </xf>
    <xf numFmtId="0" fontId="20" fillId="10" borderId="12" xfId="0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 wrapText="1"/>
    </xf>
    <xf numFmtId="0" fontId="23" fillId="7" borderId="12" xfId="0" applyFont="1" applyFill="1" applyBorder="1" applyAlignment="1">
      <alignment vertical="center" wrapText="1"/>
    </xf>
    <xf numFmtId="0" fontId="20" fillId="9" borderId="12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vertical="center" wrapText="1"/>
    </xf>
    <xf numFmtId="0" fontId="23" fillId="15" borderId="12" xfId="0" applyFont="1" applyFill="1" applyBorder="1" applyAlignment="1">
      <alignment vertical="center" wrapText="1"/>
    </xf>
    <xf numFmtId="0" fontId="22" fillId="13" borderId="1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16" fillId="6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30" fillId="6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23" fillId="10" borderId="14" xfId="0" applyFont="1" applyFill="1" applyBorder="1" applyAlignment="1">
      <alignment horizontal="center" vertical="center"/>
    </xf>
    <xf numFmtId="0" fontId="23" fillId="10" borderId="14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29" fillId="0" borderId="16" xfId="0" applyFont="1" applyBorder="1" applyAlignment="1">
      <alignment vertical="center"/>
    </xf>
    <xf numFmtId="0" fontId="29" fillId="3" borderId="16" xfId="0" applyFont="1" applyFill="1" applyBorder="1" applyAlignment="1">
      <alignment vertical="center"/>
    </xf>
    <xf numFmtId="0" fontId="32" fillId="6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21" fillId="6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9" fillId="3" borderId="6" xfId="0" applyFont="1" applyFill="1" applyBorder="1" applyAlignment="1">
      <alignment vertical="center"/>
    </xf>
    <xf numFmtId="0" fontId="4" fillId="10" borderId="2" xfId="0" applyFont="1" applyFill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center" vertical="center"/>
    </xf>
    <xf numFmtId="0" fontId="23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16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vertical="center"/>
    </xf>
    <xf numFmtId="0" fontId="31" fillId="0" borderId="19" xfId="0" applyFont="1" applyBorder="1" applyAlignment="1">
      <alignment vertical="center"/>
    </xf>
    <xf numFmtId="0" fontId="31" fillId="0" borderId="15" xfId="0" applyFont="1" applyBorder="1" applyAlignment="1">
      <alignment vertical="center"/>
    </xf>
    <xf numFmtId="0" fontId="31" fillId="3" borderId="15" xfId="0" applyFont="1" applyFill="1" applyBorder="1" applyAlignment="1">
      <alignment vertical="center"/>
    </xf>
    <xf numFmtId="0" fontId="23" fillId="7" borderId="2" xfId="0" applyFont="1" applyFill="1" applyBorder="1" applyAlignment="1">
      <alignment horizontal="center" vertical="center" wrapText="1"/>
    </xf>
    <xf numFmtId="0" fontId="23" fillId="17" borderId="2" xfId="0" applyFont="1" applyFill="1" applyBorder="1" applyAlignment="1">
      <alignment horizontal="center" vertical="center" wrapText="1"/>
    </xf>
    <xf numFmtId="9" fontId="4" fillId="0" borderId="1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0" fillId="6" borderId="0" xfId="0" applyFont="1" applyFill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0" fontId="22" fillId="14" borderId="12" xfId="0" applyFont="1" applyFill="1" applyBorder="1" applyAlignment="1">
      <alignment horizontal="center" vertical="center" wrapText="1"/>
    </xf>
    <xf numFmtId="0" fontId="21" fillId="15" borderId="13" xfId="0" applyFont="1" applyFill="1" applyBorder="1" applyAlignment="1">
      <alignment horizontal="center" vertical="center" wrapText="1"/>
    </xf>
    <xf numFmtId="0" fontId="21" fillId="15" borderId="0" xfId="0" applyFont="1" applyFill="1" applyAlignment="1">
      <alignment horizontal="center" vertical="center" wrapText="1"/>
    </xf>
    <xf numFmtId="0" fontId="17" fillId="11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11" borderId="11" xfId="0" applyFont="1" applyFill="1" applyBorder="1" applyAlignment="1">
      <alignment horizontal="center" vertical="center"/>
    </xf>
    <xf numFmtId="0" fontId="27" fillId="12" borderId="12" xfId="0" applyFont="1" applyFill="1" applyBorder="1" applyAlignment="1">
      <alignment horizontal="center" vertical="center" wrapText="1"/>
    </xf>
    <xf numFmtId="0" fontId="19" fillId="12" borderId="12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26" fillId="6" borderId="4" xfId="0" applyFont="1" applyFill="1" applyBorder="1" applyAlignment="1">
      <alignment horizontal="right" vertical="center"/>
    </xf>
    <xf numFmtId="0" fontId="26" fillId="6" borderId="6" xfId="0" applyFont="1" applyFill="1" applyBorder="1" applyAlignment="1">
      <alignment horizontal="right" vertical="center"/>
    </xf>
    <xf numFmtId="0" fontId="26" fillId="5" borderId="2" xfId="0" applyFont="1" applyFill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4" fontId="32" fillId="0" borderId="6" xfId="0" applyNumberFormat="1" applyFont="1" applyBorder="1" applyAlignment="1">
      <alignment horizontal="center" vertical="center"/>
    </xf>
    <xf numFmtId="14" fontId="32" fillId="0" borderId="5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4" fontId="32" fillId="3" borderId="4" xfId="0" applyNumberFormat="1" applyFont="1" applyFill="1" applyBorder="1" applyAlignment="1">
      <alignment horizontal="center" vertical="center"/>
    </xf>
    <xf numFmtId="14" fontId="32" fillId="3" borderId="6" xfId="0" applyNumberFormat="1" applyFont="1" applyFill="1" applyBorder="1" applyAlignment="1">
      <alignment horizontal="center" vertical="center"/>
    </xf>
    <xf numFmtId="14" fontId="32" fillId="3" borderId="5" xfId="0" applyNumberFormat="1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right" vertical="center"/>
    </xf>
    <xf numFmtId="0" fontId="32" fillId="0" borderId="3" xfId="0" applyFont="1" applyBorder="1" applyAlignment="1">
      <alignment horizontal="center" vertical="center"/>
    </xf>
  </cellXfs>
  <cellStyles count="4">
    <cellStyle name="Estilo 1" xfId="1" xr:uid="{00000000-0005-0000-0000-000000000000}"/>
    <cellStyle name="Normal" xfId="0" builtinId="0"/>
    <cellStyle name="Normal 2" xfId="2" xr:uid="{00000000-0005-0000-0000-000002000000}"/>
    <cellStyle name="Porcentagem 2" xfId="3" xr:uid="{00000000-0005-0000-0000-000003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66"/>
      <color rgb="FFCC6C6A"/>
      <color rgb="FFC65D5A"/>
      <color rgb="FF006600"/>
      <color rgb="FF808080"/>
      <color rgb="FFD9D9D9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'INDICADORES E METAS'!$A$9:$A$13</c:f>
              <c:strCache>
                <c:ptCount val="5"/>
                <c:pt idx="0">
                  <c:v>DADOS DA MATRIZ DE METAS</c:v>
                </c:pt>
                <c:pt idx="1">
                  <c:v>Nº OE</c:v>
                </c:pt>
                <c:pt idx="2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'INDICADORES E METAS'!$A$14:$A$23</c:f>
              <c:numCache>
                <c:formatCode>General</c:formatCode>
                <c:ptCount val="10"/>
                <c:pt idx="0">
                  <c:v>2</c:v>
                </c:pt>
                <c:pt idx="4">
                  <c:v>3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4F-441D-B67B-E0DAF27A4FEC}"/>
            </c:ext>
          </c:extLst>
        </c:ser>
        <c:ser>
          <c:idx val="1"/>
          <c:order val="1"/>
          <c:tx>
            <c:strRef>
              <c:f>'INDICADORES E METAS'!$B$9:$B$13</c:f>
              <c:strCache>
                <c:ptCount val="5"/>
                <c:pt idx="0">
                  <c:v>DADOS DA MATRIZ DE METAS</c:v>
                </c:pt>
                <c:pt idx="1">
                  <c:v>OBJETIVOS ESPECIÍFICOS</c:v>
                </c:pt>
                <c:pt idx="2">
                  <c:v>Redução de conflitos entre humanos e ariranhas.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'INDICADORES E METAS'!$B$14:$B$23</c:f>
              <c:numCache>
                <c:formatCode>General</c:formatCode>
                <c:ptCount val="1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4F-441D-B67B-E0DAF27A4FEC}"/>
            </c:ext>
          </c:extLst>
        </c:ser>
        <c:ser>
          <c:idx val="2"/>
          <c:order val="2"/>
          <c:tx>
            <c:strRef>
              <c:f>'INDICADORES E METAS'!$C$9:$C$13</c:f>
              <c:strCache>
                <c:ptCount val="5"/>
                <c:pt idx="0">
                  <c:v>DADOS DA MATRIZ DE METAS</c:v>
                </c:pt>
                <c:pt idx="1">
                  <c:v>Indicador</c:v>
                </c:pt>
                <c:pt idx="2">
                  <c:v>% de pessoas que convivem com a espécie (pescadores, comunidade ribeirinha e fazendeiros) com percepção negativa da espécie. </c:v>
                </c:pt>
                <c:pt idx="3">
                  <c:v>Nº de empreedimentos turísticos parceiros na promoção da coexistência humano-ariranha. </c:v>
                </c:pt>
                <c:pt idx="4">
                  <c:v>Nº de áreas atendidas para a promoção de coexistência dentro das áreas estratégicas do PAN.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'INDICADORES E METAS'!$C$12:$C$23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4F-441D-B67B-E0DAF27A4FEC}"/>
            </c:ext>
          </c:extLst>
        </c:ser>
        <c:ser>
          <c:idx val="3"/>
          <c:order val="3"/>
          <c:tx>
            <c:strRef>
              <c:f>'INDICADORES E METAS'!$D$9:$D$13</c:f>
              <c:strCache>
                <c:ptCount val="5"/>
                <c:pt idx="0">
                  <c:v>DADOS DA MATRIZ DE METAS</c:v>
                </c:pt>
                <c:pt idx="1">
                  <c:v>Linha de base</c:v>
                </c:pt>
                <c:pt idx="2">
                  <c:v>35%</c:v>
                </c:pt>
                <c:pt idx="3">
                  <c:v>9</c:v>
                </c:pt>
                <c:pt idx="4">
                  <c:v>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'INDICADORES E METAS'!$D$12:$D$23</c:f>
              <c:numCache>
                <c:formatCode>General</c:formatCode>
                <c:ptCount val="12"/>
                <c:pt idx="0">
                  <c:v>9</c:v>
                </c:pt>
                <c:pt idx="1">
                  <c:v>6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 formatCode="0.0%">
                  <c:v>5.6000000000000001E-2</c:v>
                </c:pt>
                <c:pt idx="8" formatCode="0%">
                  <c:v>0.16700000000000001</c:v>
                </c:pt>
                <c:pt idx="9">
                  <c:v>15</c:v>
                </c:pt>
                <c:pt idx="10">
                  <c:v>11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4F-441D-B67B-E0DAF27A4FEC}"/>
            </c:ext>
          </c:extLst>
        </c:ser>
        <c:ser>
          <c:idx val="4"/>
          <c:order val="4"/>
          <c:tx>
            <c:strRef>
              <c:f>'INDICADORES E METAS'!$E$9:$E$13</c:f>
              <c:strCache>
                <c:ptCount val="5"/>
                <c:pt idx="0">
                  <c:v>DADOS DA MATRIZ DE METAS</c:v>
                </c:pt>
                <c:pt idx="1">
                  <c:v>Meta de meio termo</c:v>
                </c:pt>
                <c:pt idx="2">
                  <c:v>30%</c:v>
                </c:pt>
                <c:pt idx="3">
                  <c:v>14</c:v>
                </c:pt>
                <c:pt idx="4">
                  <c:v>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'INDICADORES E METAS'!$E$12:$E$23</c:f>
              <c:numCache>
                <c:formatCode>General</c:formatCode>
                <c:ptCount val="12"/>
                <c:pt idx="0">
                  <c:v>14</c:v>
                </c:pt>
                <c:pt idx="1">
                  <c:v>9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5</c:v>
                </c:pt>
                <c:pt idx="7" formatCode="0%">
                  <c:v>0.1</c:v>
                </c:pt>
                <c:pt idx="8" formatCode="0%">
                  <c:v>0.25</c:v>
                </c:pt>
                <c:pt idx="9">
                  <c:v>21</c:v>
                </c:pt>
                <c:pt idx="10">
                  <c:v>14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4F-441D-B67B-E0DAF27A4FEC}"/>
            </c:ext>
          </c:extLst>
        </c:ser>
        <c:ser>
          <c:idx val="5"/>
          <c:order val="5"/>
          <c:tx>
            <c:strRef>
              <c:f>'INDICADORES E METAS'!$F$9:$F$13</c:f>
              <c:strCache>
                <c:ptCount val="5"/>
                <c:pt idx="0">
                  <c:v>DADOS DA MATRIZ DE METAS</c:v>
                </c:pt>
                <c:pt idx="1">
                  <c:v>Meta final</c:v>
                </c:pt>
                <c:pt idx="2">
                  <c:v>20%</c:v>
                </c:pt>
                <c:pt idx="3">
                  <c:v>20</c:v>
                </c:pt>
                <c:pt idx="4">
                  <c:v>12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'INDICADORES E METAS'!$F$12:$F$23</c:f>
              <c:numCache>
                <c:formatCode>General</c:formatCode>
                <c:ptCount val="12"/>
                <c:pt idx="0">
                  <c:v>20</c:v>
                </c:pt>
                <c:pt idx="1">
                  <c:v>12</c:v>
                </c:pt>
                <c:pt idx="2">
                  <c:v>8</c:v>
                </c:pt>
                <c:pt idx="3">
                  <c:v>8</c:v>
                </c:pt>
                <c:pt idx="4">
                  <c:v>10</c:v>
                </c:pt>
                <c:pt idx="5">
                  <c:v>4</c:v>
                </c:pt>
                <c:pt idx="6">
                  <c:v>7</c:v>
                </c:pt>
                <c:pt idx="7" formatCode="0%">
                  <c:v>0.2</c:v>
                </c:pt>
                <c:pt idx="8" formatCode="0%">
                  <c:v>0.4</c:v>
                </c:pt>
                <c:pt idx="9">
                  <c:v>25</c:v>
                </c:pt>
                <c:pt idx="10">
                  <c:v>17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4F-441D-B67B-E0DAF27A4FEC}"/>
            </c:ext>
          </c:extLst>
        </c:ser>
        <c:ser>
          <c:idx val="6"/>
          <c:order val="6"/>
          <c:tx>
            <c:strRef>
              <c:f>'INDICADORES E METAS'!$G$9:$G$13</c:f>
              <c:strCache>
                <c:ptCount val="5"/>
                <c:pt idx="0">
                  <c:v>DADOS DA MATRIZ DE METAS</c:v>
                </c:pt>
                <c:pt idx="1">
                  <c:v>Expectativa (Aumentar, Manter, Reduzir)</c:v>
                </c:pt>
                <c:pt idx="2">
                  <c:v>Reduzir</c:v>
                </c:pt>
                <c:pt idx="3">
                  <c:v>Aumentar</c:v>
                </c:pt>
                <c:pt idx="4">
                  <c:v>Aumentar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'INDICADORES E METAS'!$G$12:$G$23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4F-441D-B67B-E0DAF27A4FEC}"/>
            </c:ext>
          </c:extLst>
        </c:ser>
        <c:ser>
          <c:idx val="7"/>
          <c:order val="7"/>
          <c:tx>
            <c:strRef>
              <c:f>'INDICADORES E METAS'!$H$9:$H$13</c:f>
              <c:strCache>
                <c:ptCount val="5"/>
                <c:pt idx="0">
                  <c:v>DADOS DA MATRIZ DE METAS</c:v>
                </c:pt>
                <c:pt idx="1">
                  <c:v>Meio de verificação</c:v>
                </c:pt>
                <c:pt idx="2">
                  <c:v>Questionários aplicados nas regiões da abrangência. </c:v>
                </c:pt>
                <c:pt idx="3">
                  <c:v>Contatos com projetos de conservação que atuam na região e pousadas dentro da área de abrangência do PAN.</c:v>
                </c:pt>
                <c:pt idx="4">
                  <c:v>Contatos com projetos de conservação que atuam na região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'INDICADORES E METAS'!$H$12:$H$23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4F-441D-B67B-E0DAF27A4FEC}"/>
            </c:ext>
          </c:extLst>
        </c:ser>
        <c:ser>
          <c:idx val="8"/>
          <c:order val="8"/>
          <c:tx>
            <c:strRef>
              <c:f>'INDICADORES E METAS'!$I$9:$I$13</c:f>
              <c:strCache>
                <c:ptCount val="5"/>
                <c:pt idx="0">
                  <c:v>DADOS DA MATRIZ DE METAS</c:v>
                </c:pt>
                <c:pt idx="1">
                  <c:v>Frequência de mensuração</c:v>
                </c:pt>
                <c:pt idx="2">
                  <c:v>Bienal</c:v>
                </c:pt>
                <c:pt idx="3">
                  <c:v>Anual</c:v>
                </c:pt>
                <c:pt idx="4">
                  <c:v>Bienal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'INDICADORES E METAS'!$I$12:$I$23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4F-441D-B67B-E0DAF27A4FEC}"/>
            </c:ext>
          </c:extLst>
        </c:ser>
        <c:ser>
          <c:idx val="9"/>
          <c:order val="9"/>
          <c:tx>
            <c:strRef>
              <c:f>'INDICADORES E METAS'!$J$9:$J$13</c:f>
              <c:strCache>
                <c:ptCount val="5"/>
                <c:pt idx="0">
                  <c:v>DADOS DA MATRIZ DE METAS</c:v>
                </c:pt>
                <c:pt idx="1">
                  <c:v>Responsável</c:v>
                </c:pt>
                <c:pt idx="2">
                  <c:v>Caroline Leuchtenberger
 (IF-Farroupilha)</c:v>
                </c:pt>
                <c:pt idx="3">
                  <c:v>Grasiela Porfirio Petry 
(IHP)</c:v>
                </c:pt>
                <c:pt idx="4">
                  <c:v>Samara Almeida 
(SEMARH/TO)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'INDICADORES E METAS'!$J$12:$J$23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E4F-441D-B67B-E0DAF27A4FEC}"/>
            </c:ext>
          </c:extLst>
        </c:ser>
        <c:ser>
          <c:idx val="10"/>
          <c:order val="10"/>
          <c:tx>
            <c:strRef>
              <c:f>'INDICADORES E METAS'!$K$9:$K$13</c:f>
              <c:strCache>
                <c:ptCount val="5"/>
                <c:pt idx="0">
                  <c:v>DADOS DA MATRIZ DE METAS</c:v>
                </c:pt>
                <c:pt idx="1">
                  <c:v>Observações</c:v>
                </c:pt>
                <c:pt idx="2">
                  <c:v>Linha de base: Foram considerados os levantamentos, por meio de questionários, realizados nas comunidades dos rios Cuiabá, Paraguai e Miranda, entre 2022 e 2024, totalizando 61 pessoas, das quais 25 tiveram percepção negativa; e na Bacia Tocantins-Araguaia, em 2014, totalizando 20 pessoas, das quais 3 tiveram percepção negativa. A soma do número de pessoas que responderam aos questionários foi 81, sendo que 28 tiveram percepção negativa, representando 34,56%. A meta de meio termo corresponderá ao período de out/25 a out/27, e a meta final, de nov/27 a out/29.</c:v>
                </c:pt>
                <c:pt idx="3">
                  <c:v>Empreendimentos turísticos parceiros: locais onde é possível realizar monitoramento e treinamento/palestras (para funcionários e/ou turistas) de forma constante. As metas de meio termo e final acrescentam à linha de base, respectivamente, 5 e 6 empreendimentos mapeados como potenciais parceiros.</c:v>
                </c:pt>
                <c:pt idx="4">
                  <c:v>Na linha de base foram consideradas as áreas de atuação do grupo GAT, que são: Caseara/Pium, Palmas, Porto Jofre, Porto Cercado, rio Paraguai/Corumbá (trecho norte) e rio Negro. Metas: são para as seguintes áreas: Corumbá/MS, Ladário/MS, Passo do Lontra/MS, Porto Morumbi/MS, Lagoa da Confusão/TO e Rio Claro/MT.
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'INDICADORES E METAS'!$K$12:$K$23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4F-441D-B67B-E0DAF27A4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2599935"/>
        <c:axId val="972602815"/>
      </c:barChart>
      <c:catAx>
        <c:axId val="9725999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2602815"/>
        <c:crosses val="autoZero"/>
        <c:auto val="1"/>
        <c:lblAlgn val="ctr"/>
        <c:lblOffset val="100"/>
        <c:noMultiLvlLbl val="0"/>
      </c:catAx>
      <c:valAx>
        <c:axId val="972602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259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59AFD6F-F67E-4CAE-9F8E-7D788F15BF95}">
  <sheetPr/>
  <sheetViews>
    <sheetView zoomScale="190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6.png"/><Relationship Id="rId6" Type="http://schemas.openxmlformats.org/officeDocument/2006/relationships/image" Target="../media/image7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6.png"/><Relationship Id="rId1" Type="http://schemas.openxmlformats.org/officeDocument/2006/relationships/image" Target="../media/image8.png"/><Relationship Id="rId5" Type="http://schemas.openxmlformats.org/officeDocument/2006/relationships/image" Target="../media/image9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771525</xdr:colOff>
      <xdr:row>4</xdr:row>
      <xdr:rowOff>257175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9EFC227A-9549-408C-BCA4-233573E7A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3324225" cy="1314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4015539" cy="250156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94B85A-BE78-A948-4877-691AF152204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374852</xdr:colOff>
      <xdr:row>15</xdr:row>
      <xdr:rowOff>141182</xdr:rowOff>
    </xdr:from>
    <xdr:to>
      <xdr:col>12</xdr:col>
      <xdr:colOff>1818247</xdr:colOff>
      <xdr:row>16</xdr:row>
      <xdr:rowOff>11615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907000E-09F2-446F-9FF5-275FDA73F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52133" y="8392213"/>
          <a:ext cx="1443395" cy="1346807"/>
        </a:xfrm>
        <a:prstGeom prst="rect">
          <a:avLst/>
        </a:prstGeom>
      </xdr:spPr>
    </xdr:pic>
    <xdr:clientData/>
  </xdr:twoCellAnchor>
  <xdr:twoCellAnchor editAs="oneCell">
    <xdr:from>
      <xdr:col>12</xdr:col>
      <xdr:colOff>456384</xdr:colOff>
      <xdr:row>11</xdr:row>
      <xdr:rowOff>1170071</xdr:rowOff>
    </xdr:from>
    <xdr:to>
      <xdr:col>12</xdr:col>
      <xdr:colOff>1842726</xdr:colOff>
      <xdr:row>12</xdr:row>
      <xdr:rowOff>1404440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1530532-70EC-4FB1-A342-0EBA1C063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4884" y="4235389"/>
          <a:ext cx="1386342" cy="1422396"/>
        </a:xfrm>
        <a:prstGeom prst="rect">
          <a:avLst/>
        </a:prstGeom>
      </xdr:spPr>
    </xdr:pic>
    <xdr:clientData/>
  </xdr:twoCellAnchor>
  <xdr:twoCellAnchor editAs="oneCell">
    <xdr:from>
      <xdr:col>12</xdr:col>
      <xdr:colOff>291161</xdr:colOff>
      <xdr:row>14</xdr:row>
      <xdr:rowOff>51065</xdr:rowOff>
    </xdr:from>
    <xdr:to>
      <xdr:col>12</xdr:col>
      <xdr:colOff>1825343</xdr:colOff>
      <xdr:row>15</xdr:row>
      <xdr:rowOff>16711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2F87960-0189-44ED-8F58-7E5C59274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442" y="6825721"/>
          <a:ext cx="1534182" cy="1442022"/>
        </a:xfrm>
        <a:prstGeom prst="rect">
          <a:avLst/>
        </a:prstGeom>
      </xdr:spPr>
    </xdr:pic>
    <xdr:clientData/>
  </xdr:twoCellAnchor>
  <xdr:twoCellAnchor editAs="oneCell">
    <xdr:from>
      <xdr:col>12</xdr:col>
      <xdr:colOff>432718</xdr:colOff>
      <xdr:row>13</xdr:row>
      <xdr:rowOff>26979</xdr:rowOff>
    </xdr:from>
    <xdr:to>
      <xdr:col>12</xdr:col>
      <xdr:colOff>1824911</xdr:colOff>
      <xdr:row>13</xdr:row>
      <xdr:rowOff>1322379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70394FD-C6B8-4603-BD6D-4AD385D79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09999" y="5325260"/>
          <a:ext cx="1392193" cy="1295400"/>
        </a:xfrm>
        <a:prstGeom prst="rect">
          <a:avLst/>
        </a:prstGeom>
      </xdr:spPr>
    </xdr:pic>
    <xdr:clientData/>
  </xdr:twoCellAnchor>
  <xdr:twoCellAnchor editAs="oneCell">
    <xdr:from>
      <xdr:col>18</xdr:col>
      <xdr:colOff>363682</xdr:colOff>
      <xdr:row>13</xdr:row>
      <xdr:rowOff>467591</xdr:rowOff>
    </xdr:from>
    <xdr:to>
      <xdr:col>18</xdr:col>
      <xdr:colOff>1897864</xdr:colOff>
      <xdr:row>14</xdr:row>
      <xdr:rowOff>423714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7697829-346B-4DC3-9767-7B19A3261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0" y="5697682"/>
          <a:ext cx="1534182" cy="1434661"/>
        </a:xfrm>
        <a:prstGeom prst="rect">
          <a:avLst/>
        </a:prstGeom>
      </xdr:spPr>
    </xdr:pic>
    <xdr:clientData/>
  </xdr:twoCellAnchor>
  <xdr:twoCellAnchor editAs="oneCell">
    <xdr:from>
      <xdr:col>12</xdr:col>
      <xdr:colOff>627629</xdr:colOff>
      <xdr:row>16</xdr:row>
      <xdr:rowOff>108857</xdr:rowOff>
    </xdr:from>
    <xdr:to>
      <xdr:col>12</xdr:col>
      <xdr:colOff>1825058</xdr:colOff>
      <xdr:row>16</xdr:row>
      <xdr:rowOff>1435374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58AB952-CDA7-44A4-AA0B-E93FF4225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04910" y="9836263"/>
          <a:ext cx="1197429" cy="13265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372341</xdr:colOff>
      <xdr:row>15</xdr:row>
      <xdr:rowOff>1290336</xdr:rowOff>
    </xdr:from>
    <xdr:to>
      <xdr:col>18</xdr:col>
      <xdr:colOff>1906523</xdr:colOff>
      <xdr:row>16</xdr:row>
      <xdr:rowOff>688563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E3C54158-0EB5-43C6-B8EF-0F333336D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65716" y="8529336"/>
          <a:ext cx="1534182" cy="142229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367090</xdr:rowOff>
    </xdr:from>
    <xdr:to>
      <xdr:col>11</xdr:col>
      <xdr:colOff>1443395</xdr:colOff>
      <xdr:row>17</xdr:row>
      <xdr:rowOff>1701527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B153AD2E-F338-4F48-BD1B-499F4F3A2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0153" y="11654215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18</xdr:row>
      <xdr:rowOff>267670</xdr:rowOff>
    </xdr:from>
    <xdr:to>
      <xdr:col>11</xdr:col>
      <xdr:colOff>1386342</xdr:colOff>
      <xdr:row>18</xdr:row>
      <xdr:rowOff>1677696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82D1B9A2-BA8D-494C-ABC8-64CF5CC11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5918" y="13578858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441745</xdr:rowOff>
    </xdr:from>
    <xdr:to>
      <xdr:col>11</xdr:col>
      <xdr:colOff>1534182</xdr:colOff>
      <xdr:row>16</xdr:row>
      <xdr:rowOff>1861870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989D0A59-A205-4A1D-8D2F-CE14F1BF0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75" y="9704808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359891</xdr:rowOff>
    </xdr:from>
    <xdr:to>
      <xdr:col>11</xdr:col>
      <xdr:colOff>1392193</xdr:colOff>
      <xdr:row>15</xdr:row>
      <xdr:rowOff>1653127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E8A328D0-5791-48A2-9E1A-B671F9081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34724" y="7598891"/>
          <a:ext cx="1392193" cy="129323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19</xdr:row>
      <xdr:rowOff>289009</xdr:rowOff>
    </xdr:from>
    <xdr:to>
      <xdr:col>11</xdr:col>
      <xdr:colOff>1386342</xdr:colOff>
      <xdr:row>19</xdr:row>
      <xdr:rowOff>1723528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ABF0C079-F142-4F50-8F76-45D679750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93446" y="15624259"/>
          <a:ext cx="1386342" cy="143451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</xdr:row>
      <xdr:rowOff>428625</xdr:rowOff>
    </xdr:from>
    <xdr:to>
      <xdr:col>11</xdr:col>
      <xdr:colOff>1197429</xdr:colOff>
      <xdr:row>14</xdr:row>
      <xdr:rowOff>1755142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D478BB6C-6F38-47C7-8D01-A4E57F46C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0" y="5643563"/>
          <a:ext cx="1197429" cy="1326517"/>
        </a:xfrm>
        <a:prstGeom prst="rect">
          <a:avLst/>
        </a:prstGeom>
      </xdr:spPr>
    </xdr:pic>
    <xdr:clientData/>
  </xdr:twoCellAnchor>
  <xdr:twoCellAnchor editAs="oneCell">
    <xdr:from>
      <xdr:col>12</xdr:col>
      <xdr:colOff>456384</xdr:colOff>
      <xdr:row>13</xdr:row>
      <xdr:rowOff>1170071</xdr:rowOff>
    </xdr:from>
    <xdr:to>
      <xdr:col>12</xdr:col>
      <xdr:colOff>1842726</xdr:colOff>
      <xdr:row>14</xdr:row>
      <xdr:rowOff>1411243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465854E-9DF9-42F6-90FA-EAE1911CF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40809" y="3713246"/>
          <a:ext cx="1386342" cy="14086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434389</xdr:colOff>
      <xdr:row>3</xdr:row>
      <xdr:rowOff>134609</xdr:rowOff>
    </xdr:from>
    <xdr:to>
      <xdr:col>2</xdr:col>
      <xdr:colOff>1719390</xdr:colOff>
      <xdr:row>3</xdr:row>
      <xdr:rowOff>1322609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4A5D190-71D1-4514-BA21-558F5B37A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603" y="2434216"/>
          <a:ext cx="1285001" cy="1188000"/>
        </a:xfrm>
        <a:prstGeom prst="rect">
          <a:avLst/>
        </a:prstGeom>
      </xdr:spPr>
    </xdr:pic>
    <xdr:clientData/>
  </xdr:twoCellAnchor>
  <xdr:twoCellAnchor editAs="oneCell">
    <xdr:from>
      <xdr:col>2</xdr:col>
      <xdr:colOff>356112</xdr:colOff>
      <xdr:row>4</xdr:row>
      <xdr:rowOff>33673</xdr:rowOff>
    </xdr:from>
    <xdr:to>
      <xdr:col>2</xdr:col>
      <xdr:colOff>1715236</xdr:colOff>
      <xdr:row>4</xdr:row>
      <xdr:rowOff>1293673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9F653B12-4C64-4DDE-AB6B-ED46D137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326" y="3721209"/>
          <a:ext cx="1359124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381002</xdr:colOff>
      <xdr:row>5</xdr:row>
      <xdr:rowOff>61601</xdr:rowOff>
    </xdr:from>
    <xdr:to>
      <xdr:col>2</xdr:col>
      <xdr:colOff>1718690</xdr:colOff>
      <xdr:row>5</xdr:row>
      <xdr:rowOff>1306286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4E64CDB5-7377-4377-ABB8-3A238B6A1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6" y="5014601"/>
          <a:ext cx="1337688" cy="1244685"/>
        </a:xfrm>
        <a:prstGeom prst="rect">
          <a:avLst/>
        </a:prstGeom>
      </xdr:spPr>
    </xdr:pic>
    <xdr:clientData/>
  </xdr:twoCellAnchor>
  <xdr:twoCellAnchor editAs="oneCell">
    <xdr:from>
      <xdr:col>2</xdr:col>
      <xdr:colOff>626296</xdr:colOff>
      <xdr:row>6</xdr:row>
      <xdr:rowOff>95249</xdr:rowOff>
    </xdr:from>
    <xdr:to>
      <xdr:col>2</xdr:col>
      <xdr:colOff>1694918</xdr:colOff>
      <xdr:row>6</xdr:row>
      <xdr:rowOff>1279072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B2B74F0-D3DA-47E3-B5C5-A3CFD76AF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510" y="6395356"/>
          <a:ext cx="1068622" cy="1183823"/>
        </a:xfrm>
        <a:prstGeom prst="rect">
          <a:avLst/>
        </a:prstGeom>
      </xdr:spPr>
    </xdr:pic>
    <xdr:clientData/>
  </xdr:twoCellAnchor>
  <xdr:twoCellAnchor editAs="oneCell">
    <xdr:from>
      <xdr:col>2</xdr:col>
      <xdr:colOff>462642</xdr:colOff>
      <xdr:row>1</xdr:row>
      <xdr:rowOff>612800</xdr:rowOff>
    </xdr:from>
    <xdr:to>
      <xdr:col>2</xdr:col>
      <xdr:colOff>1780367</xdr:colOff>
      <xdr:row>2</xdr:row>
      <xdr:rowOff>1327109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BC3EF1C-AFC1-45B1-8DC5-987C54A30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56" y="898550"/>
          <a:ext cx="1317725" cy="13402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BC75-7D35-4735-A04F-606C33290C1E}">
  <dimension ref="A1:CL128"/>
  <sheetViews>
    <sheetView topLeftCell="A12" workbookViewId="0">
      <selection activeCell="A40" sqref="A40:B45"/>
    </sheetView>
  </sheetViews>
  <sheetFormatPr defaultRowHeight="13.15"/>
  <cols>
    <col min="1" max="1" width="38.42578125" bestFit="1" customWidth="1"/>
    <col min="2" max="2" width="136.28515625" customWidth="1"/>
    <col min="3" max="90" width="9.140625" style="25"/>
  </cols>
  <sheetData>
    <row r="1" spans="1:2" ht="21" customHeight="1">
      <c r="A1" s="96" t="s">
        <v>0</v>
      </c>
      <c r="B1" s="97"/>
    </row>
    <row r="2" spans="1:2" ht="21" customHeight="1">
      <c r="A2" s="97"/>
      <c r="B2" s="97"/>
    </row>
    <row r="3" spans="1:2" ht="21" customHeight="1">
      <c r="A3" s="97"/>
      <c r="B3" s="97"/>
    </row>
    <row r="4" spans="1:2" ht="21" customHeight="1">
      <c r="A4" s="97"/>
      <c r="B4" s="97"/>
    </row>
    <row r="5" spans="1:2" ht="21" customHeight="1">
      <c r="A5" s="98"/>
      <c r="B5" s="98"/>
    </row>
    <row r="6" spans="1:2" ht="54.75" customHeight="1">
      <c r="A6" s="99" t="s">
        <v>1</v>
      </c>
      <c r="B6" s="100"/>
    </row>
    <row r="7" spans="1:2" ht="19.5" customHeight="1">
      <c r="A7" s="26" t="s">
        <v>2</v>
      </c>
      <c r="B7" s="34" t="s">
        <v>3</v>
      </c>
    </row>
    <row r="8" spans="1:2" ht="20.25" customHeight="1">
      <c r="A8" s="26" t="s">
        <v>4</v>
      </c>
      <c r="B8" s="34" t="s">
        <v>5</v>
      </c>
    </row>
    <row r="9" spans="1:2" ht="30" customHeight="1">
      <c r="A9" s="27" t="s">
        <v>6</v>
      </c>
      <c r="B9" s="34" t="s">
        <v>7</v>
      </c>
    </row>
    <row r="10" spans="1:2" ht="18.75" customHeight="1">
      <c r="A10" s="26" t="s">
        <v>8</v>
      </c>
      <c r="B10" s="34" t="s">
        <v>9</v>
      </c>
    </row>
    <row r="11" spans="1:2" ht="19.5" customHeight="1">
      <c r="A11" s="26" t="s">
        <v>10</v>
      </c>
      <c r="B11" s="34" t="s">
        <v>11</v>
      </c>
    </row>
    <row r="12" spans="1:2" ht="18.75" customHeight="1">
      <c r="A12" s="26" t="s">
        <v>12</v>
      </c>
      <c r="B12" s="34" t="s">
        <v>13</v>
      </c>
    </row>
    <row r="13" spans="1:2" ht="15.6">
      <c r="A13" s="26" t="s">
        <v>14</v>
      </c>
      <c r="B13" s="34" t="s">
        <v>15</v>
      </c>
    </row>
    <row r="14" spans="1:2" ht="15.6">
      <c r="A14" s="28" t="s">
        <v>16</v>
      </c>
      <c r="B14" s="34" t="s">
        <v>17</v>
      </c>
    </row>
    <row r="15" spans="1:2" ht="31.15">
      <c r="A15" s="28" t="s">
        <v>18</v>
      </c>
      <c r="B15" s="34" t="s">
        <v>19</v>
      </c>
    </row>
    <row r="16" spans="1:2" ht="23.25" customHeight="1">
      <c r="A16" s="26" t="s">
        <v>20</v>
      </c>
      <c r="B16" s="34" t="s">
        <v>21</v>
      </c>
    </row>
    <row r="17" spans="1:2" ht="23.25" customHeight="1">
      <c r="A17" s="26" t="s">
        <v>22</v>
      </c>
      <c r="B17" s="34" t="s">
        <v>23</v>
      </c>
    </row>
    <row r="18" spans="1:2" ht="69" customHeight="1">
      <c r="A18" s="101" t="s">
        <v>24</v>
      </c>
      <c r="B18" s="101"/>
    </row>
    <row r="19" spans="1:2" ht="15.6">
      <c r="A19" s="29" t="s">
        <v>25</v>
      </c>
      <c r="B19" s="30" t="s">
        <v>26</v>
      </c>
    </row>
    <row r="20" spans="1:2" ht="31.15">
      <c r="A20" s="29" t="s">
        <v>27</v>
      </c>
      <c r="B20" s="30" t="s">
        <v>28</v>
      </c>
    </row>
    <row r="21" spans="1:2" ht="15.6">
      <c r="A21" s="29" t="s">
        <v>29</v>
      </c>
      <c r="B21" s="30" t="s">
        <v>30</v>
      </c>
    </row>
    <row r="22" spans="1:2" ht="15.6">
      <c r="A22" s="29" t="s">
        <v>31</v>
      </c>
      <c r="B22" s="30" t="s">
        <v>32</v>
      </c>
    </row>
    <row r="23" spans="1:2" ht="15.6">
      <c r="A23" s="29" t="s">
        <v>33</v>
      </c>
      <c r="B23" s="30" t="s">
        <v>34</v>
      </c>
    </row>
    <row r="24" spans="1:2" ht="15.6">
      <c r="A24" s="29" t="s">
        <v>20</v>
      </c>
      <c r="B24" s="30" t="s">
        <v>35</v>
      </c>
    </row>
    <row r="25" spans="1:2" ht="15.6">
      <c r="A25" s="29" t="s">
        <v>22</v>
      </c>
      <c r="B25" s="30" t="s">
        <v>36</v>
      </c>
    </row>
    <row r="26" spans="1:2" ht="18" customHeight="1">
      <c r="A26" s="29" t="s">
        <v>37</v>
      </c>
      <c r="B26" s="30" t="s">
        <v>38</v>
      </c>
    </row>
    <row r="27" spans="1:2" ht="15.6">
      <c r="A27" s="29" t="s">
        <v>29</v>
      </c>
      <c r="B27" s="30" t="s">
        <v>30</v>
      </c>
    </row>
    <row r="28" spans="1:2" ht="31.15">
      <c r="A28" s="29" t="s">
        <v>39</v>
      </c>
      <c r="B28" s="30" t="s">
        <v>40</v>
      </c>
    </row>
    <row r="29" spans="1:2" ht="73.5" customHeight="1">
      <c r="A29" s="102" t="s">
        <v>41</v>
      </c>
      <c r="B29" s="102"/>
    </row>
    <row r="30" spans="1:2" ht="19.5" customHeight="1">
      <c r="A30" s="31" t="s">
        <v>25</v>
      </c>
      <c r="B30" s="32" t="s">
        <v>42</v>
      </c>
    </row>
    <row r="31" spans="1:2" ht="19.5" customHeight="1">
      <c r="A31" s="31" t="s">
        <v>27</v>
      </c>
      <c r="B31" s="32" t="s">
        <v>28</v>
      </c>
    </row>
    <row r="32" spans="1:2" ht="19.5" customHeight="1">
      <c r="A32" s="31" t="s">
        <v>29</v>
      </c>
      <c r="B32" s="32" t="s">
        <v>30</v>
      </c>
    </row>
    <row r="33" spans="1:2" ht="19.5" customHeight="1">
      <c r="A33" s="31" t="s">
        <v>31</v>
      </c>
      <c r="B33" s="32" t="s">
        <v>32</v>
      </c>
    </row>
    <row r="34" spans="1:2" ht="19.5" customHeight="1">
      <c r="A34" s="31" t="s">
        <v>33</v>
      </c>
      <c r="B34" s="32" t="s">
        <v>34</v>
      </c>
    </row>
    <row r="35" spans="1:2" ht="19.5" customHeight="1">
      <c r="A35" s="31" t="s">
        <v>20</v>
      </c>
      <c r="B35" s="32" t="s">
        <v>35</v>
      </c>
    </row>
    <row r="36" spans="1:2" ht="19.5" customHeight="1">
      <c r="A36" s="31" t="s">
        <v>22</v>
      </c>
      <c r="B36" s="32" t="s">
        <v>36</v>
      </c>
    </row>
    <row r="37" spans="1:2" ht="19.5" customHeight="1">
      <c r="A37" s="31" t="s">
        <v>37</v>
      </c>
      <c r="B37" s="32" t="s">
        <v>38</v>
      </c>
    </row>
    <row r="38" spans="1:2" ht="19.5" customHeight="1">
      <c r="A38" s="31" t="s">
        <v>29</v>
      </c>
      <c r="B38" s="32" t="s">
        <v>30</v>
      </c>
    </row>
    <row r="39" spans="1:2" ht="45" customHeight="1">
      <c r="A39" s="31" t="s">
        <v>39</v>
      </c>
      <c r="B39" s="32" t="s">
        <v>43</v>
      </c>
    </row>
    <row r="40" spans="1:2" s="25" customFormat="1" ht="53.25" customHeight="1">
      <c r="A40" s="93" t="s">
        <v>44</v>
      </c>
      <c r="B40" s="93"/>
    </row>
    <row r="41" spans="1:2" s="25" customFormat="1" ht="21" customHeight="1">
      <c r="A41" s="94" t="s">
        <v>45</v>
      </c>
      <c r="B41" s="33" t="s">
        <v>46</v>
      </c>
    </row>
    <row r="42" spans="1:2" s="25" customFormat="1" ht="20.25" customHeight="1">
      <c r="A42" s="95"/>
      <c r="B42" s="33" t="s">
        <v>47</v>
      </c>
    </row>
    <row r="43" spans="1:2" s="25" customFormat="1" ht="18" customHeight="1">
      <c r="A43" s="95"/>
      <c r="B43" s="33" t="s">
        <v>48</v>
      </c>
    </row>
    <row r="44" spans="1:2" s="25" customFormat="1" ht="27" customHeight="1">
      <c r="A44" s="94" t="s">
        <v>49</v>
      </c>
      <c r="B44" s="33" t="s">
        <v>50</v>
      </c>
    </row>
    <row r="45" spans="1:2" s="25" customFormat="1" ht="36" customHeight="1">
      <c r="A45" s="95"/>
      <c r="B45" s="33" t="s">
        <v>51</v>
      </c>
    </row>
    <row r="46" spans="1:2" s="25" customFormat="1"/>
    <row r="47" spans="1:2" s="25" customFormat="1"/>
    <row r="48" spans="1:2" s="25" customFormat="1"/>
    <row r="49" s="25" customFormat="1"/>
    <row r="50" s="25" customFormat="1"/>
    <row r="51" s="25" customFormat="1"/>
    <row r="52" s="25" customFormat="1"/>
    <row r="53" s="25" customFormat="1"/>
    <row r="54" s="25" customFormat="1"/>
    <row r="55" s="25" customFormat="1"/>
    <row r="56" s="25" customFormat="1"/>
    <row r="57" s="25" customFormat="1"/>
    <row r="58" s="25" customFormat="1"/>
    <row r="59" s="25" customFormat="1"/>
    <row r="60" s="25" customFormat="1"/>
    <row r="61" s="25" customFormat="1"/>
    <row r="62" s="25" customFormat="1"/>
    <row r="63" s="25" customFormat="1"/>
    <row r="64" s="25" customFormat="1"/>
    <row r="65" s="25" customFormat="1"/>
    <row r="66" s="25" customFormat="1"/>
    <row r="67" s="25" customFormat="1"/>
    <row r="68" s="25" customFormat="1"/>
    <row r="69" s="25" customFormat="1"/>
    <row r="70" s="25" customFormat="1"/>
    <row r="71" s="25" customFormat="1"/>
    <row r="72" s="25" customFormat="1"/>
    <row r="73" s="25" customFormat="1"/>
    <row r="74" s="25" customFormat="1"/>
    <row r="75" s="25" customFormat="1"/>
    <row r="76" s="25" customFormat="1"/>
    <row r="77" s="25" customFormat="1"/>
    <row r="78" s="25" customFormat="1"/>
    <row r="79" s="25" customFormat="1"/>
    <row r="80" s="25" customFormat="1"/>
    <row r="81" s="25" customFormat="1"/>
    <row r="82" s="25" customFormat="1"/>
    <row r="83" s="25" customFormat="1"/>
    <row r="84" s="25" customFormat="1"/>
    <row r="85" s="25" customFormat="1"/>
    <row r="86" s="25" customFormat="1"/>
    <row r="87" s="25" customFormat="1"/>
    <row r="88" s="25" customFormat="1"/>
    <row r="89" s="25" customFormat="1"/>
    <row r="90" s="25" customFormat="1"/>
    <row r="91" s="25" customFormat="1"/>
    <row r="92" s="25" customFormat="1"/>
    <row r="93" s="25" customFormat="1"/>
    <row r="94" s="25" customFormat="1"/>
    <row r="95" s="25" customFormat="1"/>
    <row r="96" s="25" customFormat="1"/>
    <row r="97" s="25" customFormat="1"/>
    <row r="98" s="25" customFormat="1"/>
    <row r="99" s="25" customFormat="1"/>
    <row r="100" s="25" customFormat="1"/>
    <row r="101" s="25" customFormat="1"/>
    <row r="102" s="25" customFormat="1"/>
    <row r="103" s="25" customFormat="1"/>
    <row r="104" s="25" customFormat="1"/>
    <row r="105" s="25" customFormat="1"/>
    <row r="106" s="25" customFormat="1"/>
    <row r="107" s="25" customFormat="1"/>
    <row r="108" s="25" customFormat="1"/>
    <row r="109" s="25" customFormat="1"/>
    <row r="110" s="25" customFormat="1"/>
    <row r="111" s="25" customFormat="1"/>
    <row r="112" s="25" customFormat="1"/>
    <row r="113" s="25" customFormat="1"/>
    <row r="114" s="25" customFormat="1"/>
    <row r="115" s="25" customFormat="1"/>
    <row r="116" s="25" customFormat="1"/>
    <row r="117" s="25" customFormat="1"/>
    <row r="118" s="25" customFormat="1"/>
    <row r="119" s="25" customFormat="1"/>
    <row r="120" s="25" customFormat="1"/>
    <row r="121" s="25" customFormat="1"/>
    <row r="122" s="25" customFormat="1"/>
    <row r="123" s="25" customFormat="1"/>
    <row r="124" s="25" customFormat="1"/>
    <row r="125" s="25" customFormat="1"/>
    <row r="126" s="25" customFormat="1"/>
    <row r="127" s="25" customFormat="1"/>
    <row r="128" s="25" customFormat="1"/>
  </sheetData>
  <mergeCells count="7">
    <mergeCell ref="A40:B40"/>
    <mergeCell ref="A41:A43"/>
    <mergeCell ref="A44:A45"/>
    <mergeCell ref="A1:B5"/>
    <mergeCell ref="A6:B6"/>
    <mergeCell ref="A18:B18"/>
    <mergeCell ref="A29:B2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AJ24"/>
  <sheetViews>
    <sheetView tabSelected="1" topLeftCell="A22" zoomScale="70" zoomScaleNormal="70" workbookViewId="0">
      <selection activeCell="H23" sqref="H23"/>
    </sheetView>
  </sheetViews>
  <sheetFormatPr defaultColWidth="9.140625" defaultRowHeight="18"/>
  <cols>
    <col min="1" max="1" width="8" style="1" customWidth="1"/>
    <col min="2" max="2" width="72.5703125" style="1" customWidth="1"/>
    <col min="3" max="3" width="65.5703125" style="1" customWidth="1"/>
    <col min="4" max="4" width="15.5703125" style="1" customWidth="1"/>
    <col min="5" max="5" width="17.28515625" style="1" customWidth="1"/>
    <col min="6" max="6" width="15.5703125" style="1" customWidth="1"/>
    <col min="7" max="7" width="21.5703125" style="1" customWidth="1"/>
    <col min="8" max="8" width="27.42578125" style="1" customWidth="1"/>
    <col min="9" max="9" width="18.140625" style="86" customWidth="1"/>
    <col min="10" max="10" width="33.7109375" style="1" customWidth="1"/>
    <col min="11" max="11" width="78.42578125" style="1" customWidth="1"/>
    <col min="12" max="12" width="5.7109375" style="1" customWidth="1"/>
    <col min="13" max="16384" width="9.140625" style="1"/>
  </cols>
  <sheetData>
    <row r="1" spans="1:36" s="35" customFormat="1" ht="39" customHeight="1">
      <c r="A1" s="50" t="s">
        <v>52</v>
      </c>
      <c r="B1" s="50"/>
      <c r="C1" s="50"/>
      <c r="D1" s="50"/>
      <c r="E1" s="50"/>
      <c r="F1" s="50"/>
      <c r="G1" s="50"/>
      <c r="H1" s="50"/>
      <c r="I1" s="82"/>
      <c r="J1" s="50"/>
      <c r="K1" s="50"/>
      <c r="L1" s="50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</row>
    <row r="2" spans="1:36" s="37" customFormat="1" ht="8.25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36"/>
    </row>
    <row r="3" spans="1:36" s="37" customFormat="1" ht="34.5" customHeight="1" thickBot="1">
      <c r="A3" s="52" t="s">
        <v>53</v>
      </c>
      <c r="B3" s="53"/>
      <c r="C3" s="53"/>
      <c r="D3" s="53"/>
      <c r="E3" s="53"/>
      <c r="F3" s="53"/>
      <c r="G3" s="53"/>
      <c r="H3" s="53"/>
      <c r="I3" s="83"/>
      <c r="J3" s="53"/>
      <c r="K3" s="53"/>
      <c r="L3" s="36"/>
    </row>
    <row r="4" spans="1:36" s="37" customFormat="1" ht="15.75" customHeight="1" thickTop="1">
      <c r="A4" s="110"/>
      <c r="B4" s="110"/>
      <c r="C4" s="111"/>
      <c r="D4" s="110"/>
      <c r="E4" s="110"/>
      <c r="F4" s="110"/>
      <c r="G4" s="110"/>
      <c r="H4" s="110"/>
      <c r="I4" s="110"/>
      <c r="J4" s="110"/>
      <c r="K4" s="110"/>
      <c r="L4" s="36"/>
    </row>
    <row r="5" spans="1:36" s="39" customFormat="1" ht="58.15" customHeight="1">
      <c r="A5" s="123" t="s">
        <v>54</v>
      </c>
      <c r="B5" s="124"/>
      <c r="C5" s="119" t="s">
        <v>55</v>
      </c>
      <c r="D5" s="120"/>
      <c r="E5" s="120"/>
      <c r="F5" s="120"/>
      <c r="G5" s="120"/>
      <c r="H5" s="120"/>
      <c r="I5" s="120"/>
      <c r="J5" s="120"/>
      <c r="K5" s="121"/>
      <c r="L5" s="38"/>
    </row>
    <row r="6" spans="1:36" s="39" customFormat="1" ht="11.25" customHeight="1">
      <c r="A6" s="112"/>
      <c r="B6" s="112"/>
      <c r="C6" s="113"/>
      <c r="D6" s="112"/>
      <c r="E6" s="112"/>
      <c r="F6" s="112"/>
      <c r="G6" s="112"/>
      <c r="H6" s="112"/>
      <c r="I6" s="112"/>
      <c r="J6" s="112"/>
      <c r="K6" s="112"/>
      <c r="L6" s="38"/>
    </row>
    <row r="7" spans="1:36" s="39" customFormat="1" ht="31.5" customHeight="1">
      <c r="A7" s="125" t="s">
        <v>56</v>
      </c>
      <c r="B7" s="125"/>
      <c r="C7" s="40">
        <v>45950</v>
      </c>
      <c r="D7" s="116"/>
      <c r="E7" s="116"/>
      <c r="F7" s="116"/>
      <c r="G7" s="116"/>
      <c r="H7" s="116"/>
      <c r="I7" s="116"/>
      <c r="J7" s="116"/>
      <c r="K7" s="117"/>
      <c r="L7" s="38"/>
    </row>
    <row r="8" spans="1:36" ht="16.5" customHeight="1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4"/>
    </row>
    <row r="9" spans="1:36" ht="30.75" customHeight="1">
      <c r="A9" s="118" t="s">
        <v>57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4"/>
    </row>
    <row r="10" spans="1:36" s="43" customFormat="1" ht="51" customHeight="1">
      <c r="A10" s="46" t="s">
        <v>2</v>
      </c>
      <c r="B10" s="44" t="s">
        <v>58</v>
      </c>
      <c r="C10" s="45" t="s">
        <v>6</v>
      </c>
      <c r="D10" s="44" t="s">
        <v>8</v>
      </c>
      <c r="E10" s="45" t="s">
        <v>10</v>
      </c>
      <c r="F10" s="44" t="s">
        <v>12</v>
      </c>
      <c r="G10" s="45" t="s">
        <v>59</v>
      </c>
      <c r="H10" s="84" t="s">
        <v>16</v>
      </c>
      <c r="I10" s="84" t="s">
        <v>18</v>
      </c>
      <c r="J10" s="44" t="s">
        <v>20</v>
      </c>
      <c r="K10" s="44" t="s">
        <v>22</v>
      </c>
      <c r="L10" s="42"/>
    </row>
    <row r="11" spans="1:36" ht="147" customHeight="1">
      <c r="A11" s="115">
        <v>1</v>
      </c>
      <c r="B11" s="106" t="s">
        <v>60</v>
      </c>
      <c r="C11" s="48" t="s">
        <v>61</v>
      </c>
      <c r="D11" s="75">
        <v>0.35</v>
      </c>
      <c r="E11" s="75">
        <v>0.3</v>
      </c>
      <c r="F11" s="75">
        <v>0.2</v>
      </c>
      <c r="G11" s="77" t="s">
        <v>62</v>
      </c>
      <c r="H11" s="77" t="s">
        <v>63</v>
      </c>
      <c r="I11" s="77" t="s">
        <v>64</v>
      </c>
      <c r="J11" s="77" t="s">
        <v>65</v>
      </c>
      <c r="K11" s="48" t="s">
        <v>66</v>
      </c>
      <c r="L11" s="14"/>
    </row>
    <row r="12" spans="1:36" ht="99.6" customHeight="1">
      <c r="A12" s="115"/>
      <c r="B12" s="107"/>
      <c r="C12" s="48" t="s">
        <v>67</v>
      </c>
      <c r="D12" s="77">
        <v>9</v>
      </c>
      <c r="E12" s="77">
        <f>D12+5</f>
        <v>14</v>
      </c>
      <c r="F12" s="77">
        <f>E12+6</f>
        <v>20</v>
      </c>
      <c r="G12" s="77" t="s">
        <v>68</v>
      </c>
      <c r="H12" s="77" t="s">
        <v>69</v>
      </c>
      <c r="I12" s="77" t="s">
        <v>70</v>
      </c>
      <c r="J12" s="77" t="s">
        <v>71</v>
      </c>
      <c r="K12" s="48" t="s">
        <v>72</v>
      </c>
      <c r="L12" s="14"/>
    </row>
    <row r="13" spans="1:36" ht="91.9" customHeight="1">
      <c r="A13" s="115"/>
      <c r="B13" s="108"/>
      <c r="C13" s="78" t="s">
        <v>73</v>
      </c>
      <c r="D13" s="77">
        <v>6</v>
      </c>
      <c r="E13" s="77">
        <f>D13+3</f>
        <v>9</v>
      </c>
      <c r="F13" s="77">
        <f>E13+3</f>
        <v>12</v>
      </c>
      <c r="G13" s="77" t="s">
        <v>68</v>
      </c>
      <c r="H13" s="77" t="s">
        <v>74</v>
      </c>
      <c r="I13" s="77" t="s">
        <v>64</v>
      </c>
      <c r="J13" s="77" t="s">
        <v>75</v>
      </c>
      <c r="K13" s="48" t="s">
        <v>76</v>
      </c>
      <c r="L13" s="14"/>
    </row>
    <row r="14" spans="1:36" ht="189" customHeight="1">
      <c r="A14" s="129">
        <v>2</v>
      </c>
      <c r="B14" s="126" t="s">
        <v>77</v>
      </c>
      <c r="C14" s="48" t="s">
        <v>78</v>
      </c>
      <c r="D14" s="77">
        <v>2</v>
      </c>
      <c r="E14" s="77">
        <f>D14+2</f>
        <v>4</v>
      </c>
      <c r="F14" s="77">
        <f>E14+4</f>
        <v>8</v>
      </c>
      <c r="G14" s="77" t="s">
        <v>68</v>
      </c>
      <c r="H14" s="77" t="s">
        <v>79</v>
      </c>
      <c r="I14" s="77" t="s">
        <v>64</v>
      </c>
      <c r="J14" s="88" t="s">
        <v>80</v>
      </c>
      <c r="K14" s="87" t="s">
        <v>81</v>
      </c>
      <c r="L14" s="14"/>
    </row>
    <row r="15" spans="1:36" ht="50.45" customHeight="1">
      <c r="A15" s="130"/>
      <c r="B15" s="127"/>
      <c r="C15" s="2" t="s">
        <v>82</v>
      </c>
      <c r="D15" s="76">
        <v>0</v>
      </c>
      <c r="E15" s="76">
        <v>4</v>
      </c>
      <c r="F15" s="76">
        <f>E15+4</f>
        <v>8</v>
      </c>
      <c r="G15" s="77" t="s">
        <v>68</v>
      </c>
      <c r="H15" s="77" t="s">
        <v>79</v>
      </c>
      <c r="I15" s="77" t="s">
        <v>64</v>
      </c>
      <c r="J15" s="77" t="s">
        <v>75</v>
      </c>
      <c r="K15" s="2" t="s">
        <v>83</v>
      </c>
      <c r="L15" s="14"/>
    </row>
    <row r="16" spans="1:36" ht="82.15" customHeight="1">
      <c r="A16" s="130"/>
      <c r="B16" s="127"/>
      <c r="C16" s="89" t="s">
        <v>84</v>
      </c>
      <c r="D16" s="90">
        <v>0</v>
      </c>
      <c r="E16" s="90">
        <f>D16+4</f>
        <v>4</v>
      </c>
      <c r="F16" s="90">
        <f>E16+6</f>
        <v>10</v>
      </c>
      <c r="G16" s="77" t="s">
        <v>68</v>
      </c>
      <c r="H16" s="77" t="s">
        <v>79</v>
      </c>
      <c r="I16" s="77" t="s">
        <v>64</v>
      </c>
      <c r="J16" s="77" t="s">
        <v>85</v>
      </c>
      <c r="K16" s="2" t="s">
        <v>86</v>
      </c>
      <c r="L16" s="14"/>
    </row>
    <row r="17" spans="1:12" ht="68.45" customHeight="1">
      <c r="A17" s="131"/>
      <c r="B17" s="128"/>
      <c r="C17" s="89" t="s">
        <v>87</v>
      </c>
      <c r="D17" s="90">
        <v>0</v>
      </c>
      <c r="E17" s="90">
        <v>2</v>
      </c>
      <c r="F17" s="90">
        <v>4</v>
      </c>
      <c r="G17" s="77" t="s">
        <v>68</v>
      </c>
      <c r="H17" s="77" t="s">
        <v>88</v>
      </c>
      <c r="I17" s="77" t="s">
        <v>64</v>
      </c>
      <c r="J17" s="77" t="s">
        <v>89</v>
      </c>
      <c r="K17" s="2" t="s">
        <v>90</v>
      </c>
      <c r="L17" s="14"/>
    </row>
    <row r="18" spans="1:12" ht="35.450000000000003" customHeight="1">
      <c r="A18" s="103">
        <v>3</v>
      </c>
      <c r="B18" s="104" t="s">
        <v>91</v>
      </c>
      <c r="C18" s="92" t="s">
        <v>92</v>
      </c>
      <c r="D18" s="76">
        <v>3</v>
      </c>
      <c r="E18" s="76">
        <f>D18+2</f>
        <v>5</v>
      </c>
      <c r="F18" s="76">
        <f>E18+2</f>
        <v>7</v>
      </c>
      <c r="G18" s="76" t="s">
        <v>68</v>
      </c>
      <c r="H18" s="76" t="s">
        <v>93</v>
      </c>
      <c r="I18" s="76" t="s">
        <v>70</v>
      </c>
      <c r="J18" s="76" t="s">
        <v>94</v>
      </c>
      <c r="K18" s="2" t="s">
        <v>95</v>
      </c>
      <c r="L18" s="14"/>
    </row>
    <row r="19" spans="1:12" ht="35.450000000000003" customHeight="1">
      <c r="A19" s="103"/>
      <c r="B19" s="105"/>
      <c r="C19" s="92" t="s">
        <v>96</v>
      </c>
      <c r="D19" s="79">
        <v>5.6000000000000001E-2</v>
      </c>
      <c r="E19" s="80">
        <v>0.1</v>
      </c>
      <c r="F19" s="80">
        <v>0.2</v>
      </c>
      <c r="G19" s="76" t="s">
        <v>68</v>
      </c>
      <c r="H19" s="76" t="s">
        <v>93</v>
      </c>
      <c r="I19" s="76" t="s">
        <v>70</v>
      </c>
      <c r="J19" s="76" t="s">
        <v>94</v>
      </c>
      <c r="K19" s="2" t="s">
        <v>97</v>
      </c>
      <c r="L19" s="14"/>
    </row>
    <row r="20" spans="1:12" ht="194.45" customHeight="1">
      <c r="A20" s="103"/>
      <c r="B20" s="105"/>
      <c r="C20" s="91" t="s">
        <v>98</v>
      </c>
      <c r="D20" s="80">
        <v>0.16700000000000001</v>
      </c>
      <c r="E20" s="80">
        <v>0.25</v>
      </c>
      <c r="F20" s="80">
        <v>0.4</v>
      </c>
      <c r="G20" s="76" t="s">
        <v>68</v>
      </c>
      <c r="H20" s="76" t="s">
        <v>99</v>
      </c>
      <c r="I20" s="76" t="s">
        <v>70</v>
      </c>
      <c r="J20" s="76" t="s">
        <v>94</v>
      </c>
      <c r="K20" s="2" t="s">
        <v>100</v>
      </c>
      <c r="L20" s="14"/>
    </row>
    <row r="21" spans="1:12" ht="147.6" customHeight="1">
      <c r="A21" s="103"/>
      <c r="B21" s="114"/>
      <c r="C21" s="81" t="s">
        <v>101</v>
      </c>
      <c r="D21" s="76">
        <v>15</v>
      </c>
      <c r="E21" s="76">
        <f>D21+6</f>
        <v>21</v>
      </c>
      <c r="F21" s="76">
        <f>E21+4</f>
        <v>25</v>
      </c>
      <c r="G21" s="76" t="s">
        <v>68</v>
      </c>
      <c r="H21" s="76" t="s">
        <v>102</v>
      </c>
      <c r="I21" s="77" t="s">
        <v>64</v>
      </c>
      <c r="J21" s="77" t="s">
        <v>89</v>
      </c>
      <c r="K21" s="2" t="s">
        <v>103</v>
      </c>
      <c r="L21" s="14"/>
    </row>
    <row r="22" spans="1:12" ht="159" customHeight="1">
      <c r="A22" s="103">
        <v>4</v>
      </c>
      <c r="B22" s="104" t="s">
        <v>104</v>
      </c>
      <c r="C22" s="81" t="s">
        <v>105</v>
      </c>
      <c r="D22" s="76">
        <v>11</v>
      </c>
      <c r="E22" s="76">
        <f>D22+3</f>
        <v>14</v>
      </c>
      <c r="F22" s="76">
        <f>E22+3</f>
        <v>17</v>
      </c>
      <c r="G22" s="76" t="s">
        <v>68</v>
      </c>
      <c r="H22" s="76" t="s">
        <v>102</v>
      </c>
      <c r="I22" s="77" t="s">
        <v>64</v>
      </c>
      <c r="J22" s="76" t="s">
        <v>106</v>
      </c>
      <c r="K22" s="2" t="s">
        <v>107</v>
      </c>
      <c r="L22" s="14"/>
    </row>
    <row r="23" spans="1:12" ht="157.9" customHeight="1">
      <c r="A23" s="103"/>
      <c r="B23" s="105"/>
      <c r="C23" s="2" t="s">
        <v>108</v>
      </c>
      <c r="D23" s="76">
        <v>1</v>
      </c>
      <c r="E23" s="76">
        <f>D23+0</f>
        <v>1</v>
      </c>
      <c r="F23" s="76">
        <f>D23+3</f>
        <v>4</v>
      </c>
      <c r="G23" s="76" t="s">
        <v>68</v>
      </c>
      <c r="H23" s="76" t="s">
        <v>109</v>
      </c>
      <c r="I23" s="77" t="s">
        <v>64</v>
      </c>
      <c r="J23" s="76" t="s">
        <v>106</v>
      </c>
      <c r="K23" s="2" t="s">
        <v>110</v>
      </c>
      <c r="L23" s="14"/>
    </row>
    <row r="24" spans="1:12" ht="30" customHeight="1">
      <c r="A24" s="14"/>
      <c r="B24" s="14"/>
      <c r="C24" s="14"/>
      <c r="D24" s="14"/>
      <c r="E24" s="14"/>
      <c r="F24" s="14"/>
      <c r="G24" s="14"/>
      <c r="H24" s="14"/>
      <c r="I24" s="85"/>
      <c r="J24" s="14"/>
      <c r="K24" s="14"/>
      <c r="L24" s="14"/>
    </row>
  </sheetData>
  <mergeCells count="17">
    <mergeCell ref="A14:A17"/>
    <mergeCell ref="A22:A23"/>
    <mergeCell ref="B22:B23"/>
    <mergeCell ref="B11:B13"/>
    <mergeCell ref="A2:K2"/>
    <mergeCell ref="A4:K4"/>
    <mergeCell ref="A6:K6"/>
    <mergeCell ref="A18:A21"/>
    <mergeCell ref="B18:B21"/>
    <mergeCell ref="A11:A13"/>
    <mergeCell ref="D7:K7"/>
    <mergeCell ref="A9:K9"/>
    <mergeCell ref="C5:K5"/>
    <mergeCell ref="A8:K8"/>
    <mergeCell ref="A5:B5"/>
    <mergeCell ref="A7:B7"/>
    <mergeCell ref="B14:B17"/>
  </mergeCells>
  <dataValidations count="1">
    <dataValidation type="list" allowBlank="1" showInputMessage="1" showErrorMessage="1" sqref="G11:G1048576" xr:uid="{00000000-0002-0000-0000-000000000000}">
      <formula1>"Aumentar, Manter, Reduzir"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V53"/>
  <sheetViews>
    <sheetView zoomScale="70" zoomScaleNormal="70" workbookViewId="0">
      <selection activeCell="S12" sqref="S12:U16"/>
    </sheetView>
  </sheetViews>
  <sheetFormatPr defaultColWidth="9.140625" defaultRowHeight="18"/>
  <cols>
    <col min="1" max="1" width="8" style="1" customWidth="1"/>
    <col min="2" max="2" width="59.7109375" style="1" customWidth="1"/>
    <col min="3" max="3" width="46.85546875" style="1" customWidth="1"/>
    <col min="4" max="21" width="33.5703125" style="1" customWidth="1"/>
    <col min="22" max="22" width="5.7109375" style="1" customWidth="1"/>
    <col min="23" max="16384" width="9.140625" style="1"/>
  </cols>
  <sheetData>
    <row r="1" spans="1:22" s="57" customFormat="1" ht="39" customHeight="1">
      <c r="A1" s="69" t="s">
        <v>52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56"/>
    </row>
    <row r="2" spans="1:22" s="57" customFormat="1" ht="8.2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56"/>
    </row>
    <row r="3" spans="1:22" s="57" customFormat="1" ht="33.75" customHeight="1" thickBot="1">
      <c r="A3" s="70" t="s">
        <v>111</v>
      </c>
      <c r="B3" s="71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56"/>
    </row>
    <row r="4" spans="1:22" s="4" customFormat="1" ht="15.75" customHeight="1" thickTop="1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2"/>
    </row>
    <row r="5" spans="1:22" s="59" customFormat="1" ht="31.5" customHeight="1">
      <c r="A5" s="123" t="s">
        <v>54</v>
      </c>
      <c r="B5" s="132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"/>
    </row>
    <row r="6" spans="1:22" s="59" customFormat="1" ht="11.25" customHeight="1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"/>
    </row>
    <row r="7" spans="1:22" s="55" customFormat="1" ht="31.5" customHeight="1">
      <c r="A7" s="125" t="s">
        <v>56</v>
      </c>
      <c r="B7" s="125"/>
      <c r="C7" s="40">
        <f>'INDICADORES E METAS'!C7</f>
        <v>45950</v>
      </c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7"/>
      <c r="V7" s="54"/>
    </row>
    <row r="8" spans="1:22" s="55" customFormat="1" ht="11.25" customHeight="1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54"/>
    </row>
    <row r="9" spans="1:22" s="55" customFormat="1" ht="31.5" customHeight="1">
      <c r="A9" s="143" t="s">
        <v>112</v>
      </c>
      <c r="B9" s="143"/>
      <c r="C9" s="4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7"/>
      <c r="V9" s="54"/>
    </row>
    <row r="10" spans="1:22" ht="16.5" customHeight="1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"/>
    </row>
    <row r="11" spans="1:22" s="43" customFormat="1" ht="30" customHeight="1">
      <c r="A11" s="142" t="s">
        <v>57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39" t="s">
        <v>113</v>
      </c>
      <c r="M11" s="140"/>
      <c r="N11" s="140"/>
      <c r="O11" s="140"/>
      <c r="P11" s="140"/>
      <c r="Q11" s="140"/>
      <c r="R11" s="140"/>
      <c r="S11" s="140"/>
      <c r="T11" s="140"/>
      <c r="U11" s="140"/>
      <c r="V11" s="42"/>
    </row>
    <row r="12" spans="1:22" s="41" customFormat="1" ht="39.75" customHeight="1">
      <c r="A12" s="61" t="s">
        <v>2</v>
      </c>
      <c r="B12" s="62" t="s">
        <v>58</v>
      </c>
      <c r="C12" s="63" t="s">
        <v>6</v>
      </c>
      <c r="D12" s="62" t="s">
        <v>8</v>
      </c>
      <c r="E12" s="62" t="s">
        <v>10</v>
      </c>
      <c r="F12" s="62" t="s">
        <v>12</v>
      </c>
      <c r="G12" s="63" t="s">
        <v>114</v>
      </c>
      <c r="H12" s="64" t="s">
        <v>16</v>
      </c>
      <c r="I12" s="64" t="s">
        <v>18</v>
      </c>
      <c r="J12" s="62" t="s">
        <v>20</v>
      </c>
      <c r="K12" s="62" t="s">
        <v>22</v>
      </c>
      <c r="L12" s="73" t="s">
        <v>25</v>
      </c>
      <c r="M12" s="73" t="s">
        <v>27</v>
      </c>
      <c r="N12" s="73" t="s">
        <v>29</v>
      </c>
      <c r="O12" s="73" t="s">
        <v>31</v>
      </c>
      <c r="P12" s="73" t="s">
        <v>33</v>
      </c>
      <c r="Q12" s="73" t="s">
        <v>20</v>
      </c>
      <c r="R12" s="73" t="s">
        <v>22</v>
      </c>
      <c r="S12" s="74" t="s">
        <v>37</v>
      </c>
      <c r="T12" s="74" t="s">
        <v>29</v>
      </c>
      <c r="U12" s="74" t="s">
        <v>39</v>
      </c>
      <c r="V12" s="58"/>
    </row>
    <row r="13" spans="1:22" ht="116.25" customHeight="1">
      <c r="A13" s="131">
        <v>1</v>
      </c>
      <c r="B13" s="131"/>
      <c r="C13" s="47"/>
      <c r="D13" s="47"/>
      <c r="E13" s="47"/>
      <c r="F13" s="47"/>
      <c r="G13" s="47"/>
      <c r="H13" s="47"/>
      <c r="I13" s="47"/>
      <c r="J13" s="47"/>
      <c r="K13" s="47"/>
      <c r="L13" s="11"/>
      <c r="M13" s="11"/>
      <c r="N13" s="11" t="s">
        <v>115</v>
      </c>
      <c r="O13" s="11"/>
      <c r="P13" s="11"/>
      <c r="Q13" s="11"/>
      <c r="R13" s="11"/>
      <c r="S13" s="10"/>
      <c r="T13" s="144" t="s">
        <v>115</v>
      </c>
      <c r="U13" s="144"/>
      <c r="V13" s="14"/>
    </row>
    <row r="14" spans="1:22" ht="116.25" customHeight="1">
      <c r="A14" s="103"/>
      <c r="B14" s="103"/>
      <c r="C14" s="2"/>
      <c r="D14" s="2"/>
      <c r="E14" s="2"/>
      <c r="F14" s="2"/>
      <c r="G14" s="2"/>
      <c r="H14" s="2"/>
      <c r="I14" s="2"/>
      <c r="J14" s="2"/>
      <c r="K14" s="2"/>
      <c r="L14" s="6"/>
      <c r="M14" s="6"/>
      <c r="N14" s="6" t="s">
        <v>116</v>
      </c>
      <c r="O14" s="6"/>
      <c r="P14" s="6"/>
      <c r="Q14" s="6"/>
      <c r="R14" s="6"/>
      <c r="S14" s="10"/>
      <c r="T14" s="144"/>
      <c r="U14" s="144"/>
      <c r="V14" s="14"/>
    </row>
    <row r="15" spans="1:22" ht="116.25" customHeight="1">
      <c r="A15" s="103"/>
      <c r="B15" s="103"/>
      <c r="C15" s="2"/>
      <c r="D15" s="2"/>
      <c r="E15" s="2"/>
      <c r="F15" s="2"/>
      <c r="G15" s="2"/>
      <c r="H15" s="2"/>
      <c r="I15" s="2"/>
      <c r="J15" s="2"/>
      <c r="K15" s="2"/>
      <c r="L15" s="6"/>
      <c r="M15" s="6"/>
      <c r="N15" s="6" t="s">
        <v>117</v>
      </c>
      <c r="O15" s="6"/>
      <c r="P15" s="6"/>
      <c r="Q15" s="6"/>
      <c r="R15" s="6"/>
      <c r="S15" s="10"/>
      <c r="T15" s="144"/>
      <c r="U15" s="144"/>
      <c r="V15" s="14"/>
    </row>
    <row r="16" spans="1:22" ht="116.25" customHeight="1">
      <c r="A16" s="103"/>
      <c r="B16" s="103"/>
      <c r="C16" s="2"/>
      <c r="D16" s="2"/>
      <c r="E16" s="2"/>
      <c r="F16" s="2"/>
      <c r="G16" s="2"/>
      <c r="H16" s="2"/>
      <c r="I16" s="2"/>
      <c r="J16" s="2"/>
      <c r="K16" s="2"/>
      <c r="L16" s="6"/>
      <c r="M16" s="6"/>
      <c r="N16" s="6"/>
      <c r="O16" s="6"/>
      <c r="P16" s="6"/>
      <c r="Q16" s="6"/>
      <c r="R16" s="6"/>
      <c r="S16" s="11"/>
      <c r="T16" s="145"/>
      <c r="U16" s="145"/>
      <c r="V16" s="14"/>
    </row>
    <row r="17" spans="1:22" ht="116.25" customHeight="1">
      <c r="A17" s="103">
        <v>2</v>
      </c>
      <c r="B17" s="103"/>
      <c r="C17" s="2"/>
      <c r="D17" s="2"/>
      <c r="E17" s="2"/>
      <c r="F17" s="2"/>
      <c r="G17" s="2"/>
      <c r="H17" s="2"/>
      <c r="I17" s="2"/>
      <c r="J17" s="2"/>
      <c r="K17" s="2"/>
      <c r="L17" s="6"/>
      <c r="M17" s="6"/>
      <c r="N17" s="6"/>
      <c r="O17" s="6"/>
      <c r="P17" s="6"/>
      <c r="Q17" s="6"/>
      <c r="R17" s="6"/>
      <c r="S17" s="146"/>
      <c r="T17" s="146"/>
      <c r="U17" s="146"/>
      <c r="V17" s="14"/>
    </row>
    <row r="18" spans="1:22" ht="116.25" customHeight="1">
      <c r="A18" s="103"/>
      <c r="B18" s="103"/>
      <c r="C18" s="2"/>
      <c r="D18" s="2"/>
      <c r="E18" s="2"/>
      <c r="F18" s="2"/>
      <c r="G18" s="2"/>
      <c r="H18" s="2"/>
      <c r="I18" s="2"/>
      <c r="J18" s="2"/>
      <c r="K18" s="2"/>
      <c r="L18" s="6"/>
      <c r="M18" s="6"/>
      <c r="N18" s="6"/>
      <c r="O18" s="6"/>
      <c r="P18" s="6"/>
      <c r="Q18" s="6"/>
      <c r="R18" s="6"/>
      <c r="S18" s="144"/>
      <c r="T18" s="144"/>
      <c r="U18" s="144"/>
      <c r="V18" s="14"/>
    </row>
    <row r="19" spans="1:22" ht="116.25" customHeight="1">
      <c r="A19" s="103"/>
      <c r="B19" s="103"/>
      <c r="C19" s="5"/>
      <c r="D19" s="2"/>
      <c r="E19" s="2"/>
      <c r="F19" s="2"/>
      <c r="G19" s="2"/>
      <c r="H19" s="2"/>
      <c r="I19" s="2"/>
      <c r="J19" s="2"/>
      <c r="K19" s="2"/>
      <c r="L19" s="6"/>
      <c r="M19" s="6"/>
      <c r="N19" s="6"/>
      <c r="O19" s="6"/>
      <c r="P19" s="6"/>
      <c r="Q19" s="6"/>
      <c r="R19" s="6"/>
      <c r="S19" s="144"/>
      <c r="T19" s="144"/>
      <c r="U19" s="144"/>
      <c r="V19" s="14"/>
    </row>
    <row r="20" spans="1:22" ht="116.25" customHeight="1">
      <c r="A20" s="103"/>
      <c r="B20" s="103"/>
      <c r="C20" s="5"/>
      <c r="D20" s="2"/>
      <c r="E20" s="3"/>
      <c r="F20" s="3"/>
      <c r="G20" s="2"/>
      <c r="H20" s="2"/>
      <c r="I20" s="2"/>
      <c r="J20" s="2"/>
      <c r="K20" s="3"/>
      <c r="L20" s="6"/>
      <c r="M20" s="6"/>
      <c r="N20" s="6"/>
      <c r="O20" s="6"/>
      <c r="P20" s="6"/>
      <c r="Q20" s="6"/>
      <c r="R20" s="6"/>
      <c r="S20" s="145"/>
      <c r="T20" s="145"/>
      <c r="U20" s="145"/>
      <c r="V20" s="14"/>
    </row>
    <row r="21" spans="1:22" ht="114" customHeight="1">
      <c r="A21" s="103">
        <v>3</v>
      </c>
      <c r="B21" s="103"/>
      <c r="C21" s="2"/>
      <c r="D21" s="2"/>
      <c r="E21" s="2"/>
      <c r="F21" s="2"/>
      <c r="G21" s="2"/>
      <c r="H21" s="2"/>
      <c r="I21" s="2"/>
      <c r="J21" s="2"/>
      <c r="K21" s="2"/>
      <c r="L21" s="6"/>
      <c r="M21" s="6"/>
      <c r="N21" s="6"/>
      <c r="O21" s="6"/>
      <c r="P21" s="6"/>
      <c r="Q21" s="6"/>
      <c r="R21" s="6"/>
      <c r="S21" s="146"/>
      <c r="T21" s="146"/>
      <c r="U21" s="146"/>
      <c r="V21" s="14"/>
    </row>
    <row r="22" spans="1:22" ht="114" customHeight="1">
      <c r="A22" s="103"/>
      <c r="B22" s="103"/>
      <c r="C22" s="2"/>
      <c r="D22" s="2"/>
      <c r="E22" s="2"/>
      <c r="F22" s="2"/>
      <c r="G22" s="2"/>
      <c r="H22" s="2"/>
      <c r="I22" s="2"/>
      <c r="J22" s="2"/>
      <c r="K22" s="2"/>
      <c r="L22" s="6"/>
      <c r="M22" s="6"/>
      <c r="N22" s="6"/>
      <c r="O22" s="6"/>
      <c r="P22" s="6"/>
      <c r="Q22" s="6"/>
      <c r="R22" s="6"/>
      <c r="S22" s="144"/>
      <c r="T22" s="144"/>
      <c r="U22" s="144"/>
      <c r="V22" s="14"/>
    </row>
    <row r="23" spans="1:22" ht="114" customHeight="1">
      <c r="A23" s="103"/>
      <c r="B23" s="103"/>
      <c r="C23" s="2"/>
      <c r="D23" s="2"/>
      <c r="E23" s="2"/>
      <c r="F23" s="2"/>
      <c r="G23" s="2"/>
      <c r="H23" s="2"/>
      <c r="I23" s="2"/>
      <c r="J23" s="2"/>
      <c r="K23" s="2"/>
      <c r="L23" s="6"/>
      <c r="M23" s="6"/>
      <c r="N23" s="6"/>
      <c r="O23" s="6"/>
      <c r="P23" s="6"/>
      <c r="Q23" s="6"/>
      <c r="R23" s="6"/>
      <c r="S23" s="144"/>
      <c r="T23" s="144"/>
      <c r="U23" s="144"/>
      <c r="V23" s="14"/>
    </row>
    <row r="24" spans="1:22" ht="114" customHeight="1">
      <c r="A24" s="103"/>
      <c r="B24" s="103"/>
      <c r="C24" s="2"/>
      <c r="D24" s="2"/>
      <c r="E24" s="2"/>
      <c r="F24" s="2"/>
      <c r="G24" s="2"/>
      <c r="H24" s="2"/>
      <c r="I24" s="2"/>
      <c r="J24" s="2"/>
      <c r="K24" s="2"/>
      <c r="L24" s="6"/>
      <c r="M24" s="6"/>
      <c r="N24" s="6"/>
      <c r="O24" s="6"/>
      <c r="P24" s="6"/>
      <c r="Q24" s="6"/>
      <c r="R24" s="6"/>
      <c r="S24" s="145"/>
      <c r="T24" s="145"/>
      <c r="U24" s="145"/>
      <c r="V24" s="14"/>
    </row>
    <row r="25" spans="1:22" ht="114" customHeight="1">
      <c r="A25" s="103">
        <v>4</v>
      </c>
      <c r="B25" s="103"/>
      <c r="C25" s="2"/>
      <c r="D25" s="2"/>
      <c r="E25" s="2"/>
      <c r="F25" s="2"/>
      <c r="G25" s="2"/>
      <c r="H25" s="2"/>
      <c r="I25" s="2"/>
      <c r="J25" s="2"/>
      <c r="K25" s="2"/>
      <c r="L25" s="6"/>
      <c r="M25" s="6"/>
      <c r="N25" s="6"/>
      <c r="O25" s="6"/>
      <c r="P25" s="6"/>
      <c r="Q25" s="6"/>
      <c r="R25" s="6"/>
      <c r="S25" s="146"/>
      <c r="T25" s="146"/>
      <c r="U25" s="146"/>
      <c r="V25" s="14"/>
    </row>
    <row r="26" spans="1:22" ht="114" customHeight="1">
      <c r="A26" s="103"/>
      <c r="B26" s="103"/>
      <c r="C26" s="2"/>
      <c r="D26" s="2"/>
      <c r="E26" s="2"/>
      <c r="F26" s="2"/>
      <c r="G26" s="2"/>
      <c r="H26" s="2"/>
      <c r="I26" s="2"/>
      <c r="J26" s="2"/>
      <c r="K26" s="2"/>
      <c r="L26" s="6"/>
      <c r="M26" s="6"/>
      <c r="N26" s="6"/>
      <c r="O26" s="6"/>
      <c r="P26" s="6"/>
      <c r="Q26" s="6"/>
      <c r="R26" s="6"/>
      <c r="S26" s="144"/>
      <c r="T26" s="144"/>
      <c r="U26" s="144"/>
      <c r="V26" s="14"/>
    </row>
    <row r="27" spans="1:22" ht="114" customHeight="1">
      <c r="A27" s="103"/>
      <c r="B27" s="103"/>
      <c r="C27" s="2"/>
      <c r="D27" s="2"/>
      <c r="E27" s="2"/>
      <c r="F27" s="2"/>
      <c r="G27" s="2"/>
      <c r="H27" s="2"/>
      <c r="I27" s="2"/>
      <c r="J27" s="2"/>
      <c r="K27" s="2"/>
      <c r="L27" s="6"/>
      <c r="M27" s="6"/>
      <c r="N27" s="6"/>
      <c r="O27" s="6"/>
      <c r="P27" s="6"/>
      <c r="Q27" s="6"/>
      <c r="R27" s="6"/>
      <c r="S27" s="144"/>
      <c r="T27" s="144"/>
      <c r="U27" s="144"/>
      <c r="V27" s="14"/>
    </row>
    <row r="28" spans="1:22" ht="114" customHeight="1">
      <c r="A28" s="103"/>
      <c r="B28" s="103"/>
      <c r="C28" s="2"/>
      <c r="D28" s="2"/>
      <c r="E28" s="2"/>
      <c r="F28" s="2"/>
      <c r="G28" s="2"/>
      <c r="H28" s="2"/>
      <c r="I28" s="2"/>
      <c r="J28" s="2"/>
      <c r="K28" s="2"/>
      <c r="L28" s="6"/>
      <c r="M28" s="6"/>
      <c r="N28" s="6"/>
      <c r="O28" s="6"/>
      <c r="P28" s="6"/>
      <c r="Q28" s="6"/>
      <c r="R28" s="6"/>
      <c r="S28" s="145"/>
      <c r="T28" s="145"/>
      <c r="U28" s="145"/>
      <c r="V28" s="14"/>
    </row>
    <row r="29" spans="1:22" ht="114" customHeight="1">
      <c r="A29" s="103">
        <v>5</v>
      </c>
      <c r="B29" s="103"/>
      <c r="C29" s="2"/>
      <c r="D29" s="2"/>
      <c r="E29" s="2"/>
      <c r="F29" s="2"/>
      <c r="G29" s="2"/>
      <c r="H29" s="2"/>
      <c r="I29" s="2"/>
      <c r="J29" s="2"/>
      <c r="K29" s="2"/>
      <c r="L29" s="6"/>
      <c r="M29" s="6"/>
      <c r="N29" s="6"/>
      <c r="O29" s="6"/>
      <c r="P29" s="6"/>
      <c r="Q29" s="6"/>
      <c r="R29" s="6"/>
      <c r="S29" s="6"/>
      <c r="T29" s="6"/>
      <c r="U29" s="6"/>
      <c r="V29" s="14"/>
    </row>
    <row r="30" spans="1:22" ht="114" customHeight="1">
      <c r="A30" s="103"/>
      <c r="B30" s="103"/>
      <c r="C30" s="2"/>
      <c r="D30" s="2"/>
      <c r="E30" s="2"/>
      <c r="F30" s="2"/>
      <c r="G30" s="2"/>
      <c r="H30" s="2"/>
      <c r="I30" s="2"/>
      <c r="J30" s="2"/>
      <c r="K30" s="2"/>
      <c r="L30" s="6"/>
      <c r="M30" s="6"/>
      <c r="N30" s="6"/>
      <c r="O30" s="6"/>
      <c r="P30" s="6"/>
      <c r="Q30" s="6"/>
      <c r="R30" s="6"/>
      <c r="S30" s="6"/>
      <c r="T30" s="6"/>
      <c r="U30" s="6"/>
      <c r="V30" s="14"/>
    </row>
    <row r="31" spans="1:22" ht="114" customHeight="1">
      <c r="A31" s="103"/>
      <c r="B31" s="103"/>
      <c r="C31" s="2"/>
      <c r="D31" s="2"/>
      <c r="E31" s="2"/>
      <c r="F31" s="2"/>
      <c r="G31" s="2"/>
      <c r="H31" s="2"/>
      <c r="I31" s="2"/>
      <c r="J31" s="2"/>
      <c r="K31" s="2"/>
      <c r="L31" s="6"/>
      <c r="M31" s="6"/>
      <c r="N31" s="6"/>
      <c r="O31" s="6"/>
      <c r="P31" s="6"/>
      <c r="Q31" s="6"/>
      <c r="R31" s="6"/>
      <c r="S31" s="6"/>
      <c r="T31" s="6"/>
      <c r="U31" s="6"/>
      <c r="V31" s="14"/>
    </row>
    <row r="32" spans="1:22" ht="114" customHeight="1">
      <c r="A32" s="103"/>
      <c r="B32" s="103"/>
      <c r="C32" s="2"/>
      <c r="D32" s="2"/>
      <c r="E32" s="2"/>
      <c r="F32" s="2"/>
      <c r="G32" s="2"/>
      <c r="H32" s="2"/>
      <c r="I32" s="2"/>
      <c r="J32" s="2"/>
      <c r="K32" s="2"/>
      <c r="L32" s="6"/>
      <c r="M32" s="6"/>
      <c r="N32" s="6"/>
      <c r="O32" s="6"/>
      <c r="P32" s="6"/>
      <c r="Q32" s="6"/>
      <c r="R32" s="6"/>
      <c r="S32" s="6"/>
      <c r="T32" s="6"/>
      <c r="U32" s="6"/>
      <c r="V32" s="14"/>
    </row>
    <row r="33" spans="1:22" ht="114" customHeight="1">
      <c r="A33" s="103">
        <v>6</v>
      </c>
      <c r="B33" s="103"/>
      <c r="C33" s="2"/>
      <c r="D33" s="2"/>
      <c r="E33" s="2"/>
      <c r="F33" s="2"/>
      <c r="G33" s="2"/>
      <c r="H33" s="2"/>
      <c r="I33" s="2"/>
      <c r="J33" s="2"/>
      <c r="K33" s="2"/>
      <c r="L33" s="6"/>
      <c r="M33" s="6"/>
      <c r="N33" s="6"/>
      <c r="O33" s="6"/>
      <c r="P33" s="6"/>
      <c r="Q33" s="6"/>
      <c r="R33" s="6"/>
      <c r="S33" s="6"/>
      <c r="T33" s="6"/>
      <c r="U33" s="6"/>
      <c r="V33" s="14"/>
    </row>
    <row r="34" spans="1:22" ht="114" customHeight="1">
      <c r="A34" s="103"/>
      <c r="B34" s="103"/>
      <c r="C34" s="2"/>
      <c r="D34" s="2"/>
      <c r="E34" s="2"/>
      <c r="F34" s="2"/>
      <c r="G34" s="2"/>
      <c r="H34" s="2"/>
      <c r="I34" s="2"/>
      <c r="J34" s="2"/>
      <c r="K34" s="2"/>
      <c r="L34" s="6"/>
      <c r="M34" s="6"/>
      <c r="N34" s="6"/>
      <c r="O34" s="6"/>
      <c r="P34" s="6"/>
      <c r="Q34" s="6"/>
      <c r="R34" s="6"/>
      <c r="S34" s="6"/>
      <c r="T34" s="6"/>
      <c r="U34" s="6"/>
      <c r="V34" s="14"/>
    </row>
    <row r="35" spans="1:22" ht="114" customHeight="1">
      <c r="A35" s="103"/>
      <c r="B35" s="103"/>
      <c r="C35" s="2"/>
      <c r="D35" s="2"/>
      <c r="E35" s="2"/>
      <c r="F35" s="2"/>
      <c r="G35" s="2"/>
      <c r="H35" s="2"/>
      <c r="I35" s="2"/>
      <c r="J35" s="2"/>
      <c r="K35" s="2"/>
      <c r="L35" s="6"/>
      <c r="M35" s="6"/>
      <c r="N35" s="6"/>
      <c r="O35" s="6"/>
      <c r="P35" s="6"/>
      <c r="Q35" s="6"/>
      <c r="R35" s="6"/>
      <c r="S35" s="6"/>
      <c r="T35" s="6"/>
      <c r="U35" s="6"/>
      <c r="V35" s="14"/>
    </row>
    <row r="36" spans="1:22" ht="114" customHeight="1">
      <c r="A36" s="103"/>
      <c r="B36" s="103"/>
      <c r="C36" s="2"/>
      <c r="D36" s="2"/>
      <c r="E36" s="2"/>
      <c r="F36" s="2"/>
      <c r="G36" s="2"/>
      <c r="H36" s="2"/>
      <c r="I36" s="2"/>
      <c r="J36" s="2"/>
      <c r="K36" s="2"/>
      <c r="L36" s="6"/>
      <c r="M36" s="6"/>
      <c r="N36" s="6"/>
      <c r="O36" s="6"/>
      <c r="P36" s="6"/>
      <c r="Q36" s="6"/>
      <c r="R36" s="6"/>
      <c r="S36" s="6"/>
      <c r="T36" s="6"/>
      <c r="U36" s="6"/>
      <c r="V36" s="14"/>
    </row>
    <row r="37" spans="1:22" ht="114" customHeight="1">
      <c r="A37" s="103">
        <v>7</v>
      </c>
      <c r="B37" s="103"/>
      <c r="C37" s="2"/>
      <c r="D37" s="2"/>
      <c r="E37" s="2"/>
      <c r="F37" s="2"/>
      <c r="G37" s="2"/>
      <c r="H37" s="2"/>
      <c r="I37" s="2"/>
      <c r="J37" s="2"/>
      <c r="K37" s="2"/>
      <c r="L37" s="6"/>
      <c r="M37" s="6"/>
      <c r="N37" s="6"/>
      <c r="O37" s="6"/>
      <c r="P37" s="6"/>
      <c r="Q37" s="6"/>
      <c r="R37" s="6"/>
      <c r="S37" s="6"/>
      <c r="T37" s="6"/>
      <c r="U37" s="6"/>
      <c r="V37" s="14"/>
    </row>
    <row r="38" spans="1:22" ht="114" customHeight="1">
      <c r="A38" s="103"/>
      <c r="B38" s="103"/>
      <c r="C38" s="2"/>
      <c r="D38" s="2"/>
      <c r="E38" s="2"/>
      <c r="F38" s="2"/>
      <c r="G38" s="2"/>
      <c r="H38" s="2"/>
      <c r="I38" s="2"/>
      <c r="J38" s="2"/>
      <c r="K38" s="2"/>
      <c r="L38" s="6"/>
      <c r="M38" s="6"/>
      <c r="N38" s="6"/>
      <c r="O38" s="6"/>
      <c r="P38" s="6"/>
      <c r="Q38" s="6"/>
      <c r="R38" s="6"/>
      <c r="S38" s="6"/>
      <c r="T38" s="6"/>
      <c r="U38" s="6"/>
      <c r="V38" s="14"/>
    </row>
    <row r="39" spans="1:22" ht="114" customHeight="1">
      <c r="A39" s="103"/>
      <c r="B39" s="103"/>
      <c r="C39" s="2"/>
      <c r="D39" s="2"/>
      <c r="E39" s="2"/>
      <c r="F39" s="2"/>
      <c r="G39" s="2"/>
      <c r="H39" s="2"/>
      <c r="I39" s="2"/>
      <c r="J39" s="2"/>
      <c r="K39" s="2"/>
      <c r="L39" s="6"/>
      <c r="M39" s="6"/>
      <c r="N39" s="6"/>
      <c r="O39" s="6"/>
      <c r="P39" s="6"/>
      <c r="Q39" s="6"/>
      <c r="R39" s="6"/>
      <c r="S39" s="6"/>
      <c r="T39" s="6"/>
      <c r="U39" s="6"/>
      <c r="V39" s="14"/>
    </row>
    <row r="40" spans="1:22" ht="114" customHeight="1">
      <c r="A40" s="103"/>
      <c r="B40" s="103"/>
      <c r="C40" s="2"/>
      <c r="D40" s="2"/>
      <c r="E40" s="2"/>
      <c r="F40" s="2"/>
      <c r="G40" s="2"/>
      <c r="H40" s="2"/>
      <c r="I40" s="2"/>
      <c r="J40" s="2"/>
      <c r="K40" s="2"/>
      <c r="L40" s="6"/>
      <c r="M40" s="6"/>
      <c r="N40" s="6"/>
      <c r="O40" s="6"/>
      <c r="P40" s="6"/>
      <c r="Q40" s="6"/>
      <c r="R40" s="6"/>
      <c r="S40" s="6"/>
      <c r="T40" s="6"/>
      <c r="U40" s="6"/>
      <c r="V40" s="14"/>
    </row>
    <row r="41" spans="1:22" ht="114" customHeight="1">
      <c r="A41" s="103">
        <v>8</v>
      </c>
      <c r="B41" s="103"/>
      <c r="C41" s="2"/>
      <c r="D41" s="2"/>
      <c r="E41" s="2"/>
      <c r="F41" s="2"/>
      <c r="G41" s="2"/>
      <c r="H41" s="2"/>
      <c r="I41" s="2"/>
      <c r="J41" s="2"/>
      <c r="K41" s="2"/>
      <c r="L41" s="6"/>
      <c r="M41" s="6"/>
      <c r="N41" s="6"/>
      <c r="O41" s="6"/>
      <c r="P41" s="6"/>
      <c r="Q41" s="6"/>
      <c r="R41" s="6"/>
      <c r="S41" s="6"/>
      <c r="T41" s="6"/>
      <c r="U41" s="6"/>
      <c r="V41" s="14"/>
    </row>
    <row r="42" spans="1:22" ht="114" customHeight="1">
      <c r="A42" s="103"/>
      <c r="B42" s="103"/>
      <c r="C42" s="2"/>
      <c r="D42" s="2"/>
      <c r="E42" s="2"/>
      <c r="F42" s="2"/>
      <c r="G42" s="2"/>
      <c r="H42" s="2"/>
      <c r="I42" s="2"/>
      <c r="J42" s="2"/>
      <c r="K42" s="2"/>
      <c r="L42" s="6"/>
      <c r="M42" s="6"/>
      <c r="N42" s="6"/>
      <c r="O42" s="6"/>
      <c r="P42" s="6"/>
      <c r="Q42" s="6"/>
      <c r="R42" s="6"/>
      <c r="S42" s="6"/>
      <c r="T42" s="6"/>
      <c r="U42" s="6"/>
      <c r="V42" s="14"/>
    </row>
    <row r="43" spans="1:22" ht="114" customHeight="1">
      <c r="A43" s="103"/>
      <c r="B43" s="103"/>
      <c r="C43" s="2"/>
      <c r="D43" s="2"/>
      <c r="E43" s="2"/>
      <c r="F43" s="2"/>
      <c r="G43" s="2"/>
      <c r="H43" s="2"/>
      <c r="I43" s="2"/>
      <c r="J43" s="2"/>
      <c r="K43" s="2"/>
      <c r="L43" s="6"/>
      <c r="M43" s="6"/>
      <c r="N43" s="6"/>
      <c r="O43" s="6"/>
      <c r="P43" s="6"/>
      <c r="Q43" s="6"/>
      <c r="R43" s="6"/>
      <c r="S43" s="6"/>
      <c r="T43" s="6"/>
      <c r="U43" s="6"/>
      <c r="V43" s="14"/>
    </row>
    <row r="44" spans="1:22" ht="114" customHeight="1">
      <c r="A44" s="103"/>
      <c r="B44" s="103"/>
      <c r="C44" s="2"/>
      <c r="D44" s="2"/>
      <c r="E44" s="2"/>
      <c r="F44" s="2"/>
      <c r="G44" s="2"/>
      <c r="H44" s="2"/>
      <c r="I44" s="2"/>
      <c r="J44" s="2"/>
      <c r="K44" s="2"/>
      <c r="L44" s="6"/>
      <c r="M44" s="6"/>
      <c r="N44" s="6"/>
      <c r="O44" s="6"/>
      <c r="P44" s="6"/>
      <c r="Q44" s="6"/>
      <c r="R44" s="6"/>
      <c r="S44" s="6"/>
      <c r="T44" s="6"/>
      <c r="U44" s="6"/>
      <c r="V44" s="14"/>
    </row>
    <row r="45" spans="1:22" ht="114" customHeight="1">
      <c r="A45" s="103">
        <v>9</v>
      </c>
      <c r="B45" s="103"/>
      <c r="C45" s="2"/>
      <c r="D45" s="2"/>
      <c r="E45" s="2"/>
      <c r="F45" s="2"/>
      <c r="G45" s="2"/>
      <c r="H45" s="2"/>
      <c r="I45" s="2"/>
      <c r="J45" s="2"/>
      <c r="K45" s="2"/>
      <c r="L45" s="6"/>
      <c r="M45" s="6"/>
      <c r="N45" s="6"/>
      <c r="O45" s="6"/>
      <c r="P45" s="6"/>
      <c r="Q45" s="6"/>
      <c r="R45" s="6"/>
      <c r="S45" s="6"/>
      <c r="T45" s="6"/>
      <c r="U45" s="6"/>
      <c r="V45" s="14"/>
    </row>
    <row r="46" spans="1:22" ht="114" customHeight="1">
      <c r="A46" s="103"/>
      <c r="B46" s="103"/>
      <c r="C46" s="2"/>
      <c r="D46" s="2"/>
      <c r="E46" s="2"/>
      <c r="F46" s="2"/>
      <c r="G46" s="2"/>
      <c r="H46" s="2"/>
      <c r="I46" s="2"/>
      <c r="J46" s="2"/>
      <c r="K46" s="2"/>
      <c r="L46" s="6"/>
      <c r="M46" s="6"/>
      <c r="N46" s="6"/>
      <c r="O46" s="6"/>
      <c r="P46" s="6"/>
      <c r="Q46" s="6"/>
      <c r="R46" s="6"/>
      <c r="S46" s="6"/>
      <c r="T46" s="6"/>
      <c r="U46" s="6"/>
      <c r="V46" s="14"/>
    </row>
    <row r="47" spans="1:22" ht="114" customHeight="1">
      <c r="A47" s="103"/>
      <c r="B47" s="103"/>
      <c r="C47" s="2"/>
      <c r="D47" s="2"/>
      <c r="E47" s="2"/>
      <c r="F47" s="2"/>
      <c r="G47" s="2"/>
      <c r="H47" s="2"/>
      <c r="I47" s="2"/>
      <c r="J47" s="2"/>
      <c r="K47" s="2"/>
      <c r="L47" s="6"/>
      <c r="M47" s="6"/>
      <c r="N47" s="6"/>
      <c r="O47" s="6"/>
      <c r="P47" s="6"/>
      <c r="Q47" s="6"/>
      <c r="R47" s="6"/>
      <c r="S47" s="6"/>
      <c r="T47" s="6"/>
      <c r="U47" s="6"/>
      <c r="V47" s="14"/>
    </row>
    <row r="48" spans="1:22" ht="114" customHeight="1">
      <c r="A48" s="103"/>
      <c r="B48" s="103"/>
      <c r="C48" s="2"/>
      <c r="D48" s="2"/>
      <c r="E48" s="2"/>
      <c r="F48" s="2"/>
      <c r="G48" s="2"/>
      <c r="H48" s="2"/>
      <c r="I48" s="2"/>
      <c r="J48" s="2"/>
      <c r="K48" s="2"/>
      <c r="L48" s="6"/>
      <c r="M48" s="6"/>
      <c r="N48" s="6"/>
      <c r="O48" s="6"/>
      <c r="P48" s="6"/>
      <c r="Q48" s="6"/>
      <c r="R48" s="6"/>
      <c r="S48" s="6"/>
      <c r="T48" s="6"/>
      <c r="U48" s="6"/>
      <c r="V48" s="14"/>
    </row>
    <row r="49" spans="1:22" ht="114" customHeight="1">
      <c r="A49" s="103">
        <v>10</v>
      </c>
      <c r="B49" s="103"/>
      <c r="C49" s="2"/>
      <c r="D49" s="2"/>
      <c r="E49" s="2"/>
      <c r="F49" s="2"/>
      <c r="G49" s="2"/>
      <c r="H49" s="2"/>
      <c r="I49" s="2"/>
      <c r="J49" s="2"/>
      <c r="K49" s="2"/>
      <c r="L49" s="6"/>
      <c r="M49" s="6"/>
      <c r="N49" s="6"/>
      <c r="O49" s="6"/>
      <c r="P49" s="6"/>
      <c r="Q49" s="6"/>
      <c r="R49" s="6"/>
      <c r="S49" s="6"/>
      <c r="T49" s="6"/>
      <c r="U49" s="6"/>
      <c r="V49" s="14"/>
    </row>
    <row r="50" spans="1:22" ht="114" customHeight="1">
      <c r="A50" s="103"/>
      <c r="B50" s="103"/>
      <c r="C50" s="2"/>
      <c r="D50" s="2"/>
      <c r="E50" s="2"/>
      <c r="F50" s="2"/>
      <c r="G50" s="2"/>
      <c r="H50" s="2"/>
      <c r="I50" s="2"/>
      <c r="J50" s="2"/>
      <c r="K50" s="2"/>
      <c r="L50" s="6"/>
      <c r="M50" s="6"/>
      <c r="N50" s="6"/>
      <c r="O50" s="6"/>
      <c r="P50" s="6"/>
      <c r="Q50" s="6"/>
      <c r="R50" s="6"/>
      <c r="S50" s="6"/>
      <c r="T50" s="6"/>
      <c r="U50" s="6"/>
      <c r="V50" s="14"/>
    </row>
    <row r="51" spans="1:22" ht="114" customHeight="1">
      <c r="A51" s="103"/>
      <c r="B51" s="103"/>
      <c r="C51" s="2"/>
      <c r="D51" s="2"/>
      <c r="E51" s="2"/>
      <c r="F51" s="2"/>
      <c r="G51" s="2"/>
      <c r="H51" s="2"/>
      <c r="I51" s="2"/>
      <c r="J51" s="2"/>
      <c r="K51" s="2"/>
      <c r="L51" s="6"/>
      <c r="M51" s="6"/>
      <c r="N51" s="6"/>
      <c r="O51" s="6"/>
      <c r="P51" s="6"/>
      <c r="Q51" s="6"/>
      <c r="R51" s="6"/>
      <c r="S51" s="6"/>
      <c r="T51" s="6"/>
      <c r="U51" s="6"/>
      <c r="V51" s="14"/>
    </row>
    <row r="52" spans="1:22" ht="114" customHeight="1">
      <c r="A52" s="103"/>
      <c r="B52" s="103"/>
      <c r="C52" s="2"/>
      <c r="D52" s="2"/>
      <c r="E52" s="2"/>
      <c r="F52" s="2"/>
      <c r="G52" s="2"/>
      <c r="H52" s="2"/>
      <c r="I52" s="2"/>
      <c r="J52" s="2"/>
      <c r="K52" s="2"/>
      <c r="L52" s="6"/>
      <c r="M52" s="6"/>
      <c r="N52" s="6"/>
      <c r="O52" s="6"/>
      <c r="P52" s="6"/>
      <c r="Q52" s="6"/>
      <c r="R52" s="6"/>
      <c r="S52" s="6"/>
      <c r="T52" s="6"/>
      <c r="U52" s="6"/>
      <c r="V52" s="14"/>
    </row>
    <row r="53" spans="1:22" ht="3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</row>
  </sheetData>
  <mergeCells count="43">
    <mergeCell ref="D9:U9"/>
    <mergeCell ref="T13:T16"/>
    <mergeCell ref="S25:S28"/>
    <mergeCell ref="T25:T28"/>
    <mergeCell ref="U25:U28"/>
    <mergeCell ref="S17:S20"/>
    <mergeCell ref="T17:T20"/>
    <mergeCell ref="U17:U20"/>
    <mergeCell ref="S21:S24"/>
    <mergeCell ref="T21:T24"/>
    <mergeCell ref="U21:U24"/>
    <mergeCell ref="A13:A16"/>
    <mergeCell ref="B13:B16"/>
    <mergeCell ref="A8:U8"/>
    <mergeCell ref="A49:A52"/>
    <mergeCell ref="B49:B52"/>
    <mergeCell ref="A29:A32"/>
    <mergeCell ref="B29:B32"/>
    <mergeCell ref="A33:A36"/>
    <mergeCell ref="B33:B36"/>
    <mergeCell ref="A37:A40"/>
    <mergeCell ref="B37:B40"/>
    <mergeCell ref="L11:U11"/>
    <mergeCell ref="A10:U10"/>
    <mergeCell ref="A11:K11"/>
    <mergeCell ref="A9:B9"/>
    <mergeCell ref="U13:U16"/>
    <mergeCell ref="A41:A44"/>
    <mergeCell ref="B41:B44"/>
    <mergeCell ref="A45:A48"/>
    <mergeCell ref="B45:B48"/>
    <mergeCell ref="A17:A20"/>
    <mergeCell ref="B17:B20"/>
    <mergeCell ref="A21:A24"/>
    <mergeCell ref="B21:B24"/>
    <mergeCell ref="A25:A28"/>
    <mergeCell ref="B25:B28"/>
    <mergeCell ref="A7:B7"/>
    <mergeCell ref="A5:B5"/>
    <mergeCell ref="A4:U4"/>
    <mergeCell ref="C5:U5"/>
    <mergeCell ref="A6:U6"/>
    <mergeCell ref="D7:U7"/>
  </mergeCells>
  <dataValidations count="1">
    <dataValidation type="list" allowBlank="1" showInputMessage="1" showErrorMessage="1" sqref="N13:N1048576 T13 T17 T21 T25 T29:T1048576" xr:uid="{00000000-0002-0000-0100-000000000000}">
      <formula1>"Baixa, Média, Alta"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V55"/>
  <sheetViews>
    <sheetView zoomScale="70" zoomScaleNormal="70" workbookViewId="0">
      <selection activeCell="A3" sqref="A3:U3"/>
    </sheetView>
  </sheetViews>
  <sheetFormatPr defaultColWidth="9.140625" defaultRowHeight="18"/>
  <cols>
    <col min="1" max="1" width="8" style="9" customWidth="1"/>
    <col min="2" max="2" width="59.5703125" style="9" customWidth="1"/>
    <col min="3" max="3" width="46.85546875" style="9" customWidth="1"/>
    <col min="4" max="21" width="33.5703125" style="9" customWidth="1"/>
    <col min="22" max="22" width="9.140625" style="9" bestFit="1" customWidth="1"/>
    <col min="23" max="16384" width="9.140625" style="9"/>
  </cols>
  <sheetData>
    <row r="1" spans="1:22" s="57" customFormat="1" ht="39" customHeight="1">
      <c r="A1" s="152" t="s">
        <v>52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56"/>
    </row>
    <row r="2" spans="1:22" s="57" customFormat="1" ht="8.25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56"/>
    </row>
    <row r="3" spans="1:22" s="57" customFormat="1" ht="34.5" customHeight="1" thickBot="1">
      <c r="A3" s="153" t="s">
        <v>111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56"/>
    </row>
    <row r="4" spans="1:22" s="7" customFormat="1" ht="15.75" customHeight="1" thickTop="1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49"/>
    </row>
    <row r="5" spans="1:22" s="8" customFormat="1" ht="32.25" customHeight="1">
      <c r="A5" s="123" t="s">
        <v>54</v>
      </c>
      <c r="B5" s="132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"/>
    </row>
    <row r="6" spans="1:22" s="8" customFormat="1" ht="11.25" customHeight="1">
      <c r="A6" s="135"/>
      <c r="B6" s="135"/>
      <c r="C6" s="13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3"/>
    </row>
    <row r="7" spans="1:22" s="55" customFormat="1" ht="31.5" customHeight="1">
      <c r="A7" s="125" t="s">
        <v>56</v>
      </c>
      <c r="B7" s="125"/>
      <c r="C7" s="40">
        <f>'INDICADORES E METAS'!C7</f>
        <v>45950</v>
      </c>
      <c r="D7" s="156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8"/>
      <c r="V7" s="54"/>
    </row>
    <row r="8" spans="1:22" s="55" customFormat="1" ht="11.25" customHeight="1">
      <c r="A8" s="138"/>
      <c r="B8" s="138"/>
      <c r="C8" s="138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54"/>
    </row>
    <row r="9" spans="1:22" s="55" customFormat="1" ht="31.5" customHeight="1">
      <c r="A9" s="143" t="s">
        <v>112</v>
      </c>
      <c r="B9" s="143"/>
      <c r="C9" s="40">
        <f>'AVALIACAO MEIO TERMO'!C9</f>
        <v>0</v>
      </c>
      <c r="D9" s="156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8"/>
      <c r="V9" s="54"/>
    </row>
    <row r="10" spans="1:22" s="55" customFormat="1" ht="11.25" customHeight="1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54"/>
    </row>
    <row r="11" spans="1:22" s="55" customFormat="1" ht="31.5" customHeight="1">
      <c r="A11" s="159" t="s">
        <v>118</v>
      </c>
      <c r="B11" s="159"/>
      <c r="C11" s="40">
        <v>45719</v>
      </c>
      <c r="D11" s="156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8"/>
      <c r="V11" s="54"/>
    </row>
    <row r="12" spans="1:22" ht="16.5" customHeight="1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4"/>
    </row>
    <row r="13" spans="1:22" ht="30" customHeight="1">
      <c r="A13" s="148" t="s">
        <v>57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50"/>
      <c r="L13" s="151" t="s">
        <v>119</v>
      </c>
      <c r="M13" s="151"/>
      <c r="N13" s="151"/>
      <c r="O13" s="151"/>
      <c r="P13" s="151"/>
      <c r="Q13" s="151"/>
      <c r="R13" s="151"/>
      <c r="S13" s="151"/>
      <c r="T13" s="151"/>
      <c r="U13" s="151"/>
      <c r="V13" s="14"/>
    </row>
    <row r="14" spans="1:22" s="15" customFormat="1" ht="40.5" customHeight="1">
      <c r="A14" s="61" t="s">
        <v>2</v>
      </c>
      <c r="B14" s="62" t="s">
        <v>58</v>
      </c>
      <c r="C14" s="63" t="s">
        <v>6</v>
      </c>
      <c r="D14" s="62" t="s">
        <v>8</v>
      </c>
      <c r="E14" s="62" t="s">
        <v>10</v>
      </c>
      <c r="F14" s="62" t="s">
        <v>12</v>
      </c>
      <c r="G14" s="63" t="s">
        <v>114</v>
      </c>
      <c r="H14" s="64" t="s">
        <v>16</v>
      </c>
      <c r="I14" s="64" t="s">
        <v>18</v>
      </c>
      <c r="J14" s="62" t="s">
        <v>20</v>
      </c>
      <c r="K14" s="62" t="s">
        <v>22</v>
      </c>
      <c r="L14" s="65" t="s">
        <v>25</v>
      </c>
      <c r="M14" s="65" t="s">
        <v>27</v>
      </c>
      <c r="N14" s="65" t="s">
        <v>29</v>
      </c>
      <c r="O14" s="65" t="s">
        <v>31</v>
      </c>
      <c r="P14" s="65" t="s">
        <v>33</v>
      </c>
      <c r="Q14" s="65" t="s">
        <v>20</v>
      </c>
      <c r="R14" s="65" t="s">
        <v>22</v>
      </c>
      <c r="S14" s="66" t="s">
        <v>37</v>
      </c>
      <c r="T14" s="66" t="s">
        <v>29</v>
      </c>
      <c r="U14" s="66" t="s">
        <v>39</v>
      </c>
      <c r="V14" s="16"/>
    </row>
    <row r="15" spans="1:22" ht="159.75" customHeight="1">
      <c r="A15" s="103">
        <v>1</v>
      </c>
      <c r="B15" s="103"/>
      <c r="C15" s="2"/>
      <c r="D15" s="2"/>
      <c r="E15" s="2"/>
      <c r="F15" s="2"/>
      <c r="G15" s="2"/>
      <c r="H15" s="2"/>
      <c r="I15" s="2"/>
      <c r="J15" s="2"/>
      <c r="K15" s="2"/>
      <c r="L15" s="6"/>
      <c r="M15" s="6"/>
      <c r="N15" s="6"/>
      <c r="O15" s="6"/>
      <c r="P15" s="6"/>
      <c r="Q15" s="6"/>
      <c r="R15" s="6"/>
      <c r="S15" s="146"/>
      <c r="T15" s="146" t="s">
        <v>116</v>
      </c>
      <c r="U15" s="147"/>
      <c r="V15" s="14"/>
    </row>
    <row r="16" spans="1:22" ht="159.75" customHeight="1">
      <c r="A16" s="103"/>
      <c r="B16" s="103"/>
      <c r="C16" s="2"/>
      <c r="D16" s="2"/>
      <c r="E16" s="2"/>
      <c r="F16" s="2"/>
      <c r="G16" s="2"/>
      <c r="H16" s="2"/>
      <c r="I16" s="2"/>
      <c r="J16" s="2"/>
      <c r="K16" s="2"/>
      <c r="L16" s="6"/>
      <c r="M16" s="6"/>
      <c r="N16" s="6"/>
      <c r="O16" s="6"/>
      <c r="P16" s="6"/>
      <c r="Q16" s="6"/>
      <c r="R16" s="6"/>
      <c r="S16" s="144"/>
      <c r="T16" s="144"/>
      <c r="U16" s="144"/>
      <c r="V16" s="14"/>
    </row>
    <row r="17" spans="1:22" ht="159.75" customHeight="1">
      <c r="A17" s="103"/>
      <c r="B17" s="103"/>
      <c r="C17" s="2"/>
      <c r="D17" s="2"/>
      <c r="E17" s="2"/>
      <c r="F17" s="2"/>
      <c r="G17" s="2"/>
      <c r="H17" s="2"/>
      <c r="I17" s="2"/>
      <c r="J17" s="2"/>
      <c r="K17" s="2"/>
      <c r="L17" s="6"/>
      <c r="M17" s="6"/>
      <c r="N17" s="6"/>
      <c r="O17" s="6"/>
      <c r="P17" s="6"/>
      <c r="Q17" s="6"/>
      <c r="R17" s="6"/>
      <c r="S17" s="144"/>
      <c r="T17" s="144"/>
      <c r="U17" s="144"/>
      <c r="V17" s="14"/>
    </row>
    <row r="18" spans="1:22" ht="159.75" customHeight="1">
      <c r="A18" s="103"/>
      <c r="B18" s="103"/>
      <c r="C18" s="2"/>
      <c r="D18" s="2"/>
      <c r="E18" s="2"/>
      <c r="F18" s="2"/>
      <c r="G18" s="2"/>
      <c r="H18" s="2"/>
      <c r="I18" s="2"/>
      <c r="J18" s="2"/>
      <c r="K18" s="2"/>
      <c r="L18" s="6"/>
      <c r="M18" s="6"/>
      <c r="N18" s="6"/>
      <c r="O18" s="6"/>
      <c r="P18" s="6"/>
      <c r="Q18" s="6"/>
      <c r="R18" s="6"/>
      <c r="S18" s="145"/>
      <c r="T18" s="145"/>
      <c r="U18" s="145"/>
      <c r="V18" s="14"/>
    </row>
    <row r="19" spans="1:22" ht="159.75" customHeight="1">
      <c r="A19" s="103">
        <v>2</v>
      </c>
      <c r="B19" s="103"/>
      <c r="C19" s="2"/>
      <c r="D19" s="2"/>
      <c r="E19" s="2"/>
      <c r="F19" s="2"/>
      <c r="G19" s="2"/>
      <c r="H19" s="2"/>
      <c r="I19" s="2"/>
      <c r="J19" s="2"/>
      <c r="K19" s="2"/>
      <c r="L19" s="6"/>
      <c r="M19" s="6"/>
      <c r="N19" s="6"/>
      <c r="O19" s="6"/>
      <c r="P19" s="6"/>
      <c r="Q19" s="6"/>
      <c r="R19" s="6"/>
      <c r="S19" s="6"/>
      <c r="T19" s="6"/>
      <c r="U19" s="6"/>
      <c r="V19" s="14"/>
    </row>
    <row r="20" spans="1:22" ht="159.75" customHeight="1">
      <c r="A20" s="103"/>
      <c r="B20" s="103"/>
      <c r="C20" s="2"/>
      <c r="D20" s="2"/>
      <c r="E20" s="2"/>
      <c r="F20" s="2"/>
      <c r="G20" s="2"/>
      <c r="H20" s="2"/>
      <c r="I20" s="2"/>
      <c r="J20" s="2"/>
      <c r="K20" s="2"/>
      <c r="L20" s="6"/>
      <c r="M20" s="6"/>
      <c r="N20" s="6"/>
      <c r="O20" s="6"/>
      <c r="P20" s="6"/>
      <c r="Q20" s="6"/>
      <c r="R20" s="6"/>
      <c r="S20" s="6"/>
      <c r="T20" s="6"/>
      <c r="U20" s="6"/>
      <c r="V20" s="14"/>
    </row>
    <row r="21" spans="1:22" ht="159.75" customHeight="1">
      <c r="A21" s="103"/>
      <c r="B21" s="103"/>
      <c r="C21" s="5"/>
      <c r="D21" s="2"/>
      <c r="E21" s="2"/>
      <c r="F21" s="2"/>
      <c r="G21" s="2"/>
      <c r="H21" s="2"/>
      <c r="I21" s="2"/>
      <c r="J21" s="2"/>
      <c r="K21" s="2"/>
      <c r="L21" s="6"/>
      <c r="M21" s="6"/>
      <c r="N21" s="6"/>
      <c r="O21" s="6"/>
      <c r="P21" s="6"/>
      <c r="Q21" s="6"/>
      <c r="R21" s="6"/>
      <c r="S21" s="6"/>
      <c r="T21" s="6"/>
      <c r="U21" s="6"/>
      <c r="V21" s="14"/>
    </row>
    <row r="22" spans="1:22" ht="159.75" customHeight="1">
      <c r="A22" s="103"/>
      <c r="B22" s="103"/>
      <c r="C22" s="5"/>
      <c r="D22" s="2"/>
      <c r="E22" s="3"/>
      <c r="F22" s="3"/>
      <c r="G22" s="2"/>
      <c r="H22" s="2"/>
      <c r="I22" s="2"/>
      <c r="J22" s="2"/>
      <c r="K22" s="3"/>
      <c r="L22" s="6"/>
      <c r="M22" s="6"/>
      <c r="N22" s="6"/>
      <c r="O22" s="6"/>
      <c r="P22" s="6"/>
      <c r="Q22" s="6"/>
      <c r="R22" s="6"/>
      <c r="S22" s="6"/>
      <c r="T22" s="6"/>
      <c r="U22" s="6"/>
      <c r="V22" s="14"/>
    </row>
    <row r="23" spans="1:22" ht="159.75" customHeight="1">
      <c r="A23" s="103">
        <v>3</v>
      </c>
      <c r="B23" s="103"/>
      <c r="C23" s="2"/>
      <c r="D23" s="2"/>
      <c r="E23" s="2"/>
      <c r="F23" s="2"/>
      <c r="G23" s="2"/>
      <c r="H23" s="2"/>
      <c r="I23" s="2"/>
      <c r="J23" s="2"/>
      <c r="K23" s="2"/>
      <c r="L23" s="6"/>
      <c r="M23" s="6"/>
      <c r="N23" s="6"/>
      <c r="O23" s="6"/>
      <c r="P23" s="6"/>
      <c r="Q23" s="6"/>
      <c r="R23" s="6"/>
      <c r="S23" s="6"/>
      <c r="T23" s="6"/>
      <c r="U23" s="6"/>
      <c r="V23" s="14"/>
    </row>
    <row r="24" spans="1:22" ht="159.75" customHeight="1">
      <c r="A24" s="103"/>
      <c r="B24" s="103"/>
      <c r="C24" s="2"/>
      <c r="D24" s="2"/>
      <c r="E24" s="2"/>
      <c r="F24" s="2"/>
      <c r="G24" s="2"/>
      <c r="H24" s="2"/>
      <c r="I24" s="2"/>
      <c r="J24" s="2"/>
      <c r="K24" s="2"/>
      <c r="L24" s="6"/>
      <c r="M24" s="6"/>
      <c r="N24" s="6"/>
      <c r="O24" s="6"/>
      <c r="P24" s="6"/>
      <c r="Q24" s="6"/>
      <c r="R24" s="6"/>
      <c r="S24" s="6"/>
      <c r="T24" s="6"/>
      <c r="U24" s="6"/>
      <c r="V24" s="14"/>
    </row>
    <row r="25" spans="1:22" ht="159.75" customHeight="1">
      <c r="A25" s="103"/>
      <c r="B25" s="103"/>
      <c r="C25" s="2"/>
      <c r="D25" s="2"/>
      <c r="E25" s="2"/>
      <c r="F25" s="2"/>
      <c r="G25" s="2"/>
      <c r="H25" s="2"/>
      <c r="I25" s="2"/>
      <c r="J25" s="2"/>
      <c r="K25" s="2"/>
      <c r="L25" s="6"/>
      <c r="M25" s="6"/>
      <c r="N25" s="6"/>
      <c r="O25" s="6"/>
      <c r="P25" s="6"/>
      <c r="Q25" s="6"/>
      <c r="R25" s="6"/>
      <c r="S25" s="6"/>
      <c r="T25" s="6"/>
      <c r="U25" s="6"/>
      <c r="V25" s="14"/>
    </row>
    <row r="26" spans="1:22" ht="159.75" customHeight="1">
      <c r="A26" s="103"/>
      <c r="B26" s="103"/>
      <c r="C26" s="2"/>
      <c r="D26" s="2"/>
      <c r="E26" s="2"/>
      <c r="F26" s="2"/>
      <c r="G26" s="2"/>
      <c r="H26" s="2"/>
      <c r="I26" s="2"/>
      <c r="J26" s="2"/>
      <c r="K26" s="2"/>
      <c r="L26" s="6"/>
      <c r="M26" s="6"/>
      <c r="N26" s="6"/>
      <c r="O26" s="6"/>
      <c r="P26" s="6"/>
      <c r="Q26" s="6"/>
      <c r="R26" s="6"/>
      <c r="S26" s="6"/>
      <c r="T26" s="6"/>
      <c r="U26" s="6"/>
      <c r="V26" s="14"/>
    </row>
    <row r="27" spans="1:22" ht="159.75" customHeight="1">
      <c r="A27" s="103">
        <v>4</v>
      </c>
      <c r="B27" s="103"/>
      <c r="C27" s="2"/>
      <c r="D27" s="2"/>
      <c r="E27" s="2"/>
      <c r="F27" s="2"/>
      <c r="G27" s="2"/>
      <c r="H27" s="2"/>
      <c r="I27" s="2"/>
      <c r="J27" s="2"/>
      <c r="K27" s="2"/>
      <c r="L27" s="6"/>
      <c r="M27" s="6"/>
      <c r="N27" s="6"/>
      <c r="O27" s="6"/>
      <c r="P27" s="6"/>
      <c r="Q27" s="6"/>
      <c r="R27" s="6"/>
      <c r="S27" s="6"/>
      <c r="T27" s="6"/>
      <c r="U27" s="6"/>
      <c r="V27" s="14"/>
    </row>
    <row r="28" spans="1:22" ht="159.75" customHeight="1">
      <c r="A28" s="103"/>
      <c r="B28" s="103"/>
      <c r="C28" s="2"/>
      <c r="D28" s="2"/>
      <c r="E28" s="2"/>
      <c r="F28" s="2"/>
      <c r="G28" s="2"/>
      <c r="H28" s="2"/>
      <c r="I28" s="2"/>
      <c r="J28" s="2"/>
      <c r="K28" s="2"/>
      <c r="L28" s="6"/>
      <c r="M28" s="6"/>
      <c r="N28" s="6"/>
      <c r="O28" s="6"/>
      <c r="P28" s="6"/>
      <c r="Q28" s="6"/>
      <c r="R28" s="6"/>
      <c r="S28" s="6"/>
      <c r="T28" s="6"/>
      <c r="U28" s="6"/>
      <c r="V28" s="14"/>
    </row>
    <row r="29" spans="1:22" ht="159.75" customHeight="1">
      <c r="A29" s="103"/>
      <c r="B29" s="103"/>
      <c r="C29" s="2"/>
      <c r="D29" s="2"/>
      <c r="E29" s="2"/>
      <c r="F29" s="2"/>
      <c r="G29" s="2"/>
      <c r="H29" s="2"/>
      <c r="I29" s="2"/>
      <c r="J29" s="2"/>
      <c r="K29" s="2"/>
      <c r="L29" s="6"/>
      <c r="M29" s="6"/>
      <c r="N29" s="6"/>
      <c r="O29" s="6"/>
      <c r="P29" s="6"/>
      <c r="Q29" s="6"/>
      <c r="R29" s="6"/>
      <c r="S29" s="6"/>
      <c r="T29" s="6"/>
      <c r="U29" s="6"/>
      <c r="V29" s="14"/>
    </row>
    <row r="30" spans="1:22" ht="159.75" customHeight="1">
      <c r="A30" s="103"/>
      <c r="B30" s="103"/>
      <c r="C30" s="2"/>
      <c r="D30" s="2"/>
      <c r="E30" s="2"/>
      <c r="F30" s="2"/>
      <c r="G30" s="2"/>
      <c r="H30" s="2"/>
      <c r="I30" s="2"/>
      <c r="J30" s="2"/>
      <c r="K30" s="2"/>
      <c r="L30" s="6"/>
      <c r="M30" s="6"/>
      <c r="N30" s="6"/>
      <c r="O30" s="6"/>
      <c r="P30" s="6"/>
      <c r="Q30" s="6"/>
      <c r="R30" s="6"/>
      <c r="S30" s="6"/>
      <c r="T30" s="6"/>
      <c r="U30" s="6"/>
      <c r="V30" s="14"/>
    </row>
    <row r="31" spans="1:22" ht="159.75" customHeight="1">
      <c r="A31" s="103">
        <v>5</v>
      </c>
      <c r="B31" s="103"/>
      <c r="C31" s="2"/>
      <c r="D31" s="2"/>
      <c r="E31" s="2"/>
      <c r="F31" s="2"/>
      <c r="G31" s="2"/>
      <c r="H31" s="2"/>
      <c r="I31" s="2"/>
      <c r="J31" s="2"/>
      <c r="K31" s="2"/>
      <c r="L31" s="6"/>
      <c r="M31" s="6"/>
      <c r="N31" s="6"/>
      <c r="O31" s="6"/>
      <c r="P31" s="6"/>
      <c r="Q31" s="6"/>
      <c r="R31" s="6"/>
      <c r="S31" s="6"/>
      <c r="T31" s="6"/>
      <c r="U31" s="6"/>
      <c r="V31" s="14"/>
    </row>
    <row r="32" spans="1:22" ht="159.75" customHeight="1">
      <c r="A32" s="103"/>
      <c r="B32" s="103"/>
      <c r="C32" s="2"/>
      <c r="D32" s="2"/>
      <c r="E32" s="2"/>
      <c r="F32" s="2"/>
      <c r="G32" s="2"/>
      <c r="H32" s="2"/>
      <c r="I32" s="2"/>
      <c r="J32" s="2"/>
      <c r="K32" s="2"/>
      <c r="L32" s="6"/>
      <c r="M32" s="6"/>
      <c r="N32" s="6"/>
      <c r="O32" s="6"/>
      <c r="P32" s="6"/>
      <c r="Q32" s="6"/>
      <c r="R32" s="6"/>
      <c r="S32" s="6"/>
      <c r="T32" s="6"/>
      <c r="U32" s="6"/>
      <c r="V32" s="14"/>
    </row>
    <row r="33" spans="1:22" ht="159.75" customHeight="1">
      <c r="A33" s="103"/>
      <c r="B33" s="103"/>
      <c r="C33" s="2"/>
      <c r="D33" s="2"/>
      <c r="E33" s="2"/>
      <c r="F33" s="2"/>
      <c r="G33" s="2"/>
      <c r="H33" s="2"/>
      <c r="I33" s="2"/>
      <c r="J33" s="2"/>
      <c r="K33" s="2"/>
      <c r="L33" s="6"/>
      <c r="M33" s="6"/>
      <c r="N33" s="6"/>
      <c r="O33" s="6"/>
      <c r="P33" s="6"/>
      <c r="Q33" s="6"/>
      <c r="R33" s="6"/>
      <c r="S33" s="6"/>
      <c r="T33" s="6"/>
      <c r="U33" s="6"/>
      <c r="V33" s="14"/>
    </row>
    <row r="34" spans="1:22" ht="159.75" customHeight="1">
      <c r="A34" s="103"/>
      <c r="B34" s="103"/>
      <c r="C34" s="2"/>
      <c r="D34" s="2"/>
      <c r="E34" s="2"/>
      <c r="F34" s="2"/>
      <c r="G34" s="2"/>
      <c r="H34" s="2"/>
      <c r="I34" s="2"/>
      <c r="J34" s="2"/>
      <c r="K34" s="2"/>
      <c r="L34" s="6"/>
      <c r="M34" s="6"/>
      <c r="N34" s="6"/>
      <c r="O34" s="6"/>
      <c r="P34" s="6"/>
      <c r="Q34" s="6"/>
      <c r="R34" s="6"/>
      <c r="S34" s="6"/>
      <c r="T34" s="6"/>
      <c r="U34" s="6"/>
      <c r="V34" s="14"/>
    </row>
    <row r="35" spans="1:22" ht="159.75" customHeight="1">
      <c r="A35" s="103">
        <v>6</v>
      </c>
      <c r="B35" s="103"/>
      <c r="C35" s="2"/>
      <c r="D35" s="2"/>
      <c r="E35" s="2"/>
      <c r="F35" s="2"/>
      <c r="G35" s="2"/>
      <c r="H35" s="2"/>
      <c r="I35" s="2"/>
      <c r="J35" s="2"/>
      <c r="K35" s="2"/>
      <c r="L35" s="6"/>
      <c r="M35" s="6"/>
      <c r="N35" s="6"/>
      <c r="O35" s="6"/>
      <c r="P35" s="6"/>
      <c r="Q35" s="6"/>
      <c r="R35" s="6"/>
      <c r="S35" s="6"/>
      <c r="T35" s="6"/>
      <c r="U35" s="6"/>
      <c r="V35" s="14"/>
    </row>
    <row r="36" spans="1:22" ht="159.75" customHeight="1">
      <c r="A36" s="103"/>
      <c r="B36" s="103"/>
      <c r="C36" s="2"/>
      <c r="D36" s="2"/>
      <c r="E36" s="2"/>
      <c r="F36" s="2"/>
      <c r="G36" s="2"/>
      <c r="H36" s="2"/>
      <c r="I36" s="2"/>
      <c r="J36" s="2"/>
      <c r="K36" s="2"/>
      <c r="L36" s="6"/>
      <c r="M36" s="6"/>
      <c r="N36" s="6"/>
      <c r="O36" s="6"/>
      <c r="P36" s="6"/>
      <c r="Q36" s="6"/>
      <c r="R36" s="6"/>
      <c r="S36" s="6"/>
      <c r="T36" s="6"/>
      <c r="U36" s="6"/>
      <c r="V36" s="14"/>
    </row>
    <row r="37" spans="1:22" ht="159.75" customHeight="1">
      <c r="A37" s="103"/>
      <c r="B37" s="103"/>
      <c r="C37" s="2"/>
      <c r="D37" s="2"/>
      <c r="E37" s="2"/>
      <c r="F37" s="2"/>
      <c r="G37" s="2"/>
      <c r="H37" s="2"/>
      <c r="I37" s="2"/>
      <c r="J37" s="2"/>
      <c r="K37" s="2"/>
      <c r="L37" s="6"/>
      <c r="M37" s="6"/>
      <c r="N37" s="6"/>
      <c r="O37" s="6"/>
      <c r="P37" s="6"/>
      <c r="Q37" s="6"/>
      <c r="R37" s="6"/>
      <c r="S37" s="6"/>
      <c r="T37" s="6"/>
      <c r="U37" s="6"/>
      <c r="V37" s="14"/>
    </row>
    <row r="38" spans="1:22" ht="159.75" customHeight="1">
      <c r="A38" s="103"/>
      <c r="B38" s="103"/>
      <c r="C38" s="2"/>
      <c r="D38" s="2"/>
      <c r="E38" s="2"/>
      <c r="F38" s="2"/>
      <c r="G38" s="2"/>
      <c r="H38" s="2"/>
      <c r="I38" s="2"/>
      <c r="J38" s="2"/>
      <c r="K38" s="2"/>
      <c r="L38" s="6"/>
      <c r="M38" s="6"/>
      <c r="N38" s="6"/>
      <c r="O38" s="6"/>
      <c r="P38" s="6"/>
      <c r="Q38" s="6"/>
      <c r="R38" s="6"/>
      <c r="S38" s="6"/>
      <c r="T38" s="6"/>
      <c r="U38" s="6"/>
      <c r="V38" s="14"/>
    </row>
    <row r="39" spans="1:22" ht="159.75" customHeight="1">
      <c r="A39" s="103">
        <v>7</v>
      </c>
      <c r="B39" s="103"/>
      <c r="C39" s="2"/>
      <c r="D39" s="2"/>
      <c r="E39" s="2"/>
      <c r="F39" s="2"/>
      <c r="G39" s="2"/>
      <c r="H39" s="2"/>
      <c r="I39" s="2"/>
      <c r="J39" s="2"/>
      <c r="K39" s="2"/>
      <c r="L39" s="6"/>
      <c r="M39" s="6"/>
      <c r="N39" s="6"/>
      <c r="O39" s="6"/>
      <c r="P39" s="6"/>
      <c r="Q39" s="6"/>
      <c r="R39" s="6"/>
      <c r="S39" s="6"/>
      <c r="T39" s="6"/>
      <c r="U39" s="6"/>
      <c r="V39" s="14"/>
    </row>
    <row r="40" spans="1:22" ht="159.75" customHeight="1">
      <c r="A40" s="103"/>
      <c r="B40" s="103"/>
      <c r="C40" s="2"/>
      <c r="D40" s="2"/>
      <c r="E40" s="2"/>
      <c r="F40" s="2"/>
      <c r="G40" s="2"/>
      <c r="H40" s="2"/>
      <c r="I40" s="2"/>
      <c r="J40" s="2"/>
      <c r="K40" s="2"/>
      <c r="L40" s="6"/>
      <c r="M40" s="6"/>
      <c r="N40" s="6"/>
      <c r="O40" s="6"/>
      <c r="P40" s="6"/>
      <c r="Q40" s="6"/>
      <c r="R40" s="6"/>
      <c r="S40" s="6"/>
      <c r="T40" s="6"/>
      <c r="U40" s="6"/>
      <c r="V40" s="14"/>
    </row>
    <row r="41" spans="1:22" ht="159.75" customHeight="1">
      <c r="A41" s="103"/>
      <c r="B41" s="103"/>
      <c r="C41" s="2"/>
      <c r="D41" s="2"/>
      <c r="E41" s="2"/>
      <c r="F41" s="2"/>
      <c r="G41" s="2"/>
      <c r="H41" s="2"/>
      <c r="I41" s="2"/>
      <c r="J41" s="2"/>
      <c r="K41" s="2"/>
      <c r="L41" s="6"/>
      <c r="M41" s="6"/>
      <c r="N41" s="6"/>
      <c r="O41" s="6"/>
      <c r="P41" s="6"/>
      <c r="Q41" s="6"/>
      <c r="R41" s="6"/>
      <c r="S41" s="6"/>
      <c r="T41" s="6"/>
      <c r="U41" s="6"/>
      <c r="V41" s="14"/>
    </row>
    <row r="42" spans="1:22" ht="159.75" customHeight="1">
      <c r="A42" s="103"/>
      <c r="B42" s="103"/>
      <c r="C42" s="2"/>
      <c r="D42" s="2"/>
      <c r="E42" s="2"/>
      <c r="F42" s="2"/>
      <c r="G42" s="2"/>
      <c r="H42" s="2"/>
      <c r="I42" s="2"/>
      <c r="J42" s="2"/>
      <c r="K42" s="2"/>
      <c r="L42" s="6"/>
      <c r="M42" s="6"/>
      <c r="N42" s="6"/>
      <c r="O42" s="6"/>
      <c r="P42" s="6"/>
      <c r="Q42" s="6"/>
      <c r="R42" s="6"/>
      <c r="S42" s="6"/>
      <c r="T42" s="6"/>
      <c r="U42" s="6"/>
      <c r="V42" s="14"/>
    </row>
    <row r="43" spans="1:22" ht="159.75" customHeight="1">
      <c r="A43" s="103">
        <v>8</v>
      </c>
      <c r="B43" s="103"/>
      <c r="C43" s="2"/>
      <c r="D43" s="2"/>
      <c r="E43" s="2"/>
      <c r="F43" s="2"/>
      <c r="G43" s="2"/>
      <c r="H43" s="2"/>
      <c r="I43" s="2"/>
      <c r="J43" s="2"/>
      <c r="K43" s="2"/>
      <c r="L43" s="6"/>
      <c r="M43" s="6"/>
      <c r="N43" s="6"/>
      <c r="O43" s="6"/>
      <c r="P43" s="6"/>
      <c r="Q43" s="6"/>
      <c r="R43" s="6"/>
      <c r="S43" s="6"/>
      <c r="T43" s="6"/>
      <c r="U43" s="6"/>
      <c r="V43" s="14"/>
    </row>
    <row r="44" spans="1:22" ht="159.75" customHeight="1">
      <c r="A44" s="103"/>
      <c r="B44" s="103"/>
      <c r="C44" s="2"/>
      <c r="D44" s="2"/>
      <c r="E44" s="2"/>
      <c r="F44" s="2"/>
      <c r="G44" s="2"/>
      <c r="H44" s="2"/>
      <c r="I44" s="2"/>
      <c r="J44" s="2"/>
      <c r="K44" s="2"/>
      <c r="L44" s="6"/>
      <c r="M44" s="6"/>
      <c r="N44" s="6"/>
      <c r="O44" s="6"/>
      <c r="P44" s="6"/>
      <c r="Q44" s="6"/>
      <c r="R44" s="6"/>
      <c r="S44" s="6"/>
      <c r="T44" s="6"/>
      <c r="U44" s="6"/>
      <c r="V44" s="14"/>
    </row>
    <row r="45" spans="1:22" ht="159.75" customHeight="1">
      <c r="A45" s="103"/>
      <c r="B45" s="103"/>
      <c r="C45" s="2"/>
      <c r="D45" s="2"/>
      <c r="E45" s="2"/>
      <c r="F45" s="2"/>
      <c r="G45" s="2"/>
      <c r="H45" s="2"/>
      <c r="I45" s="2"/>
      <c r="J45" s="2"/>
      <c r="K45" s="2"/>
      <c r="L45" s="6"/>
      <c r="M45" s="6"/>
      <c r="N45" s="6"/>
      <c r="O45" s="6"/>
      <c r="P45" s="6"/>
      <c r="Q45" s="6"/>
      <c r="R45" s="6"/>
      <c r="S45" s="6"/>
      <c r="T45" s="6"/>
      <c r="U45" s="6"/>
      <c r="V45" s="14"/>
    </row>
    <row r="46" spans="1:22" ht="159.75" customHeight="1">
      <c r="A46" s="103"/>
      <c r="B46" s="103"/>
      <c r="C46" s="2"/>
      <c r="D46" s="2"/>
      <c r="E46" s="2"/>
      <c r="F46" s="2"/>
      <c r="G46" s="2"/>
      <c r="H46" s="2"/>
      <c r="I46" s="2"/>
      <c r="J46" s="2"/>
      <c r="K46" s="2"/>
      <c r="L46" s="6"/>
      <c r="M46" s="6"/>
      <c r="N46" s="6"/>
      <c r="O46" s="6"/>
      <c r="P46" s="6"/>
      <c r="Q46" s="6"/>
      <c r="R46" s="6"/>
      <c r="S46" s="6"/>
      <c r="T46" s="6"/>
      <c r="U46" s="6"/>
      <c r="V46" s="14"/>
    </row>
    <row r="47" spans="1:22" ht="159.75" customHeight="1">
      <c r="A47" s="103">
        <v>9</v>
      </c>
      <c r="B47" s="103"/>
      <c r="C47" s="2"/>
      <c r="D47" s="2"/>
      <c r="E47" s="2"/>
      <c r="F47" s="2"/>
      <c r="G47" s="2"/>
      <c r="H47" s="2"/>
      <c r="I47" s="2"/>
      <c r="J47" s="2"/>
      <c r="K47" s="2"/>
      <c r="L47" s="6"/>
      <c r="M47" s="6"/>
      <c r="N47" s="6"/>
      <c r="O47" s="6"/>
      <c r="P47" s="6"/>
      <c r="Q47" s="6"/>
      <c r="R47" s="6"/>
      <c r="S47" s="6"/>
      <c r="T47" s="6"/>
      <c r="U47" s="6"/>
      <c r="V47" s="14"/>
    </row>
    <row r="48" spans="1:22" ht="159.75" customHeight="1">
      <c r="A48" s="103"/>
      <c r="B48" s="103"/>
      <c r="C48" s="2"/>
      <c r="D48" s="2"/>
      <c r="E48" s="2"/>
      <c r="F48" s="2"/>
      <c r="G48" s="2"/>
      <c r="H48" s="2"/>
      <c r="I48" s="2"/>
      <c r="J48" s="2"/>
      <c r="K48" s="2"/>
      <c r="L48" s="6"/>
      <c r="M48" s="6"/>
      <c r="N48" s="6"/>
      <c r="O48" s="6"/>
      <c r="P48" s="6"/>
      <c r="Q48" s="6"/>
      <c r="R48" s="6"/>
      <c r="S48" s="6"/>
      <c r="T48" s="6"/>
      <c r="U48" s="6"/>
      <c r="V48" s="14"/>
    </row>
    <row r="49" spans="1:22" ht="159.75" customHeight="1">
      <c r="A49" s="103"/>
      <c r="B49" s="103"/>
      <c r="C49" s="2"/>
      <c r="D49" s="2"/>
      <c r="E49" s="2"/>
      <c r="F49" s="2"/>
      <c r="G49" s="2"/>
      <c r="H49" s="2"/>
      <c r="I49" s="2"/>
      <c r="J49" s="2"/>
      <c r="K49" s="2"/>
      <c r="L49" s="6"/>
      <c r="M49" s="6"/>
      <c r="N49" s="6"/>
      <c r="O49" s="6"/>
      <c r="P49" s="6"/>
      <c r="Q49" s="6"/>
      <c r="R49" s="6"/>
      <c r="S49" s="6"/>
      <c r="T49" s="6"/>
      <c r="U49" s="6"/>
      <c r="V49" s="14"/>
    </row>
    <row r="50" spans="1:22" ht="159.75" customHeight="1">
      <c r="A50" s="103"/>
      <c r="B50" s="103"/>
      <c r="C50" s="2"/>
      <c r="D50" s="2"/>
      <c r="E50" s="2"/>
      <c r="F50" s="2"/>
      <c r="G50" s="2"/>
      <c r="H50" s="2"/>
      <c r="I50" s="2"/>
      <c r="J50" s="2"/>
      <c r="K50" s="2"/>
      <c r="L50" s="6"/>
      <c r="M50" s="6"/>
      <c r="N50" s="6"/>
      <c r="O50" s="6"/>
      <c r="P50" s="6"/>
      <c r="Q50" s="6"/>
      <c r="R50" s="6"/>
      <c r="S50" s="6"/>
      <c r="T50" s="6"/>
      <c r="U50" s="6"/>
      <c r="V50" s="14"/>
    </row>
    <row r="51" spans="1:22" ht="159.75" customHeight="1">
      <c r="A51" s="103">
        <v>10</v>
      </c>
      <c r="B51" s="103"/>
      <c r="C51" s="2"/>
      <c r="D51" s="2"/>
      <c r="E51" s="2"/>
      <c r="F51" s="2"/>
      <c r="G51" s="2"/>
      <c r="H51" s="2"/>
      <c r="I51" s="2"/>
      <c r="J51" s="2"/>
      <c r="K51" s="2"/>
      <c r="L51" s="6"/>
      <c r="M51" s="6"/>
      <c r="N51" s="6"/>
      <c r="O51" s="6"/>
      <c r="P51" s="6"/>
      <c r="Q51" s="6"/>
      <c r="R51" s="6"/>
      <c r="S51" s="6"/>
      <c r="T51" s="6"/>
      <c r="U51" s="6"/>
      <c r="V51" s="14"/>
    </row>
    <row r="52" spans="1:22" ht="159.75" customHeight="1">
      <c r="A52" s="103"/>
      <c r="B52" s="103"/>
      <c r="C52" s="2"/>
      <c r="D52" s="2"/>
      <c r="E52" s="2"/>
      <c r="F52" s="2"/>
      <c r="G52" s="2"/>
      <c r="H52" s="2"/>
      <c r="I52" s="2"/>
      <c r="J52" s="2"/>
      <c r="K52" s="2"/>
      <c r="L52" s="6"/>
      <c r="M52" s="6"/>
      <c r="N52" s="6"/>
      <c r="O52" s="6"/>
      <c r="P52" s="6"/>
      <c r="Q52" s="6"/>
      <c r="R52" s="6"/>
      <c r="S52" s="6"/>
      <c r="T52" s="6"/>
      <c r="U52" s="6"/>
      <c r="V52" s="14"/>
    </row>
    <row r="53" spans="1:22" ht="159.75" customHeight="1">
      <c r="A53" s="103"/>
      <c r="B53" s="103"/>
      <c r="C53" s="2"/>
      <c r="D53" s="2"/>
      <c r="E53" s="2"/>
      <c r="F53" s="2"/>
      <c r="G53" s="2"/>
      <c r="H53" s="2"/>
      <c r="I53" s="2"/>
      <c r="J53" s="2"/>
      <c r="K53" s="2"/>
      <c r="L53" s="6"/>
      <c r="M53" s="6"/>
      <c r="N53" s="6"/>
      <c r="O53" s="6"/>
      <c r="P53" s="6"/>
      <c r="Q53" s="6"/>
      <c r="R53" s="6"/>
      <c r="S53" s="6"/>
      <c r="T53" s="6"/>
      <c r="U53" s="6"/>
      <c r="V53" s="14"/>
    </row>
    <row r="54" spans="1:22" ht="159.75" customHeight="1">
      <c r="A54" s="103"/>
      <c r="B54" s="103"/>
      <c r="C54" s="2"/>
      <c r="D54" s="2"/>
      <c r="E54" s="2"/>
      <c r="F54" s="2"/>
      <c r="G54" s="2"/>
      <c r="H54" s="2"/>
      <c r="I54" s="2"/>
      <c r="J54" s="2"/>
      <c r="K54" s="2"/>
      <c r="L54" s="6"/>
      <c r="M54" s="6"/>
      <c r="N54" s="6"/>
      <c r="O54" s="6"/>
      <c r="P54" s="6"/>
      <c r="Q54" s="6"/>
      <c r="R54" s="6"/>
      <c r="S54" s="6"/>
      <c r="T54" s="6"/>
      <c r="U54" s="6"/>
      <c r="V54" s="14"/>
    </row>
    <row r="55" spans="1:22" ht="42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</sheetData>
  <mergeCells count="41">
    <mergeCell ref="D7:U7"/>
    <mergeCell ref="D9:U9"/>
    <mergeCell ref="D11:U11"/>
    <mergeCell ref="A5:B5"/>
    <mergeCell ref="A10:U10"/>
    <mergeCell ref="A11:B11"/>
    <mergeCell ref="A7:B7"/>
    <mergeCell ref="A9:B9"/>
    <mergeCell ref="A8:U8"/>
    <mergeCell ref="A51:A54"/>
    <mergeCell ref="B51:B54"/>
    <mergeCell ref="A1:U1"/>
    <mergeCell ref="A2:U2"/>
    <mergeCell ref="A3:U3"/>
    <mergeCell ref="A4:U4"/>
    <mergeCell ref="C5:U5"/>
    <mergeCell ref="A6:U6"/>
    <mergeCell ref="A35:A38"/>
    <mergeCell ref="B35:B38"/>
    <mergeCell ref="A39:A42"/>
    <mergeCell ref="B39:B42"/>
    <mergeCell ref="A43:A46"/>
    <mergeCell ref="B43:B46"/>
    <mergeCell ref="A23:A26"/>
    <mergeCell ref="B23:B26"/>
    <mergeCell ref="A47:A50"/>
    <mergeCell ref="B47:B50"/>
    <mergeCell ref="A27:A30"/>
    <mergeCell ref="B27:B30"/>
    <mergeCell ref="A31:A34"/>
    <mergeCell ref="B31:B34"/>
    <mergeCell ref="A15:A18"/>
    <mergeCell ref="B15:B18"/>
    <mergeCell ref="A19:A22"/>
    <mergeCell ref="B19:B22"/>
    <mergeCell ref="A12:U12"/>
    <mergeCell ref="S15:S18"/>
    <mergeCell ref="T15:T18"/>
    <mergeCell ref="U15:U18"/>
    <mergeCell ref="A13:K13"/>
    <mergeCell ref="L13:U13"/>
  </mergeCells>
  <dataValidations count="1">
    <dataValidation type="list" allowBlank="1" showInputMessage="1" showErrorMessage="1" sqref="T19:T1048576 T15" xr:uid="{00000000-0002-0000-0200-000000000000}">
      <formula1>"Baixa, Média, Alta"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"/>
  <sheetViews>
    <sheetView zoomScale="70" zoomScaleNormal="70" workbookViewId="0">
      <selection activeCell="B8" sqref="B8:D8"/>
    </sheetView>
  </sheetViews>
  <sheetFormatPr defaultColWidth="9.140625" defaultRowHeight="13.9"/>
  <cols>
    <col min="1" max="1" width="6.7109375" style="19" customWidth="1"/>
    <col min="2" max="2" width="19.42578125" style="19" customWidth="1"/>
    <col min="3" max="3" width="34.42578125" style="19" customWidth="1"/>
    <col min="4" max="4" width="165.7109375" style="20" customWidth="1"/>
    <col min="5" max="5" width="6.7109375" style="19" customWidth="1"/>
    <col min="6" max="11" width="6.5703125" style="19" customWidth="1"/>
    <col min="12" max="16384" width="9.140625" style="19"/>
  </cols>
  <sheetData>
    <row r="1" spans="1:5" ht="35.25" customHeight="1">
      <c r="A1" s="21"/>
      <c r="B1" s="21"/>
      <c r="C1" s="21"/>
      <c r="D1" s="22"/>
      <c r="E1" s="21"/>
    </row>
    <row r="2" spans="1:5" s="18" customFormat="1" ht="48.75" customHeight="1">
      <c r="A2" s="24"/>
      <c r="B2" s="67" t="s">
        <v>120</v>
      </c>
      <c r="C2" s="67" t="s">
        <v>121</v>
      </c>
      <c r="D2" s="17" t="s">
        <v>122</v>
      </c>
      <c r="E2" s="24"/>
    </row>
    <row r="3" spans="1:5" ht="106.5" customHeight="1">
      <c r="A3" s="21"/>
      <c r="B3" s="68">
        <v>1</v>
      </c>
      <c r="C3" s="68"/>
      <c r="D3" s="23" t="s">
        <v>123</v>
      </c>
      <c r="E3" s="21"/>
    </row>
    <row r="4" spans="1:5" ht="106.5" customHeight="1">
      <c r="A4" s="21"/>
      <c r="B4" s="68">
        <v>2</v>
      </c>
      <c r="C4" s="68"/>
      <c r="D4" s="23" t="s">
        <v>124</v>
      </c>
      <c r="E4" s="21"/>
    </row>
    <row r="5" spans="1:5" ht="106.5" customHeight="1">
      <c r="A5" s="21"/>
      <c r="B5" s="68">
        <v>3</v>
      </c>
      <c r="C5" s="68"/>
      <c r="D5" s="23" t="s">
        <v>125</v>
      </c>
      <c r="E5" s="21"/>
    </row>
    <row r="6" spans="1:5" ht="106.5" customHeight="1">
      <c r="A6" s="21"/>
      <c r="B6" s="68">
        <v>4</v>
      </c>
      <c r="C6" s="68"/>
      <c r="D6" s="23" t="s">
        <v>126</v>
      </c>
      <c r="E6" s="21"/>
    </row>
    <row r="7" spans="1:5" ht="106.5" customHeight="1">
      <c r="A7" s="21"/>
      <c r="B7" s="68">
        <v>5</v>
      </c>
      <c r="C7" s="68"/>
      <c r="D7" s="23" t="s">
        <v>127</v>
      </c>
      <c r="E7" s="21"/>
    </row>
    <row r="8" spans="1:5" ht="35.25" customHeight="1">
      <c r="A8" s="21"/>
      <c r="B8" s="21"/>
      <c r="C8" s="21"/>
      <c r="D8" s="22"/>
      <c r="E8" s="2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utoriza_x00e7__x00e3_odeusoparaoCENAP_x002f_ICMBio xmlns="d48891a3-fa21-4480-9dcb-202080cb6d5b">false</Autoriza_x00e7__x00e3_odeusoparaoCENAP_x002f_ICMBio>
    <j61951ea8320440dab7e1274a374873d xmlns="d48891a3-fa21-4480-9dcb-202080cb6d5b">
      <Terms xmlns="http://schemas.microsoft.com/office/infopath/2007/PartnerControls"/>
    </j61951ea8320440dab7e1274a374873d>
    <h1to xmlns="d48891a3-fa21-4480-9dcb-202080cb6d5b" xsi:nil="true"/>
    <_ip_UnifiedCompliancePolicyProperties xmlns="http://schemas.microsoft.com/sharepoint/v3" xsi:nil="true"/>
    <Pessoas xmlns="d48891a3-fa21-4480-9dcb-202080cb6d5b">
      <UserInfo>
        <DisplayName/>
        <AccountId xsi:nil="true"/>
        <AccountType/>
      </UserInfo>
    </Pessoas>
    <TaxCatchAll xmlns="1262c583-ff64-4db5-95f7-0975d010bab7" xsi:nil="true"/>
    <lcf76f155ced4ddcb4097134ff3c332f xmlns="d48891a3-fa21-4480-9dcb-202080cb6d5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A9FA3EBFD826458AF5EFED1AD78E9F" ma:contentTypeVersion="33" ma:contentTypeDescription="Crie um novo documento." ma:contentTypeScope="" ma:versionID="b1542eebb89d61a4167078a191aa3c3a">
  <xsd:schema xmlns:xsd="http://www.w3.org/2001/XMLSchema" xmlns:xs="http://www.w3.org/2001/XMLSchema" xmlns:p="http://schemas.microsoft.com/office/2006/metadata/properties" xmlns:ns1="http://schemas.microsoft.com/sharepoint/v3" xmlns:ns2="d48891a3-fa21-4480-9dcb-202080cb6d5b" xmlns:ns3="1262c583-ff64-4db5-95f7-0975d010bab7" targetNamespace="http://schemas.microsoft.com/office/2006/metadata/properties" ma:root="true" ma:fieldsID="6ccaad02b75e0b21e4921e03ee44f436" ns1:_="" ns2:_="" ns3:_="">
    <xsd:import namespace="http://schemas.microsoft.com/sharepoint/v3"/>
    <xsd:import namespace="d48891a3-fa21-4480-9dcb-202080cb6d5b"/>
    <xsd:import namespace="1262c583-ff64-4db5-95f7-0975d010ba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j61951ea8320440dab7e1274a374873d" minOccurs="0"/>
                <xsd:element ref="ns3:TaxCatchAll" minOccurs="0"/>
                <xsd:element ref="ns2:Pessoas" minOccurs="0"/>
                <xsd:element ref="ns2:Autoriza_x00e7__x00e3_odeusoparaoCENAP_x002f_ICMBio" minOccurs="0"/>
                <xsd:element ref="ns2:h1to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891a3-fa21-4480-9dcb-202080cb6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j61951ea8320440dab7e1274a374873d" ma:index="21" nillable="true" ma:taxonomy="true" ma:internalName="j61951ea8320440dab7e1274a374873d" ma:taxonomyFieldName="Tags" ma:displayName="Tags" ma:readOnly="false" ma:default="" ma:fieldId="{361951ea-8320-440d-ab7e-1274a374873d}" ma:taxonomyMulti="true" ma:sspId="11439537-a661-4c27-8fe4-74698d587d7f" ma:termSetId="163a0ffd-9e23-40ad-852d-9381ab81b8e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essoas" ma:index="23" nillable="true" ma:displayName="Pessoas" ma:list="UserInfo" ma:SharePointGroup="0" ma:internalName="Pessoas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oriza_x00e7__x00e3_odeusoparaoCENAP_x002f_ICMBio" ma:index="24" nillable="true" ma:displayName="Autorização de uso para o CENAP/ICMBio" ma:default="0" ma:description="Marcar se tivermos autorização do autor para uso em nossas atividades" ma:format="Dropdown" ma:internalName="Autoriza_x00e7__x00e3_odeusoparaoCENAP_x002f_ICMBio">
      <xsd:simpleType>
        <xsd:restriction base="dms:Boolean"/>
      </xsd:simpleType>
    </xsd:element>
    <xsd:element name="h1to" ma:index="25" nillable="true" ma:displayName="Data e hora" ma:internalName="h1to">
      <xsd:simpleType>
        <xsd:restriction base="dms:DateTime"/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62c583-ff64-4db5-95f7-0975d010ba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4cfd5e4-6e76-40a0-8025-22329fa19566}" ma:internalName="TaxCatchAll" ma:showField="CatchAllData" ma:web="1262c583-ff64-4db5-95f7-0975d010ba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1F52E5-3992-42FE-AD5E-B4B90A968819}"/>
</file>

<file path=customXml/itemProps2.xml><?xml version="1.0" encoding="utf-8"?>
<ds:datastoreItem xmlns:ds="http://schemas.openxmlformats.org/officeDocument/2006/customXml" ds:itemID="{62DD9EBD-714C-4EF7-A8A5-530FE1DFC289}"/>
</file>

<file path=customXml/itemProps3.xml><?xml version="1.0" encoding="utf-8"?>
<ds:datastoreItem xmlns:ds="http://schemas.openxmlformats.org/officeDocument/2006/customXml" ds:itemID="{4657AF03-A1B8-42D3-8A9B-2CAFAB1284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Livia de Almeida Rodrigues</cp:lastModifiedBy>
  <cp:revision/>
  <dcterms:created xsi:type="dcterms:W3CDTF">2010-08-06T11:52:22Z</dcterms:created>
  <dcterms:modified xsi:type="dcterms:W3CDTF">2025-12-15T20:01:33Z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c82c2660-6031-4235-9832-1e454fbad09f</vt:lpwstr>
  </property>
  <property fmtid="{D5CDD505-2E9C-101B-9397-08002B2CF9AE}" pid="3" name="ContentTypeId">
    <vt:lpwstr>0x010100E8A9FA3EBFD826458AF5EFED1AD78E9F</vt:lpwstr>
  </property>
  <property fmtid="{D5CDD505-2E9C-101B-9397-08002B2CF9AE}" pid="4" name="MSIP_Label_3738d5ca-cd4e-433d-8f2a-eee77df5cad2_Enabled">
    <vt:lpwstr>true</vt:lpwstr>
  </property>
  <property fmtid="{D5CDD505-2E9C-101B-9397-08002B2CF9AE}" pid="5" name="MSIP_Label_3738d5ca-cd4e-433d-8f2a-eee77df5cad2_SetDate">
    <vt:lpwstr>2023-05-26T12:55:49Z</vt:lpwstr>
  </property>
  <property fmtid="{D5CDD505-2E9C-101B-9397-08002B2CF9AE}" pid="6" name="MSIP_Label_3738d5ca-cd4e-433d-8f2a-eee77df5cad2_Method">
    <vt:lpwstr>Standard</vt:lpwstr>
  </property>
  <property fmtid="{D5CDD505-2E9C-101B-9397-08002B2CF9AE}" pid="7" name="MSIP_Label_3738d5ca-cd4e-433d-8f2a-eee77df5cad2_Name">
    <vt:lpwstr>defa4170-0d19-0005-0004-bc88714345d2</vt:lpwstr>
  </property>
  <property fmtid="{D5CDD505-2E9C-101B-9397-08002B2CF9AE}" pid="8" name="MSIP_Label_3738d5ca-cd4e-433d-8f2a-eee77df5cad2_SiteId">
    <vt:lpwstr>c14e2b56-c5bc-43bd-ad9c-408cf6cc3560</vt:lpwstr>
  </property>
  <property fmtid="{D5CDD505-2E9C-101B-9397-08002B2CF9AE}" pid="9" name="MSIP_Label_3738d5ca-cd4e-433d-8f2a-eee77df5cad2_ActionId">
    <vt:lpwstr>1815e64d-3540-45e5-ad4d-c6dafe52466b</vt:lpwstr>
  </property>
  <property fmtid="{D5CDD505-2E9C-101B-9397-08002B2CF9AE}" pid="10" name="MSIP_Label_3738d5ca-cd4e-433d-8f2a-eee77df5cad2_ContentBits">
    <vt:lpwstr>0</vt:lpwstr>
  </property>
  <property fmtid="{D5CDD505-2E9C-101B-9397-08002B2CF9AE}" pid="11" name="MediaServiceImageTags">
    <vt:lpwstr/>
  </property>
  <property fmtid="{D5CDD505-2E9C-101B-9397-08002B2CF9AE}" pid="12" name="Tags">
    <vt:lpwstr/>
  </property>
</Properties>
</file>